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4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5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6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7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drawings/drawing8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drawings/drawing9.xml" ContentType="application/vnd.openxmlformats-officedocument.drawing+xml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drawings/drawing10.xml" ContentType="application/vnd.openxmlformats-officedocument.drawing+xml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90" windowWidth="25440" windowHeight="15135" tabRatio="884" activeTab="2"/>
  </bookViews>
  <sheets>
    <sheet name="SUMMARY_LABOUR_COSTS" sheetId="14" r:id="rId1"/>
    <sheet name="SUMMARY_ADMIN_WAGES" sheetId="20" r:id="rId2"/>
    <sheet name="FORMULAS" sheetId="21" r:id="rId3"/>
    <sheet name="LC_DW" sheetId="3" r:id="rId4"/>
    <sheet name="LC_EHT" sheetId="4" r:id="rId5"/>
    <sheet name="LC_WCB" sheetId="5" r:id="rId6"/>
    <sheet name="LC_OTHER" sheetId="6" r:id="rId7"/>
    <sheet name="AW_EB" sheetId="7" r:id="rId8"/>
    <sheet name="AW_OW" sheetId="8" r:id="rId9"/>
    <sheet name="AW_PE" sheetId="9" r:id="rId10"/>
    <sheet name="AW_OTHER" sheetId="10" r:id="rId11"/>
  </sheets>
  <definedNames>
    <definedName name="__FDS_HYPERLINK_TOGGLE_STATE__" hidden="1">"ON"</definedName>
    <definedName name="_xlnm._FilterDatabase" localSheetId="7" hidden="1">AW_EB!$Y$1:$Y$490</definedName>
    <definedName name="_xlnm._FilterDatabase" localSheetId="8" hidden="1">AW_OW!$Y$1:$Y$16</definedName>
    <definedName name="_xlnm._FilterDatabase" localSheetId="9" hidden="1">AW_PE!$Z$1:$Z$35</definedName>
    <definedName name="_xlnm._FilterDatabase" localSheetId="2" hidden="1">FORMULAS!$A$1:$F$3537</definedName>
    <definedName name="_xlnm._FilterDatabase" localSheetId="3" hidden="1">LC_DW!$Y$1:$Y$356</definedName>
    <definedName name="FROM">#REF!</definedName>
    <definedName name="_xlnm.Print_Titles" localSheetId="7">AW_EB!$A:$C,AW_EB!$1:$1</definedName>
    <definedName name="_xlnm.Print_Titles" localSheetId="10">AW_OTHER!$B:$C,AW_OTHER!$1:$1</definedName>
    <definedName name="_xlnm.Print_Titles" localSheetId="8">AW_OW!$A:$C,AW_OW!$1:$1</definedName>
    <definedName name="_xlnm.Print_Titles" localSheetId="9">AW_PE!$A:$C,AW_PE!$1:$1</definedName>
    <definedName name="_xlnm.Print_Titles" localSheetId="3">LC_DW!$A:$C,LC_DW!$1:$1</definedName>
    <definedName name="_xlnm.Print_Titles" localSheetId="4">LC_EHT!$A:$C,LC_EHT!$1:$1</definedName>
    <definedName name="_xlnm.Print_Titles" localSheetId="6">LC_OTHER!$B:$C,LC_OTHER!$1:$1</definedName>
    <definedName name="_xlnm.Print_Titles" localSheetId="5">LC_WCB!$A:$C,LC_WCB!$1:$1</definedName>
    <definedName name="_xlnm.Print_Titles" localSheetId="1">SUMMARY_ADMIN_WAGES!#REF!,SUMMARY_ADMIN_WAGES!#REF!</definedName>
    <definedName name="_xlnm.Print_Titles" localSheetId="0">SUMMARY_LABOUR_COSTS!#REF!,SUMMARY_LABOUR_COSTS!#REF!</definedName>
    <definedName name="QB_COLUMN_1" localSheetId="7" hidden="1">AW_EB!$D$1</definedName>
    <definedName name="QB_COLUMN_1" localSheetId="10" hidden="1">AW_OTHER!$D$1</definedName>
    <definedName name="QB_COLUMN_1" localSheetId="8" hidden="1">AW_OW!$D$1</definedName>
    <definedName name="QB_COLUMN_1" localSheetId="9" hidden="1">AW_PE!$D$1</definedName>
    <definedName name="QB_COLUMN_1" localSheetId="3" hidden="1">LC_DW!$D$1</definedName>
    <definedName name="QB_COLUMN_1" localSheetId="4" hidden="1">LC_EHT!$D$1</definedName>
    <definedName name="QB_COLUMN_1" localSheetId="6" hidden="1">LC_OTHER!$D$1</definedName>
    <definedName name="QB_COLUMN_1" localSheetId="5" hidden="1">LC_WCB!$D$1</definedName>
    <definedName name="QB_COLUMN_1" localSheetId="1" hidden="1">SUMMARY_ADMIN_WAGES!#REF!</definedName>
    <definedName name="QB_COLUMN_1" localSheetId="0" hidden="1">SUMMARY_LABOUR_COSTS!#REF!</definedName>
    <definedName name="QB_COLUMN_17" localSheetId="7" hidden="1">AW_EB!$P$1</definedName>
    <definedName name="QB_COLUMN_17" localSheetId="10" hidden="1">AW_OTHER!$P$1</definedName>
    <definedName name="QB_COLUMN_17" localSheetId="8" hidden="1">AW_OW!$P$1</definedName>
    <definedName name="QB_COLUMN_17" localSheetId="9" hidden="1">AW_PE!$P$1</definedName>
    <definedName name="QB_COLUMN_17" localSheetId="3" hidden="1">LC_DW!$P$1</definedName>
    <definedName name="QB_COLUMN_17" localSheetId="4" hidden="1">LC_EHT!$P$1</definedName>
    <definedName name="QB_COLUMN_17" localSheetId="6" hidden="1">LC_OTHER!$P$1</definedName>
    <definedName name="QB_COLUMN_17" localSheetId="5" hidden="1">LC_WCB!$P$1</definedName>
    <definedName name="QB_COLUMN_17" localSheetId="1" hidden="1">SUMMARY_ADMIN_WAGES!#REF!</definedName>
    <definedName name="QB_COLUMN_17" localSheetId="0" hidden="1">SUMMARY_LABOUR_COSTS!#REF!</definedName>
    <definedName name="QB_COLUMN_19" localSheetId="7" hidden="1">AW_EB!$R$1</definedName>
    <definedName name="QB_COLUMN_19" localSheetId="10" hidden="1">AW_OTHER!$R$1</definedName>
    <definedName name="QB_COLUMN_19" localSheetId="8" hidden="1">AW_OW!$R$1</definedName>
    <definedName name="QB_COLUMN_19" localSheetId="9" hidden="1">AW_PE!$R$1</definedName>
    <definedName name="QB_COLUMN_19" localSheetId="3" hidden="1">LC_DW!$R$1</definedName>
    <definedName name="QB_COLUMN_19" localSheetId="4" hidden="1">LC_EHT!$R$1</definedName>
    <definedName name="QB_COLUMN_19" localSheetId="6" hidden="1">LC_OTHER!$R$1</definedName>
    <definedName name="QB_COLUMN_19" localSheetId="5" hidden="1">LC_WCB!$R$1</definedName>
    <definedName name="QB_COLUMN_19" localSheetId="1" hidden="1">SUMMARY_ADMIN_WAGES!#REF!</definedName>
    <definedName name="QB_COLUMN_19" localSheetId="0" hidden="1">SUMMARY_LABOUR_COSTS!#REF!</definedName>
    <definedName name="QB_COLUMN_20" localSheetId="7" hidden="1">AW_EB!$T$1</definedName>
    <definedName name="QB_COLUMN_20" localSheetId="10" hidden="1">AW_OTHER!$T$1</definedName>
    <definedName name="QB_COLUMN_20" localSheetId="8" hidden="1">AW_OW!$T$1</definedName>
    <definedName name="QB_COLUMN_20" localSheetId="9" hidden="1">AW_PE!$T$1</definedName>
    <definedName name="QB_COLUMN_20" localSheetId="3" hidden="1">LC_DW!$T$1</definedName>
    <definedName name="QB_COLUMN_20" localSheetId="4" hidden="1">LC_EHT!$T$1</definedName>
    <definedName name="QB_COLUMN_20" localSheetId="6" hidden="1">LC_OTHER!$T$1</definedName>
    <definedName name="QB_COLUMN_20" localSheetId="5" hidden="1">LC_WCB!$T$1</definedName>
    <definedName name="QB_COLUMN_20" localSheetId="1" hidden="1">SUMMARY_ADMIN_WAGES!#REF!</definedName>
    <definedName name="QB_COLUMN_20" localSheetId="0" hidden="1">SUMMARY_LABOUR_COSTS!#REF!</definedName>
    <definedName name="QB_COLUMN_3" localSheetId="7" hidden="1">AW_EB!$F$1</definedName>
    <definedName name="QB_COLUMN_3" localSheetId="10" hidden="1">AW_OTHER!$F$1</definedName>
    <definedName name="QB_COLUMN_3" localSheetId="8" hidden="1">AW_OW!$F$1</definedName>
    <definedName name="QB_COLUMN_3" localSheetId="9" hidden="1">AW_PE!$F$1</definedName>
    <definedName name="QB_COLUMN_3" localSheetId="3" hidden="1">LC_DW!$F$1</definedName>
    <definedName name="QB_COLUMN_3" localSheetId="4" hidden="1">LC_EHT!$F$1</definedName>
    <definedName name="QB_COLUMN_3" localSheetId="6" hidden="1">LC_OTHER!$F$1</definedName>
    <definedName name="QB_COLUMN_3" localSheetId="5" hidden="1">LC_WCB!$F$1</definedName>
    <definedName name="QB_COLUMN_3" localSheetId="1" hidden="1">SUMMARY_ADMIN_WAGES!#REF!</definedName>
    <definedName name="QB_COLUMN_3" localSheetId="0" hidden="1">SUMMARY_LABOUR_COSTS!#REF!</definedName>
    <definedName name="QB_COLUMN_30" localSheetId="7" hidden="1">AW_EB!$V$1</definedName>
    <definedName name="QB_COLUMN_30" localSheetId="10" hidden="1">AW_OTHER!$V$1</definedName>
    <definedName name="QB_COLUMN_30" localSheetId="8" hidden="1">AW_OW!$V$1</definedName>
    <definedName name="QB_COLUMN_30" localSheetId="9" hidden="1">AW_PE!$V$1</definedName>
    <definedName name="QB_COLUMN_30" localSheetId="3" hidden="1">LC_DW!$V$1</definedName>
    <definedName name="QB_COLUMN_30" localSheetId="4" hidden="1">LC_EHT!$V$1</definedName>
    <definedName name="QB_COLUMN_30" localSheetId="6" hidden="1">LC_OTHER!$V$1</definedName>
    <definedName name="QB_COLUMN_30" localSheetId="5" hidden="1">LC_WCB!$V$1</definedName>
    <definedName name="QB_COLUMN_30" localSheetId="1" hidden="1">SUMMARY_ADMIN_WAGES!#REF!</definedName>
    <definedName name="QB_COLUMN_30" localSheetId="0" hidden="1">SUMMARY_LABOUR_COSTS!#REF!</definedName>
    <definedName name="QB_COLUMN_31" localSheetId="7" hidden="1">AW_EB!#REF!</definedName>
    <definedName name="QB_COLUMN_31" localSheetId="10" hidden="1">AW_OTHER!#REF!</definedName>
    <definedName name="QB_COLUMN_31" localSheetId="8" hidden="1">AW_OW!#REF!</definedName>
    <definedName name="QB_COLUMN_31" localSheetId="9" hidden="1">AW_PE!#REF!</definedName>
    <definedName name="QB_COLUMN_31" localSheetId="3" hidden="1">LC_DW!#REF!</definedName>
    <definedName name="QB_COLUMN_31" localSheetId="4" hidden="1">LC_EHT!#REF!</definedName>
    <definedName name="QB_COLUMN_31" localSheetId="6" hidden="1">LC_OTHER!#REF!</definedName>
    <definedName name="QB_COLUMN_31" localSheetId="5" hidden="1">LC_WCB!#REF!</definedName>
    <definedName name="QB_COLUMN_31" localSheetId="1" hidden="1">SUMMARY_ADMIN_WAGES!#REF!</definedName>
    <definedName name="QB_COLUMN_31" localSheetId="0" hidden="1">SUMMARY_LABOUR_COSTS!#REF!</definedName>
    <definedName name="QB_COLUMN_4" localSheetId="7" hidden="1">AW_EB!$H$1</definedName>
    <definedName name="QB_COLUMN_4" localSheetId="10" hidden="1">AW_OTHER!$H$1</definedName>
    <definedName name="QB_COLUMN_4" localSheetId="8" hidden="1">AW_OW!$H$1</definedName>
    <definedName name="QB_COLUMN_4" localSheetId="9" hidden="1">AW_PE!$H$1</definedName>
    <definedName name="QB_COLUMN_4" localSheetId="3" hidden="1">LC_DW!$H$1</definedName>
    <definedName name="QB_COLUMN_4" localSheetId="4" hidden="1">LC_EHT!$H$1</definedName>
    <definedName name="QB_COLUMN_4" localSheetId="6" hidden="1">LC_OTHER!$H$1</definedName>
    <definedName name="QB_COLUMN_4" localSheetId="5" hidden="1">LC_WCB!$H$1</definedName>
    <definedName name="QB_COLUMN_4" localSheetId="1" hidden="1">SUMMARY_ADMIN_WAGES!#REF!</definedName>
    <definedName name="QB_COLUMN_4" localSheetId="0" hidden="1">SUMMARY_LABOUR_COSTS!#REF!</definedName>
    <definedName name="QB_COLUMN_5" localSheetId="7" hidden="1">AW_EB!$J$1</definedName>
    <definedName name="QB_COLUMN_5" localSheetId="10" hidden="1">AW_OTHER!$J$1</definedName>
    <definedName name="QB_COLUMN_5" localSheetId="8" hidden="1">AW_OW!$J$1</definedName>
    <definedName name="QB_COLUMN_5" localSheetId="9" hidden="1">AW_PE!$J$1</definedName>
    <definedName name="QB_COLUMN_5" localSheetId="3" hidden="1">LC_DW!$J$1</definedName>
    <definedName name="QB_COLUMN_5" localSheetId="4" hidden="1">LC_EHT!$J$1</definedName>
    <definedName name="QB_COLUMN_5" localSheetId="6" hidden="1">LC_OTHER!$J$1</definedName>
    <definedName name="QB_COLUMN_5" localSheetId="5" hidden="1">LC_WCB!$J$1</definedName>
    <definedName name="QB_COLUMN_5" localSheetId="1" hidden="1">SUMMARY_ADMIN_WAGES!#REF!</definedName>
    <definedName name="QB_COLUMN_5" localSheetId="0" hidden="1">SUMMARY_LABOUR_COSTS!#REF!</definedName>
    <definedName name="QB_COLUMN_7" localSheetId="7" hidden="1">AW_EB!$L$1</definedName>
    <definedName name="QB_COLUMN_7" localSheetId="10" hidden="1">AW_OTHER!$L$1</definedName>
    <definedName name="QB_COLUMN_7" localSheetId="8" hidden="1">AW_OW!$L$1</definedName>
    <definedName name="QB_COLUMN_7" localSheetId="9" hidden="1">AW_PE!$L$1</definedName>
    <definedName name="QB_COLUMN_7" localSheetId="3" hidden="1">LC_DW!$L$1</definedName>
    <definedName name="QB_COLUMN_7" localSheetId="4" hidden="1">LC_EHT!$L$1</definedName>
    <definedName name="QB_COLUMN_7" localSheetId="6" hidden="1">LC_OTHER!$L$1</definedName>
    <definedName name="QB_COLUMN_7" localSheetId="5" hidden="1">LC_WCB!$L$1</definedName>
    <definedName name="QB_COLUMN_7" localSheetId="1" hidden="1">SUMMARY_ADMIN_WAGES!#REF!</definedName>
    <definedName name="QB_COLUMN_7" localSheetId="0" hidden="1">SUMMARY_LABOUR_COSTS!#REF!</definedName>
    <definedName name="QB_COLUMN_8" localSheetId="7" hidden="1">AW_EB!$N$1</definedName>
    <definedName name="QB_COLUMN_8" localSheetId="10" hidden="1">AW_OTHER!$N$1</definedName>
    <definedName name="QB_COLUMN_8" localSheetId="8" hidden="1">AW_OW!$N$1</definedName>
    <definedName name="QB_COLUMN_8" localSheetId="9" hidden="1">AW_PE!$N$1</definedName>
    <definedName name="QB_COLUMN_8" localSheetId="3" hidden="1">LC_DW!$N$1</definedName>
    <definedName name="QB_COLUMN_8" localSheetId="4" hidden="1">LC_EHT!$N$1</definedName>
    <definedName name="QB_COLUMN_8" localSheetId="6" hidden="1">LC_OTHER!$N$1</definedName>
    <definedName name="QB_COLUMN_8" localSheetId="5" hidden="1">LC_WCB!$N$1</definedName>
    <definedName name="QB_COLUMN_8" localSheetId="1" hidden="1">SUMMARY_ADMIN_WAGES!#REF!</definedName>
    <definedName name="QB_COLUMN_8" localSheetId="0" hidden="1">SUMMARY_LABOUR_COSTS!#REF!</definedName>
    <definedName name="QB_DATA_0" localSheetId="7" hidden="1">AW_EB!$4:$4,AW_EB!$5:$5,AW_EB!$6:$6,AW_EB!$7:$7,AW_EB!$8:$8,AW_EB!$9:$9,AW_EB!$10:$10,AW_EB!$11:$11,AW_EB!$12:$12,AW_EB!$13:$13,AW_EB!$14:$14,AW_EB!$15:$15,AW_EB!$16:$16,AW_EB!$17:$17,AW_EB!$18:$18,AW_EB!$19:$19</definedName>
    <definedName name="QB_DATA_0" localSheetId="10" hidden="1">AW_OTHER!$4:$4,AW_OTHER!$5:$5,AW_OTHER!$6:$6,AW_OTHER!$7:$7,AW_OTHER!$8:$8,AW_OTHER!$9:$9,AW_OTHER!$10:$10,AW_OTHER!$11:$11,AW_OTHER!$12:$12,AW_OTHER!$13:$13,AW_OTHER!$14:$14,AW_OTHER!$15:$15,AW_OTHER!#REF!</definedName>
    <definedName name="QB_DATA_0" localSheetId="8" hidden="1">AW_OW!$4:$4,AW_OW!$5:$5,AW_OW!$6:$6,AW_OW!$7:$7,AW_OW!$8:$8,AW_OW!$9:$9,AW_OW!$10:$10,AW_OW!$11:$11,AW_OW!$12:$12,AW_OW!$13:$13,AW_OW!$14:$14,AW_OW!$15:$15,AW_OW!$16:$16,AW_OW!$17:$17,AW_OW!$18:$18,AW_OW!$19:$19</definedName>
    <definedName name="QB_DATA_0" localSheetId="9" hidden="1">AW_PE!$4:$4,AW_PE!$5:$5,AW_PE!$6:$6,AW_PE!$7:$7,AW_PE!$8:$8,AW_PE!$9:$9,AW_PE!$10:$10,AW_PE!$11:$11,AW_PE!$12:$12,AW_PE!$13:$13,AW_PE!$14:$14,AW_PE!$15:$15,AW_PE!$16:$16,AW_PE!$17:$17,AW_PE!$18:$18,AW_PE!$19:$19</definedName>
    <definedName name="QB_DATA_0" localSheetId="3" hidden="1">LC_DW!$4:$4,LC_DW!$5:$5,LC_DW!$6:$6,LC_DW!$7:$7,LC_DW!$8:$8,LC_DW!$9:$9,LC_DW!$10:$10,LC_DW!$11:$11,LC_DW!$12:$12,LC_DW!$13:$13,LC_DW!$14:$14,LC_DW!$15:$15,LC_DW!$16:$16,LC_DW!$17:$17,LC_DW!$18:$18,LC_DW!$19:$19</definedName>
    <definedName name="QB_DATA_0" localSheetId="4" hidden="1">LC_EHT!$4:$4,LC_EHT!$5:$5,LC_EHT!$6:$6,LC_EHT!$7:$7,LC_EHT!$8:$8,LC_EHT!$9:$9,LC_EHT!$10:$10,LC_EHT!$11:$11,LC_EHT!$12:$12,LC_EHT!$13:$13</definedName>
    <definedName name="QB_DATA_0" localSheetId="6" hidden="1">LC_OTHER!$3:$3,LC_OTHER!$4:$4,LC_OTHER!$5:$5,LC_OTHER!$6:$6</definedName>
    <definedName name="QB_DATA_0" localSheetId="5" hidden="1">LC_WCB!$4:$4,LC_WCB!$5:$5,LC_WCB!$6:$6,LC_WCB!$7:$7,LC_WCB!$8:$8,LC_WCB!$9:$9,LC_WCB!$10:$10,LC_WCB!$11:$11,LC_WCB!$12:$12,LC_WCB!$13:$13,LC_WCB!$14:$14,LC_WCB!$15:$15,LC_WCB!$16:$16,LC_WCB!$17:$17,LC_WCB!$18:$18,LC_WCB!$19:$19</definedName>
    <definedName name="QB_DATA_0" localSheetId="1" hidden="1">SUMMARY_ADMIN_WAGES!$13:$13,SUMMARY_ADMIN_WAGES!$14:$14,SUMMARY_ADMIN_WAGES!$15:$15,SUMMARY_ADMIN_WAGES!$16:$16,SUMMARY_ADMIN_WAGES!$17:$17,SUMMARY_ADMIN_WAGES!$18:$18,SUMMARY_ADMIN_WAGES!$19:$19,SUMMARY_ADMIN_WAGES!$20:$20,SUMMARY_ADMIN_WAGES!$21:$21,SUMMARY_ADMIN_WAGES!$22:$22,SUMMARY_ADMIN_WAGES!$23:$23,SUMMARY_ADMIN_WAGES!$24:$24,SUMMARY_ADMIN_WAGES!$25:$25,SUMMARY_ADMIN_WAGES!$26:$26,SUMMARY_ADMIN_WAGES!$27:$27,SUMMARY_ADMIN_WAGES!$28:$28</definedName>
    <definedName name="QB_DATA_0" localSheetId="0" hidden="1">SUMMARY_LABOUR_COSTS!$13:$13,SUMMARY_LABOUR_COSTS!$14:$14,SUMMARY_LABOUR_COSTS!$15:$15,SUMMARY_LABOUR_COSTS!$16:$16,SUMMARY_LABOUR_COSTS!$17:$17,SUMMARY_LABOUR_COSTS!$18:$18,SUMMARY_LABOUR_COSTS!$19:$19,SUMMARY_LABOUR_COSTS!$20:$20,SUMMARY_LABOUR_COSTS!$21:$21,SUMMARY_LABOUR_COSTS!$22:$22,SUMMARY_LABOUR_COSTS!$23:$23,SUMMARY_LABOUR_COSTS!$24:$24,SUMMARY_LABOUR_COSTS!$25:$25,SUMMARY_LABOUR_COSTS!$26:$26,SUMMARY_LABOUR_COSTS!$27:$27,SUMMARY_LABOUR_COSTS!$28:$28</definedName>
    <definedName name="QB_DATA_1" localSheetId="7" hidden="1">AW_EB!$20:$20,AW_EB!$21:$21,AW_EB!$22:$22,AW_EB!$23:$23,AW_EB!$24:$24,AW_EB!$25:$25,AW_EB!$26:$26,AW_EB!$27:$27,AW_EB!$28:$28,AW_EB!$29:$29,AW_EB!$30:$30,AW_EB!$31:$31,AW_EB!$32:$32,AW_EB!$33:$33,AW_EB!$34:$34,AW_EB!$35:$35</definedName>
    <definedName name="QB_DATA_1" localSheetId="8" hidden="1">AW_OW!$20:$20,AW_OW!$21:$21,AW_OW!$22:$22,AW_OW!$23:$23,AW_OW!$24:$24,AW_OW!$25:$25,AW_OW!$26:$26,AW_OW!$27:$27,AW_OW!$28:$28,AW_OW!$29:$29,AW_OW!$30:$30,AW_OW!$31:$31,AW_OW!$32:$32,AW_OW!$33:$33,AW_OW!$34:$34,AW_OW!$35:$35</definedName>
    <definedName name="QB_DATA_1" localSheetId="9" hidden="1">AW_PE!$20:$20,AW_PE!$21:$21,AW_PE!$22:$22,AW_PE!$23:$23,AW_PE!$24:$24,AW_PE!$25:$25,AW_PE!$26:$26,AW_PE!$27:$27,AW_PE!$28:$28,AW_PE!$29:$29,AW_PE!$30:$30,AW_PE!$31:$31,AW_PE!$32:$32,AW_PE!$33:$33,AW_PE!$34:$34,AW_PE!$35:$35</definedName>
    <definedName name="QB_DATA_1" localSheetId="3" hidden="1">LC_DW!$20:$20,LC_DW!$21:$21,LC_DW!$22:$22,LC_DW!$23:$23,LC_DW!$24:$24,LC_DW!$25:$25,LC_DW!$26:$26,LC_DW!$27:$27,LC_DW!$28:$28,LC_DW!$29:$29,LC_DW!$30:$30,LC_DW!$31:$31,LC_DW!$32:$32,LC_DW!$33:$33,LC_DW!$34:$34,LC_DW!$35:$35</definedName>
    <definedName name="QB_DATA_1" localSheetId="5" hidden="1">LC_WCB!$20:$20,LC_WCB!$21:$21,LC_WCB!$22:$22,LC_WCB!$23:$23,LC_WCB!$24:$24,LC_WCB!$25:$25</definedName>
    <definedName name="QB_DATA_1" localSheetId="1" hidden="1">SUMMARY_ADMIN_WAGES!$29:$29,SUMMARY_ADMIN_WAGES!$30:$30,SUMMARY_ADMIN_WAGES!$31:$31,SUMMARY_ADMIN_WAGES!$32:$32,SUMMARY_ADMIN_WAGES!$33:$33,SUMMARY_ADMIN_WAGES!$34:$34,SUMMARY_ADMIN_WAGES!$35:$35,SUMMARY_ADMIN_WAGES!$36:$36,SUMMARY_ADMIN_WAGES!#REF!,SUMMARY_ADMIN_WAGES!#REF!,SUMMARY_ADMIN_WAGES!$37:$37,SUMMARY_ADMIN_WAGES!#REF!,SUMMARY_ADMIN_WAGES!#REF!,SUMMARY_ADMIN_WAGES!#REF!,SUMMARY_ADMIN_WAGES!#REF!,SUMMARY_ADMIN_WAGES!#REF!</definedName>
    <definedName name="QB_DATA_1" localSheetId="0" hidden="1">SUMMARY_LABOUR_COSTS!$29:$29,SUMMARY_LABOUR_COSTS!$30:$30,SUMMARY_LABOUR_COSTS!$31:$31,SUMMARY_LABOUR_COSTS!$32:$32,SUMMARY_LABOUR_COSTS!$33:$33,SUMMARY_LABOUR_COSTS!$34:$34,SUMMARY_LABOUR_COSTS!$35:$35,SUMMARY_LABOUR_COSTS!$36:$36,SUMMARY_LABOUR_COSTS!$37:$37,SUMMARY_LABOUR_COSTS!$40:$40,SUMMARY_LABOUR_COSTS!#REF!,SUMMARY_LABOUR_COSTS!#REF!,SUMMARY_LABOUR_COSTS!#REF!,SUMMARY_LABOUR_COSTS!#REF!,SUMMARY_LABOUR_COSTS!#REF!,SUMMARY_LABOUR_COSTS!#REF!</definedName>
    <definedName name="QB_DATA_10" localSheetId="7" hidden="1">AW_EB!$164:$164,AW_EB!$165:$165,AW_EB!$166:$166,AW_EB!$167:$167,AW_EB!$168:$168,AW_EB!$169:$169,AW_EB!$170:$170,AW_EB!$171:$171,AW_EB!$172:$172,AW_EB!$173:$173,AW_EB!$174:$174,AW_EB!$175:$175,AW_EB!$176:$176,AW_EB!$177:$177,AW_EB!$178:$178,AW_EB!$179:$179</definedName>
    <definedName name="QB_DATA_10" localSheetId="8" hidden="1">AW_OW!$164:$164,AW_OW!$165:$165,AW_OW!$166:$166,AW_OW!$167:$167,AW_OW!$168:$168,AW_OW!$169:$169,AW_OW!$170:$170,AW_OW!$171:$171,AW_OW!$172:$172,AW_OW!$173:$173,AW_OW!$174:$174,AW_OW!$175:$175,AW_OW!$176:$176,AW_OW!$177:$177,AW_OW!$178:$178,AW_OW!$179:$179</definedName>
    <definedName name="QB_DATA_10" localSheetId="9" hidden="1">AW_PE!$164:$164,AW_PE!$165:$165,AW_PE!$166:$166,AW_PE!$167:$167,AW_PE!$168:$168,AW_PE!$169:$169,AW_PE!$170:$170,AW_PE!$171:$171,AW_PE!$172:$172,AW_PE!$173:$173,AW_PE!$174:$174,AW_PE!$175:$175,AW_PE!$176:$176,AW_PE!$177:$177,AW_PE!$178:$178,AW_PE!$179:$179</definedName>
    <definedName name="QB_DATA_10" localSheetId="3" hidden="1">LC_DW!$164:$164,LC_DW!$165:$165,LC_DW!$166:$166,LC_DW!$167:$167,LC_DW!$168:$168,LC_DW!$169:$169,LC_DW!$170:$170,LC_DW!$171:$171,LC_DW!$172:$172,LC_DW!$173:$173,LC_DW!$174:$174,LC_DW!$175:$175,LC_DW!$176:$176,LC_DW!$177:$177,LC_DW!$178:$178,LC_DW!$179:$179</definedName>
    <definedName name="QB_DATA_10" localSheetId="1" hidden="1">SUMMARY_ADMIN_WAGES!$163:$163,SUMMARY_ADMIN_WAGES!$164:$164,SUMMARY_ADMIN_WAGES!$165:$165,SUMMARY_ADMIN_WAGES!$166:$166,SUMMARY_ADMIN_WAGES!$167:$167,SUMMARY_ADMIN_WAGES!$168:$168,SUMMARY_ADMIN_WAGES!$169:$169,SUMMARY_ADMIN_WAGES!$170:$170,SUMMARY_ADMIN_WAGES!$171:$171</definedName>
    <definedName name="QB_DATA_10" localSheetId="0" hidden="1">SUMMARY_LABOUR_COSTS!$113:$113,SUMMARY_LABOUR_COSTS!$114:$114,SUMMARY_LABOUR_COSTS!$115:$115,SUMMARY_LABOUR_COSTS!$116:$116,SUMMARY_LABOUR_COSTS!$117:$117,SUMMARY_LABOUR_COSTS!$118:$118,SUMMARY_LABOUR_COSTS!$119:$119,SUMMARY_LABOUR_COSTS!$120:$120,SUMMARY_LABOUR_COSTS!$121:$121</definedName>
    <definedName name="QB_DATA_100" localSheetId="9" hidden="1">AW_PE!$1604:$1604,AW_PE!$1605:$1605,AW_PE!$1606:$1606,AW_PE!$1607:$1607,AW_PE!$1608:$1608,AW_PE!$1609:$1609,AW_PE!$1610:$1610,AW_PE!$1611:$1611,AW_PE!$1612:$1612,AW_PE!$1613:$1613,AW_PE!$1614:$1614,AW_PE!$1615:$1615,AW_PE!$1616:$1616,AW_PE!$1617:$1617,AW_PE!$1618:$1618,AW_PE!$1619:$1619</definedName>
    <definedName name="QB_DATA_101" localSheetId="9" hidden="1">AW_PE!$1620:$1620,AW_PE!$1621:$1621,AW_PE!$1622:$1622,AW_PE!$1623:$1623,AW_PE!$1624:$1624,AW_PE!$1625:$1625,AW_PE!$1626:$1626,AW_PE!$1627:$1627,AW_PE!$1628:$1628,AW_PE!$1629:$1629,AW_PE!$1630:$1630,AW_PE!$1631:$1631,AW_PE!$1632:$1632,AW_PE!$1633:$1633,AW_PE!$1634:$1634,AW_PE!$1635:$1635</definedName>
    <definedName name="QB_DATA_102" localSheetId="9" hidden="1">AW_PE!$1636:$1636,AW_PE!$1637:$1637,AW_PE!$1638:$1638,AW_PE!$1639:$1639,AW_PE!$1640:$1640,AW_PE!$1641:$1641,AW_PE!$1642:$1642,AW_PE!$1643:$1643,AW_PE!$1644:$1644,AW_PE!$1645:$1645,AW_PE!$1646:$1646,AW_PE!$1647:$1647,AW_PE!$1648:$1648,AW_PE!$1649:$1649,AW_PE!$1650:$1650,AW_PE!$1651:$1651</definedName>
    <definedName name="QB_DATA_103" localSheetId="9" hidden="1">AW_PE!$1652:$1652,AW_PE!$1653:$1653,AW_PE!$1654:$1654,AW_PE!$1655:$1655,AW_PE!$1656:$1656,AW_PE!$1657:$1657,AW_PE!$1658:$1658,AW_PE!$1659:$1659,AW_PE!$1660:$1660,AW_PE!$1661:$1661,AW_PE!$1662:$1662,AW_PE!$1663:$1663,AW_PE!$1664:$1664,AW_PE!$1665:$1665,AW_PE!$1666:$1666,AW_PE!$1667:$1667</definedName>
    <definedName name="QB_DATA_104" localSheetId="9" hidden="1">AW_PE!$1668:$1668,AW_PE!$1669:$1669,AW_PE!$1670:$1670,AW_PE!$1671:$1671,AW_PE!$1672:$1672,AW_PE!$1673:$1673,AW_PE!$1674:$1674,AW_PE!$1675:$1675,AW_PE!$1676:$1676,AW_PE!$1677:$1677,AW_PE!$1678:$1678,AW_PE!$1679:$1679,AW_PE!$1680:$1680,AW_PE!$1681:$1681,AW_PE!$1682:$1682,AW_PE!$1683:$1683</definedName>
    <definedName name="QB_DATA_105" localSheetId="9" hidden="1">AW_PE!$1684:$1684,AW_PE!$1685:$1685,AW_PE!$1686:$1686,AW_PE!$1687:$1687,AW_PE!$1688:$1688,AW_PE!$1689:$1689,AW_PE!$1690:$1690,AW_PE!$1691:$1691,AW_PE!$1692:$1692,AW_PE!$1693:$1693,AW_PE!$1694:$1694,AW_PE!$1695:$1695,AW_PE!$1696:$1696,AW_PE!$1697:$1697,AW_PE!$1698:$1698,AW_PE!$1699:$1699</definedName>
    <definedName name="QB_DATA_106" localSheetId="9" hidden="1">AW_PE!$1700:$1700,AW_PE!$1701:$1701,AW_PE!$1702:$1702,AW_PE!$1703:$1703,AW_PE!$1704:$1704,AW_PE!$1705:$1705,AW_PE!$1706:$1706,AW_PE!$1707:$1707,AW_PE!$1708:$1708,AW_PE!$1709:$1709,AW_PE!$1710:$1710,AW_PE!$1711:$1711,AW_PE!$1712:$1712,AW_PE!$1713:$1713,AW_PE!$1714:$1714,AW_PE!$1715:$1715</definedName>
    <definedName name="QB_DATA_107" localSheetId="9" hidden="1">AW_PE!$1716:$1716,AW_PE!$1717:$1717,AW_PE!$1718:$1718,AW_PE!$1719:$1719,AW_PE!$1720:$1720,AW_PE!$1721:$1721,AW_PE!$1722:$1722,AW_PE!$1723:$1723,AW_PE!$1724:$1724,AW_PE!$1725:$1725,AW_PE!$1726:$1726,AW_PE!$1727:$1727,AW_PE!$1728:$1728,AW_PE!$1729:$1729,AW_PE!$1730:$1730,AW_PE!$1731:$1731</definedName>
    <definedName name="QB_DATA_108" localSheetId="9" hidden="1">AW_PE!$1732:$1732,AW_PE!$1733:$1733,AW_PE!$1734:$1734,AW_PE!$1735:$1735,AW_PE!$1736:$1736,AW_PE!$1737:$1737,AW_PE!$1738:$1738,AW_PE!$1739:$1739,AW_PE!$1740:$1740,AW_PE!$1741:$1741,AW_PE!$1742:$1742,AW_PE!$1743:$1743,AW_PE!$1744:$1744,AW_PE!$1745:$1745,AW_PE!$1746:$1746,AW_PE!$1747:$1747</definedName>
    <definedName name="QB_DATA_109" localSheetId="9" hidden="1">AW_PE!$1748:$1748,AW_PE!$1749:$1749,AW_PE!$1750:$1750,AW_PE!$1751:$1751,AW_PE!$1752:$1752,AW_PE!$1753:$1753,AW_PE!$1754:$1754,AW_PE!$1755:$1755,AW_PE!$1756:$1756,AW_PE!$1757:$1757,AW_PE!$1758:$1758,AW_PE!$1759:$1759,AW_PE!$1760:$1760,AW_PE!$1761:$1761,AW_PE!$1762:$1762,AW_PE!$1763:$1763</definedName>
    <definedName name="QB_DATA_11" localSheetId="7" hidden="1">AW_EB!$180:$180,AW_EB!$181:$181,AW_EB!$182:$182,AW_EB!$183:$183,AW_EB!$184:$184,AW_EB!$185:$185,AW_EB!$186:$186,AW_EB!$187:$187,AW_EB!$188:$188,AW_EB!$189:$189,AW_EB!$190:$190,AW_EB!$191:$191,AW_EB!$192:$192,AW_EB!$193:$193,AW_EB!$194:$194,AW_EB!$195:$195</definedName>
    <definedName name="QB_DATA_11" localSheetId="8" hidden="1">AW_OW!$180:$180,AW_OW!$181:$181,AW_OW!$182:$182,AW_OW!$183:$183,AW_OW!$184:$184,AW_OW!$185:$185,AW_OW!$186:$186,AW_OW!$187:$187,AW_OW!$188:$188,AW_OW!$189:$189,AW_OW!$190:$190,AW_OW!$191:$191,AW_OW!$192:$192,AW_OW!$193:$193,AW_OW!$194:$194,AW_OW!$195:$195</definedName>
    <definedName name="QB_DATA_11" localSheetId="9" hidden="1">AW_PE!$180:$180,AW_PE!$181:$181,AW_PE!$182:$182,AW_PE!$183:$183,AW_PE!$184:$184,AW_PE!$185:$185,AW_PE!$186:$186,AW_PE!$187:$187,AW_PE!$188:$188,AW_PE!$189:$189,AW_PE!$190:$190,AW_PE!$191:$191,AW_PE!$192:$192,AW_PE!$193:$193,AW_PE!$194:$194,AW_PE!$195:$195</definedName>
    <definedName name="QB_DATA_11" localSheetId="3" hidden="1">LC_DW!$180:$180,LC_DW!$181:$181,LC_DW!$182:$182,LC_DW!$183:$183,LC_DW!$184:$184,LC_DW!$185:$185,LC_DW!$186:$186,LC_DW!$187:$187,LC_DW!$188:$188,LC_DW!$189:$189,LC_DW!$190:$190,LC_DW!$191:$191,LC_DW!$192:$192,LC_DW!$193:$193,LC_DW!$194:$194,LC_DW!$195:$195</definedName>
    <definedName name="QB_DATA_110" localSheetId="9" hidden="1">AW_PE!$1764:$1764,AW_PE!$1765:$1765,AW_PE!$1766:$1766,AW_PE!$1767:$1767,AW_PE!$1768:$1768,AW_PE!$1769:$1769,AW_PE!$1770:$1770,AW_PE!$1771:$1771,AW_PE!$1772:$1772,AW_PE!$1773:$1773,AW_PE!$1774:$1774,AW_PE!$1775:$1775,AW_PE!$1776:$1776,AW_PE!$1777:$1777,AW_PE!$1778:$1778,AW_PE!$1779:$1779</definedName>
    <definedName name="QB_DATA_111" localSheetId="9" hidden="1">AW_PE!$1780:$1780,AW_PE!$1781:$1781,AW_PE!$1782:$1782,AW_PE!$1783:$1783,AW_PE!$1784:$1784,AW_PE!$1785:$1785,AW_PE!$1786:$1786,AW_PE!$1787:$1787,AW_PE!$1788:$1788,AW_PE!$1789:$1789,AW_PE!$1790:$1790,AW_PE!$1791:$1791,AW_PE!$1792:$1792,AW_PE!$1793:$1793,AW_PE!$1794:$1794,AW_PE!$1795:$1795</definedName>
    <definedName name="QB_DATA_112" localSheetId="9" hidden="1">AW_PE!$1796:$1796,AW_PE!$1797:$1797,AW_PE!$1798:$1798,AW_PE!$1799:$1799,AW_PE!$1800:$1800,AW_PE!$1801:$1801,AW_PE!$1802:$1802,AW_PE!$1803:$1803,AW_PE!$1804:$1804,AW_PE!$1805:$1805,AW_PE!$1806:$1806,AW_PE!$1807:$1807,AW_PE!$1808:$1808,AW_PE!$1809:$1809,AW_PE!$1810:$1810,AW_PE!$1811:$1811</definedName>
    <definedName name="QB_DATA_113" localSheetId="9" hidden="1">AW_PE!$1812:$1812,AW_PE!$1813:$1813,AW_PE!$1814:$1814,AW_PE!$1815:$1815,AW_PE!$1816:$1816,AW_PE!$1817:$1817,AW_PE!$1818:$1818,AW_PE!$1819:$1819,AW_PE!$1820:$1820,AW_PE!$1821:$1821,AW_PE!$1822:$1822,AW_PE!$1823:$1823,AW_PE!$1824:$1824,AW_PE!$1825:$1825,AW_PE!$1826:$1826,AW_PE!$1827:$1827</definedName>
    <definedName name="QB_DATA_114" localSheetId="9" hidden="1">AW_PE!$1828:$1828,AW_PE!$1829:$1829,AW_PE!$1830:$1830,AW_PE!$1831:$1831,AW_PE!$1832:$1832,AW_PE!$1833:$1833,AW_PE!$1834:$1834,AW_PE!$1835:$1835,AW_PE!$1836:$1836,AW_PE!$1837:$1837,AW_PE!$1838:$1838,AW_PE!$1839:$1839,AW_PE!$1840:$1840,AW_PE!$1841:$1841,AW_PE!$1842:$1842,AW_PE!$1843:$1843</definedName>
    <definedName name="QB_DATA_115" localSheetId="9" hidden="1">AW_PE!$1844:$1844,AW_PE!$1845:$1845,AW_PE!$1846:$1846,AW_PE!$1847:$1847,AW_PE!$1848:$1848,AW_PE!$1849:$1849,AW_PE!$1850:$1850,AW_PE!$1851:$1851,AW_PE!$1852:$1852,AW_PE!$1853:$1853,AW_PE!$1854:$1854,AW_PE!$1855:$1855,AW_PE!$1856:$1856,AW_PE!$1857:$1857,AW_PE!$1858:$1858,AW_PE!$1859:$1859</definedName>
    <definedName name="QB_DATA_116" localSheetId="9" hidden="1">AW_PE!$1860:$1860,AW_PE!$1861:$1861,AW_PE!$1862:$1862,AW_PE!$1863:$1863,AW_PE!$1864:$1864,AW_PE!$1865:$1865,AW_PE!$1866:$1866,AW_PE!$1867:$1867,AW_PE!$1868:$1868,AW_PE!$1869:$1869,AW_PE!$1870:$1870,AW_PE!$1871:$1871,AW_PE!$1872:$1872,AW_PE!$1873:$1873,AW_PE!$1874:$1874,AW_PE!$1875:$1875</definedName>
    <definedName name="QB_DATA_117" localSheetId="9" hidden="1">AW_PE!$1876:$1876,AW_PE!$1877:$1877,AW_PE!$1878:$1878,AW_PE!$1879:$1879,AW_PE!$1880:$1880,AW_PE!$1881:$1881,AW_PE!$1882:$1882,AW_PE!$1883:$1883,AW_PE!$1884:$1884,AW_PE!$1885:$1885,AW_PE!$1886:$1886,AW_PE!$1887:$1887,AW_PE!$1888:$1888,AW_PE!$1889:$1889,AW_PE!$1890:$1890,AW_PE!$1891:$1891</definedName>
    <definedName name="QB_DATA_118" localSheetId="9" hidden="1">AW_PE!$1892:$1892,AW_PE!$1893:$1893,AW_PE!$1894:$1894,AW_PE!$1895:$1895,AW_PE!$1896:$1896,AW_PE!$1897:$1897,AW_PE!$1898:$1898,AW_PE!$1899:$1899,AW_PE!$1900:$1900,AW_PE!$1901:$1901,AW_PE!$1902:$1902,AW_PE!$1903:$1903,AW_PE!$1904:$1904,AW_PE!$1905:$1905,AW_PE!$1906:$1906,AW_PE!$1907:$1907</definedName>
    <definedName name="QB_DATA_119" localSheetId="9" hidden="1">AW_PE!$1908:$1908,AW_PE!$1909:$1909,AW_PE!$1910:$1910,AW_PE!$1911:$1911,AW_PE!$1912:$1912,AW_PE!$1913:$1913,AW_PE!$1914:$1914,AW_PE!$1915:$1915,AW_PE!$1916:$1916,AW_PE!$1917:$1917,AW_PE!$1918:$1918,AW_PE!$1919:$1919,AW_PE!$1920:$1920,AW_PE!$1921:$1921,AW_PE!$1922:$1922,AW_PE!$1923:$1923</definedName>
    <definedName name="QB_DATA_12" localSheetId="7" hidden="1">AW_EB!$196:$196,AW_EB!$197:$197,AW_EB!$198:$198,AW_EB!$199:$199,AW_EB!$200:$200,AW_EB!$201:$201,AW_EB!$202:$202,AW_EB!$203:$203,AW_EB!$204:$204,AW_EB!$205:$205,AW_EB!$206:$206,AW_EB!$207:$207,AW_EB!$208:$208,AW_EB!$209:$209,AW_EB!$210:$210,AW_EB!$211:$211</definedName>
    <definedName name="QB_DATA_12" localSheetId="8" hidden="1">AW_OW!$196:$196,AW_OW!$197:$197,AW_OW!$198:$198,AW_OW!$199:$199,AW_OW!$200:$200,AW_OW!$201:$201,AW_OW!$202:$202,AW_OW!$203:$203,AW_OW!$204:$204,AW_OW!$205:$205,AW_OW!$206:$206,AW_OW!$207:$207,AW_OW!$208:$208,AW_OW!$209:$209,AW_OW!$210:$210,AW_OW!$211:$211</definedName>
    <definedName name="QB_DATA_12" localSheetId="9" hidden="1">AW_PE!$196:$196,AW_PE!$197:$197,AW_PE!$198:$198,AW_PE!$199:$199,AW_PE!$200:$200,AW_PE!$201:$201,AW_PE!$202:$202,AW_PE!$203:$203,AW_PE!$204:$204,AW_PE!$205:$205,AW_PE!$206:$206,AW_PE!$207:$207,AW_PE!$208:$208,AW_PE!$209:$209,AW_PE!$210:$210,AW_PE!$211:$211</definedName>
    <definedName name="QB_DATA_12" localSheetId="3" hidden="1">LC_DW!$196:$196,LC_DW!$197:$197,LC_DW!$198:$198,LC_DW!$199:$199,LC_DW!$200:$200,LC_DW!$201:$201,LC_DW!$202:$202,LC_DW!$203:$203,LC_DW!$204:$204,LC_DW!$205:$205,LC_DW!$206:$206,LC_DW!$207:$207,LC_DW!$208:$208,LC_DW!$209:$209,LC_DW!$210:$210,LC_DW!$211:$211</definedName>
    <definedName name="QB_DATA_120" localSheetId="9" hidden="1">AW_PE!$1924:$1924,AW_PE!$1925:$1925,AW_PE!$1926:$1926,AW_PE!$1927:$1927,AW_PE!$1928:$1928,AW_PE!$1929:$1929,AW_PE!$1930:$1930,AW_PE!$1931:$1931,AW_PE!$1932:$1932,AW_PE!$1933:$1933,AW_PE!$1934:$1934,AW_PE!$1935:$1935,AW_PE!$1936:$1936,AW_PE!$1937:$1937,AW_PE!$1938:$1938,AW_PE!$1939:$1939</definedName>
    <definedName name="QB_DATA_121" localSheetId="9" hidden="1">AW_PE!$1940:$1940,AW_PE!$1941:$1941,AW_PE!$1942:$1942,AW_PE!$1943:$1943,AW_PE!$1944:$1944,AW_PE!$1945:$1945,AW_PE!$1946:$1946,AW_PE!$1947:$1947,AW_PE!$1948:$1948,AW_PE!$1949:$1949,AW_PE!$1950:$1950,AW_PE!$1951:$1951,AW_PE!$1952:$1952,AW_PE!$1953:$1953,AW_PE!$1954:$1954,AW_PE!$1955:$1955</definedName>
    <definedName name="QB_DATA_122" localSheetId="9" hidden="1">AW_PE!$1956:$1956,AW_PE!$1957:$1957,AW_PE!$1958:$1958,AW_PE!$1959:$1959,AW_PE!$1960:$1960,AW_PE!$1961:$1961,AW_PE!$1962:$1962,AW_PE!$1963:$1963,AW_PE!$1964:$1964,AW_PE!$1965:$1965,AW_PE!$1966:$1966,AW_PE!$1967:$1967,AW_PE!$1968:$1968,AW_PE!$1969:$1969,AW_PE!$1970:$1970,AW_PE!$1971:$1971</definedName>
    <definedName name="QB_DATA_123" localSheetId="9" hidden="1">AW_PE!$1972:$1972,AW_PE!$1973:$1973,AW_PE!$1974:$1974,AW_PE!$1975:$1975,AW_PE!$1976:$1976,AW_PE!$1977:$1977,AW_PE!$1978:$1978,AW_PE!$1979:$1979,AW_PE!$1980:$1980,AW_PE!$1981:$1981,AW_PE!$1982:$1982,AW_PE!$1983:$1983,AW_PE!$1984:$1984,AW_PE!$1985:$1985,AW_PE!$1986:$1986,AW_PE!$1987:$1987</definedName>
    <definedName name="QB_DATA_124" localSheetId="9" hidden="1">AW_PE!$1988:$1988,AW_PE!$1989:$1989,AW_PE!$1990:$1990,AW_PE!$1991:$1991,AW_PE!$1992:$1992,AW_PE!$1993:$1993,AW_PE!$1994:$1994,AW_PE!$1995:$1995,AW_PE!$1996:$1996,AW_PE!$1997:$1997,AW_PE!$1998:$1998,AW_PE!$1999:$1999,AW_PE!$2000:$2000,AW_PE!$2001:$2001,AW_PE!$2002:$2002,AW_PE!$2003:$2003</definedName>
    <definedName name="QB_DATA_125" localSheetId="9" hidden="1">AW_PE!$2004:$2004,AW_PE!$2005:$2005,AW_PE!$2006:$2006,AW_PE!$2007:$2007,AW_PE!$2008:$2008,AW_PE!$2009:$2009,AW_PE!$2010:$2010,AW_PE!$2011:$2011,AW_PE!$2012:$2012,AW_PE!$2013:$2013,AW_PE!$2014:$2014,AW_PE!$2015:$2015,AW_PE!$2016:$2016,AW_PE!$2017:$2017,AW_PE!$2018:$2018,AW_PE!$2019:$2019</definedName>
    <definedName name="QB_DATA_126" localSheetId="9" hidden="1">AW_PE!$2020:$2020,AW_PE!$2021:$2021,AW_PE!$2022:$2022,AW_PE!$2023:$2023,AW_PE!$2024:$2024,AW_PE!$2025:$2025,AW_PE!$2026:$2026,AW_PE!$2027:$2027,AW_PE!$2028:$2028,AW_PE!$2029:$2029,AW_PE!$2030:$2030,AW_PE!$2031:$2031,AW_PE!$2032:$2032,AW_PE!$2033:$2033,AW_PE!$2034:$2034,AW_PE!$2035:$2035</definedName>
    <definedName name="QB_DATA_127" localSheetId="9" hidden="1">AW_PE!$2036:$2036,AW_PE!$2037:$2037,AW_PE!$2038:$2038,AW_PE!$2039:$2039,AW_PE!$2040:$2040,AW_PE!$2041:$2041,AW_PE!$2042:$2042,AW_PE!$2043:$2043,AW_PE!$2044:$2044,AW_PE!$2045:$2045,AW_PE!$2046:$2046,AW_PE!$2047:$2047,AW_PE!$2048:$2048,AW_PE!$2049:$2049,AW_PE!$2050:$2050,AW_PE!$2051:$2051</definedName>
    <definedName name="QB_DATA_128" localSheetId="9" hidden="1">AW_PE!$2052:$2052,AW_PE!$2053:$2053,AW_PE!$2054:$2054,AW_PE!$2055:$2055,AW_PE!$2056:$2056,AW_PE!$2057:$2057,AW_PE!$2058:$2058,AW_PE!$2059:$2059,AW_PE!$2060:$2060,AW_PE!$2061:$2061,AW_PE!$2062:$2062,AW_PE!$2063:$2063,AW_PE!$2064:$2064,AW_PE!$2065:$2065,AW_PE!$2066:$2066,AW_PE!$2067:$2067</definedName>
    <definedName name="QB_DATA_129" localSheetId="9" hidden="1">AW_PE!$2068:$2068,AW_PE!$2069:$2069,AW_PE!$2070:$2070,AW_PE!$2071:$2071,AW_PE!$2072:$2072,AW_PE!$2073:$2073,AW_PE!$2074:$2074,AW_PE!$2075:$2075,AW_PE!$2076:$2076,AW_PE!$2077:$2077,AW_PE!$2078:$2078,AW_PE!$2079:$2079,AW_PE!$2080:$2080,AW_PE!$2081:$2081,AW_PE!$2082:$2082,AW_PE!$2083:$2083</definedName>
    <definedName name="QB_DATA_13" localSheetId="7" hidden="1">AW_EB!$212:$212,AW_EB!$213:$213,AW_EB!$214:$214,AW_EB!$215:$215,AW_EB!$216:$216,AW_EB!$217:$217,AW_EB!$218:$218,AW_EB!$219:$219,AW_EB!$220:$220,AW_EB!$221:$221,AW_EB!$222:$222,AW_EB!$223:$223,AW_EB!$224:$224,AW_EB!$225:$225,AW_EB!$226:$226,AW_EB!$227:$227</definedName>
    <definedName name="QB_DATA_13" localSheetId="8" hidden="1">AW_OW!$212:$212,AW_OW!$213:$213,AW_OW!$214:$214,AW_OW!$215:$215,AW_OW!$216:$216,AW_OW!$217:$217,AW_OW!$218:$218,AW_OW!$219:$219,AW_OW!$220:$220,AW_OW!$221:$221,AW_OW!$222:$222,AW_OW!$223:$223,AW_OW!$224:$224,AW_OW!$225:$225,AW_OW!$226:$226,AW_OW!$227:$227</definedName>
    <definedName name="QB_DATA_13" localSheetId="9" hidden="1">AW_PE!$212:$212,AW_PE!$213:$213,AW_PE!$214:$214,AW_PE!$215:$215,AW_PE!$216:$216,AW_PE!$217:$217,AW_PE!$218:$218,AW_PE!$219:$219,AW_PE!$220:$220,AW_PE!$221:$221,AW_PE!$222:$222,AW_PE!$223:$223,AW_PE!$224:$224,AW_PE!$225:$225,AW_PE!$226:$226,AW_PE!$227:$227</definedName>
    <definedName name="QB_DATA_13" localSheetId="3" hidden="1">LC_DW!$212:$212,LC_DW!$213:$213,LC_DW!$214:$214,LC_DW!$215:$215,LC_DW!$216:$216,LC_DW!$217:$217,LC_DW!$218:$218,LC_DW!$219:$219,LC_DW!$220:$220,LC_DW!$221:$221,LC_DW!$222:$222,LC_DW!$223:$223,LC_DW!$224:$224,LC_DW!$225:$225,LC_DW!$226:$226,LC_DW!$227:$227</definedName>
    <definedName name="QB_DATA_130" localSheetId="9" hidden="1">AW_PE!$2084:$2084,AW_PE!$2085:$2085,AW_PE!$2086:$2086,AW_PE!$2087:$2087,AW_PE!$2088:$2088,AW_PE!$2089:$2089,AW_PE!$2090:$2090,AW_PE!$2091:$2091,AW_PE!$2092:$2092,AW_PE!$2093:$2093,AW_PE!$2094:$2094,AW_PE!$2095:$2095,AW_PE!$2096:$2096,AW_PE!$2097:$2097,AW_PE!$2098:$2098,AW_PE!$2099:$2099</definedName>
    <definedName name="QB_DATA_131" localSheetId="9" hidden="1">AW_PE!$2100:$2100,AW_PE!$2101:$2101,AW_PE!$2102:$2102,AW_PE!$2103:$2103,AW_PE!$2104:$2104,AW_PE!$2105:$2105,AW_PE!$2106:$2106,AW_PE!$2107:$2107,AW_PE!$2108:$2108,AW_PE!$2109:$2109,AW_PE!$2110:$2110,AW_PE!$2111:$2111,AW_PE!$2112:$2112,AW_PE!$2113:$2113,AW_PE!$2114:$2114,AW_PE!$2115:$2115</definedName>
    <definedName name="QB_DATA_132" localSheetId="9" hidden="1">AW_PE!$2116:$2116,AW_PE!$2117:$2117,AW_PE!$2118:$2118,AW_PE!$2119:$2119,AW_PE!$2120:$2120,AW_PE!$2121:$2121,AW_PE!$2122:$2122,AW_PE!$2123:$2123,AW_PE!$2124:$2124,AW_PE!$2125:$2125,AW_PE!$2126:$2126,AW_PE!$2127:$2127,AW_PE!$2128:$2128,AW_PE!$2129:$2129,AW_PE!$2130:$2130,AW_PE!$2131:$2131</definedName>
    <definedName name="QB_DATA_133" localSheetId="9" hidden="1">AW_PE!$2132:$2132,AW_PE!$2133:$2133,AW_PE!$2134:$2134,AW_PE!$2135:$2135,AW_PE!$2136:$2136,AW_PE!$2137:$2137,AW_PE!$2138:$2138,AW_PE!$2139:$2139,AW_PE!$2140:$2140,AW_PE!$2141:$2141,AW_PE!$2142:$2142,AW_PE!$2143:$2143,AW_PE!$2144:$2144,AW_PE!$2145:$2145,AW_PE!$2146:$2146,AW_PE!$2147:$2147</definedName>
    <definedName name="QB_DATA_134" localSheetId="9" hidden="1">AW_PE!$2148:$2148,AW_PE!$2149:$2149,AW_PE!$2150:$2150,AW_PE!$2151:$2151,AW_PE!$2152:$2152,AW_PE!$2153:$2153,AW_PE!$2154:$2154,AW_PE!$2155:$2155,AW_PE!$2156:$2156,AW_PE!$2157:$2157,AW_PE!$2158:$2158,AW_PE!$2159:$2159,AW_PE!$2160:$2160,AW_PE!$2161:$2161,AW_PE!$2162:$2162,AW_PE!$2163:$2163</definedName>
    <definedName name="QB_DATA_135" localSheetId="9" hidden="1">AW_PE!$2164:$2164,AW_PE!$2165:$2165,AW_PE!$2166:$2166,AW_PE!$2167:$2167,AW_PE!$2168:$2168,AW_PE!$2169:$2169,AW_PE!$2170:$2170,AW_PE!$2171:$2171,AW_PE!$2172:$2172,AW_PE!$2173:$2173,AW_PE!$2174:$2174,AW_PE!$2175:$2175,AW_PE!$2176:$2176,AW_PE!$2177:$2177,AW_PE!$2178:$2178,AW_PE!$2179:$2179</definedName>
    <definedName name="QB_DATA_136" localSheetId="9" hidden="1">AW_PE!$2180:$2180,AW_PE!$2181:$2181,AW_PE!$2182:$2182,AW_PE!$2183:$2183,AW_PE!$2184:$2184,AW_PE!$2185:$2185,AW_PE!$2186:$2186,AW_PE!$2187:$2187,AW_PE!$2188:$2188,AW_PE!$2189:$2189,AW_PE!$2190:$2190,AW_PE!$2191:$2191,AW_PE!$2192:$2192,AW_PE!$2193:$2193,AW_PE!$2194:$2194,AW_PE!$2195:$2195</definedName>
    <definedName name="QB_DATA_137" localSheetId="9" hidden="1">AW_PE!$2196:$2196,AW_PE!$2197:$2197,AW_PE!$2198:$2198,AW_PE!$2199:$2199,AW_PE!$2200:$2200,AW_PE!$2201:$2201,AW_PE!$2202:$2202,AW_PE!$2203:$2203,AW_PE!$2204:$2204,AW_PE!$2205:$2205</definedName>
    <definedName name="QB_DATA_14" localSheetId="7" hidden="1">AW_EB!$228:$228,AW_EB!$229:$229,AW_EB!$230:$230,AW_EB!$231:$231,AW_EB!$232:$232,AW_EB!$233:$233,AW_EB!$234:$234,AW_EB!$235:$235,AW_EB!$236:$236,AW_EB!$237:$237,AW_EB!$238:$238,AW_EB!$239:$239,AW_EB!$240:$240,AW_EB!$241:$241,AW_EB!$242:$242,AW_EB!$243:$243</definedName>
    <definedName name="QB_DATA_14" localSheetId="8" hidden="1">AW_OW!$228:$228,AW_OW!$229:$229,AW_OW!$230:$230,AW_OW!$231:$231,AW_OW!$232:$232,AW_OW!$233:$233,AW_OW!$234:$234,AW_OW!$235:$235,AW_OW!$236:$236,AW_OW!$237:$237,AW_OW!$238:$238,AW_OW!$239:$239,AW_OW!$240:$240,AW_OW!$241:$241,AW_OW!$242:$242,AW_OW!$243:$243</definedName>
    <definedName name="QB_DATA_14" localSheetId="9" hidden="1">AW_PE!$228:$228,AW_PE!$229:$229,AW_PE!$230:$230,AW_PE!$231:$231,AW_PE!$232:$232,AW_PE!$233:$233,AW_PE!$234:$234,AW_PE!$235:$235,AW_PE!$236:$236,AW_PE!$237:$237,AW_PE!$238:$238,AW_PE!$239:$239,AW_PE!$240:$240,AW_PE!$241:$241,AW_PE!$242:$242,AW_PE!$243:$243</definedName>
    <definedName name="QB_DATA_14" localSheetId="3" hidden="1">LC_DW!$228:$228,LC_DW!$229:$229,LC_DW!$230:$230,LC_DW!$231:$231,LC_DW!$232:$232,LC_DW!$233:$233,LC_DW!$234:$234,LC_DW!$235:$235,LC_DW!$236:$236,LC_DW!$237:$237,LC_DW!$238:$238,LC_DW!$239:$239,LC_DW!$240:$240,LC_DW!$241:$241,LC_DW!$242:$242,LC_DW!$243:$243</definedName>
    <definedName name="QB_DATA_15" localSheetId="7" hidden="1">AW_EB!$244:$244,AW_EB!$245:$245,AW_EB!$246:$246,AW_EB!$247:$247,AW_EB!$248:$248,AW_EB!$249:$249,AW_EB!$250:$250,AW_EB!$251:$251,AW_EB!$252:$252,AW_EB!$253:$253,AW_EB!$254:$254,AW_EB!$255:$255,AW_EB!$256:$256,AW_EB!$257:$257,AW_EB!$258:$258,AW_EB!$259:$259</definedName>
    <definedName name="QB_DATA_15" localSheetId="8" hidden="1">AW_OW!$244:$244,AW_OW!$245:$245,AW_OW!$246:$246,AW_OW!$247:$247,AW_OW!$248:$248,AW_OW!$249:$249,AW_OW!$250:$250,AW_OW!$251:$251,AW_OW!$252:$252,AW_OW!$253:$253,AW_OW!$254:$254,AW_OW!$255:$255,AW_OW!$256:$256,AW_OW!$257:$257,AW_OW!$258:$258,AW_OW!$259:$259</definedName>
    <definedName name="QB_DATA_15" localSheetId="9" hidden="1">AW_PE!$244:$244,AW_PE!$245:$245,AW_PE!$246:$246,AW_PE!$247:$247,AW_PE!$248:$248,AW_PE!$249:$249,AW_PE!$250:$250,AW_PE!$251:$251,AW_PE!$252:$252,AW_PE!$253:$253,AW_PE!$254:$254,AW_PE!$255:$255,AW_PE!$256:$256,AW_PE!$257:$257,AW_PE!$258:$258,AW_PE!$259:$259</definedName>
    <definedName name="QB_DATA_15" localSheetId="3" hidden="1">LC_DW!$244:$244,LC_DW!$245:$245,LC_DW!$246:$246,LC_DW!$247:$247,LC_DW!$248:$248,LC_DW!$249:$249,LC_DW!$250:$250,LC_DW!$251:$251,LC_DW!$252:$252,LC_DW!$253:$253,LC_DW!$254:$254,LC_DW!$255:$255,LC_DW!$256:$256,LC_DW!$257:$257,LC_DW!$258:$258,LC_DW!$259:$259</definedName>
    <definedName name="QB_DATA_16" localSheetId="7" hidden="1">AW_EB!$260:$260,AW_EB!$261:$261,AW_EB!$262:$262,AW_EB!$263:$263,AW_EB!$264:$264,AW_EB!$265:$265,AW_EB!$266:$266,AW_EB!$267:$267,AW_EB!$268:$268,AW_EB!$269:$269,AW_EB!$270:$270,AW_EB!$271:$271,AW_EB!$272:$272,AW_EB!$273:$273,AW_EB!$274:$274,AW_EB!$275:$275</definedName>
    <definedName name="QB_DATA_16" localSheetId="8" hidden="1">AW_OW!$260:$260,AW_OW!$261:$261,AW_OW!$262:$262,AW_OW!$263:$263,AW_OW!$264:$264,AW_OW!$265:$265,AW_OW!$266:$266,AW_OW!$267:$267,AW_OW!$268:$268,AW_OW!$269:$269,AW_OW!$270:$270,AW_OW!$271:$271,AW_OW!$272:$272,AW_OW!$273:$273,AW_OW!$274:$274,AW_OW!$275:$275</definedName>
    <definedName name="QB_DATA_16" localSheetId="9" hidden="1">AW_PE!$260:$260,AW_PE!$261:$261,AW_PE!$262:$262,AW_PE!$263:$263,AW_PE!$264:$264,AW_PE!$265:$265,AW_PE!$266:$266,AW_PE!$267:$267,AW_PE!$268:$268,AW_PE!$269:$269,AW_PE!$270:$270,AW_PE!$271:$271,AW_PE!$272:$272,AW_PE!$273:$273,AW_PE!$274:$274,AW_PE!$275:$275</definedName>
    <definedName name="QB_DATA_16" localSheetId="3" hidden="1">LC_DW!$260:$260,LC_DW!$261:$261,LC_DW!$262:$262,LC_DW!$263:$263,LC_DW!$264:$264,LC_DW!$265:$265,LC_DW!$266:$266,LC_DW!$267:$267,LC_DW!$268:$268,LC_DW!$269:$269,LC_DW!$270:$270,LC_DW!$271:$271,LC_DW!$272:$272,LC_DW!$273:$273,LC_DW!$274:$274,LC_DW!$275:$275</definedName>
    <definedName name="QB_DATA_17" localSheetId="7" hidden="1">AW_EB!$276:$276,AW_EB!$277:$277,AW_EB!$278:$278,AW_EB!$279:$279,AW_EB!$280:$280,AW_EB!$281:$281,AW_EB!$282:$282,AW_EB!$283:$283,AW_EB!$284:$284,AW_EB!$285:$285,AW_EB!$286:$286,AW_EB!$287:$287,AW_EB!$288:$288,AW_EB!$289:$289,AW_EB!$290:$290,AW_EB!$291:$291</definedName>
    <definedName name="QB_DATA_17" localSheetId="8" hidden="1">AW_OW!$276:$276,AW_OW!$277:$277,AW_OW!$278:$278,AW_OW!$279:$279,AW_OW!$280:$280,AW_OW!$281:$281,AW_OW!$282:$282,AW_OW!$283:$283,AW_OW!$284:$284,AW_OW!$285:$285,AW_OW!$286:$286,AW_OW!$287:$287,AW_OW!$288:$288,AW_OW!$289:$289,AW_OW!$290:$290,AW_OW!$291:$291</definedName>
    <definedName name="QB_DATA_17" localSheetId="9" hidden="1">AW_PE!$276:$276,AW_PE!$277:$277,AW_PE!$278:$278,AW_PE!$279:$279,AW_PE!$280:$280,AW_PE!$281:$281,AW_PE!$282:$282,AW_PE!$283:$283,AW_PE!$284:$284,AW_PE!$285:$285,AW_PE!$286:$286,AW_PE!$287:$287,AW_PE!$288:$288,AW_PE!$289:$289,AW_PE!$290:$290,AW_PE!$291:$291</definedName>
    <definedName name="QB_DATA_17" localSheetId="3" hidden="1">LC_DW!$276:$276,LC_DW!$277:$277,LC_DW!$278:$278,LC_DW!$279:$279,LC_DW!$280:$280,LC_DW!$281:$281,LC_DW!$282:$282,LC_DW!$283:$283,LC_DW!$284:$284,LC_DW!$285:$285,LC_DW!$286:$286,LC_DW!$287:$287,LC_DW!$288:$288,LC_DW!$289:$289,LC_DW!$290:$290,LC_DW!$291:$291</definedName>
    <definedName name="QB_DATA_18" localSheetId="7" hidden="1">AW_EB!$292:$292,AW_EB!$293:$293,AW_EB!$294:$294,AW_EB!$295:$295,AW_EB!$296:$296,AW_EB!$297:$297,AW_EB!$298:$298,AW_EB!$299:$299,AW_EB!$300:$300,AW_EB!$301:$301,AW_EB!$302:$302,AW_EB!$303:$303,AW_EB!$304:$304,AW_EB!$305:$305,AW_EB!$306:$306,AW_EB!$307:$307</definedName>
    <definedName name="QB_DATA_18" localSheetId="8" hidden="1">AW_OW!$292:$292,AW_OW!$293:$293,AW_OW!$294:$294,AW_OW!$295:$295,AW_OW!$296:$296,AW_OW!$297:$297,AW_OW!$298:$298,AW_OW!$299:$299,AW_OW!$300:$300,AW_OW!$301:$301,AW_OW!$302:$302,AW_OW!$303:$303,AW_OW!$304:$304,AW_OW!$305:$305,AW_OW!$306:$306,AW_OW!$307:$307</definedName>
    <definedName name="QB_DATA_18" localSheetId="9" hidden="1">AW_PE!$292:$292,AW_PE!$293:$293,AW_PE!$294:$294,AW_PE!$295:$295,AW_PE!$296:$296,AW_PE!$297:$297,AW_PE!$298:$298,AW_PE!$299:$299,AW_PE!$300:$300,AW_PE!$301:$301,AW_PE!$302:$302,AW_PE!$303:$303,AW_PE!$304:$304,AW_PE!$305:$305,AW_PE!$306:$306,AW_PE!$307:$307</definedName>
    <definedName name="QB_DATA_18" localSheetId="3" hidden="1">LC_DW!$292:$292,LC_DW!$293:$293,LC_DW!$294:$294,LC_DW!$295:$295,LC_DW!$296:$296,LC_DW!$297:$297,LC_DW!$298:$298,LC_DW!$299:$299,LC_DW!$300:$300,LC_DW!$301:$301,LC_DW!$302:$302,LC_DW!$303:$303,LC_DW!$304:$304,LC_DW!$305:$305,LC_DW!$306:$306,LC_DW!$307:$307</definedName>
    <definedName name="QB_DATA_19" localSheetId="7" hidden="1">AW_EB!$308:$308,AW_EB!$309:$309,AW_EB!$310:$310,AW_EB!$311:$311,AW_EB!$312:$312,AW_EB!$313:$313,AW_EB!$314:$314,AW_EB!$315:$315,AW_EB!$316:$316,AW_EB!$317:$317,AW_EB!$318:$318,AW_EB!$319:$319,AW_EB!$320:$320,AW_EB!$321:$321,AW_EB!$322:$322,AW_EB!$323:$323</definedName>
    <definedName name="QB_DATA_19" localSheetId="8" hidden="1">AW_OW!$308:$308,AW_OW!$309:$309,AW_OW!$310:$310,AW_OW!$311:$311,AW_OW!$312:$312,AW_OW!$313:$313,AW_OW!$314:$314,AW_OW!$315:$315,AW_OW!$316:$316,AW_OW!$317:$317,AW_OW!$318:$318,AW_OW!$319:$319,AW_OW!$320:$320,AW_OW!$321:$321,AW_OW!$322:$322,AW_OW!$323:$323</definedName>
    <definedName name="QB_DATA_19" localSheetId="9" hidden="1">AW_PE!$308:$308,AW_PE!$309:$309,AW_PE!$310:$310,AW_PE!$311:$311,AW_PE!$312:$312,AW_PE!$313:$313,AW_PE!$314:$314,AW_PE!$315:$315,AW_PE!$316:$316,AW_PE!$317:$317,AW_PE!$318:$318,AW_PE!$319:$319,AW_PE!$320:$320,AW_PE!$321:$321,AW_PE!$322:$322,AW_PE!$323:$323</definedName>
    <definedName name="QB_DATA_19" localSheetId="3" hidden="1">LC_DW!$308:$308,LC_DW!$309:$309,LC_DW!$310:$310,LC_DW!$311:$311,LC_DW!$312:$312,LC_DW!$313:$313,LC_DW!$314:$314,LC_DW!$315:$315,LC_DW!$316:$316,LC_DW!$317:$317,LC_DW!$318:$318,LC_DW!$319:$319,LC_DW!$320:$320,LC_DW!$321:$321,LC_DW!$322:$322,LC_DW!$323:$323</definedName>
    <definedName name="QB_DATA_2" localSheetId="7" hidden="1">AW_EB!$36:$36,AW_EB!$37:$37,AW_EB!$38:$38,AW_EB!$39:$39,AW_EB!$40:$40,AW_EB!$41:$41,AW_EB!$42:$42,AW_EB!$43:$43,AW_EB!$44:$44,AW_EB!$45:$45,AW_EB!$46:$46,AW_EB!$47:$47,AW_EB!$48:$48,AW_EB!$49:$49,AW_EB!$50:$50,AW_EB!$51:$51</definedName>
    <definedName name="QB_DATA_2" localSheetId="8" hidden="1">AW_OW!$36:$36,AW_OW!$37:$37,AW_OW!$38:$38,AW_OW!$39:$39,AW_OW!$40:$40,AW_OW!$41:$41,AW_OW!$42:$42,AW_OW!$43:$43,AW_OW!$44:$44,AW_OW!$45:$45,AW_OW!$46:$46,AW_OW!$47:$47,AW_OW!$48:$48,AW_OW!$49:$49,AW_OW!$50:$50,AW_OW!$51:$51</definedName>
    <definedName name="QB_DATA_2" localSheetId="9" hidden="1">AW_PE!$36:$36,AW_PE!$37:$37,AW_PE!$38:$38,AW_PE!$39:$39,AW_PE!$40:$40,AW_PE!$41:$41,AW_PE!$42:$42,AW_PE!$43:$43,AW_PE!$44:$44,AW_PE!$45:$45,AW_PE!$46:$46,AW_PE!$47:$47,AW_PE!$48:$48,AW_PE!$49:$49,AW_PE!$50:$50,AW_PE!$51:$51</definedName>
    <definedName name="QB_DATA_2" localSheetId="3" hidden="1">LC_DW!$36:$36,LC_DW!$37:$37,LC_DW!$38:$38,LC_DW!$39:$39,LC_DW!$40:$40,LC_DW!$41:$41,LC_DW!$42:$42,LC_DW!$43:$43,LC_DW!$44:$44,LC_DW!$45:$45,LC_DW!$46:$46,LC_DW!$47:$47,LC_DW!$48:$48,LC_DW!$49:$49,LC_DW!$50:$50,LC_DW!$51:$51</definedName>
    <definedName name="QB_DATA_2" localSheetId="1" hidden="1">SUMMARY_ADMIN_WAGES!#REF!,SUMMARY_ADMIN_WAGES!#REF!,SUMMARY_ADMIN_WAGES!#REF!,SUMMARY_ADMIN_WAGES!#REF!,SUMMARY_ADMIN_WAGES!$38:$38,SUMMARY_ADMIN_WAGES!$39:$39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DATA_2" localSheetId="0" hidden="1">SUMMARY_LABOUR_COSTS!#REF!,SUMMARY_LABOUR_COSTS!#REF!,SUMMARY_LABOUR_COSTS!#REF!,SUMMARY_LABOUR_COSTS!#REF!,SUMMARY_LABOUR_COSTS!$41:$41,SUMMARY_LABOUR_COSTS!$42:$42,SUMMARY_LABOUR_COSTS!$43:$43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DATA_20" localSheetId="7" hidden="1">AW_EB!$324:$324,AW_EB!$325:$325,AW_EB!$326:$326,AW_EB!$327:$327,AW_EB!$328:$328,AW_EB!$329:$329,AW_EB!$330:$330,AW_EB!$331:$331,AW_EB!$332:$332,AW_EB!$333:$333,AW_EB!$334:$334,AW_EB!$335:$335,AW_EB!$336:$336,AW_EB!$337:$337,AW_EB!$338:$338,AW_EB!$339:$339</definedName>
    <definedName name="QB_DATA_20" localSheetId="8" hidden="1">AW_OW!$324:$324,AW_OW!$325:$325,AW_OW!$326:$326,AW_OW!$327:$327,AW_OW!$328:$328,AW_OW!$329:$329,AW_OW!$330:$330,AW_OW!$331:$331,AW_OW!$332:$332,AW_OW!$333:$333,AW_OW!$334:$334,AW_OW!$335:$335,AW_OW!$336:$336,AW_OW!$337:$337,AW_OW!$338:$338,AW_OW!$339:$339</definedName>
    <definedName name="QB_DATA_20" localSheetId="9" hidden="1">AW_PE!$324:$324,AW_PE!$325:$325,AW_PE!$326:$326,AW_PE!$327:$327,AW_PE!$328:$328,AW_PE!$329:$329,AW_PE!$330:$330,AW_PE!$331:$331,AW_PE!$332:$332,AW_PE!$333:$333,AW_PE!$334:$334,AW_PE!$335:$335,AW_PE!$336:$336,AW_PE!$337:$337,AW_PE!$338:$338,AW_PE!$339:$339</definedName>
    <definedName name="QB_DATA_21" localSheetId="7" hidden="1">AW_EB!$340:$340,AW_EB!$341:$341,AW_EB!$342:$342,AW_EB!$343:$343,AW_EB!$344:$344,AW_EB!$345:$345,AW_EB!$346:$346,AW_EB!$347:$347,AW_EB!$348:$348,AW_EB!$349:$349,AW_EB!$350:$350,AW_EB!$351:$351,AW_EB!$352:$352,AW_EB!$353:$353,AW_EB!$354:$354,AW_EB!$355:$355</definedName>
    <definedName name="QB_DATA_21" localSheetId="8" hidden="1">AW_OW!$340:$340,AW_OW!$341:$341</definedName>
    <definedName name="QB_DATA_21" localSheetId="9" hidden="1">AW_PE!$340:$340,AW_PE!$341:$341,AW_PE!$342:$342,AW_PE!$343:$343,AW_PE!$344:$344,AW_PE!$345:$345,AW_PE!$346:$346,AW_PE!$347:$347,AW_PE!$348:$348,AW_PE!$349:$349,AW_PE!$350:$350,AW_PE!$351:$351,AW_PE!$352:$352,AW_PE!$353:$353,AW_PE!$354:$354,AW_PE!$355:$355</definedName>
    <definedName name="QB_DATA_22" localSheetId="7" hidden="1">AW_EB!$356:$356,AW_EB!$357:$357,AW_EB!$358:$358,AW_EB!$359:$359,AW_EB!$360:$360,AW_EB!$361:$361,AW_EB!$362:$362,AW_EB!$363:$363,AW_EB!$364:$364,AW_EB!$365:$365,AW_EB!$366:$366,AW_EB!$367:$367,AW_EB!$368:$368,AW_EB!$369:$369,AW_EB!$370:$370,AW_EB!$371:$371</definedName>
    <definedName name="QB_DATA_22" localSheetId="9" hidden="1">AW_PE!$356:$356,AW_PE!$357:$357,AW_PE!$358:$358,AW_PE!$359:$359,AW_PE!$360:$360,AW_PE!$361:$361,AW_PE!$362:$362,AW_PE!$363:$363,AW_PE!$364:$364,AW_PE!$365:$365,AW_PE!$366:$366,AW_PE!$367:$367,AW_PE!$368:$368,AW_PE!$369:$369,AW_PE!$370:$370,AW_PE!$371:$371</definedName>
    <definedName name="QB_DATA_23" localSheetId="7" hidden="1">AW_EB!$372:$372,AW_EB!$373:$373,AW_EB!$374:$374,AW_EB!$375:$375,AW_EB!$376:$376,AW_EB!$377:$377,AW_EB!$378:$378,AW_EB!$379:$379,AW_EB!$380:$380,AW_EB!$381:$381,AW_EB!$382:$382,AW_EB!$383:$383,AW_EB!$384:$384,AW_EB!$385:$385,AW_EB!$386:$386,AW_EB!$387:$387</definedName>
    <definedName name="QB_DATA_23" localSheetId="9" hidden="1">AW_PE!$372:$372,AW_PE!$373:$373,AW_PE!$374:$374,AW_PE!$375:$375,AW_PE!$376:$376,AW_PE!$377:$377,AW_PE!$378:$378,AW_PE!$379:$379,AW_PE!$380:$380,AW_PE!$381:$381,AW_PE!$382:$382,AW_PE!$383:$383,AW_PE!$384:$384,AW_PE!$385:$385,AW_PE!$386:$386,AW_PE!$387:$387</definedName>
    <definedName name="QB_DATA_24" localSheetId="7" hidden="1">AW_EB!$388:$388,AW_EB!$389:$389,AW_EB!$390:$390,AW_EB!$391:$391,AW_EB!$392:$392,AW_EB!$393:$393,AW_EB!$394:$394,AW_EB!$395:$395,AW_EB!$396:$396,AW_EB!$397:$397,AW_EB!$398:$398,AW_EB!$399:$399,AW_EB!$400:$400,AW_EB!$401:$401,AW_EB!$402:$402,AW_EB!$403:$403</definedName>
    <definedName name="QB_DATA_24" localSheetId="9" hidden="1">AW_PE!$388:$388,AW_PE!$389:$389,AW_PE!$390:$390,AW_PE!$391:$391,AW_PE!$392:$392,AW_PE!$393:$393,AW_PE!$394:$394,AW_PE!$395:$395,AW_PE!$396:$396,AW_PE!$397:$397,AW_PE!$398:$398,AW_PE!$399:$399,AW_PE!$400:$400,AW_PE!$401:$401,AW_PE!$402:$402,AW_PE!$403:$403</definedName>
    <definedName name="QB_DATA_25" localSheetId="7" hidden="1">AW_EB!$404:$404,AW_EB!$405:$405,AW_EB!$406:$406,AW_EB!$407:$407,AW_EB!$408:$408,AW_EB!$409:$409,AW_EB!$410:$410,AW_EB!$411:$411,AW_EB!$412:$412,AW_EB!$413:$413,AW_EB!$414:$414,AW_EB!$415:$415,AW_EB!$416:$416,AW_EB!$417:$417,AW_EB!$418:$418,AW_EB!$419:$419</definedName>
    <definedName name="QB_DATA_25" localSheetId="9" hidden="1">AW_PE!$404:$404,AW_PE!$405:$405,AW_PE!$406:$406,AW_PE!$407:$407,AW_PE!$408:$408,AW_PE!$409:$409,AW_PE!$410:$410,AW_PE!$411:$411,AW_PE!$412:$412,AW_PE!$413:$413,AW_PE!$414:$414,AW_PE!$415:$415,AW_PE!$416:$416,AW_PE!$417:$417,AW_PE!$418:$418,AW_PE!$419:$419</definedName>
    <definedName name="QB_DATA_26" localSheetId="7" hidden="1">AW_EB!$420:$420,AW_EB!$421:$421,AW_EB!$422:$422,AW_EB!$423:$423,AW_EB!$424:$424,AW_EB!$425:$425,AW_EB!$426:$426,AW_EB!$427:$427,AW_EB!$428:$428,AW_EB!$429:$429,AW_EB!$430:$430,AW_EB!$431:$431,AW_EB!$432:$432,AW_EB!$433:$433,AW_EB!$434:$434,AW_EB!$435:$435</definedName>
    <definedName name="QB_DATA_26" localSheetId="9" hidden="1">AW_PE!$420:$420,AW_PE!$421:$421,AW_PE!$422:$422,AW_PE!$423:$423,AW_PE!$424:$424,AW_PE!$425:$425,AW_PE!$426:$426,AW_PE!$427:$427,AW_PE!$428:$428,AW_PE!$429:$429,AW_PE!$430:$430,AW_PE!$431:$431,AW_PE!$432:$432,AW_PE!$433:$433,AW_PE!$434:$434,AW_PE!$435:$435</definedName>
    <definedName name="QB_DATA_27" localSheetId="7" hidden="1">AW_EB!$436:$436,AW_EB!$437:$437,AW_EB!$438:$438,AW_EB!$439:$439,AW_EB!$440:$440,AW_EB!$441:$441,AW_EB!$442:$442,AW_EB!$443:$443,AW_EB!$444:$444,AW_EB!$445:$445,AW_EB!$446:$446,AW_EB!$447:$447,AW_EB!$448:$448,AW_EB!$449:$449,AW_EB!$450:$450,AW_EB!$451:$451</definedName>
    <definedName name="QB_DATA_27" localSheetId="9" hidden="1">AW_PE!$436:$436,AW_PE!$437:$437,AW_PE!$438:$438,AW_PE!$439:$439,AW_PE!$440:$440,AW_PE!$441:$441,AW_PE!$442:$442,AW_PE!$443:$443,AW_PE!$444:$444,AW_PE!$445:$445,AW_PE!$446:$446,AW_PE!$447:$447,AW_PE!$448:$448,AW_PE!$449:$449,AW_PE!$450:$450,AW_PE!$451:$451</definedName>
    <definedName name="QB_DATA_28" localSheetId="7" hidden="1">AW_EB!$452:$452,AW_EB!$453:$453,AW_EB!$454:$454</definedName>
    <definedName name="QB_DATA_28" localSheetId="9" hidden="1">AW_PE!$452:$452,AW_PE!$453:$453,AW_PE!$454:$454,AW_PE!$455:$455,AW_PE!$456:$456,AW_PE!$457:$457,AW_PE!$458:$458,AW_PE!$459:$459,AW_PE!$460:$460,AW_PE!$461:$461,AW_PE!$462:$462,AW_PE!$463:$463,AW_PE!$464:$464,AW_PE!$465:$465,AW_PE!$466:$466,AW_PE!$467:$467</definedName>
    <definedName name="QB_DATA_29" localSheetId="9" hidden="1">AW_PE!$468:$468,AW_PE!$469:$469,AW_PE!$470:$470,AW_PE!$471:$471,AW_PE!$472:$472,AW_PE!$473:$473,AW_PE!$474:$474,AW_PE!$475:$475,AW_PE!$476:$476,AW_PE!$477:$477,AW_PE!$478:$478,AW_PE!$479:$479,AW_PE!$480:$480,AW_PE!$481:$481,AW_PE!$482:$482,AW_PE!$483:$483</definedName>
    <definedName name="QB_DATA_3" localSheetId="7" hidden="1">AW_EB!$52:$52,AW_EB!$53:$53,AW_EB!$54:$54,AW_EB!$55:$55,AW_EB!$56:$56,AW_EB!$57:$57,AW_EB!$58:$58,AW_EB!$59:$59,AW_EB!$60:$60,AW_EB!$61:$61,AW_EB!$62:$62,AW_EB!$63:$63,AW_EB!$64:$64,AW_EB!$65:$65,AW_EB!$66:$66,AW_EB!$67:$67</definedName>
    <definedName name="QB_DATA_3" localSheetId="8" hidden="1">AW_OW!$52:$52,AW_OW!$53:$53,AW_OW!$54:$54,AW_OW!$55:$55,AW_OW!$56:$56,AW_OW!$57:$57,AW_OW!$58:$58,AW_OW!$59:$59,AW_OW!$60:$60,AW_OW!$61:$61,AW_OW!$62:$62,AW_OW!$63:$63,AW_OW!$64:$64,AW_OW!$65:$65,AW_OW!$66:$66,AW_OW!$67:$67</definedName>
    <definedName name="QB_DATA_3" localSheetId="9" hidden="1">AW_PE!$52:$52,AW_PE!$53:$53,AW_PE!$54:$54,AW_PE!$55:$55,AW_PE!$56:$56,AW_PE!$57:$57,AW_PE!$58:$58,AW_PE!$59:$59,AW_PE!$60:$60,AW_PE!$61:$61,AW_PE!$62:$62,AW_PE!$63:$63,AW_PE!$64:$64,AW_PE!$65:$65,AW_PE!$66:$66,AW_PE!$67:$67</definedName>
    <definedName name="QB_DATA_3" localSheetId="3" hidden="1">LC_DW!$52:$52,LC_DW!$53:$53,LC_DW!$54:$54,LC_DW!$55:$55,LC_DW!$56:$56,LC_DW!$57:$57,LC_DW!$58:$58,LC_DW!$59:$59,LC_DW!$60:$60,LC_DW!$61:$61,LC_DW!$62:$62,LC_DW!$63:$63,LC_DW!$64:$64,LC_DW!$65:$65,LC_DW!$66:$66,LC_DW!$67:$67</definedName>
    <definedName name="QB_DATA_3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DATA_3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DATA_30" localSheetId="9" hidden="1">AW_PE!$484:$484,AW_PE!$485:$485,AW_PE!$486:$486,AW_PE!$487:$487,AW_PE!$488:$488,AW_PE!$489:$489,AW_PE!$490:$490,AW_PE!$491:$491,AW_PE!$492:$492,AW_PE!$493:$493,AW_PE!$494:$494,AW_PE!$495:$495,AW_PE!$496:$496,AW_PE!$497:$497,AW_PE!$498:$498,AW_PE!$499:$499</definedName>
    <definedName name="QB_DATA_31" localSheetId="9" hidden="1">AW_PE!$500:$500,AW_PE!$501:$501,AW_PE!$502:$502,AW_PE!$503:$503,AW_PE!$504:$504,AW_PE!$505:$505,AW_PE!$506:$506,AW_PE!$507:$507,AW_PE!$508:$508,AW_PE!$509:$509,AW_PE!$510:$510,AW_PE!$511:$511,AW_PE!$512:$512,AW_PE!$513:$513,AW_PE!$514:$514,AW_PE!$515:$515</definedName>
    <definedName name="QB_DATA_32" localSheetId="9" hidden="1">AW_PE!$516:$516,AW_PE!$517:$517,AW_PE!$518:$518,AW_PE!$519:$519,AW_PE!$520:$520,AW_PE!$521:$521,AW_PE!$522:$522,AW_PE!$523:$523,AW_PE!$524:$524,AW_PE!$525:$525,AW_PE!$526:$526,AW_PE!$527:$527,AW_PE!$528:$528,AW_PE!$529:$529,AW_PE!$530:$530,AW_PE!$531:$531</definedName>
    <definedName name="QB_DATA_33" localSheetId="9" hidden="1">AW_PE!$532:$532,AW_PE!$533:$533,AW_PE!$534:$534,AW_PE!$535:$535,AW_PE!$536:$536,AW_PE!$537:$537,AW_PE!$538:$538,AW_PE!$539:$539,AW_PE!$540:$540,AW_PE!$541:$541,AW_PE!$542:$542,AW_PE!$543:$543,AW_PE!$544:$544,AW_PE!$545:$545,AW_PE!$546:$546,AW_PE!$547:$547</definedName>
    <definedName name="QB_DATA_34" localSheetId="9" hidden="1">AW_PE!$548:$548,AW_PE!$549:$549,AW_PE!$550:$550,AW_PE!$551:$551,AW_PE!$552:$552,AW_PE!$553:$553,AW_PE!$554:$554,AW_PE!$555:$555,AW_PE!$556:$556,AW_PE!$557:$557,AW_PE!$558:$558,AW_PE!$559:$559,AW_PE!$560:$560,AW_PE!$561:$561,AW_PE!$562:$562,AW_PE!$563:$563</definedName>
    <definedName name="QB_DATA_35" localSheetId="9" hidden="1">AW_PE!$564:$564,AW_PE!$565:$565,AW_PE!$566:$566,AW_PE!$567:$567,AW_PE!$568:$568,AW_PE!$569:$569,AW_PE!$570:$570,AW_PE!$571:$571,AW_PE!$572:$572,AW_PE!$573:$573,AW_PE!$574:$574,AW_PE!$575:$575,AW_PE!$576:$576,AW_PE!$577:$577,AW_PE!$578:$578,AW_PE!$579:$579</definedName>
    <definedName name="QB_DATA_36" localSheetId="9" hidden="1">AW_PE!$580:$580,AW_PE!$581:$581,AW_PE!$582:$582,AW_PE!$583:$583,AW_PE!$584:$584,AW_PE!$585:$585,AW_PE!$586:$586,AW_PE!$587:$587,AW_PE!$588:$588,AW_PE!$589:$589,AW_PE!$590:$590,AW_PE!$591:$591,AW_PE!$592:$592,AW_PE!$593:$593,AW_PE!$594:$594,AW_PE!$595:$595</definedName>
    <definedName name="QB_DATA_37" localSheetId="9" hidden="1">AW_PE!$596:$596,AW_PE!$597:$597,AW_PE!$598:$598,AW_PE!$599:$599,AW_PE!$600:$600,AW_PE!$601:$601,AW_PE!$602:$602,AW_PE!$603:$603,AW_PE!$604:$604,AW_PE!$605:$605,AW_PE!$606:$606,AW_PE!$607:$607,AW_PE!$608:$608,AW_PE!$609:$609,AW_PE!$610:$610,AW_PE!$611:$611</definedName>
    <definedName name="QB_DATA_38" localSheetId="9" hidden="1">AW_PE!$612:$612,AW_PE!$613:$613,AW_PE!$614:$614,AW_PE!$615:$615,AW_PE!$616:$616,AW_PE!$617:$617,AW_PE!$618:$618,AW_PE!$619:$619,AW_PE!$620:$620,AW_PE!$621:$621,AW_PE!$622:$622,AW_PE!$623:$623,AW_PE!$624:$624,AW_PE!$625:$625,AW_PE!$626:$626,AW_PE!$627:$627</definedName>
    <definedName name="QB_DATA_39" localSheetId="9" hidden="1">AW_PE!$628:$628,AW_PE!$629:$629,AW_PE!$630:$630,AW_PE!$631:$631,AW_PE!$632:$632,AW_PE!$633:$633,AW_PE!$634:$634,AW_PE!$635:$635,AW_PE!$636:$636,AW_PE!$637:$637,AW_PE!$638:$638,AW_PE!$639:$639,AW_PE!$640:$640,AW_PE!$641:$641,AW_PE!$642:$642,AW_PE!$643:$643</definedName>
    <definedName name="QB_DATA_4" localSheetId="7" hidden="1">AW_EB!$68:$68,AW_EB!$69:$69,AW_EB!$70:$70,AW_EB!$71:$71,AW_EB!$72:$72,AW_EB!$73:$73,AW_EB!$74:$74,AW_EB!$75:$75,AW_EB!$76:$76,AW_EB!$77:$77,AW_EB!$78:$78,AW_EB!$79:$79,AW_EB!$80:$80,AW_EB!$81:$81,AW_EB!$82:$82,AW_EB!$83:$83</definedName>
    <definedName name="QB_DATA_4" localSheetId="8" hidden="1">AW_OW!$68:$68,AW_OW!$69:$69,AW_OW!$70:$70,AW_OW!$71:$71,AW_OW!$72:$72,AW_OW!$73:$73,AW_OW!$74:$74,AW_OW!$75:$75,AW_OW!$76:$76,AW_OW!$77:$77,AW_OW!$78:$78,AW_OW!$79:$79,AW_OW!$80:$80,AW_OW!$81:$81,AW_OW!$82:$82,AW_OW!$83:$83</definedName>
    <definedName name="QB_DATA_4" localSheetId="9" hidden="1">AW_PE!$68:$68,AW_PE!$69:$69,AW_PE!$70:$70,AW_PE!$71:$71,AW_PE!$72:$72,AW_PE!$73:$73,AW_PE!$74:$74,AW_PE!$75:$75,AW_PE!$76:$76,AW_PE!$77:$77,AW_PE!$78:$78,AW_PE!$79:$79,AW_PE!$80:$80,AW_PE!$81:$81,AW_PE!$82:$82,AW_PE!$83:$83</definedName>
    <definedName name="QB_DATA_4" localSheetId="3" hidden="1">LC_DW!$68:$68,LC_DW!$69:$69,LC_DW!$70:$70,LC_DW!$71:$71,LC_DW!$72:$72,LC_DW!$73:$73,LC_DW!$74:$74,LC_DW!$75:$75,LC_DW!$76:$76,LC_DW!$77:$77,LC_DW!$78:$78,LC_DW!$79:$79,LC_DW!$80:$80,LC_DW!$81:$81,LC_DW!$82:$82,LC_DW!$83:$83</definedName>
    <definedName name="QB_DATA_4" localSheetId="1" hidden="1">SUMMARY_ADMIN_WAGES!$65:$65,SUMMARY_ADMIN_WAGES!$66:$66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DATA_4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$57:$57,SUMMARY_LABOUR_COSTS!#REF!</definedName>
    <definedName name="QB_DATA_40" localSheetId="9" hidden="1">AW_PE!$644:$644,AW_PE!$645:$645,AW_PE!$646:$646,AW_PE!$647:$647,AW_PE!$648:$648,AW_PE!$649:$649,AW_PE!$650:$650,AW_PE!$651:$651,AW_PE!$652:$652,AW_PE!$653:$653,AW_PE!$654:$654,AW_PE!$655:$655,AW_PE!$656:$656,AW_PE!$657:$657,AW_PE!$658:$658,AW_PE!$659:$659</definedName>
    <definedName name="QB_DATA_41" localSheetId="9" hidden="1">AW_PE!$660:$660,AW_PE!$661:$661,AW_PE!$662:$662,AW_PE!$663:$663,AW_PE!$664:$664,AW_PE!$665:$665,AW_PE!$666:$666,AW_PE!$667:$667,AW_PE!$668:$668,AW_PE!$669:$669,AW_PE!$670:$670,AW_PE!$671:$671,AW_PE!$672:$672,AW_PE!$673:$673,AW_PE!$674:$674,AW_PE!$675:$675</definedName>
    <definedName name="QB_DATA_42" localSheetId="9" hidden="1">AW_PE!$676:$676,AW_PE!$677:$677,AW_PE!$678:$678,AW_PE!$679:$679,AW_PE!$680:$680,AW_PE!$681:$681,AW_PE!$682:$682,AW_PE!$683:$683,AW_PE!$684:$684,AW_PE!$685:$685,AW_PE!$686:$686,AW_PE!$687:$687,AW_PE!$688:$688,AW_PE!$689:$689,AW_PE!$690:$690,AW_PE!$691:$691</definedName>
    <definedName name="QB_DATA_43" localSheetId="9" hidden="1">AW_PE!$692:$692,AW_PE!$693:$693,AW_PE!$694:$694,AW_PE!$695:$695,AW_PE!$696:$696,AW_PE!$697:$697,AW_PE!$698:$698,AW_PE!$699:$699,AW_PE!$700:$700,AW_PE!$701:$701,AW_PE!$702:$702,AW_PE!$703:$703,AW_PE!$704:$704,AW_PE!$705:$705,AW_PE!$706:$706,AW_PE!$707:$707</definedName>
    <definedName name="QB_DATA_44" localSheetId="9" hidden="1">AW_PE!$708:$708,AW_PE!$709:$709,AW_PE!$710:$710,AW_PE!$711:$711,AW_PE!$712:$712,AW_PE!$713:$713,AW_PE!$714:$714,AW_PE!$715:$715,AW_PE!$716:$716,AW_PE!$717:$717,AW_PE!$718:$718,AW_PE!$719:$719,AW_PE!$720:$720,AW_PE!$721:$721,AW_PE!$722:$722,AW_PE!$723:$723</definedName>
    <definedName name="QB_DATA_45" localSheetId="9" hidden="1">AW_PE!$724:$724,AW_PE!$725:$725,AW_PE!$726:$726,AW_PE!$727:$727,AW_PE!$728:$728,AW_PE!$729:$729,AW_PE!$730:$730,AW_PE!$731:$731,AW_PE!$732:$732,AW_PE!$733:$733,AW_PE!$734:$734,AW_PE!$735:$735,AW_PE!$736:$736,AW_PE!$737:$737,AW_PE!$738:$738,AW_PE!$739:$739</definedName>
    <definedName name="QB_DATA_46" localSheetId="9" hidden="1">AW_PE!$740:$740,AW_PE!$741:$741,AW_PE!$742:$742,AW_PE!$743:$743,AW_PE!$744:$744,AW_PE!$745:$745,AW_PE!$746:$746,AW_PE!$747:$747,AW_PE!$748:$748,AW_PE!$749:$749,AW_PE!$750:$750,AW_PE!$751:$751,AW_PE!$752:$752,AW_PE!$753:$753,AW_PE!$754:$754,AW_PE!$755:$755</definedName>
    <definedName name="QB_DATA_47" localSheetId="9" hidden="1">AW_PE!$756:$756,AW_PE!$757:$757,AW_PE!$758:$758,AW_PE!$759:$759,AW_PE!$760:$760,AW_PE!$761:$761,AW_PE!$762:$762,AW_PE!$763:$763,AW_PE!$764:$764,AW_PE!$765:$765,AW_PE!$766:$766,AW_PE!$767:$767,AW_PE!$768:$768,AW_PE!$769:$769,AW_PE!$770:$770,AW_PE!$771:$771</definedName>
    <definedName name="QB_DATA_48" localSheetId="9" hidden="1">AW_PE!$772:$772,AW_PE!$773:$773,AW_PE!$774:$774,AW_PE!$775:$775,AW_PE!$776:$776,AW_PE!$777:$777,AW_PE!$778:$778,AW_PE!$779:$779,AW_PE!$780:$780,AW_PE!$781:$781,AW_PE!$782:$782,AW_PE!$783:$783,AW_PE!$784:$784,AW_PE!$785:$785,AW_PE!$786:$786,AW_PE!$787:$787</definedName>
    <definedName name="QB_DATA_49" localSheetId="9" hidden="1">AW_PE!$788:$788,AW_PE!$789:$789,AW_PE!$790:$790,AW_PE!$791:$791,AW_PE!$792:$792,AW_PE!$793:$793,AW_PE!$794:$794,AW_PE!$795:$795,AW_PE!$796:$796,AW_PE!$797:$797,AW_PE!$798:$798,AW_PE!$799:$799,AW_PE!$800:$800,AW_PE!$801:$801,AW_PE!$802:$802,AW_PE!$803:$803</definedName>
    <definedName name="QB_DATA_5" localSheetId="7" hidden="1">AW_EB!$84:$84,AW_EB!$85:$85,AW_EB!$86:$86,AW_EB!$87:$87,AW_EB!$88:$88,AW_EB!$89:$89,AW_EB!$90:$90,AW_EB!$91:$91,AW_EB!$92:$92,AW_EB!$93:$93,AW_EB!$94:$94,AW_EB!$95:$95,AW_EB!$96:$96,AW_EB!$97:$97,AW_EB!$98:$98,AW_EB!$99:$99</definedName>
    <definedName name="QB_DATA_5" localSheetId="8" hidden="1">AW_OW!$84:$84,AW_OW!$85:$85,AW_OW!$86:$86,AW_OW!$87:$87,AW_OW!$88:$88,AW_OW!$89:$89,AW_OW!$90:$90,AW_OW!$91:$91,AW_OW!$92:$92,AW_OW!$93:$93,AW_OW!$94:$94,AW_OW!$95:$95,AW_OW!$96:$96,AW_OW!$97:$97,AW_OW!$98:$98,AW_OW!$99:$99</definedName>
    <definedName name="QB_DATA_5" localSheetId="9" hidden="1">AW_PE!$84:$84,AW_PE!$85:$85,AW_PE!$86:$86,AW_PE!$87:$87,AW_PE!$88:$88,AW_PE!$89:$89,AW_PE!$90:$90,AW_PE!$91:$91,AW_PE!$92:$92,AW_PE!$93:$93,AW_PE!$94:$94,AW_PE!$95:$95,AW_PE!$96:$96,AW_PE!$97:$97,AW_PE!$98:$98,AW_PE!$99:$99</definedName>
    <definedName name="QB_DATA_5" localSheetId="3" hidden="1">LC_DW!$84:$84,LC_DW!$85:$85,LC_DW!$86:$86,LC_DW!$87:$87,LC_DW!$88:$88,LC_DW!$89:$89,LC_DW!$90:$90,LC_DW!$91:$91,LC_DW!$92:$92,LC_DW!$93:$93,LC_DW!$94:$94,LC_DW!$95:$95,LC_DW!$96:$96,LC_DW!$97:$97,LC_DW!$98:$98,LC_DW!$99:$99</definedName>
    <definedName name="QB_DATA_5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DATA_5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DATA_50" localSheetId="9" hidden="1">AW_PE!$804:$804,AW_PE!$805:$805,AW_PE!$806:$806,AW_PE!$807:$807,AW_PE!$808:$808,AW_PE!$809:$809,AW_PE!$810:$810,AW_PE!$811:$811,AW_PE!$812:$812,AW_PE!$813:$813,AW_PE!$814:$814,AW_PE!$815:$815,AW_PE!$816:$816,AW_PE!$817:$817,AW_PE!$818:$818,AW_PE!$819:$819</definedName>
    <definedName name="QB_DATA_51" localSheetId="9" hidden="1">AW_PE!$820:$820,AW_PE!$821:$821,AW_PE!$822:$822,AW_PE!$823:$823,AW_PE!$824:$824,AW_PE!$825:$825,AW_PE!$826:$826,AW_PE!$827:$827,AW_PE!$828:$828,AW_PE!$829:$829,AW_PE!$830:$830,AW_PE!$831:$831,AW_PE!$832:$832,AW_PE!$833:$833,AW_PE!$834:$834,AW_PE!$835:$835</definedName>
    <definedName name="QB_DATA_52" localSheetId="9" hidden="1">AW_PE!$836:$836,AW_PE!$837:$837,AW_PE!$838:$838,AW_PE!$839:$839,AW_PE!$840:$840,AW_PE!$841:$841,AW_PE!$842:$842,AW_PE!$843:$843,AW_PE!$844:$844,AW_PE!$845:$845,AW_PE!$846:$846,AW_PE!$847:$847,AW_PE!$848:$848,AW_PE!$849:$849,AW_PE!$850:$850,AW_PE!$851:$851</definedName>
    <definedName name="QB_DATA_53" localSheetId="9" hidden="1">AW_PE!$852:$852,AW_PE!$853:$853,AW_PE!$854:$854,AW_PE!$855:$855,AW_PE!$856:$856,AW_PE!$857:$857,AW_PE!$858:$858,AW_PE!$859:$859,AW_PE!$860:$860,AW_PE!$861:$861,AW_PE!$862:$862,AW_PE!$863:$863,AW_PE!$864:$864,AW_PE!$865:$865,AW_PE!$866:$866,AW_PE!$867:$867</definedName>
    <definedName name="QB_DATA_54" localSheetId="9" hidden="1">AW_PE!$868:$868,AW_PE!$869:$869,AW_PE!$870:$870,AW_PE!$871:$871,AW_PE!$872:$872,AW_PE!$873:$873,AW_PE!$874:$874,AW_PE!$875:$875,AW_PE!$876:$876,AW_PE!$877:$877,AW_PE!$878:$878,AW_PE!$879:$879,AW_PE!$880:$880,AW_PE!$881:$881,AW_PE!$882:$882,AW_PE!$883:$883</definedName>
    <definedName name="QB_DATA_55" localSheetId="9" hidden="1">AW_PE!$884:$884,AW_PE!$885:$885,AW_PE!$886:$886,AW_PE!$887:$887,AW_PE!$888:$888,AW_PE!$889:$889,AW_PE!$890:$890,AW_PE!$891:$891,AW_PE!$892:$892,AW_PE!$893:$893,AW_PE!$894:$894,AW_PE!$895:$895,AW_PE!$896:$896,AW_PE!$897:$897,AW_PE!$898:$898,AW_PE!$899:$899</definedName>
    <definedName name="QB_DATA_56" localSheetId="9" hidden="1">AW_PE!$900:$900,AW_PE!$901:$901,AW_PE!$902:$902,AW_PE!$903:$903,AW_PE!$904:$904,AW_PE!$905:$905,AW_PE!$906:$906,AW_PE!$907:$907,AW_PE!$908:$908,AW_PE!$909:$909,AW_PE!$910:$910,AW_PE!$911:$911,AW_PE!$912:$912,AW_PE!$913:$913,AW_PE!$914:$914,AW_PE!$915:$915</definedName>
    <definedName name="QB_DATA_57" localSheetId="9" hidden="1">AW_PE!$916:$916,AW_PE!$917:$917,AW_PE!$918:$918,AW_PE!$919:$919,AW_PE!$920:$920,AW_PE!$921:$921,AW_PE!$922:$922,AW_PE!$923:$923,AW_PE!$924:$924,AW_PE!$925:$925,AW_PE!$926:$926,AW_PE!$927:$927,AW_PE!$928:$928,AW_PE!$929:$929,AW_PE!$930:$930,AW_PE!$931:$931</definedName>
    <definedName name="QB_DATA_58" localSheetId="9" hidden="1">AW_PE!$932:$932,AW_PE!$933:$933,AW_PE!$934:$934,AW_PE!$935:$935,AW_PE!$936:$936,AW_PE!$937:$937,AW_PE!$938:$938,AW_PE!$939:$939,AW_PE!$940:$940,AW_PE!$941:$941,AW_PE!$942:$942,AW_PE!$943:$943,AW_PE!$944:$944,AW_PE!$945:$945,AW_PE!$946:$946,AW_PE!$947:$947</definedName>
    <definedName name="QB_DATA_59" localSheetId="9" hidden="1">AW_PE!$948:$948,AW_PE!$949:$949,AW_PE!$950:$950,AW_PE!$951:$951,AW_PE!$952:$952,AW_PE!$953:$953,AW_PE!$954:$954,AW_PE!$955:$955,AW_PE!$956:$956,AW_PE!$957:$957,AW_PE!$958:$958,AW_PE!$959:$959,AW_PE!$960:$960,AW_PE!$961:$961,AW_PE!$962:$962,AW_PE!$963:$963</definedName>
    <definedName name="QB_DATA_6" localSheetId="7" hidden="1">AW_EB!$100:$100,AW_EB!$101:$101,AW_EB!$102:$102,AW_EB!$103:$103,AW_EB!$104:$104,AW_EB!$105:$105,AW_EB!$106:$106,AW_EB!$107:$107,AW_EB!$108:$108,AW_EB!$109:$109,AW_EB!$110:$110,AW_EB!$111:$111,AW_EB!$112:$112,AW_EB!$113:$113,AW_EB!$114:$114,AW_EB!$115:$115</definedName>
    <definedName name="QB_DATA_6" localSheetId="8" hidden="1">AW_OW!$100:$100,AW_OW!$101:$101,AW_OW!$102:$102,AW_OW!$103:$103,AW_OW!$104:$104,AW_OW!$105:$105,AW_OW!$106:$106,AW_OW!$107:$107,AW_OW!$108:$108,AW_OW!$109:$109,AW_OW!$110:$110,AW_OW!$111:$111,AW_OW!$112:$112,AW_OW!$113:$113,AW_OW!$114:$114,AW_OW!$115:$115</definedName>
    <definedName name="QB_DATA_6" localSheetId="9" hidden="1">AW_PE!$100:$100,AW_PE!$101:$101,AW_PE!$102:$102,AW_PE!$103:$103,AW_PE!$104:$104,AW_PE!$105:$105,AW_PE!$106:$106,AW_PE!$107:$107,AW_PE!$108:$108,AW_PE!$109:$109,AW_PE!$110:$110,AW_PE!$111:$111,AW_PE!$112:$112,AW_PE!$113:$113,AW_PE!$114:$114,AW_PE!$115:$115</definedName>
    <definedName name="QB_DATA_6" localSheetId="3" hidden="1">LC_DW!$100:$100,LC_DW!$101:$101,LC_DW!$102:$102,LC_DW!$103:$103,LC_DW!$104:$104,LC_DW!$105:$105,LC_DW!$106:$106,LC_DW!$107:$107,LC_DW!$108:$108,LC_DW!$109:$109,LC_DW!$110:$110,LC_DW!$111:$111,LC_DW!$112:$112,LC_DW!$113:$113,LC_DW!$114:$114,LC_DW!$115:$115</definedName>
    <definedName name="QB_DATA_6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$111:$111,SUMMARY_ADMIN_WAGES!$112:$112,SUMMARY_ADMIN_WAGES!$113:$113,SUMMARY_ADMIN_WAGES!#REF!,SUMMARY_ADMIN_WAGES!#REF!</definedName>
    <definedName name="QB_DATA_6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DATA_60" localSheetId="9" hidden="1">AW_PE!$964:$964,AW_PE!$965:$965,AW_PE!$966:$966,AW_PE!$967:$967,AW_PE!$968:$968,AW_PE!$969:$969,AW_PE!$970:$970,AW_PE!$971:$971,AW_PE!$972:$972,AW_PE!$973:$973,AW_PE!$974:$974,AW_PE!$975:$975,AW_PE!$976:$976,AW_PE!$977:$977,AW_PE!$978:$978,AW_PE!$979:$979</definedName>
    <definedName name="QB_DATA_61" localSheetId="9" hidden="1">AW_PE!$980:$980,AW_PE!$981:$981,AW_PE!$982:$982,AW_PE!$983:$983,AW_PE!$984:$984,AW_PE!$985:$985,AW_PE!$986:$986,AW_PE!$987:$987,AW_PE!$988:$988,AW_PE!$989:$989,AW_PE!$990:$990,AW_PE!$991:$991,AW_PE!$992:$992,AW_PE!$993:$993,AW_PE!$994:$994,AW_PE!$995:$995</definedName>
    <definedName name="QB_DATA_62" localSheetId="9" hidden="1">AW_PE!$996:$996,AW_PE!$997:$997,AW_PE!$998:$998,AW_PE!$999:$999,AW_PE!$1000:$1000,AW_PE!$1001:$1001,AW_PE!$1002:$1002,AW_PE!$1003:$1003,AW_PE!$1004:$1004,AW_PE!$1005:$1005,AW_PE!$1006:$1006,AW_PE!$1007:$1007,AW_PE!$1008:$1008,AW_PE!$1009:$1009,AW_PE!$1010:$1010,AW_PE!$1011:$1011</definedName>
    <definedName name="QB_DATA_63" localSheetId="9" hidden="1">AW_PE!$1012:$1012,AW_PE!$1013:$1013,AW_PE!$1014:$1014,AW_PE!$1015:$1015,AW_PE!$1016:$1016,AW_PE!$1017:$1017,AW_PE!$1018:$1018,AW_PE!$1019:$1019,AW_PE!$1020:$1020,AW_PE!$1021:$1021,AW_PE!$1022:$1022,AW_PE!$1023:$1023,AW_PE!$1024:$1024,AW_PE!$1025:$1025,AW_PE!$1026:$1026,AW_PE!$1027:$1027</definedName>
    <definedName name="QB_DATA_64" localSheetId="9" hidden="1">AW_PE!$1028:$1028,AW_PE!$1029:$1029,AW_PE!$1030:$1030,AW_PE!$1031:$1031,AW_PE!$1032:$1032,AW_PE!$1033:$1033,AW_PE!$1034:$1034,AW_PE!$1035:$1035,AW_PE!$1036:$1036,AW_PE!$1037:$1037,AW_PE!$1038:$1038,AW_PE!$1039:$1039,AW_PE!$1040:$1040,AW_PE!$1041:$1041,AW_PE!$1042:$1042,AW_PE!$1043:$1043</definedName>
    <definedName name="QB_DATA_65" localSheetId="9" hidden="1">AW_PE!$1044:$1044,AW_PE!$1045:$1045,AW_PE!$1046:$1046,AW_PE!$1047:$1047,AW_PE!$1048:$1048,AW_PE!$1049:$1049,AW_PE!$1050:$1050,AW_PE!$1051:$1051,AW_PE!$1052:$1052,AW_PE!$1053:$1053,AW_PE!$1054:$1054,AW_PE!$1055:$1055,AW_PE!$1056:$1056,AW_PE!$1057:$1057,AW_PE!$1058:$1058,AW_PE!$1059:$1059</definedName>
    <definedName name="QB_DATA_66" localSheetId="9" hidden="1">AW_PE!$1060:$1060,AW_PE!$1061:$1061,AW_PE!$1062:$1062,AW_PE!$1063:$1063,AW_PE!$1064:$1064,AW_PE!$1065:$1065,AW_PE!$1066:$1066,AW_PE!$1067:$1067,AW_PE!$1068:$1068,AW_PE!$1069:$1069,AW_PE!$1070:$1070,AW_PE!$1071:$1071,AW_PE!$1072:$1072,AW_PE!$1073:$1073,AW_PE!$1074:$1074,AW_PE!$1075:$1075</definedName>
    <definedName name="QB_DATA_67" localSheetId="9" hidden="1">AW_PE!$1076:$1076,AW_PE!$1077:$1077,AW_PE!$1078:$1078,AW_PE!$1079:$1079,AW_PE!$1080:$1080,AW_PE!$1081:$1081,AW_PE!$1082:$1082,AW_PE!$1083:$1083,AW_PE!$1084:$1084,AW_PE!$1085:$1085,AW_PE!$1086:$1086,AW_PE!$1087:$1087,AW_PE!$1088:$1088,AW_PE!$1089:$1089,AW_PE!$1090:$1090,AW_PE!$1091:$1091</definedName>
    <definedName name="QB_DATA_68" localSheetId="9" hidden="1">AW_PE!$1092:$1092,AW_PE!$1093:$1093,AW_PE!$1094:$1094,AW_PE!$1095:$1095,AW_PE!$1096:$1096,AW_PE!$1097:$1097,AW_PE!$1098:$1098,AW_PE!$1099:$1099,AW_PE!$1100:$1100,AW_PE!$1101:$1101,AW_PE!$1102:$1102,AW_PE!$1103:$1103,AW_PE!$1104:$1104,AW_PE!$1105:$1105,AW_PE!$1106:$1106,AW_PE!$1107:$1107</definedName>
    <definedName name="QB_DATA_69" localSheetId="9" hidden="1">AW_PE!$1108:$1108,AW_PE!$1109:$1109,AW_PE!$1110:$1110,AW_PE!$1111:$1111,AW_PE!$1112:$1112,AW_PE!$1113:$1113,AW_PE!$1114:$1114,AW_PE!$1115:$1115,AW_PE!$1116:$1116,AW_PE!$1117:$1117,AW_PE!$1118:$1118,AW_PE!$1119:$1119,AW_PE!$1120:$1120,AW_PE!$1121:$1121,AW_PE!$1122:$1122,AW_PE!$1123:$1123</definedName>
    <definedName name="QB_DATA_7" localSheetId="7" hidden="1">AW_EB!$116:$116,AW_EB!$117:$117,AW_EB!$118:$118,AW_EB!$119:$119,AW_EB!$120:$120,AW_EB!$121:$121,AW_EB!$122:$122,AW_EB!$123:$123,AW_EB!$124:$124,AW_EB!$125:$125,AW_EB!$126:$126,AW_EB!$127:$127,AW_EB!$128:$128,AW_EB!$129:$129,AW_EB!$130:$130,AW_EB!$131:$131</definedName>
    <definedName name="QB_DATA_7" localSheetId="8" hidden="1">AW_OW!$116:$116,AW_OW!$117:$117,AW_OW!$118:$118,AW_OW!$119:$119,AW_OW!$120:$120,AW_OW!$121:$121,AW_OW!$122:$122,AW_OW!$123:$123,AW_OW!$124:$124,AW_OW!$125:$125,AW_OW!$126:$126,AW_OW!$127:$127,AW_OW!$128:$128,AW_OW!$129:$129,AW_OW!$130:$130,AW_OW!$131:$131</definedName>
    <definedName name="QB_DATA_7" localSheetId="9" hidden="1">AW_PE!$116:$116,AW_PE!$117:$117,AW_PE!$118:$118,AW_PE!$119:$119,AW_PE!$120:$120,AW_PE!$121:$121,AW_PE!$122:$122,AW_PE!$123:$123,AW_PE!$124:$124,AW_PE!$125:$125,AW_PE!$126:$126,AW_PE!$127:$127,AW_PE!$128:$128,AW_PE!$129:$129,AW_PE!$130:$130,AW_PE!$131:$131</definedName>
    <definedName name="QB_DATA_7" localSheetId="3" hidden="1">LC_DW!$116:$116,LC_DW!$117:$117,LC_DW!$118:$118,LC_DW!$119:$119,LC_DW!$120:$120,LC_DW!$121:$121,LC_DW!$122:$122,LC_DW!$123:$123,LC_DW!$124:$124,LC_DW!$125:$125,LC_DW!$126:$126,LC_DW!$127:$127,LC_DW!$128:$128,LC_DW!$129:$129,LC_DW!$130:$130,LC_DW!$131:$131</definedName>
    <definedName name="QB_DATA_7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DATA_7" localSheetId="0" hidden="1">SUMMARY_LABOUR_COSTS!#REF!,SUMMARY_LABOUR_COSTS!#REF!,SUMMARY_LABOUR_COSTS!#REF!,SUMMARY_LABOUR_COSTS!#REF!,SUMMARY_LABOUR_COSTS!#REF!,SUMMARY_LABOUR_COSTS!#REF!,SUMMARY_LABOUR_COSTS!$71:$71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DATA_70" localSheetId="9" hidden="1">AW_PE!$1124:$1124,AW_PE!$1125:$1125,AW_PE!$1126:$1126,AW_PE!$1127:$1127,AW_PE!$1128:$1128,AW_PE!$1129:$1129,AW_PE!$1130:$1130,AW_PE!$1131:$1131,AW_PE!$1132:$1132,AW_PE!$1133:$1133,AW_PE!$1134:$1134,AW_PE!$1135:$1135,AW_PE!$1136:$1136,AW_PE!$1137:$1137,AW_PE!$1138:$1138,AW_PE!$1139:$1139</definedName>
    <definedName name="QB_DATA_71" localSheetId="9" hidden="1">AW_PE!$1140:$1140,AW_PE!$1141:$1141,AW_PE!$1142:$1142,AW_PE!$1143:$1143,AW_PE!$1144:$1144,AW_PE!$1145:$1145,AW_PE!$1146:$1146,AW_PE!$1147:$1147,AW_PE!$1148:$1148,AW_PE!$1149:$1149,AW_PE!$1150:$1150,AW_PE!$1151:$1151,AW_PE!$1152:$1152,AW_PE!$1153:$1153,AW_PE!$1154:$1154,AW_PE!$1155:$1155</definedName>
    <definedName name="QB_DATA_72" localSheetId="9" hidden="1">AW_PE!$1156:$1156,AW_PE!$1157:$1157,AW_PE!$1158:$1158,AW_PE!$1159:$1159,AW_PE!$1160:$1160,AW_PE!$1161:$1161,AW_PE!$1162:$1162,AW_PE!$1163:$1163,AW_PE!$1164:$1164,AW_PE!$1165:$1165,AW_PE!$1166:$1166,AW_PE!$1167:$1167,AW_PE!$1168:$1168,AW_PE!$1169:$1169,AW_PE!$1170:$1170,AW_PE!$1171:$1171</definedName>
    <definedName name="QB_DATA_73" localSheetId="9" hidden="1">AW_PE!$1172:$1172,AW_PE!$1173:$1173,AW_PE!$1174:$1174,AW_PE!$1175:$1175,AW_PE!$1176:$1176,AW_PE!$1177:$1177,AW_PE!$1178:$1178,AW_PE!$1179:$1179,AW_PE!$1180:$1180,AW_PE!$1181:$1181,AW_PE!$1182:$1182,AW_PE!$1183:$1183,AW_PE!$1184:$1184,AW_PE!$1185:$1185,AW_PE!$1186:$1186,AW_PE!$1187:$1187</definedName>
    <definedName name="QB_DATA_74" localSheetId="9" hidden="1">AW_PE!$1188:$1188,AW_PE!$1189:$1189,AW_PE!$1190:$1190,AW_PE!$1191:$1191,AW_PE!$1192:$1192,AW_PE!$1193:$1193,AW_PE!$1194:$1194,AW_PE!$1195:$1195,AW_PE!$1196:$1196,AW_PE!$1197:$1197,AW_PE!$1198:$1198,AW_PE!$1199:$1199,AW_PE!$1200:$1200,AW_PE!$1201:$1201,AW_PE!$1202:$1202,AW_PE!$1203:$1203</definedName>
    <definedName name="QB_DATA_75" localSheetId="9" hidden="1">AW_PE!$1204:$1204,AW_PE!$1205:$1205,AW_PE!$1206:$1206,AW_PE!$1207:$1207,AW_PE!$1208:$1208,AW_PE!$1209:$1209,AW_PE!$1210:$1210,AW_PE!$1211:$1211,AW_PE!$1212:$1212,AW_PE!$1213:$1213,AW_PE!$1214:$1214,AW_PE!$1215:$1215,AW_PE!$1216:$1216,AW_PE!$1217:$1217,AW_PE!$1218:$1218,AW_PE!$1219:$1219</definedName>
    <definedName name="QB_DATA_76" localSheetId="9" hidden="1">AW_PE!$1220:$1220,AW_PE!$1221:$1221,AW_PE!$1222:$1222,AW_PE!$1223:$1223,AW_PE!$1224:$1224,AW_PE!$1225:$1225,AW_PE!$1226:$1226,AW_PE!$1227:$1227,AW_PE!$1228:$1228,AW_PE!$1229:$1229,AW_PE!$1230:$1230,AW_PE!$1231:$1231,AW_PE!$1232:$1232,AW_PE!$1233:$1233,AW_PE!$1234:$1234,AW_PE!$1235:$1235</definedName>
    <definedName name="QB_DATA_77" localSheetId="9" hidden="1">AW_PE!$1236:$1236,AW_PE!$1237:$1237,AW_PE!$1238:$1238,AW_PE!$1239:$1239,AW_PE!$1240:$1240,AW_PE!$1241:$1241,AW_PE!$1242:$1242,AW_PE!$1243:$1243,AW_PE!$1244:$1244,AW_PE!$1245:$1245,AW_PE!$1246:$1246,AW_PE!$1247:$1247,AW_PE!$1248:$1248,AW_PE!$1249:$1249,AW_PE!$1250:$1250,AW_PE!$1251:$1251</definedName>
    <definedName name="QB_DATA_78" localSheetId="9" hidden="1">AW_PE!$1252:$1252,AW_PE!$1253:$1253,AW_PE!$1254:$1254,AW_PE!$1255:$1255,AW_PE!$1256:$1256,AW_PE!$1257:$1257,AW_PE!$1258:$1258,AW_PE!$1259:$1259,AW_PE!$1260:$1260,AW_PE!$1261:$1261,AW_PE!$1262:$1262,AW_PE!$1263:$1263,AW_PE!$1264:$1264,AW_PE!$1265:$1265,AW_PE!$1266:$1266,AW_PE!$1267:$1267</definedName>
    <definedName name="QB_DATA_79" localSheetId="9" hidden="1">AW_PE!$1268:$1268,AW_PE!$1269:$1269,AW_PE!$1270:$1270,AW_PE!$1271:$1271,AW_PE!$1272:$1272,AW_PE!$1273:$1273,AW_PE!$1274:$1274,AW_PE!$1275:$1275,AW_PE!$1276:$1276,AW_PE!$1277:$1277,AW_PE!$1278:$1278,AW_PE!$1279:$1279,AW_PE!$1280:$1280,AW_PE!$1281:$1281,AW_PE!$1282:$1282,AW_PE!$1283:$1283</definedName>
    <definedName name="QB_DATA_8" localSheetId="7" hidden="1">AW_EB!$132:$132,AW_EB!$133:$133,AW_EB!$134:$134,AW_EB!$135:$135,AW_EB!$136:$136,AW_EB!$137:$137,AW_EB!$138:$138,AW_EB!$139:$139,AW_EB!$140:$140,AW_EB!$141:$141,AW_EB!$142:$142,AW_EB!$143:$143,AW_EB!$144:$144,AW_EB!$145:$145,AW_EB!$146:$146,AW_EB!$147:$147</definedName>
    <definedName name="QB_DATA_8" localSheetId="8" hidden="1">AW_OW!$132:$132,AW_OW!$133:$133,AW_OW!$134:$134,AW_OW!$135:$135,AW_OW!$136:$136,AW_OW!$137:$137,AW_OW!$138:$138,AW_OW!$139:$139,AW_OW!$140:$140,AW_OW!$141:$141,AW_OW!$142:$142,AW_OW!$143:$143,AW_OW!$144:$144,AW_OW!$145:$145,AW_OW!$146:$146,AW_OW!$147:$147</definedName>
    <definedName name="QB_DATA_8" localSheetId="9" hidden="1">AW_PE!$132:$132,AW_PE!$133:$133,AW_PE!$134:$134,AW_PE!$135:$135,AW_PE!$136:$136,AW_PE!$137:$137,AW_PE!$138:$138,AW_PE!$139:$139,AW_PE!$140:$140,AW_PE!$141:$141,AW_PE!$142:$142,AW_PE!$143:$143,AW_PE!$144:$144,AW_PE!$145:$145,AW_PE!$146:$146,AW_PE!$147:$147</definedName>
    <definedName name="QB_DATA_8" localSheetId="3" hidden="1">LC_DW!$132:$132,LC_DW!$133:$133,LC_DW!$134:$134,LC_DW!$135:$135,LC_DW!$136:$136,LC_DW!$137:$137,LC_DW!$138:$138,LC_DW!$139:$139,LC_DW!$140:$140,LC_DW!$141:$141,LC_DW!$142:$142,LC_DW!$143:$143,LC_DW!$144:$144,LC_DW!$145:$145,LC_DW!$146:$146,LC_DW!$147:$147</definedName>
    <definedName name="QB_DATA_8" localSheetId="1" hidden="1">SUMMARY_ADMIN_WAGES!#REF!,SUMMARY_ADMIN_WAGES!#REF!,SUMMARY_ADMIN_WAGES!#REF!,SUMMARY_ADMIN_WAGES!#REF!,SUMMARY_ADMIN_WAGES!$135:$135,SUMMARY_ADMIN_WAGES!$136:$136,SUMMARY_ADMIN_WAGES!$137:$137,SUMMARY_ADMIN_WAGES!$138:$138,SUMMARY_ADMIN_WAGES!$139:$139,SUMMARY_ADMIN_WAGES!$140:$140,SUMMARY_ADMIN_WAGES!$141:$141,SUMMARY_ADMIN_WAGES!$142:$142,SUMMARY_ADMIN_WAGES!$143:$143,SUMMARY_ADMIN_WAGES!$144:$144,SUMMARY_ADMIN_WAGES!$145:$145,SUMMARY_ADMIN_WAGES!$146:$146</definedName>
    <definedName name="QB_DATA_8" localSheetId="0" hidden="1">SUMMARY_LABOUR_COSTS!#REF!,SUMMARY_LABOUR_COSTS!#REF!,SUMMARY_LABOUR_COSTS!#REF!,SUMMARY_LABOUR_COSTS!$84:$84,SUMMARY_LABOUR_COSTS!$85:$85,SUMMARY_LABOUR_COSTS!$86:$86,SUMMARY_LABOUR_COSTS!$87:$87,SUMMARY_LABOUR_COSTS!$88:$88,SUMMARY_LABOUR_COSTS!$89:$89,SUMMARY_LABOUR_COSTS!$90:$90,SUMMARY_LABOUR_COSTS!$91:$91,SUMMARY_LABOUR_COSTS!$92:$92,SUMMARY_LABOUR_COSTS!$93:$93,SUMMARY_LABOUR_COSTS!$94:$94,SUMMARY_LABOUR_COSTS!$95:$95,SUMMARY_LABOUR_COSTS!$96:$96</definedName>
    <definedName name="QB_DATA_80" localSheetId="9" hidden="1">AW_PE!$1284:$1284,AW_PE!$1285:$1285,AW_PE!$1286:$1286,AW_PE!$1287:$1287,AW_PE!$1288:$1288,AW_PE!$1289:$1289,AW_PE!$1290:$1290,AW_PE!$1291:$1291,AW_PE!$1292:$1292,AW_PE!$1293:$1293,AW_PE!$1294:$1294,AW_PE!$1295:$1295,AW_PE!$1296:$1296,AW_PE!$1297:$1297,AW_PE!$1298:$1298,AW_PE!$1299:$1299</definedName>
    <definedName name="QB_DATA_81" localSheetId="9" hidden="1">AW_PE!$1300:$1300,AW_PE!$1301:$1301,AW_PE!$1302:$1302,AW_PE!$1303:$1303,AW_PE!$1304:$1304,AW_PE!$1305:$1305,AW_PE!$1306:$1306,AW_PE!$1307:$1307,AW_PE!$1308:$1308,AW_PE!$1309:$1309,AW_PE!$1310:$1310,AW_PE!$1311:$1311,AW_PE!$1312:$1312,AW_PE!$1313:$1313,AW_PE!$1314:$1314,AW_PE!$1315:$1315</definedName>
    <definedName name="QB_DATA_82" localSheetId="9" hidden="1">AW_PE!$1316:$1316,AW_PE!$1317:$1317,AW_PE!$1318:$1318,AW_PE!$1319:$1319,AW_PE!$1320:$1320,AW_PE!$1321:$1321,AW_PE!$1322:$1322,AW_PE!$1323:$1323,AW_PE!$1324:$1324,AW_PE!$1325:$1325,AW_PE!$1326:$1326,AW_PE!$1327:$1327,AW_PE!$1328:$1328,AW_PE!$1329:$1329,AW_PE!$1330:$1330,AW_PE!$1331:$1331</definedName>
    <definedName name="QB_DATA_83" localSheetId="9" hidden="1">AW_PE!$1332:$1332,AW_PE!$1333:$1333,AW_PE!$1334:$1334,AW_PE!$1335:$1335,AW_PE!$1336:$1336,AW_PE!$1337:$1337,AW_PE!$1338:$1338,AW_PE!$1339:$1339,AW_PE!$1340:$1340,AW_PE!$1341:$1341,AW_PE!$1342:$1342,AW_PE!$1343:$1343,AW_PE!$1344:$1344,AW_PE!$1345:$1345,AW_PE!$1346:$1346,AW_PE!$1347:$1347</definedName>
    <definedName name="QB_DATA_84" localSheetId="9" hidden="1">AW_PE!$1348:$1348,AW_PE!$1349:$1349,AW_PE!$1350:$1350,AW_PE!$1351:$1351,AW_PE!$1352:$1352,AW_PE!$1353:$1353,AW_PE!$1354:$1354,AW_PE!$1355:$1355,AW_PE!$1356:$1356,AW_PE!$1357:$1357,AW_PE!$1358:$1358,AW_PE!$1359:$1359,AW_PE!$1360:$1360,AW_PE!$1361:$1361,AW_PE!$1362:$1362,AW_PE!$1363:$1363</definedName>
    <definedName name="QB_DATA_85" localSheetId="9" hidden="1">AW_PE!$1364:$1364,AW_PE!$1365:$1365,AW_PE!$1366:$1366,AW_PE!$1367:$1367,AW_PE!$1368:$1368,AW_PE!$1369:$1369,AW_PE!$1370:$1370,AW_PE!$1371:$1371,AW_PE!$1372:$1372,AW_PE!$1373:$1373,AW_PE!$1374:$1374,AW_PE!$1375:$1375,AW_PE!$1376:$1376,AW_PE!$1377:$1377,AW_PE!$1378:$1378,AW_PE!$1379:$1379</definedName>
    <definedName name="QB_DATA_86" localSheetId="9" hidden="1">AW_PE!$1380:$1380,AW_PE!$1381:$1381,AW_PE!$1382:$1382,AW_PE!$1383:$1383,AW_PE!$1384:$1384,AW_PE!$1385:$1385,AW_PE!$1386:$1386,AW_PE!$1387:$1387,AW_PE!$1388:$1388,AW_PE!$1389:$1389,AW_PE!$1390:$1390,AW_PE!$1391:$1391,AW_PE!$1392:$1392,AW_PE!$1393:$1393,AW_PE!$1394:$1394,AW_PE!$1395:$1395</definedName>
    <definedName name="QB_DATA_87" localSheetId="9" hidden="1">AW_PE!$1396:$1396,AW_PE!$1397:$1397,AW_PE!$1398:$1398,AW_PE!$1399:$1399,AW_PE!$1400:$1400,AW_PE!$1401:$1401,AW_PE!$1402:$1402,AW_PE!$1403:$1403,AW_PE!$1404:$1404,AW_PE!$1405:$1405,AW_PE!$1406:$1406,AW_PE!$1407:$1407,AW_PE!$1408:$1408,AW_PE!$1409:$1409,AW_PE!$1410:$1410,AW_PE!$1411:$1411</definedName>
    <definedName name="QB_DATA_88" localSheetId="9" hidden="1">AW_PE!$1412:$1412,AW_PE!$1413:$1413,AW_PE!$1414:$1414,AW_PE!$1415:$1415,AW_PE!$1416:$1416,AW_PE!$1417:$1417,AW_PE!$1418:$1418,AW_PE!$1419:$1419,AW_PE!$1420:$1420,AW_PE!$1421:$1421,AW_PE!$1422:$1422,AW_PE!$1423:$1423,AW_PE!$1424:$1424,AW_PE!$1425:$1425,AW_PE!$1426:$1426,AW_PE!$1427:$1427</definedName>
    <definedName name="QB_DATA_89" localSheetId="9" hidden="1">AW_PE!$1428:$1428,AW_PE!$1429:$1429,AW_PE!$1430:$1430,AW_PE!$1431:$1431,AW_PE!$1432:$1432,AW_PE!$1433:$1433,AW_PE!$1434:$1434,AW_PE!$1435:$1435,AW_PE!$1436:$1436,AW_PE!$1437:$1437,AW_PE!$1438:$1438,AW_PE!$1439:$1439,AW_PE!$1440:$1440,AW_PE!$1441:$1441,AW_PE!$1442:$1442,AW_PE!$1443:$1443</definedName>
    <definedName name="QB_DATA_9" localSheetId="7" hidden="1">AW_EB!$148:$148,AW_EB!$149:$149,AW_EB!$150:$150,AW_EB!$151:$151,AW_EB!$152:$152,AW_EB!$153:$153,AW_EB!$154:$154,AW_EB!$155:$155,AW_EB!$156:$156,AW_EB!$157:$157,AW_EB!$158:$158,AW_EB!$159:$159,AW_EB!$160:$160,AW_EB!$161:$161,AW_EB!$162:$162,AW_EB!$163:$163</definedName>
    <definedName name="QB_DATA_9" localSheetId="8" hidden="1">AW_OW!$148:$148,AW_OW!$149:$149,AW_OW!$150:$150,AW_OW!$151:$151,AW_OW!$152:$152,AW_OW!$153:$153,AW_OW!$154:$154,AW_OW!$155:$155,AW_OW!$156:$156,AW_OW!$157:$157,AW_OW!$158:$158,AW_OW!$159:$159,AW_OW!$160:$160,AW_OW!$161:$161,AW_OW!$162:$162,AW_OW!$163:$163</definedName>
    <definedName name="QB_DATA_9" localSheetId="9" hidden="1">AW_PE!$148:$148,AW_PE!$149:$149,AW_PE!$150:$150,AW_PE!$151:$151,AW_PE!$152:$152,AW_PE!$153:$153,AW_PE!$154:$154,AW_PE!$155:$155,AW_PE!$156:$156,AW_PE!$157:$157,AW_PE!$158:$158,AW_PE!$159:$159,AW_PE!$160:$160,AW_PE!$161:$161,AW_PE!$162:$162,AW_PE!$163:$163</definedName>
    <definedName name="QB_DATA_9" localSheetId="3" hidden="1">LC_DW!$148:$148,LC_DW!$149:$149,LC_DW!$150:$150,LC_DW!$151:$151,LC_DW!$152:$152,LC_DW!$153:$153,LC_DW!$154:$154,LC_DW!$155:$155,LC_DW!$156:$156,LC_DW!$157:$157,LC_DW!$158:$158,LC_DW!$159:$159,LC_DW!$160:$160,LC_DW!$161:$161,LC_DW!$162:$162,LC_DW!$163:$163</definedName>
    <definedName name="QB_DATA_9" localSheetId="1" hidden="1">SUMMARY_ADMIN_WAGES!$147:$147,SUMMARY_ADMIN_WAGES!$148:$148,SUMMARY_ADMIN_WAGES!$149:$149,SUMMARY_ADMIN_WAGES!$150:$150,SUMMARY_ADMIN_WAGES!$151:$151,SUMMARY_ADMIN_WAGES!$152:$152,SUMMARY_ADMIN_WAGES!$153:$153,SUMMARY_ADMIN_WAGES!$154:$154,SUMMARY_ADMIN_WAGES!$155:$155,SUMMARY_ADMIN_WAGES!$156:$156,SUMMARY_ADMIN_WAGES!$157:$157,SUMMARY_ADMIN_WAGES!$158:$158,SUMMARY_ADMIN_WAGES!$159:$159,SUMMARY_ADMIN_WAGES!$160:$160,SUMMARY_ADMIN_WAGES!$161:$161,SUMMARY_ADMIN_WAGES!$162:$162</definedName>
    <definedName name="QB_DATA_9" localSheetId="0" hidden="1">SUMMARY_LABOUR_COSTS!$97:$97,SUMMARY_LABOUR_COSTS!$98:$98,SUMMARY_LABOUR_COSTS!$99:$99,SUMMARY_LABOUR_COSTS!$100:$100,SUMMARY_LABOUR_COSTS!$101:$101,SUMMARY_LABOUR_COSTS!$102:$102,SUMMARY_LABOUR_COSTS!$103:$103,SUMMARY_LABOUR_COSTS!$104:$104,SUMMARY_LABOUR_COSTS!$105:$105,SUMMARY_LABOUR_COSTS!$106:$106,SUMMARY_LABOUR_COSTS!$107:$107,SUMMARY_LABOUR_COSTS!$108:$108,SUMMARY_LABOUR_COSTS!$109:$109,SUMMARY_LABOUR_COSTS!$110:$110,SUMMARY_LABOUR_COSTS!$111:$111,SUMMARY_LABOUR_COSTS!$112:$112</definedName>
    <definedName name="QB_DATA_90" localSheetId="9" hidden="1">AW_PE!$1444:$1444,AW_PE!$1445:$1445,AW_PE!$1446:$1446,AW_PE!$1447:$1447,AW_PE!$1448:$1448,AW_PE!$1449:$1449,AW_PE!$1450:$1450,AW_PE!$1451:$1451,AW_PE!$1452:$1452,AW_PE!$1453:$1453,AW_PE!$1454:$1454,AW_PE!$1455:$1455,AW_PE!$1456:$1456,AW_PE!$1457:$1457,AW_PE!$1458:$1458,AW_PE!$1459:$1459</definedName>
    <definedName name="QB_DATA_91" localSheetId="9" hidden="1">AW_PE!$1460:$1460,AW_PE!$1461:$1461,AW_PE!$1462:$1462,AW_PE!$1463:$1463,AW_PE!$1464:$1464,AW_PE!$1465:$1465,AW_PE!$1466:$1466,AW_PE!$1467:$1467,AW_PE!$1468:$1468,AW_PE!$1469:$1469,AW_PE!$1470:$1470,AW_PE!$1471:$1471,AW_PE!$1472:$1472,AW_PE!$1473:$1473,AW_PE!$1474:$1474,AW_PE!$1475:$1475</definedName>
    <definedName name="QB_DATA_92" localSheetId="9" hidden="1">AW_PE!$1476:$1476,AW_PE!$1477:$1477,AW_PE!$1478:$1478,AW_PE!$1479:$1479,AW_PE!$1480:$1480,AW_PE!$1481:$1481,AW_PE!$1482:$1482,AW_PE!$1483:$1483,AW_PE!$1484:$1484,AW_PE!$1485:$1485,AW_PE!$1486:$1486,AW_PE!$1487:$1487,AW_PE!$1488:$1488,AW_PE!$1489:$1489,AW_PE!$1490:$1490,AW_PE!$1491:$1491</definedName>
    <definedName name="QB_DATA_93" localSheetId="9" hidden="1">AW_PE!$1492:$1492,AW_PE!$1493:$1493,AW_PE!$1494:$1494,AW_PE!$1495:$1495,AW_PE!$1496:$1496,AW_PE!$1497:$1497,AW_PE!$1498:$1498,AW_PE!$1499:$1499,AW_PE!$1500:$1500,AW_PE!$1501:$1501,AW_PE!$1502:$1502,AW_PE!$1503:$1503,AW_PE!$1504:$1504,AW_PE!$1505:$1505,AW_PE!$1506:$1506,AW_PE!$1507:$1507</definedName>
    <definedName name="QB_DATA_94" localSheetId="9" hidden="1">AW_PE!$1508:$1508,AW_PE!$1509:$1509,AW_PE!$1510:$1510,AW_PE!$1511:$1511,AW_PE!$1512:$1512,AW_PE!$1513:$1513,AW_PE!$1514:$1514,AW_PE!$1515:$1515,AW_PE!$1516:$1516,AW_PE!$1517:$1517,AW_PE!$1518:$1518,AW_PE!$1519:$1519,AW_PE!$1520:$1520,AW_PE!$1521:$1521,AW_PE!$1522:$1522,AW_PE!$1523:$1523</definedName>
    <definedName name="QB_DATA_95" localSheetId="9" hidden="1">AW_PE!$1524:$1524,AW_PE!$1525:$1525,AW_PE!$1526:$1526,AW_PE!$1527:$1527,AW_PE!$1528:$1528,AW_PE!$1529:$1529,AW_PE!$1530:$1530,AW_PE!$1531:$1531,AW_PE!$1532:$1532,AW_PE!$1533:$1533,AW_PE!$1534:$1534,AW_PE!$1535:$1535,AW_PE!$1536:$1536,AW_PE!$1537:$1537,AW_PE!$1538:$1538,AW_PE!$1539:$1539</definedName>
    <definedName name="QB_DATA_96" localSheetId="9" hidden="1">AW_PE!$1540:$1540,AW_PE!$1541:$1541,AW_PE!$1542:$1542,AW_PE!$1543:$1543,AW_PE!$1544:$1544,AW_PE!$1545:$1545,AW_PE!$1546:$1546,AW_PE!$1547:$1547,AW_PE!$1548:$1548,AW_PE!$1549:$1549,AW_PE!$1550:$1550,AW_PE!$1551:$1551,AW_PE!$1552:$1552,AW_PE!$1553:$1553,AW_PE!$1554:$1554,AW_PE!$1555:$1555</definedName>
    <definedName name="QB_DATA_97" localSheetId="9" hidden="1">AW_PE!$1556:$1556,AW_PE!$1557:$1557,AW_PE!$1558:$1558,AW_PE!$1559:$1559,AW_PE!$1560:$1560,AW_PE!$1561:$1561,AW_PE!$1562:$1562,AW_PE!$1563:$1563,AW_PE!$1564:$1564,AW_PE!$1565:$1565,AW_PE!$1566:$1566,AW_PE!$1567:$1567,AW_PE!$1568:$1568,AW_PE!$1569:$1569,AW_PE!$1570:$1570,AW_PE!$1571:$1571</definedName>
    <definedName name="QB_DATA_98" localSheetId="9" hidden="1">AW_PE!$1572:$1572,AW_PE!$1573:$1573,AW_PE!$1574:$1574,AW_PE!$1575:$1575,AW_PE!$1576:$1576,AW_PE!$1577:$1577,AW_PE!$1578:$1578,AW_PE!$1579:$1579,AW_PE!$1580:$1580,AW_PE!$1581:$1581,AW_PE!$1582:$1582,AW_PE!$1583:$1583,AW_PE!$1584:$1584,AW_PE!$1585:$1585,AW_PE!$1586:$1586,AW_PE!$1587:$1587</definedName>
    <definedName name="QB_DATA_99" localSheetId="9" hidden="1">AW_PE!$1588:$1588,AW_PE!$1589:$1589,AW_PE!$1590:$1590,AW_PE!$1591:$1591,AW_PE!$1592:$1592,AW_PE!$1593:$1593,AW_PE!$1594:$1594,AW_PE!$1595:$1595,AW_PE!$1596:$1596,AW_PE!$1597:$1597,AW_PE!$1598:$1598,AW_PE!$1599:$1599,AW_PE!$1600:$1600,AW_PE!$1601:$1601,AW_PE!$1602:$1602,AW_PE!$1603:$1603</definedName>
    <definedName name="QB_FORMULA_0" localSheetId="7" hidden="1">AW_EB!#REF!,AW_EB!#REF!,AW_EB!#REF!,AW_EB!#REF!,AW_EB!#REF!,AW_EB!#REF!,AW_EB!#REF!,AW_EB!#REF!,AW_EB!#REF!,AW_EB!#REF!,AW_EB!#REF!,AW_EB!#REF!,AW_EB!#REF!,AW_EB!#REF!,AW_EB!#REF!,AW_EB!#REF!</definedName>
    <definedName name="QB_FORMULA_0" localSheetId="10" hidden="1">AW_OTHER!#REF!,AW_OTHER!#REF!,AW_OTHER!#REF!,AW_OTHER!#REF!,AW_OTHER!#REF!,AW_OTHER!#REF!,AW_OTHER!#REF!,AW_OTHER!#REF!,AW_OTHER!#REF!,AW_OTHER!#REF!,AW_OTHER!#REF!,AW_OTHER!#REF!,AW_OTHER!#REF!,AW_OTHER!#REF!</definedName>
    <definedName name="QB_FORMULA_0" localSheetId="8" hidden="1">AW_OW!#REF!,AW_OW!#REF!,AW_OW!#REF!,AW_OW!#REF!,AW_OW!#REF!,AW_OW!#REF!,AW_OW!#REF!,AW_OW!#REF!,AW_OW!#REF!,AW_OW!#REF!,AW_OW!#REF!,AW_OW!#REF!,AW_OW!#REF!,AW_OW!#REF!,AW_OW!#REF!,AW_OW!#REF!</definedName>
    <definedName name="QB_FORMULA_0" localSheetId="9" hidden="1">AW_PE!#REF!,AW_PE!#REF!,AW_PE!#REF!,AW_PE!#REF!,AW_PE!#REF!,AW_PE!#REF!,AW_PE!#REF!,AW_PE!#REF!,AW_PE!#REF!,AW_PE!#REF!,AW_PE!#REF!,AW_PE!#REF!,AW_PE!#REF!,AW_PE!#REF!,AW_PE!#REF!,AW_PE!#REF!</definedName>
    <definedName name="QB_FORMULA_0" localSheetId="3" hidden="1">LC_DW!#REF!,LC_DW!#REF!,LC_DW!#REF!,LC_DW!#REF!,LC_DW!#REF!,LC_DW!#REF!,LC_DW!#REF!,LC_DW!#REF!,LC_DW!#REF!,LC_DW!#REF!,LC_DW!#REF!,LC_DW!#REF!,LC_DW!#REF!,LC_DW!#REF!,LC_DW!#REF!,LC_DW!#REF!</definedName>
    <definedName name="QB_FORMULA_0" localSheetId="4" hidden="1">LC_EHT!#REF!,LC_EHT!#REF!,LC_EHT!#REF!,LC_EHT!#REF!,LC_EHT!#REF!,LC_EHT!#REF!,LC_EHT!#REF!,LC_EHT!#REF!,LC_EHT!#REF!,LC_EHT!#REF!,LC_EHT!#REF!,LC_EHT!#REF!,LC_EHT!#REF!,LC_EHT!#REF!,LC_EHT!#REF!,LC_EHT!#REF!</definedName>
    <definedName name="QB_FORMULA_0" localSheetId="6" hidden="1">LC_OTHER!#REF!,LC_OTHER!#REF!,LC_OTHER!#REF!,LC_OTHER!#REF!,LC_OTHER!#REF!</definedName>
    <definedName name="QB_FORMULA_0" localSheetId="5" hidden="1">LC_WCB!#REF!,LC_WCB!#REF!,LC_WCB!#REF!,LC_WCB!#REF!,LC_WCB!#REF!,LC_WCB!#REF!,LC_WCB!#REF!,LC_WCB!#REF!,LC_WCB!#REF!,LC_WCB!#REF!,LC_WCB!#REF!,LC_WCB!#REF!,LC_WCB!#REF!,LC_WCB!#REF!,LC_WCB!#REF!,LC_WCB!#REF!</definedName>
    <definedName name="QB_FORMULA_0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0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1" localSheetId="7" hidden="1">AW_EB!#REF!,AW_EB!#REF!,AW_EB!#REF!,AW_EB!#REF!,AW_EB!#REF!,AW_EB!#REF!,AW_EB!#REF!,AW_EB!#REF!,AW_EB!#REF!,AW_EB!#REF!,AW_EB!#REF!,AW_EB!#REF!,AW_EB!#REF!,AW_EB!#REF!,AW_EB!#REF!,AW_EB!#REF!</definedName>
    <definedName name="QB_FORMULA_1" localSheetId="8" hidden="1">AW_OW!#REF!,AW_OW!#REF!,AW_OW!#REF!,AW_OW!#REF!,AW_OW!#REF!,AW_OW!#REF!,AW_OW!#REF!,AW_OW!#REF!,AW_OW!#REF!,AW_OW!#REF!,AW_OW!#REF!,AW_OW!#REF!,AW_OW!#REF!,AW_OW!#REF!,AW_OW!#REF!,AW_OW!#REF!</definedName>
    <definedName name="QB_FORMULA_1" localSheetId="9" hidden="1">AW_PE!#REF!,AW_PE!#REF!,AW_PE!#REF!,AW_PE!#REF!,AW_PE!#REF!,AW_PE!#REF!,AW_PE!#REF!,AW_PE!#REF!,AW_PE!#REF!,AW_PE!#REF!,AW_PE!#REF!,AW_PE!#REF!,AW_PE!#REF!,AW_PE!#REF!,AW_PE!#REF!,AW_PE!#REF!</definedName>
    <definedName name="QB_FORMULA_1" localSheetId="3" hidden="1">LC_DW!#REF!,LC_DW!#REF!,LC_DW!#REF!,LC_DW!#REF!,LC_DW!#REF!,LC_DW!#REF!,LC_DW!#REF!,LC_DW!#REF!,LC_DW!#REF!,LC_DW!#REF!,LC_DW!#REF!,LC_DW!#REF!,LC_DW!#REF!,LC_DW!#REF!,LC_DW!#REF!,LC_DW!#REF!</definedName>
    <definedName name="QB_FORMULA_1" localSheetId="5" hidden="1">LC_WCB!#REF!,LC_WCB!#REF!,LC_WCB!#REF!,LC_WCB!#REF!,LC_WCB!#REF!,LC_WCB!#REF!,LC_WCB!$V$26,LC_WCB!#REF!,LC_WCB!#REF!,LC_WCB!#REF!,LC_WCB!#REF!,LC_WCB!#REF!</definedName>
    <definedName name="QB_FORMULA_1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1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10" localSheetId="7" hidden="1">AW_EB!#REF!,AW_EB!#REF!,AW_EB!#REF!,AW_EB!#REF!,AW_EB!#REF!,AW_EB!#REF!,AW_EB!#REF!,AW_EB!#REF!,AW_EB!#REF!,AW_EB!#REF!,AW_EB!#REF!,AW_EB!#REF!,AW_EB!#REF!,AW_EB!#REF!,AW_EB!#REF!,AW_EB!#REF!</definedName>
    <definedName name="QB_FORMULA_10" localSheetId="8" hidden="1">AW_OW!#REF!,AW_OW!#REF!,AW_OW!#REF!,AW_OW!#REF!,AW_OW!#REF!,AW_OW!#REF!,AW_OW!#REF!,AW_OW!#REF!,AW_OW!#REF!,AW_OW!#REF!,AW_OW!#REF!,AW_OW!#REF!,AW_OW!#REF!,AW_OW!#REF!,AW_OW!#REF!,AW_OW!#REF!</definedName>
    <definedName name="QB_FORMULA_10" localSheetId="9" hidden="1">AW_PE!#REF!,AW_PE!#REF!,AW_PE!#REF!,AW_PE!#REF!,AW_PE!#REF!,AW_PE!#REF!,AW_PE!#REF!,AW_PE!#REF!,AW_PE!#REF!,AW_PE!#REF!,AW_PE!#REF!,AW_PE!#REF!,AW_PE!#REF!,AW_PE!#REF!,AW_PE!#REF!,AW_PE!#REF!</definedName>
    <definedName name="QB_FORMULA_10" localSheetId="3" hidden="1">LC_DW!#REF!,LC_DW!#REF!,LC_DW!#REF!,LC_DW!#REF!,LC_DW!#REF!,LC_DW!#REF!,LC_DW!#REF!,LC_DW!#REF!,LC_DW!#REF!,LC_DW!#REF!,LC_DW!#REF!,LC_DW!#REF!,LC_DW!#REF!,LC_DW!#REF!,LC_DW!#REF!,LC_DW!#REF!</definedName>
    <definedName name="QB_FORMULA_10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10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100" localSheetId="9" hidden="1">AW_PE!#REF!,AW_PE!#REF!,AW_PE!#REF!,AW_PE!#REF!,AW_PE!#REF!,AW_PE!#REF!,AW_PE!#REF!,AW_PE!#REF!,AW_PE!#REF!,AW_PE!#REF!,AW_PE!#REF!,AW_PE!#REF!,AW_PE!#REF!,AW_PE!#REF!,AW_PE!#REF!,AW_PE!#REF!</definedName>
    <definedName name="QB_FORMULA_101" localSheetId="9" hidden="1">AW_PE!#REF!,AW_PE!#REF!,AW_PE!#REF!,AW_PE!#REF!,AW_PE!#REF!,AW_PE!#REF!,AW_PE!#REF!,AW_PE!#REF!,AW_PE!#REF!,AW_PE!#REF!,AW_PE!#REF!,AW_PE!#REF!,AW_PE!#REF!,AW_PE!#REF!,AW_PE!#REF!,AW_PE!#REF!</definedName>
    <definedName name="QB_FORMULA_102" localSheetId="9" hidden="1">AW_PE!#REF!,AW_PE!#REF!,AW_PE!#REF!,AW_PE!#REF!,AW_PE!#REF!,AW_PE!#REF!,AW_PE!#REF!,AW_PE!#REF!,AW_PE!#REF!,AW_PE!#REF!,AW_PE!#REF!,AW_PE!#REF!,AW_PE!#REF!,AW_PE!#REF!,AW_PE!#REF!,AW_PE!#REF!</definedName>
    <definedName name="QB_FORMULA_103" localSheetId="9" hidden="1">AW_PE!#REF!,AW_PE!#REF!,AW_PE!#REF!,AW_PE!#REF!,AW_PE!#REF!,AW_PE!#REF!,AW_PE!#REF!,AW_PE!#REF!,AW_PE!#REF!,AW_PE!#REF!,AW_PE!#REF!,AW_PE!#REF!,AW_PE!#REF!,AW_PE!#REF!,AW_PE!#REF!,AW_PE!#REF!</definedName>
    <definedName name="QB_FORMULA_104" localSheetId="9" hidden="1">AW_PE!#REF!,AW_PE!#REF!,AW_PE!#REF!,AW_PE!#REF!,AW_PE!#REF!,AW_PE!#REF!,AW_PE!#REF!,AW_PE!#REF!,AW_PE!#REF!,AW_PE!#REF!,AW_PE!#REF!,AW_PE!#REF!,AW_PE!#REF!,AW_PE!#REF!,AW_PE!#REF!,AW_PE!#REF!</definedName>
    <definedName name="QB_FORMULA_105" localSheetId="9" hidden="1">AW_PE!#REF!,AW_PE!#REF!,AW_PE!#REF!,AW_PE!#REF!,AW_PE!#REF!,AW_PE!#REF!,AW_PE!#REF!,AW_PE!#REF!,AW_PE!#REF!,AW_PE!#REF!,AW_PE!#REF!,AW_PE!#REF!,AW_PE!#REF!,AW_PE!#REF!,AW_PE!#REF!,AW_PE!#REF!</definedName>
    <definedName name="QB_FORMULA_106" localSheetId="9" hidden="1">AW_PE!#REF!,AW_PE!#REF!,AW_PE!#REF!,AW_PE!#REF!,AW_PE!#REF!,AW_PE!#REF!,AW_PE!#REF!,AW_PE!#REF!,AW_PE!#REF!,AW_PE!#REF!,AW_PE!#REF!,AW_PE!#REF!,AW_PE!#REF!,AW_PE!#REF!,AW_PE!#REF!,AW_PE!#REF!</definedName>
    <definedName name="QB_FORMULA_107" localSheetId="9" hidden="1">AW_PE!#REF!,AW_PE!#REF!,AW_PE!#REF!,AW_PE!#REF!,AW_PE!#REF!,AW_PE!#REF!,AW_PE!#REF!,AW_PE!#REF!,AW_PE!#REF!,AW_PE!#REF!,AW_PE!#REF!,AW_PE!#REF!,AW_PE!#REF!,AW_PE!#REF!,AW_PE!#REF!,AW_PE!#REF!</definedName>
    <definedName name="QB_FORMULA_108" localSheetId="9" hidden="1">AW_PE!#REF!,AW_PE!#REF!,AW_PE!#REF!,AW_PE!#REF!,AW_PE!#REF!,AW_PE!#REF!,AW_PE!#REF!,AW_PE!#REF!,AW_PE!#REF!,AW_PE!#REF!,AW_PE!#REF!,AW_PE!#REF!,AW_PE!#REF!,AW_PE!#REF!,AW_PE!#REF!,AW_PE!#REF!</definedName>
    <definedName name="QB_FORMULA_109" localSheetId="9" hidden="1">AW_PE!#REF!,AW_PE!#REF!,AW_PE!#REF!,AW_PE!#REF!,AW_PE!#REF!,AW_PE!#REF!,AW_PE!#REF!,AW_PE!#REF!,AW_PE!#REF!,AW_PE!#REF!,AW_PE!#REF!,AW_PE!#REF!,AW_PE!#REF!,AW_PE!#REF!,AW_PE!#REF!,AW_PE!#REF!</definedName>
    <definedName name="QB_FORMULA_11" localSheetId="7" hidden="1">AW_EB!#REF!,AW_EB!#REF!,AW_EB!#REF!,AW_EB!#REF!,AW_EB!#REF!,AW_EB!#REF!,AW_EB!#REF!,AW_EB!#REF!,AW_EB!#REF!,AW_EB!#REF!,AW_EB!#REF!,AW_EB!#REF!,AW_EB!#REF!,AW_EB!#REF!,AW_EB!#REF!,AW_EB!#REF!</definedName>
    <definedName name="QB_FORMULA_11" localSheetId="8" hidden="1">AW_OW!#REF!,AW_OW!#REF!,AW_OW!#REF!,AW_OW!#REF!,AW_OW!#REF!,AW_OW!#REF!,AW_OW!#REF!,AW_OW!#REF!,AW_OW!#REF!,AW_OW!#REF!,AW_OW!#REF!,AW_OW!#REF!,AW_OW!#REF!,AW_OW!#REF!,AW_OW!#REF!,AW_OW!#REF!</definedName>
    <definedName name="QB_FORMULA_11" localSheetId="9" hidden="1">AW_PE!#REF!,AW_PE!#REF!,AW_PE!#REF!,AW_PE!#REF!,AW_PE!#REF!,AW_PE!#REF!,AW_PE!#REF!,AW_PE!#REF!,AW_PE!#REF!,AW_PE!#REF!,AW_PE!#REF!,AW_PE!#REF!,AW_PE!#REF!,AW_PE!#REF!,AW_PE!#REF!,AW_PE!#REF!</definedName>
    <definedName name="QB_FORMULA_11" localSheetId="3" hidden="1">LC_DW!#REF!,LC_DW!#REF!,LC_DW!#REF!,LC_DW!#REF!,LC_DW!#REF!,LC_DW!#REF!,LC_DW!#REF!,LC_DW!#REF!,LC_DW!#REF!,LC_DW!#REF!,LC_DW!#REF!,LC_DW!#REF!,LC_DW!#REF!,LC_DW!#REF!,LC_DW!#REF!,LC_DW!#REF!</definedName>
    <definedName name="QB_FORMULA_110" localSheetId="9" hidden="1">AW_PE!#REF!,AW_PE!#REF!,AW_PE!#REF!,AW_PE!#REF!,AW_PE!#REF!,AW_PE!#REF!,AW_PE!#REF!,AW_PE!#REF!,AW_PE!#REF!,AW_PE!#REF!,AW_PE!#REF!,AW_PE!#REF!,AW_PE!#REF!,AW_PE!#REF!,AW_PE!#REF!,AW_PE!#REF!</definedName>
    <definedName name="QB_FORMULA_111" localSheetId="9" hidden="1">AW_PE!#REF!,AW_PE!#REF!,AW_PE!#REF!,AW_PE!#REF!,AW_PE!#REF!,AW_PE!#REF!,AW_PE!#REF!,AW_PE!#REF!,AW_PE!#REF!,AW_PE!#REF!,AW_PE!#REF!,AW_PE!#REF!,AW_PE!#REF!,AW_PE!#REF!,AW_PE!#REF!,AW_PE!#REF!</definedName>
    <definedName name="QB_FORMULA_112" localSheetId="9" hidden="1">AW_PE!#REF!,AW_PE!#REF!,AW_PE!#REF!,AW_PE!#REF!,AW_PE!#REF!,AW_PE!#REF!,AW_PE!#REF!,AW_PE!#REF!,AW_PE!#REF!,AW_PE!#REF!,AW_PE!#REF!,AW_PE!#REF!,AW_PE!#REF!,AW_PE!#REF!,AW_PE!#REF!,AW_PE!#REF!</definedName>
    <definedName name="QB_FORMULA_113" localSheetId="9" hidden="1">AW_PE!#REF!,AW_PE!#REF!,AW_PE!#REF!,AW_PE!#REF!,AW_PE!#REF!,AW_PE!#REF!,AW_PE!#REF!,AW_PE!#REF!,AW_PE!#REF!,AW_PE!#REF!,AW_PE!#REF!,AW_PE!#REF!,AW_PE!#REF!,AW_PE!#REF!,AW_PE!#REF!,AW_PE!#REF!</definedName>
    <definedName name="QB_FORMULA_114" localSheetId="9" hidden="1">AW_PE!#REF!,AW_PE!#REF!,AW_PE!#REF!,AW_PE!#REF!,AW_PE!#REF!,AW_PE!#REF!,AW_PE!#REF!,AW_PE!#REF!,AW_PE!#REF!,AW_PE!#REF!,AW_PE!#REF!,AW_PE!#REF!,AW_PE!#REF!,AW_PE!#REF!,AW_PE!#REF!,AW_PE!#REF!</definedName>
    <definedName name="QB_FORMULA_115" localSheetId="9" hidden="1">AW_PE!#REF!,AW_PE!#REF!,AW_PE!#REF!,AW_PE!#REF!,AW_PE!#REF!,AW_PE!#REF!,AW_PE!#REF!,AW_PE!#REF!,AW_PE!#REF!,AW_PE!#REF!,AW_PE!#REF!,AW_PE!#REF!,AW_PE!#REF!,AW_PE!#REF!,AW_PE!#REF!,AW_PE!#REF!</definedName>
    <definedName name="QB_FORMULA_116" localSheetId="9" hidden="1">AW_PE!#REF!,AW_PE!#REF!,AW_PE!#REF!,AW_PE!#REF!,AW_PE!#REF!,AW_PE!#REF!,AW_PE!#REF!,AW_PE!#REF!,AW_PE!#REF!,AW_PE!#REF!,AW_PE!#REF!,AW_PE!#REF!,AW_PE!#REF!,AW_PE!#REF!,AW_PE!#REF!,AW_PE!#REF!</definedName>
    <definedName name="QB_FORMULA_117" localSheetId="9" hidden="1">AW_PE!#REF!,AW_PE!#REF!,AW_PE!#REF!,AW_PE!#REF!,AW_PE!#REF!,AW_PE!#REF!,AW_PE!#REF!,AW_PE!#REF!,AW_PE!#REF!,AW_PE!#REF!,AW_PE!#REF!,AW_PE!#REF!,AW_PE!#REF!,AW_PE!#REF!,AW_PE!#REF!,AW_PE!#REF!</definedName>
    <definedName name="QB_FORMULA_118" localSheetId="9" hidden="1">AW_PE!#REF!,AW_PE!#REF!,AW_PE!#REF!,AW_PE!#REF!,AW_PE!#REF!,AW_PE!#REF!,AW_PE!#REF!,AW_PE!#REF!,AW_PE!#REF!,AW_PE!#REF!,AW_PE!#REF!,AW_PE!#REF!,AW_PE!#REF!,AW_PE!#REF!,AW_PE!#REF!,AW_PE!#REF!</definedName>
    <definedName name="QB_FORMULA_119" localSheetId="9" hidden="1">AW_PE!#REF!,AW_PE!#REF!,AW_PE!#REF!,AW_PE!#REF!,AW_PE!#REF!,AW_PE!#REF!,AW_PE!#REF!,AW_PE!#REF!,AW_PE!#REF!,AW_PE!#REF!,AW_PE!#REF!,AW_PE!#REF!,AW_PE!#REF!,AW_PE!#REF!,AW_PE!#REF!,AW_PE!#REF!</definedName>
    <definedName name="QB_FORMULA_12" localSheetId="7" hidden="1">AW_EB!#REF!,AW_EB!#REF!,AW_EB!#REF!,AW_EB!#REF!,AW_EB!#REF!,AW_EB!#REF!,AW_EB!#REF!,AW_EB!#REF!,AW_EB!#REF!,AW_EB!#REF!,AW_EB!#REF!,AW_EB!#REF!,AW_EB!#REF!,AW_EB!#REF!,AW_EB!#REF!,AW_EB!#REF!</definedName>
    <definedName name="QB_FORMULA_12" localSheetId="8" hidden="1">AW_OW!#REF!,AW_OW!#REF!,AW_OW!#REF!,AW_OW!#REF!,AW_OW!#REF!,AW_OW!#REF!,AW_OW!#REF!,AW_OW!#REF!,AW_OW!#REF!,AW_OW!#REF!,AW_OW!#REF!,AW_OW!#REF!,AW_OW!#REF!,AW_OW!#REF!,AW_OW!#REF!,AW_OW!#REF!</definedName>
    <definedName name="QB_FORMULA_12" localSheetId="9" hidden="1">AW_PE!#REF!,AW_PE!#REF!,AW_PE!#REF!,AW_PE!#REF!,AW_PE!#REF!,AW_PE!#REF!,AW_PE!#REF!,AW_PE!#REF!,AW_PE!#REF!,AW_PE!#REF!,AW_PE!#REF!,AW_PE!#REF!,AW_PE!#REF!,AW_PE!#REF!,AW_PE!#REF!,AW_PE!#REF!</definedName>
    <definedName name="QB_FORMULA_12" localSheetId="3" hidden="1">LC_DW!#REF!,LC_DW!#REF!,LC_DW!#REF!,LC_DW!#REF!,LC_DW!#REF!,LC_DW!#REF!,LC_DW!#REF!,LC_DW!#REF!,LC_DW!#REF!,LC_DW!#REF!,LC_DW!#REF!,LC_DW!#REF!,LC_DW!#REF!,LC_DW!#REF!,LC_DW!#REF!,LC_DW!#REF!</definedName>
    <definedName name="QB_FORMULA_120" localSheetId="9" hidden="1">AW_PE!#REF!,AW_PE!#REF!,AW_PE!#REF!,AW_PE!#REF!,AW_PE!#REF!,AW_PE!#REF!,AW_PE!#REF!,AW_PE!#REF!,AW_PE!#REF!,AW_PE!#REF!,AW_PE!#REF!,AW_PE!#REF!,AW_PE!#REF!,AW_PE!#REF!,AW_PE!#REF!,AW_PE!#REF!</definedName>
    <definedName name="QB_FORMULA_121" localSheetId="9" hidden="1">AW_PE!#REF!,AW_PE!#REF!,AW_PE!#REF!,AW_PE!#REF!,AW_PE!#REF!,AW_PE!#REF!,AW_PE!#REF!,AW_PE!#REF!,AW_PE!#REF!,AW_PE!#REF!,AW_PE!#REF!,AW_PE!#REF!,AW_PE!#REF!,AW_PE!#REF!,AW_PE!#REF!,AW_PE!#REF!</definedName>
    <definedName name="QB_FORMULA_122" localSheetId="9" hidden="1">AW_PE!#REF!,AW_PE!#REF!,AW_PE!#REF!,AW_PE!#REF!,AW_PE!#REF!,AW_PE!#REF!,AW_PE!#REF!,AW_PE!#REF!,AW_PE!#REF!,AW_PE!#REF!,AW_PE!#REF!,AW_PE!#REF!,AW_PE!#REF!,AW_PE!#REF!,AW_PE!#REF!,AW_PE!#REF!</definedName>
    <definedName name="QB_FORMULA_123" localSheetId="9" hidden="1">AW_PE!#REF!,AW_PE!#REF!,AW_PE!#REF!,AW_PE!#REF!,AW_PE!#REF!,AW_PE!#REF!,AW_PE!#REF!,AW_PE!#REF!,AW_PE!#REF!,AW_PE!#REF!,AW_PE!#REF!,AW_PE!#REF!,AW_PE!#REF!,AW_PE!#REF!,AW_PE!#REF!,AW_PE!#REF!</definedName>
    <definedName name="QB_FORMULA_124" localSheetId="9" hidden="1">AW_PE!#REF!,AW_PE!#REF!,AW_PE!#REF!,AW_PE!#REF!,AW_PE!#REF!,AW_PE!#REF!,AW_PE!#REF!,AW_PE!#REF!,AW_PE!#REF!,AW_PE!#REF!,AW_PE!#REF!,AW_PE!#REF!,AW_PE!#REF!,AW_PE!#REF!,AW_PE!#REF!,AW_PE!#REF!</definedName>
    <definedName name="QB_FORMULA_125" localSheetId="9" hidden="1">AW_PE!#REF!,AW_PE!#REF!,AW_PE!#REF!,AW_PE!#REF!,AW_PE!#REF!,AW_PE!#REF!,AW_PE!#REF!,AW_PE!#REF!,AW_PE!#REF!,AW_PE!#REF!,AW_PE!#REF!,AW_PE!#REF!,AW_PE!#REF!,AW_PE!#REF!,AW_PE!#REF!,AW_PE!#REF!</definedName>
    <definedName name="QB_FORMULA_126" localSheetId="9" hidden="1">AW_PE!#REF!,AW_PE!#REF!,AW_PE!#REF!,AW_PE!#REF!,AW_PE!#REF!,AW_PE!#REF!,AW_PE!#REF!,AW_PE!#REF!,AW_PE!#REF!,AW_PE!#REF!,AW_PE!#REF!,AW_PE!#REF!,AW_PE!#REF!,AW_PE!#REF!,AW_PE!#REF!,AW_PE!#REF!</definedName>
    <definedName name="QB_FORMULA_127" localSheetId="9" hidden="1">AW_PE!#REF!,AW_PE!#REF!,AW_PE!#REF!,AW_PE!#REF!,AW_PE!#REF!,AW_PE!#REF!,AW_PE!#REF!,AW_PE!#REF!,AW_PE!#REF!,AW_PE!#REF!,AW_PE!#REF!,AW_PE!#REF!,AW_PE!#REF!,AW_PE!#REF!,AW_PE!#REF!,AW_PE!#REF!</definedName>
    <definedName name="QB_FORMULA_128" localSheetId="9" hidden="1">AW_PE!#REF!,AW_PE!#REF!,AW_PE!#REF!,AW_PE!#REF!,AW_PE!#REF!,AW_PE!#REF!,AW_PE!#REF!,AW_PE!#REF!,AW_PE!#REF!,AW_PE!#REF!,AW_PE!#REF!,AW_PE!#REF!,AW_PE!#REF!,AW_PE!#REF!,AW_PE!#REF!,AW_PE!#REF!</definedName>
    <definedName name="QB_FORMULA_129" localSheetId="9" hidden="1">AW_PE!#REF!,AW_PE!#REF!,AW_PE!#REF!,AW_PE!#REF!,AW_PE!#REF!,AW_PE!#REF!,AW_PE!#REF!,AW_PE!#REF!,AW_PE!#REF!,AW_PE!#REF!,AW_PE!#REF!,AW_PE!#REF!,AW_PE!#REF!,AW_PE!#REF!,AW_PE!#REF!,AW_PE!#REF!</definedName>
    <definedName name="QB_FORMULA_13" localSheetId="7" hidden="1">AW_EB!#REF!,AW_EB!#REF!,AW_EB!#REF!,AW_EB!#REF!,AW_EB!#REF!,AW_EB!#REF!,AW_EB!#REF!,AW_EB!#REF!,AW_EB!#REF!,AW_EB!#REF!,AW_EB!#REF!,AW_EB!#REF!,AW_EB!#REF!,AW_EB!#REF!,AW_EB!#REF!,AW_EB!#REF!</definedName>
    <definedName name="QB_FORMULA_13" localSheetId="8" hidden="1">AW_OW!#REF!,AW_OW!#REF!,AW_OW!#REF!,AW_OW!#REF!,AW_OW!#REF!,AW_OW!#REF!,AW_OW!#REF!,AW_OW!#REF!,AW_OW!#REF!,AW_OW!#REF!,AW_OW!#REF!,AW_OW!#REF!,AW_OW!#REF!,AW_OW!#REF!,AW_OW!#REF!,AW_OW!#REF!</definedName>
    <definedName name="QB_FORMULA_13" localSheetId="9" hidden="1">AW_PE!#REF!,AW_PE!#REF!,AW_PE!#REF!,AW_PE!#REF!,AW_PE!#REF!,AW_PE!#REF!,AW_PE!#REF!,AW_PE!#REF!,AW_PE!#REF!,AW_PE!#REF!,AW_PE!#REF!,AW_PE!#REF!,AW_PE!#REF!,AW_PE!#REF!,AW_PE!#REF!,AW_PE!#REF!</definedName>
    <definedName name="QB_FORMULA_13" localSheetId="3" hidden="1">LC_DW!#REF!,LC_DW!#REF!,LC_DW!#REF!,LC_DW!#REF!,LC_DW!#REF!,LC_DW!#REF!,LC_DW!#REF!,LC_DW!#REF!,LC_DW!#REF!,LC_DW!#REF!,LC_DW!#REF!,LC_DW!#REF!,LC_DW!#REF!,LC_DW!#REF!,LC_DW!#REF!,LC_DW!#REF!</definedName>
    <definedName name="QB_FORMULA_130" localSheetId="9" hidden="1">AW_PE!#REF!,AW_PE!#REF!,AW_PE!#REF!,AW_PE!#REF!,AW_PE!#REF!,AW_PE!#REF!,AW_PE!#REF!,AW_PE!#REF!,AW_PE!#REF!,AW_PE!#REF!,AW_PE!#REF!,AW_PE!#REF!,AW_PE!#REF!,AW_PE!#REF!,AW_PE!#REF!,AW_PE!#REF!</definedName>
    <definedName name="QB_FORMULA_131" localSheetId="9" hidden="1">AW_PE!#REF!,AW_PE!#REF!,AW_PE!#REF!,AW_PE!#REF!,AW_PE!#REF!,AW_PE!#REF!,AW_PE!#REF!,AW_PE!#REF!,AW_PE!#REF!,AW_PE!#REF!,AW_PE!#REF!,AW_PE!#REF!,AW_PE!#REF!,AW_PE!#REF!,AW_PE!#REF!,AW_PE!#REF!</definedName>
    <definedName name="QB_FORMULA_132" localSheetId="9" hidden="1">AW_PE!#REF!,AW_PE!#REF!,AW_PE!#REF!,AW_PE!#REF!,AW_PE!#REF!,AW_PE!#REF!,AW_PE!#REF!,AW_PE!#REF!,AW_PE!#REF!,AW_PE!#REF!,AW_PE!#REF!,AW_PE!#REF!,AW_PE!#REF!,AW_PE!#REF!,AW_PE!#REF!,AW_PE!#REF!</definedName>
    <definedName name="QB_FORMULA_133" localSheetId="9" hidden="1">AW_PE!#REF!,AW_PE!#REF!,AW_PE!#REF!,AW_PE!#REF!,AW_PE!#REF!,AW_PE!#REF!,AW_PE!#REF!,AW_PE!#REF!,AW_PE!#REF!,AW_PE!#REF!,AW_PE!#REF!,AW_PE!#REF!,AW_PE!#REF!,AW_PE!#REF!,AW_PE!#REF!,AW_PE!#REF!</definedName>
    <definedName name="QB_FORMULA_134" localSheetId="9" hidden="1">AW_PE!#REF!,AW_PE!#REF!,AW_PE!#REF!,AW_PE!#REF!,AW_PE!#REF!,AW_PE!#REF!,AW_PE!#REF!,AW_PE!#REF!,AW_PE!#REF!,AW_PE!#REF!,AW_PE!#REF!,AW_PE!#REF!,AW_PE!#REF!,AW_PE!#REF!,AW_PE!#REF!,AW_PE!#REF!</definedName>
    <definedName name="QB_FORMULA_135" localSheetId="9" hidden="1">AW_PE!#REF!,AW_PE!#REF!,AW_PE!#REF!,AW_PE!#REF!,AW_PE!#REF!,AW_PE!#REF!,AW_PE!#REF!,AW_PE!#REF!,AW_PE!#REF!,AW_PE!#REF!,AW_PE!#REF!,AW_PE!#REF!,AW_PE!#REF!,AW_PE!#REF!,AW_PE!#REF!,AW_PE!#REF!</definedName>
    <definedName name="QB_FORMULA_136" localSheetId="9" hidden="1">AW_PE!#REF!,AW_PE!#REF!,AW_PE!#REF!,AW_PE!#REF!,AW_PE!#REF!,AW_PE!#REF!,AW_PE!#REF!,AW_PE!#REF!,AW_PE!#REF!,AW_PE!#REF!,AW_PE!#REF!,AW_PE!#REF!,AW_PE!#REF!,AW_PE!#REF!,AW_PE!#REF!,AW_PE!#REF!</definedName>
    <definedName name="QB_FORMULA_137" localSheetId="9" hidden="1">AW_PE!#REF!,AW_PE!#REF!,AW_PE!#REF!,AW_PE!#REF!,AW_PE!#REF!,AW_PE!#REF!,AW_PE!#REF!,AW_PE!#REF!,AW_PE!#REF!,AW_PE!#REF!,AW_PE!#REF!,AW_PE!#REF!,AW_PE!#REF!,AW_PE!#REF!,AW_PE!#REF!,AW_PE!#REF!</definedName>
    <definedName name="QB_FORMULA_14" localSheetId="7" hidden="1">AW_EB!#REF!,AW_EB!#REF!,AW_EB!#REF!,AW_EB!#REF!,AW_EB!#REF!,AW_EB!#REF!,AW_EB!#REF!,AW_EB!#REF!,AW_EB!#REF!,AW_EB!#REF!,AW_EB!#REF!,AW_EB!#REF!,AW_EB!#REF!,AW_EB!#REF!,AW_EB!#REF!,AW_EB!#REF!</definedName>
    <definedName name="QB_FORMULA_14" localSheetId="8" hidden="1">AW_OW!#REF!,AW_OW!#REF!,AW_OW!#REF!,AW_OW!#REF!,AW_OW!#REF!,AW_OW!#REF!,AW_OW!#REF!,AW_OW!#REF!,AW_OW!#REF!,AW_OW!#REF!,AW_OW!#REF!,AW_OW!#REF!,AW_OW!#REF!,AW_OW!#REF!,AW_OW!#REF!,AW_OW!#REF!</definedName>
    <definedName name="QB_FORMULA_14" localSheetId="9" hidden="1">AW_PE!#REF!,AW_PE!#REF!,AW_PE!#REF!,AW_PE!#REF!,AW_PE!#REF!,AW_PE!#REF!,AW_PE!#REF!,AW_PE!#REF!,AW_PE!#REF!,AW_PE!#REF!,AW_PE!#REF!,AW_PE!#REF!,AW_PE!#REF!,AW_PE!#REF!,AW_PE!#REF!,AW_PE!#REF!</definedName>
    <definedName name="QB_FORMULA_14" localSheetId="3" hidden="1">LC_DW!#REF!,LC_DW!#REF!,LC_DW!#REF!,LC_DW!#REF!,LC_DW!#REF!,LC_DW!#REF!,LC_DW!#REF!,LC_DW!#REF!,LC_DW!#REF!,LC_DW!#REF!,LC_DW!#REF!,LC_DW!#REF!,LC_DW!#REF!,LC_DW!#REF!,LC_DW!#REF!,LC_DW!#REF!</definedName>
    <definedName name="QB_FORMULA_15" localSheetId="7" hidden="1">AW_EB!#REF!,AW_EB!#REF!,AW_EB!#REF!,AW_EB!#REF!,AW_EB!#REF!,AW_EB!#REF!,AW_EB!#REF!,AW_EB!#REF!,AW_EB!#REF!,AW_EB!#REF!,AW_EB!#REF!,AW_EB!#REF!,AW_EB!#REF!,AW_EB!#REF!,AW_EB!#REF!,AW_EB!#REF!</definedName>
    <definedName name="QB_FORMULA_15" localSheetId="8" hidden="1">AW_OW!#REF!,AW_OW!#REF!,AW_OW!#REF!,AW_OW!#REF!,AW_OW!#REF!,AW_OW!#REF!,AW_OW!#REF!,AW_OW!#REF!,AW_OW!#REF!,AW_OW!#REF!,AW_OW!#REF!,AW_OW!#REF!,AW_OW!#REF!,AW_OW!#REF!,AW_OW!#REF!,AW_OW!#REF!</definedName>
    <definedName name="QB_FORMULA_15" localSheetId="9" hidden="1">AW_PE!#REF!,AW_PE!#REF!,AW_PE!#REF!,AW_PE!#REF!,AW_PE!#REF!,AW_PE!#REF!,AW_PE!#REF!,AW_PE!#REF!,AW_PE!#REF!,AW_PE!#REF!,AW_PE!#REF!,AW_PE!#REF!,AW_PE!#REF!,AW_PE!#REF!,AW_PE!#REF!,AW_PE!#REF!</definedName>
    <definedName name="QB_FORMULA_15" localSheetId="3" hidden="1">LC_DW!#REF!,LC_DW!#REF!,LC_DW!#REF!,LC_DW!#REF!,LC_DW!#REF!,LC_DW!#REF!,LC_DW!#REF!,LC_DW!#REF!,LC_DW!#REF!,LC_DW!#REF!,LC_DW!#REF!,LC_DW!#REF!,LC_DW!#REF!,LC_DW!#REF!,LC_DW!#REF!,LC_DW!#REF!</definedName>
    <definedName name="QB_FORMULA_16" localSheetId="7" hidden="1">AW_EB!#REF!,AW_EB!#REF!,AW_EB!#REF!,AW_EB!#REF!,AW_EB!#REF!,AW_EB!#REF!,AW_EB!#REF!,AW_EB!#REF!,AW_EB!#REF!,AW_EB!#REF!,AW_EB!#REF!,AW_EB!#REF!,AW_EB!#REF!,AW_EB!#REF!,AW_EB!#REF!,AW_EB!#REF!</definedName>
    <definedName name="QB_FORMULA_16" localSheetId="8" hidden="1">AW_OW!#REF!,AW_OW!#REF!,AW_OW!#REF!,AW_OW!#REF!,AW_OW!#REF!,AW_OW!#REF!,AW_OW!#REF!,AW_OW!#REF!,AW_OW!#REF!,AW_OW!#REF!,AW_OW!#REF!,AW_OW!#REF!,AW_OW!#REF!,AW_OW!#REF!,AW_OW!#REF!,AW_OW!#REF!</definedName>
    <definedName name="QB_FORMULA_16" localSheetId="9" hidden="1">AW_PE!#REF!,AW_PE!#REF!,AW_PE!#REF!,AW_PE!#REF!,AW_PE!#REF!,AW_PE!#REF!,AW_PE!#REF!,AW_PE!#REF!,AW_PE!#REF!,AW_PE!#REF!,AW_PE!#REF!,AW_PE!#REF!,AW_PE!#REF!,AW_PE!#REF!,AW_PE!#REF!,AW_PE!#REF!</definedName>
    <definedName name="QB_FORMULA_16" localSheetId="3" hidden="1">LC_DW!#REF!,LC_DW!#REF!,LC_DW!#REF!,LC_DW!#REF!,LC_DW!#REF!,LC_DW!#REF!,LC_DW!#REF!,LC_DW!#REF!,LC_DW!#REF!,LC_DW!#REF!,LC_DW!#REF!,LC_DW!#REF!,LC_DW!#REF!,LC_DW!#REF!,LC_DW!#REF!,LC_DW!#REF!</definedName>
    <definedName name="QB_FORMULA_17" localSheetId="7" hidden="1">AW_EB!#REF!,AW_EB!#REF!,AW_EB!#REF!,AW_EB!#REF!,AW_EB!#REF!,AW_EB!#REF!,AW_EB!#REF!,AW_EB!#REF!,AW_EB!#REF!,AW_EB!#REF!,AW_EB!#REF!,AW_EB!#REF!,AW_EB!#REF!,AW_EB!#REF!,AW_EB!#REF!,AW_EB!#REF!</definedName>
    <definedName name="QB_FORMULA_17" localSheetId="8" hidden="1">AW_OW!#REF!,AW_OW!#REF!,AW_OW!#REF!,AW_OW!#REF!,AW_OW!#REF!,AW_OW!#REF!,AW_OW!#REF!,AW_OW!#REF!,AW_OW!#REF!,AW_OW!#REF!,AW_OW!#REF!,AW_OW!#REF!,AW_OW!#REF!,AW_OW!#REF!,AW_OW!#REF!,AW_OW!#REF!</definedName>
    <definedName name="QB_FORMULA_17" localSheetId="9" hidden="1">AW_PE!#REF!,AW_PE!#REF!,AW_PE!#REF!,AW_PE!#REF!,AW_PE!#REF!,AW_PE!#REF!,AW_PE!#REF!,AW_PE!#REF!,AW_PE!#REF!,AW_PE!#REF!,AW_PE!#REF!,AW_PE!#REF!,AW_PE!#REF!,AW_PE!#REF!,AW_PE!#REF!,AW_PE!#REF!</definedName>
    <definedName name="QB_FORMULA_17" localSheetId="3" hidden="1">LC_DW!#REF!,LC_DW!#REF!,LC_DW!#REF!,LC_DW!#REF!,LC_DW!#REF!,LC_DW!#REF!,LC_DW!#REF!,LC_DW!#REF!,LC_DW!#REF!,LC_DW!#REF!,LC_DW!#REF!,LC_DW!#REF!,LC_DW!#REF!,LC_DW!#REF!,LC_DW!#REF!,LC_DW!#REF!</definedName>
    <definedName name="QB_FORMULA_18" localSheetId="7" hidden="1">AW_EB!#REF!,AW_EB!#REF!,AW_EB!#REF!,AW_EB!#REF!,AW_EB!#REF!,AW_EB!#REF!,AW_EB!#REF!,AW_EB!#REF!,AW_EB!#REF!,AW_EB!#REF!,AW_EB!#REF!,AW_EB!#REF!,AW_EB!#REF!,AW_EB!#REF!,AW_EB!#REF!,AW_EB!#REF!</definedName>
    <definedName name="QB_FORMULA_18" localSheetId="8" hidden="1">AW_OW!#REF!,AW_OW!#REF!,AW_OW!#REF!,AW_OW!#REF!,AW_OW!#REF!,AW_OW!#REF!,AW_OW!#REF!,AW_OW!#REF!,AW_OW!#REF!,AW_OW!#REF!,AW_OW!#REF!,AW_OW!#REF!,AW_OW!#REF!,AW_OW!#REF!,AW_OW!#REF!,AW_OW!#REF!</definedName>
    <definedName name="QB_FORMULA_18" localSheetId="9" hidden="1">AW_PE!#REF!,AW_PE!#REF!,AW_PE!#REF!,AW_PE!#REF!,AW_PE!#REF!,AW_PE!#REF!,AW_PE!#REF!,AW_PE!#REF!,AW_PE!#REF!,AW_PE!#REF!,AW_PE!#REF!,AW_PE!#REF!,AW_PE!#REF!,AW_PE!#REF!,AW_PE!#REF!,AW_PE!#REF!</definedName>
    <definedName name="QB_FORMULA_18" localSheetId="3" hidden="1">LC_DW!#REF!,LC_DW!#REF!,LC_DW!#REF!,LC_DW!#REF!,LC_DW!#REF!,LC_DW!#REF!,LC_DW!#REF!,LC_DW!#REF!,LC_DW!#REF!,LC_DW!#REF!,LC_DW!#REF!,LC_DW!#REF!,LC_DW!#REF!,LC_DW!#REF!,LC_DW!#REF!,LC_DW!#REF!</definedName>
    <definedName name="QB_FORMULA_19" localSheetId="7" hidden="1">AW_EB!#REF!,AW_EB!#REF!,AW_EB!#REF!,AW_EB!#REF!,AW_EB!#REF!,AW_EB!#REF!,AW_EB!#REF!,AW_EB!#REF!,AW_EB!#REF!,AW_EB!#REF!,AW_EB!#REF!,AW_EB!#REF!,AW_EB!#REF!,AW_EB!#REF!,AW_EB!#REF!,AW_EB!#REF!</definedName>
    <definedName name="QB_FORMULA_19" localSheetId="8" hidden="1">AW_OW!#REF!,AW_OW!#REF!,AW_OW!#REF!,AW_OW!#REF!,AW_OW!#REF!,AW_OW!#REF!,AW_OW!#REF!,AW_OW!#REF!,AW_OW!#REF!,AW_OW!#REF!,AW_OW!#REF!,AW_OW!#REF!,AW_OW!#REF!,AW_OW!#REF!,AW_OW!#REF!,AW_OW!#REF!</definedName>
    <definedName name="QB_FORMULA_19" localSheetId="9" hidden="1">AW_PE!#REF!,AW_PE!#REF!,AW_PE!#REF!,AW_PE!#REF!,AW_PE!#REF!,AW_PE!#REF!,AW_PE!#REF!,AW_PE!#REF!,AW_PE!#REF!,AW_PE!#REF!,AW_PE!#REF!,AW_PE!#REF!,AW_PE!#REF!,AW_PE!#REF!,AW_PE!#REF!,AW_PE!#REF!</definedName>
    <definedName name="QB_FORMULA_19" localSheetId="3" hidden="1">LC_DW!#REF!,LC_DW!#REF!,LC_DW!#REF!,LC_DW!#REF!,LC_DW!#REF!,LC_DW!#REF!,LC_DW!#REF!,LC_DW!#REF!,LC_DW!#REF!,LC_DW!#REF!,LC_DW!#REF!,LC_DW!#REF!,LC_DW!#REF!,LC_DW!#REF!,LC_DW!#REF!,LC_DW!#REF!</definedName>
    <definedName name="QB_FORMULA_2" localSheetId="7" hidden="1">AW_EB!#REF!,AW_EB!#REF!,AW_EB!#REF!,AW_EB!#REF!,AW_EB!#REF!,AW_EB!#REF!,AW_EB!#REF!,AW_EB!#REF!,AW_EB!#REF!,AW_EB!#REF!,AW_EB!#REF!,AW_EB!#REF!,AW_EB!#REF!,AW_EB!#REF!,AW_EB!#REF!,AW_EB!#REF!</definedName>
    <definedName name="QB_FORMULA_2" localSheetId="8" hidden="1">AW_OW!#REF!,AW_OW!#REF!,AW_OW!#REF!,AW_OW!#REF!,AW_OW!#REF!,AW_OW!#REF!,AW_OW!#REF!,AW_OW!#REF!,AW_OW!#REF!,AW_OW!#REF!,AW_OW!#REF!,AW_OW!#REF!,AW_OW!#REF!,AW_OW!#REF!,AW_OW!#REF!,AW_OW!#REF!</definedName>
    <definedName name="QB_FORMULA_2" localSheetId="9" hidden="1">AW_PE!#REF!,AW_PE!#REF!,AW_PE!#REF!,AW_PE!#REF!,AW_PE!#REF!,AW_PE!#REF!,AW_PE!#REF!,AW_PE!#REF!,AW_PE!#REF!,AW_PE!#REF!,AW_PE!#REF!,AW_PE!#REF!,AW_PE!#REF!,AW_PE!#REF!,AW_PE!#REF!,AW_PE!#REF!</definedName>
    <definedName name="QB_FORMULA_2" localSheetId="3" hidden="1">LC_DW!#REF!,LC_DW!#REF!,LC_DW!#REF!,LC_DW!#REF!,LC_DW!#REF!,LC_DW!#REF!,LC_DW!#REF!,LC_DW!#REF!,LC_DW!#REF!,LC_DW!#REF!,LC_DW!#REF!,LC_DW!#REF!,LC_DW!#REF!,LC_DW!#REF!,LC_DW!#REF!,LC_DW!#REF!</definedName>
    <definedName name="QB_FORMULA_2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2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20" localSheetId="7" hidden="1">AW_EB!#REF!,AW_EB!#REF!,AW_EB!#REF!,AW_EB!#REF!,AW_EB!#REF!,AW_EB!#REF!,AW_EB!#REF!,AW_EB!#REF!,AW_EB!#REF!,AW_EB!#REF!,AW_EB!#REF!,AW_EB!#REF!,AW_EB!#REF!,AW_EB!#REF!,AW_EB!#REF!,AW_EB!#REF!</definedName>
    <definedName name="QB_FORMULA_20" localSheetId="8" hidden="1">AW_OW!#REF!,AW_OW!#REF!,AW_OW!#REF!,AW_OW!#REF!,AW_OW!#REF!,AW_OW!#REF!,AW_OW!#REF!,AW_OW!#REF!,AW_OW!#REF!,AW_OW!#REF!,AW_OW!#REF!,AW_OW!#REF!,AW_OW!#REF!,AW_OW!#REF!,AW_OW!#REF!,AW_OW!#REF!</definedName>
    <definedName name="QB_FORMULA_20" localSheetId="9" hidden="1">AW_PE!#REF!,AW_PE!#REF!,AW_PE!#REF!,AW_PE!#REF!,AW_PE!#REF!,AW_PE!#REF!,AW_PE!#REF!,AW_PE!#REF!,AW_PE!#REF!,AW_PE!#REF!,AW_PE!#REF!,AW_PE!#REF!,AW_PE!#REF!,AW_PE!#REF!,AW_PE!#REF!,AW_PE!#REF!</definedName>
    <definedName name="QB_FORMULA_20" localSheetId="3" hidden="1">LC_DW!$V$324,LC_DW!#REF!,LC_DW!$V$325,LC_DW!#REF!,LC_DW!$V$326,LC_DW!#REF!</definedName>
    <definedName name="QB_FORMULA_21" localSheetId="7" hidden="1">AW_EB!#REF!,AW_EB!#REF!,AW_EB!#REF!,AW_EB!#REF!,AW_EB!#REF!,AW_EB!#REF!,AW_EB!#REF!,AW_EB!#REF!,AW_EB!#REF!,AW_EB!#REF!,AW_EB!#REF!,AW_EB!#REF!,AW_EB!#REF!,AW_EB!#REF!,AW_EB!#REF!,AW_EB!#REF!</definedName>
    <definedName name="QB_FORMULA_21" localSheetId="8" hidden="1">AW_OW!#REF!,AW_OW!#REF!,AW_OW!#REF!,AW_OW!#REF!,AW_OW!#REF!,AW_OW!#REF!,AW_OW!#REF!,AW_OW!#REF!</definedName>
    <definedName name="QB_FORMULA_21" localSheetId="9" hidden="1">AW_PE!#REF!,AW_PE!#REF!,AW_PE!#REF!,AW_PE!#REF!,AW_PE!#REF!,AW_PE!#REF!,AW_PE!#REF!,AW_PE!#REF!,AW_PE!#REF!,AW_PE!#REF!,AW_PE!#REF!,AW_PE!#REF!,AW_PE!#REF!,AW_PE!#REF!,AW_PE!#REF!,AW_PE!#REF!</definedName>
    <definedName name="QB_FORMULA_22" localSheetId="7" hidden="1">AW_EB!#REF!,AW_EB!#REF!,AW_EB!#REF!,AW_EB!#REF!,AW_EB!#REF!,AW_EB!#REF!,AW_EB!#REF!,AW_EB!#REF!,AW_EB!#REF!,AW_EB!#REF!,AW_EB!#REF!,AW_EB!#REF!,AW_EB!#REF!,AW_EB!#REF!,AW_EB!#REF!,AW_EB!#REF!</definedName>
    <definedName name="QB_FORMULA_22" localSheetId="9" hidden="1">AW_PE!#REF!,AW_PE!#REF!,AW_PE!#REF!,AW_PE!#REF!,AW_PE!#REF!,AW_PE!#REF!,AW_PE!#REF!,AW_PE!#REF!,AW_PE!#REF!,AW_PE!#REF!,AW_PE!#REF!,AW_PE!#REF!,AW_PE!#REF!,AW_PE!#REF!,AW_PE!#REF!,AW_PE!#REF!</definedName>
    <definedName name="QB_FORMULA_23" localSheetId="7" hidden="1">AW_EB!#REF!,AW_EB!#REF!,AW_EB!#REF!,AW_EB!#REF!,AW_EB!#REF!,AW_EB!#REF!,AW_EB!#REF!,AW_EB!#REF!,AW_EB!#REF!,AW_EB!#REF!,AW_EB!#REF!,AW_EB!#REF!,AW_EB!#REF!,AW_EB!#REF!,AW_EB!#REF!,AW_EB!#REF!</definedName>
    <definedName name="QB_FORMULA_23" localSheetId="9" hidden="1">AW_PE!#REF!,AW_PE!#REF!,AW_PE!#REF!,AW_PE!#REF!,AW_PE!#REF!,AW_PE!#REF!,AW_PE!#REF!,AW_PE!#REF!,AW_PE!#REF!,AW_PE!#REF!,AW_PE!#REF!,AW_PE!#REF!,AW_PE!#REF!,AW_PE!#REF!,AW_PE!#REF!,AW_PE!#REF!</definedName>
    <definedName name="QB_FORMULA_24" localSheetId="7" hidden="1">AW_EB!#REF!,AW_EB!#REF!,AW_EB!#REF!,AW_EB!#REF!,AW_EB!#REF!,AW_EB!#REF!,AW_EB!#REF!,AW_EB!#REF!,AW_EB!#REF!,AW_EB!#REF!,AW_EB!#REF!,AW_EB!#REF!,AW_EB!#REF!,AW_EB!#REF!,AW_EB!#REF!,AW_EB!#REF!</definedName>
    <definedName name="QB_FORMULA_24" localSheetId="9" hidden="1">AW_PE!#REF!,AW_PE!#REF!,AW_PE!#REF!,AW_PE!#REF!,AW_PE!#REF!,AW_PE!#REF!,AW_PE!#REF!,AW_PE!#REF!,AW_PE!#REF!,AW_PE!#REF!,AW_PE!#REF!,AW_PE!#REF!,AW_PE!#REF!,AW_PE!#REF!,AW_PE!#REF!,AW_PE!#REF!</definedName>
    <definedName name="QB_FORMULA_25" localSheetId="7" hidden="1">AW_EB!#REF!,AW_EB!#REF!,AW_EB!#REF!,AW_EB!#REF!,AW_EB!#REF!,AW_EB!#REF!,AW_EB!#REF!,AW_EB!#REF!,AW_EB!#REF!,AW_EB!#REF!,AW_EB!#REF!,AW_EB!#REF!,AW_EB!#REF!,AW_EB!#REF!,AW_EB!#REF!,AW_EB!#REF!</definedName>
    <definedName name="QB_FORMULA_25" localSheetId="9" hidden="1">AW_PE!#REF!,AW_PE!#REF!,AW_PE!#REF!,AW_PE!#REF!,AW_PE!#REF!,AW_PE!#REF!,AW_PE!#REF!,AW_PE!#REF!,AW_PE!#REF!,AW_PE!#REF!,AW_PE!#REF!,AW_PE!#REF!,AW_PE!#REF!,AW_PE!#REF!,AW_PE!#REF!,AW_PE!#REF!</definedName>
    <definedName name="QB_FORMULA_26" localSheetId="7" hidden="1">AW_EB!#REF!,AW_EB!#REF!,AW_EB!#REF!,AW_EB!#REF!,AW_EB!#REF!,AW_EB!#REF!,AW_EB!#REF!,AW_EB!#REF!,AW_EB!#REF!,AW_EB!#REF!,AW_EB!#REF!,AW_EB!#REF!,AW_EB!#REF!,AW_EB!#REF!,AW_EB!#REF!,AW_EB!#REF!</definedName>
    <definedName name="QB_FORMULA_26" localSheetId="9" hidden="1">AW_PE!#REF!,AW_PE!#REF!,AW_PE!#REF!,AW_PE!#REF!,AW_PE!#REF!,AW_PE!#REF!,AW_PE!#REF!,AW_PE!#REF!,AW_PE!#REF!,AW_PE!#REF!,AW_PE!#REF!,AW_PE!#REF!,AW_PE!#REF!,AW_PE!#REF!,AW_PE!#REF!,AW_PE!#REF!</definedName>
    <definedName name="QB_FORMULA_27" localSheetId="7" hidden="1">AW_EB!#REF!,AW_EB!#REF!,AW_EB!#REF!,AW_EB!#REF!,AW_EB!#REF!,AW_EB!#REF!,AW_EB!#REF!,AW_EB!#REF!,AW_EB!#REF!,AW_EB!#REF!,AW_EB!#REF!,AW_EB!#REF!,AW_EB!#REF!,AW_EB!#REF!,AW_EB!#REF!,AW_EB!#REF!</definedName>
    <definedName name="QB_FORMULA_27" localSheetId="9" hidden="1">AW_PE!#REF!,AW_PE!#REF!,AW_PE!#REF!,AW_PE!#REF!,AW_PE!#REF!,AW_PE!#REF!,AW_PE!#REF!,AW_PE!#REF!,AW_PE!#REF!,AW_PE!#REF!,AW_PE!#REF!,AW_PE!#REF!,AW_PE!#REF!,AW_PE!#REF!,AW_PE!#REF!,AW_PE!#REF!</definedName>
    <definedName name="QB_FORMULA_28" localSheetId="7" hidden="1">AW_EB!#REF!,AW_EB!#REF!,AW_EB!#REF!,AW_EB!$V$455,AW_EB!#REF!,AW_EB!$V$456,AW_EB!#REF!,AW_EB!$V$457,AW_EB!#REF!</definedName>
    <definedName name="QB_FORMULA_28" localSheetId="9" hidden="1">AW_PE!#REF!,AW_PE!#REF!,AW_PE!#REF!,AW_PE!#REF!,AW_PE!#REF!,AW_PE!#REF!,AW_PE!#REF!,AW_PE!#REF!,AW_PE!#REF!,AW_PE!#REF!,AW_PE!#REF!,AW_PE!#REF!,AW_PE!#REF!,AW_PE!#REF!,AW_PE!#REF!,AW_PE!#REF!</definedName>
    <definedName name="QB_FORMULA_29" localSheetId="9" hidden="1">AW_PE!#REF!,AW_PE!#REF!,AW_PE!#REF!,AW_PE!#REF!,AW_PE!#REF!,AW_PE!#REF!,AW_PE!#REF!,AW_PE!#REF!,AW_PE!#REF!,AW_PE!#REF!,AW_PE!#REF!,AW_PE!#REF!,AW_PE!#REF!,AW_PE!#REF!,AW_PE!#REF!,AW_PE!#REF!</definedName>
    <definedName name="QB_FORMULA_3" localSheetId="7" hidden="1">AW_EB!#REF!,AW_EB!#REF!,AW_EB!#REF!,AW_EB!#REF!,AW_EB!#REF!,AW_EB!#REF!,AW_EB!#REF!,AW_EB!#REF!,AW_EB!#REF!,AW_EB!#REF!,AW_EB!#REF!,AW_EB!#REF!,AW_EB!#REF!,AW_EB!#REF!,AW_EB!#REF!,AW_EB!#REF!</definedName>
    <definedName name="QB_FORMULA_3" localSheetId="8" hidden="1">AW_OW!#REF!,AW_OW!#REF!,AW_OW!#REF!,AW_OW!#REF!,AW_OW!#REF!,AW_OW!#REF!,AW_OW!#REF!,AW_OW!#REF!,AW_OW!#REF!,AW_OW!#REF!,AW_OW!#REF!,AW_OW!#REF!,AW_OW!#REF!,AW_OW!#REF!,AW_OW!#REF!,AW_OW!#REF!</definedName>
    <definedName name="QB_FORMULA_3" localSheetId="9" hidden="1">AW_PE!#REF!,AW_PE!#REF!,AW_PE!#REF!,AW_PE!#REF!,AW_PE!#REF!,AW_PE!#REF!,AW_PE!#REF!,AW_PE!#REF!,AW_PE!#REF!,AW_PE!#REF!,AW_PE!#REF!,AW_PE!#REF!,AW_PE!#REF!,AW_PE!#REF!,AW_PE!#REF!,AW_PE!#REF!</definedName>
    <definedName name="QB_FORMULA_3" localSheetId="3" hidden="1">LC_DW!#REF!,LC_DW!#REF!,LC_DW!#REF!,LC_DW!#REF!,LC_DW!#REF!,LC_DW!#REF!,LC_DW!#REF!,LC_DW!#REF!,LC_DW!#REF!,LC_DW!#REF!,LC_DW!#REF!,LC_DW!#REF!,LC_DW!#REF!,LC_DW!#REF!,LC_DW!#REF!,LC_DW!#REF!</definedName>
    <definedName name="QB_FORMULA_3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3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30" localSheetId="9" hidden="1">AW_PE!#REF!,AW_PE!#REF!,AW_PE!#REF!,AW_PE!#REF!,AW_PE!#REF!,AW_PE!#REF!,AW_PE!#REF!,AW_PE!#REF!,AW_PE!#REF!,AW_PE!#REF!,AW_PE!#REF!,AW_PE!#REF!,AW_PE!#REF!,AW_PE!#REF!,AW_PE!#REF!,AW_PE!#REF!</definedName>
    <definedName name="QB_FORMULA_31" localSheetId="9" hidden="1">AW_PE!#REF!,AW_PE!#REF!,AW_PE!#REF!,AW_PE!#REF!,AW_PE!#REF!,AW_PE!#REF!,AW_PE!#REF!,AW_PE!#REF!,AW_PE!#REF!,AW_PE!#REF!,AW_PE!#REF!,AW_PE!#REF!,AW_PE!#REF!,AW_PE!#REF!,AW_PE!#REF!,AW_PE!#REF!</definedName>
    <definedName name="QB_FORMULA_32" localSheetId="9" hidden="1">AW_PE!#REF!,AW_PE!#REF!,AW_PE!#REF!,AW_PE!#REF!,AW_PE!#REF!,AW_PE!#REF!,AW_PE!#REF!,AW_PE!#REF!,AW_PE!#REF!,AW_PE!#REF!,AW_PE!#REF!,AW_PE!#REF!,AW_PE!#REF!,AW_PE!#REF!,AW_PE!#REF!,AW_PE!#REF!</definedName>
    <definedName name="QB_FORMULA_33" localSheetId="9" hidden="1">AW_PE!#REF!,AW_PE!#REF!,AW_PE!#REF!,AW_PE!#REF!,AW_PE!#REF!,AW_PE!#REF!,AW_PE!#REF!,AW_PE!#REF!,AW_PE!#REF!,AW_PE!#REF!,AW_PE!#REF!,AW_PE!#REF!,AW_PE!#REF!,AW_PE!#REF!,AW_PE!#REF!,AW_PE!#REF!</definedName>
    <definedName name="QB_FORMULA_34" localSheetId="9" hidden="1">AW_PE!#REF!,AW_PE!#REF!,AW_PE!#REF!,AW_PE!#REF!,AW_PE!#REF!,AW_PE!#REF!,AW_PE!#REF!,AW_PE!#REF!,AW_PE!#REF!,AW_PE!#REF!,AW_PE!#REF!,AW_PE!#REF!,AW_PE!#REF!,AW_PE!#REF!,AW_PE!#REF!,AW_PE!#REF!</definedName>
    <definedName name="QB_FORMULA_35" localSheetId="9" hidden="1">AW_PE!#REF!,AW_PE!#REF!,AW_PE!#REF!,AW_PE!#REF!,AW_PE!#REF!,AW_PE!#REF!,AW_PE!#REF!,AW_PE!#REF!,AW_PE!#REF!,AW_PE!#REF!,AW_PE!#REF!,AW_PE!#REF!,AW_PE!#REF!,AW_PE!#REF!,AW_PE!#REF!,AW_PE!#REF!</definedName>
    <definedName name="QB_FORMULA_36" localSheetId="9" hidden="1">AW_PE!#REF!,AW_PE!#REF!,AW_PE!#REF!,AW_PE!#REF!,AW_PE!#REF!,AW_PE!#REF!,AW_PE!#REF!,AW_PE!#REF!,AW_PE!#REF!,AW_PE!#REF!,AW_PE!#REF!,AW_PE!#REF!,AW_PE!#REF!,AW_PE!#REF!,AW_PE!#REF!,AW_PE!#REF!</definedName>
    <definedName name="QB_FORMULA_37" localSheetId="9" hidden="1">AW_PE!#REF!,AW_PE!#REF!,AW_PE!#REF!,AW_PE!#REF!,AW_PE!#REF!,AW_PE!#REF!,AW_PE!#REF!,AW_PE!#REF!,AW_PE!#REF!,AW_PE!#REF!,AW_PE!#REF!,AW_PE!#REF!,AW_PE!#REF!,AW_PE!#REF!,AW_PE!#REF!,AW_PE!#REF!</definedName>
    <definedName name="QB_FORMULA_38" localSheetId="9" hidden="1">AW_PE!#REF!,AW_PE!#REF!,AW_PE!#REF!,AW_PE!#REF!,AW_PE!#REF!,AW_PE!#REF!,AW_PE!#REF!,AW_PE!#REF!,AW_PE!#REF!,AW_PE!#REF!,AW_PE!#REF!,AW_PE!#REF!,AW_PE!#REF!,AW_PE!#REF!,AW_PE!#REF!,AW_PE!#REF!</definedName>
    <definedName name="QB_FORMULA_39" localSheetId="9" hidden="1">AW_PE!#REF!,AW_PE!#REF!,AW_PE!#REF!,AW_PE!#REF!,AW_PE!#REF!,AW_PE!#REF!,AW_PE!#REF!,AW_PE!#REF!,AW_PE!#REF!,AW_PE!#REF!,AW_PE!#REF!,AW_PE!#REF!,AW_PE!#REF!,AW_PE!#REF!,AW_PE!#REF!,AW_PE!#REF!</definedName>
    <definedName name="QB_FORMULA_4" localSheetId="7" hidden="1">AW_EB!#REF!,AW_EB!#REF!,AW_EB!#REF!,AW_EB!#REF!,AW_EB!#REF!,AW_EB!#REF!,AW_EB!#REF!,AW_EB!#REF!,AW_EB!#REF!,AW_EB!#REF!,AW_EB!#REF!,AW_EB!#REF!,AW_EB!#REF!,AW_EB!#REF!,AW_EB!#REF!,AW_EB!#REF!</definedName>
    <definedName name="QB_FORMULA_4" localSheetId="8" hidden="1">AW_OW!#REF!,AW_OW!#REF!,AW_OW!#REF!,AW_OW!#REF!,AW_OW!#REF!,AW_OW!#REF!,AW_OW!#REF!,AW_OW!#REF!,AW_OW!#REF!,AW_OW!#REF!,AW_OW!#REF!,AW_OW!#REF!,AW_OW!#REF!,AW_OW!#REF!,AW_OW!#REF!,AW_OW!#REF!</definedName>
    <definedName name="QB_FORMULA_4" localSheetId="9" hidden="1">AW_PE!#REF!,AW_PE!#REF!,AW_PE!#REF!,AW_PE!#REF!,AW_PE!#REF!,AW_PE!#REF!,AW_PE!#REF!,AW_PE!#REF!,AW_PE!#REF!,AW_PE!#REF!,AW_PE!#REF!,AW_PE!#REF!,AW_PE!#REF!,AW_PE!#REF!,AW_PE!#REF!,AW_PE!#REF!</definedName>
    <definedName name="QB_FORMULA_4" localSheetId="3" hidden="1">LC_DW!#REF!,LC_DW!#REF!,LC_DW!#REF!,LC_DW!#REF!,LC_DW!#REF!,LC_DW!#REF!,LC_DW!#REF!,LC_DW!#REF!,LC_DW!#REF!,LC_DW!#REF!,LC_DW!#REF!,LC_DW!#REF!,LC_DW!#REF!,LC_DW!#REF!,LC_DW!#REF!,LC_DW!#REF!</definedName>
    <definedName name="QB_FORMULA_4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4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40" localSheetId="9" hidden="1">AW_PE!#REF!,AW_PE!#REF!,AW_PE!#REF!,AW_PE!#REF!,AW_PE!#REF!,AW_PE!#REF!,AW_PE!#REF!,AW_PE!#REF!,AW_PE!#REF!,AW_PE!#REF!,AW_PE!#REF!,AW_PE!#REF!,AW_PE!#REF!,AW_PE!#REF!,AW_PE!#REF!,AW_PE!#REF!</definedName>
    <definedName name="QB_FORMULA_41" localSheetId="9" hidden="1">AW_PE!#REF!,AW_PE!#REF!,AW_PE!#REF!,AW_PE!#REF!,AW_PE!#REF!,AW_PE!#REF!,AW_PE!#REF!,AW_PE!#REF!,AW_PE!#REF!,AW_PE!#REF!,AW_PE!#REF!,AW_PE!#REF!,AW_PE!#REF!,AW_PE!#REF!,AW_PE!#REF!,AW_PE!#REF!</definedName>
    <definedName name="QB_FORMULA_42" localSheetId="9" hidden="1">AW_PE!#REF!,AW_PE!#REF!,AW_PE!#REF!,AW_PE!#REF!,AW_PE!#REF!,AW_PE!#REF!,AW_PE!#REF!,AW_PE!#REF!,AW_PE!#REF!,AW_PE!#REF!,AW_PE!#REF!,AW_PE!#REF!,AW_PE!#REF!,AW_PE!#REF!,AW_PE!#REF!,AW_PE!#REF!</definedName>
    <definedName name="QB_FORMULA_43" localSheetId="9" hidden="1">AW_PE!#REF!,AW_PE!#REF!,AW_PE!#REF!,AW_PE!#REF!,AW_PE!#REF!,AW_PE!#REF!,AW_PE!#REF!,AW_PE!#REF!,AW_PE!#REF!,AW_PE!#REF!,AW_PE!#REF!,AW_PE!#REF!,AW_PE!#REF!,AW_PE!#REF!,AW_PE!#REF!,AW_PE!#REF!</definedName>
    <definedName name="QB_FORMULA_44" localSheetId="9" hidden="1">AW_PE!#REF!,AW_PE!#REF!,AW_PE!#REF!,AW_PE!#REF!,AW_PE!#REF!,AW_PE!#REF!,AW_PE!#REF!,AW_PE!#REF!,AW_PE!#REF!,AW_PE!#REF!,AW_PE!#REF!,AW_PE!#REF!,AW_PE!#REF!,AW_PE!#REF!,AW_PE!#REF!,AW_PE!#REF!</definedName>
    <definedName name="QB_FORMULA_45" localSheetId="9" hidden="1">AW_PE!#REF!,AW_PE!#REF!,AW_PE!#REF!,AW_PE!#REF!,AW_PE!#REF!,AW_PE!#REF!,AW_PE!#REF!,AW_PE!#REF!,AW_PE!#REF!,AW_PE!#REF!,AW_PE!#REF!,AW_PE!#REF!,AW_PE!#REF!,AW_PE!#REF!,AW_PE!#REF!,AW_PE!#REF!</definedName>
    <definedName name="QB_FORMULA_46" localSheetId="9" hidden="1">AW_PE!#REF!,AW_PE!#REF!,AW_PE!#REF!,AW_PE!#REF!,AW_PE!#REF!,AW_PE!#REF!,AW_PE!#REF!,AW_PE!#REF!,AW_PE!#REF!,AW_PE!#REF!,AW_PE!#REF!,AW_PE!#REF!,AW_PE!#REF!,AW_PE!#REF!,AW_PE!#REF!,AW_PE!#REF!</definedName>
    <definedName name="QB_FORMULA_47" localSheetId="9" hidden="1">AW_PE!#REF!,AW_PE!#REF!,AW_PE!#REF!,AW_PE!#REF!,AW_PE!#REF!,AW_PE!#REF!,AW_PE!#REF!,AW_PE!#REF!,AW_PE!#REF!,AW_PE!#REF!,AW_PE!#REF!,AW_PE!#REF!,AW_PE!#REF!,AW_PE!#REF!,AW_PE!#REF!,AW_PE!#REF!</definedName>
    <definedName name="QB_FORMULA_48" localSheetId="9" hidden="1">AW_PE!#REF!,AW_PE!#REF!,AW_PE!#REF!,AW_PE!#REF!,AW_PE!#REF!,AW_PE!#REF!,AW_PE!#REF!,AW_PE!#REF!,AW_PE!#REF!,AW_PE!#REF!,AW_PE!#REF!,AW_PE!#REF!,AW_PE!#REF!,AW_PE!#REF!,AW_PE!#REF!,AW_PE!#REF!</definedName>
    <definedName name="QB_FORMULA_49" localSheetId="9" hidden="1">AW_PE!#REF!,AW_PE!#REF!,AW_PE!#REF!,AW_PE!#REF!,AW_PE!#REF!,AW_PE!#REF!,AW_PE!#REF!,AW_PE!#REF!,AW_PE!#REF!,AW_PE!#REF!,AW_PE!#REF!,AW_PE!#REF!,AW_PE!#REF!,AW_PE!#REF!,AW_PE!#REF!,AW_PE!#REF!</definedName>
    <definedName name="QB_FORMULA_5" localSheetId="7" hidden="1">AW_EB!#REF!,AW_EB!#REF!,AW_EB!#REF!,AW_EB!#REF!,AW_EB!#REF!,AW_EB!#REF!,AW_EB!#REF!,AW_EB!#REF!,AW_EB!#REF!,AW_EB!#REF!,AW_EB!#REF!,AW_EB!#REF!,AW_EB!#REF!,AW_EB!#REF!,AW_EB!#REF!,AW_EB!#REF!</definedName>
    <definedName name="QB_FORMULA_5" localSheetId="8" hidden="1">AW_OW!#REF!,AW_OW!#REF!,AW_OW!#REF!,AW_OW!#REF!,AW_OW!#REF!,AW_OW!#REF!,AW_OW!#REF!,AW_OW!#REF!,AW_OW!#REF!,AW_OW!#REF!,AW_OW!#REF!,AW_OW!#REF!,AW_OW!#REF!,AW_OW!#REF!,AW_OW!#REF!,AW_OW!#REF!</definedName>
    <definedName name="QB_FORMULA_5" localSheetId="9" hidden="1">AW_PE!#REF!,AW_PE!#REF!,AW_PE!#REF!,AW_PE!#REF!,AW_PE!#REF!,AW_PE!#REF!,AW_PE!#REF!,AW_PE!#REF!,AW_PE!#REF!,AW_PE!#REF!,AW_PE!#REF!,AW_PE!#REF!,AW_PE!#REF!,AW_PE!#REF!,AW_PE!#REF!,AW_PE!#REF!</definedName>
    <definedName name="QB_FORMULA_5" localSheetId="3" hidden="1">LC_DW!#REF!,LC_DW!#REF!,LC_DW!#REF!,LC_DW!#REF!,LC_DW!#REF!,LC_DW!#REF!,LC_DW!#REF!,LC_DW!#REF!,LC_DW!#REF!,LC_DW!#REF!,LC_DW!#REF!,LC_DW!#REF!,LC_DW!#REF!,LC_DW!#REF!,LC_DW!#REF!,LC_DW!#REF!</definedName>
    <definedName name="QB_FORMULA_5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5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50" localSheetId="9" hidden="1">AW_PE!#REF!,AW_PE!#REF!,AW_PE!#REF!,AW_PE!#REF!,AW_PE!#REF!,AW_PE!#REF!,AW_PE!#REF!,AW_PE!#REF!,AW_PE!#REF!,AW_PE!#REF!,AW_PE!#REF!,AW_PE!#REF!,AW_PE!#REF!,AW_PE!#REF!,AW_PE!#REF!,AW_PE!#REF!</definedName>
    <definedName name="QB_FORMULA_51" localSheetId="9" hidden="1">AW_PE!#REF!,AW_PE!#REF!,AW_PE!#REF!,AW_PE!#REF!,AW_PE!#REF!,AW_PE!#REF!,AW_PE!#REF!,AW_PE!#REF!,AW_PE!#REF!,AW_PE!#REF!,AW_PE!#REF!,AW_PE!#REF!,AW_PE!#REF!,AW_PE!#REF!,AW_PE!#REF!,AW_PE!#REF!</definedName>
    <definedName name="QB_FORMULA_52" localSheetId="9" hidden="1">AW_PE!#REF!,AW_PE!#REF!,AW_PE!#REF!,AW_PE!#REF!,AW_PE!#REF!,AW_PE!#REF!,AW_PE!#REF!,AW_PE!#REF!,AW_PE!#REF!,AW_PE!#REF!,AW_PE!#REF!,AW_PE!#REF!,AW_PE!#REF!,AW_PE!#REF!,AW_PE!#REF!,AW_PE!#REF!</definedName>
    <definedName name="QB_FORMULA_53" localSheetId="9" hidden="1">AW_PE!#REF!,AW_PE!#REF!,AW_PE!#REF!,AW_PE!#REF!,AW_PE!#REF!,AW_PE!#REF!,AW_PE!#REF!,AW_PE!#REF!,AW_PE!#REF!,AW_PE!#REF!,AW_PE!#REF!,AW_PE!#REF!,AW_PE!#REF!,AW_PE!#REF!,AW_PE!#REF!,AW_PE!#REF!</definedName>
    <definedName name="QB_FORMULA_54" localSheetId="9" hidden="1">AW_PE!#REF!,AW_PE!#REF!,AW_PE!#REF!,AW_PE!#REF!,AW_PE!#REF!,AW_PE!#REF!,AW_PE!#REF!,AW_PE!#REF!,AW_PE!#REF!,AW_PE!#REF!,AW_PE!#REF!,AW_PE!#REF!,AW_PE!#REF!,AW_PE!#REF!,AW_PE!#REF!,AW_PE!#REF!</definedName>
    <definedName name="QB_FORMULA_55" localSheetId="9" hidden="1">AW_PE!#REF!,AW_PE!#REF!,AW_PE!#REF!,AW_PE!#REF!,AW_PE!#REF!,AW_PE!#REF!,AW_PE!#REF!,AW_PE!#REF!,AW_PE!#REF!,AW_PE!#REF!,AW_PE!#REF!,AW_PE!#REF!,AW_PE!#REF!,AW_PE!#REF!,AW_PE!#REF!,AW_PE!#REF!</definedName>
    <definedName name="QB_FORMULA_56" localSheetId="9" hidden="1">AW_PE!#REF!,AW_PE!#REF!,AW_PE!#REF!,AW_PE!#REF!,AW_PE!#REF!,AW_PE!#REF!,AW_PE!#REF!,AW_PE!#REF!,AW_PE!#REF!,AW_PE!#REF!,AW_PE!#REF!,AW_PE!#REF!,AW_PE!#REF!,AW_PE!#REF!,AW_PE!#REF!,AW_PE!#REF!</definedName>
    <definedName name="QB_FORMULA_57" localSheetId="9" hidden="1">AW_PE!#REF!,AW_PE!#REF!,AW_PE!#REF!,AW_PE!#REF!,AW_PE!#REF!,AW_PE!#REF!,AW_PE!#REF!,AW_PE!#REF!,AW_PE!#REF!,AW_PE!#REF!,AW_PE!#REF!,AW_PE!#REF!,AW_PE!#REF!,AW_PE!#REF!,AW_PE!#REF!,AW_PE!#REF!</definedName>
    <definedName name="QB_FORMULA_58" localSheetId="9" hidden="1">AW_PE!#REF!,AW_PE!#REF!,AW_PE!#REF!,AW_PE!#REF!,AW_PE!#REF!,AW_PE!#REF!,AW_PE!#REF!,AW_PE!#REF!,AW_PE!#REF!,AW_PE!#REF!,AW_PE!#REF!,AW_PE!#REF!,AW_PE!#REF!,AW_PE!#REF!,AW_PE!#REF!,AW_PE!#REF!</definedName>
    <definedName name="QB_FORMULA_59" localSheetId="9" hidden="1">AW_PE!#REF!,AW_PE!#REF!,AW_PE!#REF!,AW_PE!#REF!,AW_PE!#REF!,AW_PE!#REF!,AW_PE!#REF!,AW_PE!#REF!,AW_PE!#REF!,AW_PE!#REF!,AW_PE!#REF!,AW_PE!#REF!,AW_PE!#REF!,AW_PE!#REF!,AW_PE!#REF!,AW_PE!#REF!</definedName>
    <definedName name="QB_FORMULA_6" localSheetId="7" hidden="1">AW_EB!#REF!,AW_EB!#REF!,AW_EB!#REF!,AW_EB!#REF!,AW_EB!#REF!,AW_EB!#REF!,AW_EB!#REF!,AW_EB!#REF!,AW_EB!#REF!,AW_EB!#REF!,AW_EB!#REF!,AW_EB!#REF!,AW_EB!#REF!,AW_EB!#REF!,AW_EB!#REF!,AW_EB!#REF!</definedName>
    <definedName name="QB_FORMULA_6" localSheetId="8" hidden="1">AW_OW!#REF!,AW_OW!#REF!,AW_OW!#REF!,AW_OW!#REF!,AW_OW!#REF!,AW_OW!#REF!,AW_OW!#REF!,AW_OW!#REF!,AW_OW!#REF!,AW_OW!#REF!,AW_OW!#REF!,AW_OW!#REF!,AW_OW!#REF!,AW_OW!#REF!,AW_OW!#REF!,AW_OW!#REF!</definedName>
    <definedName name="QB_FORMULA_6" localSheetId="9" hidden="1">AW_PE!#REF!,AW_PE!#REF!,AW_PE!#REF!,AW_PE!#REF!,AW_PE!#REF!,AW_PE!#REF!,AW_PE!#REF!,AW_PE!#REF!,AW_PE!#REF!,AW_PE!#REF!,AW_PE!#REF!,AW_PE!#REF!,AW_PE!#REF!,AW_PE!#REF!,AW_PE!#REF!,AW_PE!#REF!</definedName>
    <definedName name="QB_FORMULA_6" localSheetId="3" hidden="1">LC_DW!#REF!,LC_DW!#REF!,LC_DW!#REF!,LC_DW!#REF!,LC_DW!#REF!,LC_DW!#REF!,LC_DW!#REF!,LC_DW!#REF!,LC_DW!#REF!,LC_DW!#REF!,LC_DW!#REF!,LC_DW!#REF!,LC_DW!#REF!,LC_DW!#REF!,LC_DW!#REF!,LC_DW!#REF!</definedName>
    <definedName name="QB_FORMULA_6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6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60" localSheetId="9" hidden="1">AW_PE!#REF!,AW_PE!#REF!,AW_PE!#REF!,AW_PE!#REF!,AW_PE!#REF!,AW_PE!#REF!,AW_PE!#REF!,AW_PE!#REF!,AW_PE!#REF!,AW_PE!#REF!,AW_PE!#REF!,AW_PE!#REF!,AW_PE!#REF!,AW_PE!#REF!,AW_PE!#REF!,AW_PE!#REF!</definedName>
    <definedName name="QB_FORMULA_61" localSheetId="9" hidden="1">AW_PE!#REF!,AW_PE!#REF!,AW_PE!#REF!,AW_PE!#REF!,AW_PE!#REF!,AW_PE!#REF!,AW_PE!#REF!,AW_PE!#REF!,AW_PE!#REF!,AW_PE!#REF!,AW_PE!#REF!,AW_PE!#REF!,AW_PE!#REF!,AW_PE!#REF!,AW_PE!#REF!,AW_PE!#REF!</definedName>
    <definedName name="QB_FORMULA_62" localSheetId="9" hidden="1">AW_PE!#REF!,AW_PE!#REF!,AW_PE!#REF!,AW_PE!#REF!,AW_PE!#REF!,AW_PE!#REF!,AW_PE!#REF!,AW_PE!#REF!,AW_PE!#REF!,AW_PE!#REF!,AW_PE!#REF!,AW_PE!#REF!,AW_PE!#REF!,AW_PE!#REF!,AW_PE!#REF!,AW_PE!#REF!</definedName>
    <definedName name="QB_FORMULA_63" localSheetId="9" hidden="1">AW_PE!#REF!,AW_PE!#REF!,AW_PE!#REF!,AW_PE!#REF!,AW_PE!#REF!,AW_PE!#REF!,AW_PE!#REF!,AW_PE!#REF!,AW_PE!#REF!,AW_PE!#REF!,AW_PE!#REF!,AW_PE!#REF!,AW_PE!#REF!,AW_PE!#REF!,AW_PE!#REF!,AW_PE!#REF!</definedName>
    <definedName name="QB_FORMULA_64" localSheetId="9" hidden="1">AW_PE!#REF!,AW_PE!#REF!,AW_PE!#REF!,AW_PE!#REF!,AW_PE!#REF!,AW_PE!#REF!,AW_PE!#REF!,AW_PE!#REF!,AW_PE!#REF!,AW_PE!#REF!,AW_PE!#REF!,AW_PE!#REF!,AW_PE!#REF!,AW_PE!#REF!,AW_PE!#REF!,AW_PE!#REF!</definedName>
    <definedName name="QB_FORMULA_65" localSheetId="9" hidden="1">AW_PE!#REF!,AW_PE!#REF!,AW_PE!#REF!,AW_PE!#REF!,AW_PE!#REF!,AW_PE!#REF!,AW_PE!#REF!,AW_PE!#REF!,AW_PE!#REF!,AW_PE!#REF!,AW_PE!#REF!,AW_PE!#REF!,AW_PE!#REF!,AW_PE!#REF!,AW_PE!#REF!,AW_PE!#REF!</definedName>
    <definedName name="QB_FORMULA_66" localSheetId="9" hidden="1">AW_PE!#REF!,AW_PE!#REF!,AW_PE!#REF!,AW_PE!#REF!,AW_PE!#REF!,AW_PE!#REF!,AW_PE!#REF!,AW_PE!#REF!,AW_PE!#REF!,AW_PE!#REF!,AW_PE!#REF!,AW_PE!#REF!,AW_PE!#REF!,AW_PE!#REF!,AW_PE!#REF!,AW_PE!#REF!</definedName>
    <definedName name="QB_FORMULA_67" localSheetId="9" hidden="1">AW_PE!#REF!,AW_PE!#REF!,AW_PE!#REF!,AW_PE!#REF!,AW_PE!#REF!,AW_PE!#REF!,AW_PE!#REF!,AW_PE!#REF!,AW_PE!#REF!,AW_PE!#REF!,AW_PE!#REF!,AW_PE!#REF!,AW_PE!#REF!,AW_PE!#REF!,AW_PE!#REF!,AW_PE!#REF!</definedName>
    <definedName name="QB_FORMULA_68" localSheetId="9" hidden="1">AW_PE!#REF!,AW_PE!#REF!,AW_PE!#REF!,AW_PE!#REF!,AW_PE!#REF!,AW_PE!#REF!,AW_PE!#REF!,AW_PE!#REF!,AW_PE!#REF!,AW_PE!#REF!,AW_PE!#REF!,AW_PE!#REF!,AW_PE!#REF!,AW_PE!#REF!,AW_PE!#REF!,AW_PE!#REF!</definedName>
    <definedName name="QB_FORMULA_69" localSheetId="9" hidden="1">AW_PE!#REF!,AW_PE!#REF!,AW_PE!#REF!,AW_PE!#REF!,AW_PE!#REF!,AW_PE!#REF!,AW_PE!#REF!,AW_PE!#REF!,AW_PE!#REF!,AW_PE!#REF!,AW_PE!#REF!,AW_PE!#REF!,AW_PE!#REF!,AW_PE!#REF!,AW_PE!#REF!,AW_PE!#REF!</definedName>
    <definedName name="QB_FORMULA_7" localSheetId="7" hidden="1">AW_EB!#REF!,AW_EB!#REF!,AW_EB!#REF!,AW_EB!#REF!,AW_EB!#REF!,AW_EB!#REF!,AW_EB!#REF!,AW_EB!#REF!,AW_EB!#REF!,AW_EB!#REF!,AW_EB!#REF!,AW_EB!#REF!,AW_EB!#REF!,AW_EB!#REF!,AW_EB!#REF!,AW_EB!#REF!</definedName>
    <definedName name="QB_FORMULA_7" localSheetId="8" hidden="1">AW_OW!#REF!,AW_OW!#REF!,AW_OW!#REF!,AW_OW!#REF!,AW_OW!#REF!,AW_OW!#REF!,AW_OW!#REF!,AW_OW!#REF!,AW_OW!#REF!,AW_OW!#REF!,AW_OW!#REF!,AW_OW!#REF!,AW_OW!#REF!,AW_OW!#REF!,AW_OW!#REF!,AW_OW!#REF!</definedName>
    <definedName name="QB_FORMULA_7" localSheetId="9" hidden="1">AW_PE!#REF!,AW_PE!#REF!,AW_PE!#REF!,AW_PE!#REF!,AW_PE!#REF!,AW_PE!#REF!,AW_PE!#REF!,AW_PE!#REF!,AW_PE!#REF!,AW_PE!#REF!,AW_PE!#REF!,AW_PE!#REF!,AW_PE!#REF!,AW_PE!#REF!,AW_PE!#REF!,AW_PE!#REF!</definedName>
    <definedName name="QB_FORMULA_7" localSheetId="3" hidden="1">LC_DW!#REF!,LC_DW!#REF!,LC_DW!#REF!,LC_DW!#REF!,LC_DW!#REF!,LC_DW!#REF!,LC_DW!#REF!,LC_DW!#REF!,LC_DW!#REF!,LC_DW!#REF!,LC_DW!#REF!,LC_DW!#REF!,LC_DW!#REF!,LC_DW!#REF!,LC_DW!#REF!,LC_DW!#REF!</definedName>
    <definedName name="QB_FORMULA_7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7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70" localSheetId="9" hidden="1">AW_PE!#REF!,AW_PE!#REF!,AW_PE!#REF!,AW_PE!#REF!,AW_PE!#REF!,AW_PE!#REF!,AW_PE!#REF!,AW_PE!#REF!,AW_PE!#REF!,AW_PE!#REF!,AW_PE!#REF!,AW_PE!#REF!,AW_PE!#REF!,AW_PE!#REF!,AW_PE!#REF!,AW_PE!#REF!</definedName>
    <definedName name="QB_FORMULA_71" localSheetId="9" hidden="1">AW_PE!#REF!,AW_PE!#REF!,AW_PE!#REF!,AW_PE!#REF!,AW_PE!#REF!,AW_PE!#REF!,AW_PE!#REF!,AW_PE!#REF!,AW_PE!#REF!,AW_PE!#REF!,AW_PE!#REF!,AW_PE!#REF!,AW_PE!#REF!,AW_PE!#REF!,AW_PE!#REF!,AW_PE!#REF!</definedName>
    <definedName name="QB_FORMULA_72" localSheetId="9" hidden="1">AW_PE!#REF!,AW_PE!#REF!,AW_PE!#REF!,AW_PE!#REF!,AW_PE!#REF!,AW_PE!#REF!,AW_PE!#REF!,AW_PE!#REF!,AW_PE!#REF!,AW_PE!#REF!,AW_PE!#REF!,AW_PE!#REF!,AW_PE!#REF!,AW_PE!#REF!,AW_PE!#REF!,AW_PE!#REF!</definedName>
    <definedName name="QB_FORMULA_73" localSheetId="9" hidden="1">AW_PE!#REF!,AW_PE!#REF!,AW_PE!#REF!,AW_PE!#REF!,AW_PE!#REF!,AW_PE!#REF!,AW_PE!#REF!,AW_PE!#REF!,AW_PE!#REF!,AW_PE!#REF!,AW_PE!#REF!,AW_PE!#REF!,AW_PE!#REF!,AW_PE!#REF!,AW_PE!#REF!,AW_PE!#REF!</definedName>
    <definedName name="QB_FORMULA_74" localSheetId="9" hidden="1">AW_PE!#REF!,AW_PE!#REF!,AW_PE!#REF!,AW_PE!#REF!,AW_PE!#REF!,AW_PE!#REF!,AW_PE!#REF!,AW_PE!#REF!,AW_PE!#REF!,AW_PE!#REF!,AW_PE!#REF!,AW_PE!#REF!,AW_PE!#REF!,AW_PE!#REF!,AW_PE!#REF!,AW_PE!#REF!</definedName>
    <definedName name="QB_FORMULA_75" localSheetId="9" hidden="1">AW_PE!#REF!,AW_PE!#REF!,AW_PE!#REF!,AW_PE!#REF!,AW_PE!#REF!,AW_PE!#REF!,AW_PE!#REF!,AW_PE!#REF!,AW_PE!#REF!,AW_PE!#REF!,AW_PE!#REF!,AW_PE!#REF!,AW_PE!#REF!,AW_PE!#REF!,AW_PE!#REF!,AW_PE!#REF!</definedName>
    <definedName name="QB_FORMULA_76" localSheetId="9" hidden="1">AW_PE!#REF!,AW_PE!#REF!,AW_PE!#REF!,AW_PE!#REF!,AW_PE!#REF!,AW_PE!#REF!,AW_PE!#REF!,AW_PE!#REF!,AW_PE!#REF!,AW_PE!#REF!,AW_PE!#REF!,AW_PE!#REF!,AW_PE!#REF!,AW_PE!#REF!,AW_PE!#REF!,AW_PE!#REF!</definedName>
    <definedName name="QB_FORMULA_77" localSheetId="9" hidden="1">AW_PE!#REF!,AW_PE!#REF!,AW_PE!#REF!,AW_PE!#REF!,AW_PE!#REF!,AW_PE!#REF!,AW_PE!#REF!,AW_PE!#REF!,AW_PE!#REF!,AW_PE!#REF!,AW_PE!#REF!,AW_PE!#REF!,AW_PE!#REF!,AW_PE!#REF!,AW_PE!#REF!,AW_PE!#REF!</definedName>
    <definedName name="QB_FORMULA_78" localSheetId="9" hidden="1">AW_PE!#REF!,AW_PE!#REF!,AW_PE!#REF!,AW_PE!#REF!,AW_PE!#REF!,AW_PE!#REF!,AW_PE!#REF!,AW_PE!#REF!,AW_PE!#REF!,AW_PE!#REF!,AW_PE!#REF!,AW_PE!#REF!,AW_PE!#REF!,AW_PE!#REF!,AW_PE!#REF!,AW_PE!#REF!</definedName>
    <definedName name="QB_FORMULA_79" localSheetId="9" hidden="1">AW_PE!#REF!,AW_PE!#REF!,AW_PE!#REF!,AW_PE!#REF!,AW_PE!#REF!,AW_PE!#REF!,AW_PE!#REF!,AW_PE!#REF!,AW_PE!#REF!,AW_PE!#REF!,AW_PE!#REF!,AW_PE!#REF!,AW_PE!#REF!,AW_PE!#REF!,AW_PE!#REF!,AW_PE!#REF!</definedName>
    <definedName name="QB_FORMULA_8" localSheetId="7" hidden="1">AW_EB!#REF!,AW_EB!#REF!,AW_EB!#REF!,AW_EB!#REF!,AW_EB!#REF!,AW_EB!#REF!,AW_EB!#REF!,AW_EB!#REF!,AW_EB!#REF!,AW_EB!#REF!,AW_EB!#REF!,AW_EB!#REF!,AW_EB!#REF!,AW_EB!#REF!,AW_EB!#REF!,AW_EB!#REF!</definedName>
    <definedName name="QB_FORMULA_8" localSheetId="8" hidden="1">AW_OW!#REF!,AW_OW!#REF!,AW_OW!#REF!,AW_OW!#REF!,AW_OW!#REF!,AW_OW!#REF!,AW_OW!#REF!,AW_OW!#REF!,AW_OW!#REF!,AW_OW!#REF!,AW_OW!#REF!,AW_OW!#REF!,AW_OW!#REF!,AW_OW!#REF!,AW_OW!#REF!,AW_OW!#REF!</definedName>
    <definedName name="QB_FORMULA_8" localSheetId="9" hidden="1">AW_PE!#REF!,AW_PE!#REF!,AW_PE!#REF!,AW_PE!#REF!,AW_PE!#REF!,AW_PE!#REF!,AW_PE!#REF!,AW_PE!#REF!,AW_PE!#REF!,AW_PE!#REF!,AW_PE!#REF!,AW_PE!#REF!,AW_PE!#REF!,AW_PE!#REF!,AW_PE!#REF!,AW_PE!#REF!</definedName>
    <definedName name="QB_FORMULA_8" localSheetId="3" hidden="1">LC_DW!#REF!,LC_DW!#REF!,LC_DW!#REF!,LC_DW!#REF!,LC_DW!#REF!,LC_DW!#REF!,LC_DW!#REF!,LC_DW!#REF!,LC_DW!#REF!,LC_DW!#REF!,LC_DW!#REF!,LC_DW!#REF!,LC_DW!#REF!,LC_DW!#REF!,LC_DW!#REF!,LC_DW!#REF!</definedName>
    <definedName name="QB_FORMULA_8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8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80" localSheetId="9" hidden="1">AW_PE!#REF!,AW_PE!#REF!,AW_PE!#REF!,AW_PE!#REF!,AW_PE!#REF!,AW_PE!#REF!,AW_PE!#REF!,AW_PE!#REF!,AW_PE!#REF!,AW_PE!#REF!,AW_PE!#REF!,AW_PE!#REF!,AW_PE!#REF!,AW_PE!#REF!,AW_PE!#REF!,AW_PE!#REF!</definedName>
    <definedName name="QB_FORMULA_81" localSheetId="9" hidden="1">AW_PE!#REF!,AW_PE!#REF!,AW_PE!#REF!,AW_PE!#REF!,AW_PE!#REF!,AW_PE!#REF!,AW_PE!#REF!,AW_PE!#REF!,AW_PE!#REF!,AW_PE!#REF!,AW_PE!#REF!,AW_PE!#REF!,AW_PE!#REF!,AW_PE!#REF!,AW_PE!#REF!,AW_PE!#REF!</definedName>
    <definedName name="QB_FORMULA_82" localSheetId="9" hidden="1">AW_PE!#REF!,AW_PE!#REF!,AW_PE!#REF!,AW_PE!#REF!,AW_PE!#REF!,AW_PE!#REF!,AW_PE!#REF!,AW_PE!#REF!,AW_PE!#REF!,AW_PE!#REF!,AW_PE!#REF!,AW_PE!#REF!,AW_PE!#REF!,AW_PE!#REF!,AW_PE!#REF!,AW_PE!#REF!</definedName>
    <definedName name="QB_FORMULA_83" localSheetId="9" hidden="1">AW_PE!#REF!,AW_PE!#REF!,AW_PE!#REF!,AW_PE!#REF!,AW_PE!#REF!,AW_PE!#REF!,AW_PE!#REF!,AW_PE!#REF!,AW_PE!#REF!,AW_PE!#REF!,AW_PE!#REF!,AW_PE!#REF!,AW_PE!#REF!,AW_PE!#REF!,AW_PE!#REF!,AW_PE!#REF!</definedName>
    <definedName name="QB_FORMULA_84" localSheetId="9" hidden="1">AW_PE!#REF!,AW_PE!#REF!,AW_PE!#REF!,AW_PE!#REF!,AW_PE!#REF!,AW_PE!#REF!,AW_PE!#REF!,AW_PE!#REF!,AW_PE!#REF!,AW_PE!#REF!,AW_PE!#REF!,AW_PE!#REF!,AW_PE!#REF!,AW_PE!#REF!,AW_PE!#REF!,AW_PE!#REF!</definedName>
    <definedName name="QB_FORMULA_85" localSheetId="9" hidden="1">AW_PE!#REF!,AW_PE!#REF!,AW_PE!#REF!,AW_PE!#REF!,AW_PE!#REF!,AW_PE!#REF!,AW_PE!#REF!,AW_PE!#REF!,AW_PE!#REF!,AW_PE!#REF!,AW_PE!#REF!,AW_PE!#REF!,AW_PE!#REF!,AW_PE!#REF!,AW_PE!#REF!,AW_PE!#REF!</definedName>
    <definedName name="QB_FORMULA_86" localSheetId="9" hidden="1">AW_PE!#REF!,AW_PE!#REF!,AW_PE!#REF!,AW_PE!#REF!,AW_PE!#REF!,AW_PE!#REF!,AW_PE!#REF!,AW_PE!#REF!,AW_PE!#REF!,AW_PE!#REF!,AW_PE!#REF!,AW_PE!#REF!,AW_PE!#REF!,AW_PE!#REF!,AW_PE!#REF!,AW_PE!#REF!</definedName>
    <definedName name="QB_FORMULA_87" localSheetId="9" hidden="1">AW_PE!#REF!,AW_PE!#REF!,AW_PE!#REF!,AW_PE!#REF!,AW_PE!#REF!,AW_PE!#REF!,AW_PE!#REF!,AW_PE!#REF!,AW_PE!#REF!,AW_PE!#REF!,AW_PE!#REF!,AW_PE!#REF!,AW_PE!#REF!,AW_PE!#REF!,AW_PE!#REF!,AW_PE!#REF!</definedName>
    <definedName name="QB_FORMULA_88" localSheetId="9" hidden="1">AW_PE!#REF!,AW_PE!#REF!,AW_PE!#REF!,AW_PE!#REF!,AW_PE!#REF!,AW_PE!#REF!,AW_PE!#REF!,AW_PE!#REF!,AW_PE!#REF!,AW_PE!#REF!,AW_PE!#REF!,AW_PE!#REF!,AW_PE!#REF!,AW_PE!#REF!,AW_PE!#REF!,AW_PE!#REF!</definedName>
    <definedName name="QB_FORMULA_89" localSheetId="9" hidden="1">AW_PE!#REF!,AW_PE!#REF!,AW_PE!#REF!,AW_PE!#REF!,AW_PE!#REF!,AW_PE!#REF!,AW_PE!#REF!,AW_PE!#REF!,AW_PE!#REF!,AW_PE!#REF!,AW_PE!#REF!,AW_PE!#REF!,AW_PE!#REF!,AW_PE!#REF!,AW_PE!#REF!,AW_PE!#REF!</definedName>
    <definedName name="QB_FORMULA_9" localSheetId="7" hidden="1">AW_EB!#REF!,AW_EB!#REF!,AW_EB!#REF!,AW_EB!#REF!,AW_EB!#REF!,AW_EB!#REF!,AW_EB!#REF!,AW_EB!#REF!,AW_EB!#REF!,AW_EB!#REF!,AW_EB!#REF!,AW_EB!#REF!,AW_EB!#REF!,AW_EB!#REF!,AW_EB!#REF!,AW_EB!#REF!</definedName>
    <definedName name="QB_FORMULA_9" localSheetId="8" hidden="1">AW_OW!#REF!,AW_OW!#REF!,AW_OW!#REF!,AW_OW!#REF!,AW_OW!#REF!,AW_OW!#REF!,AW_OW!#REF!,AW_OW!#REF!,AW_OW!#REF!,AW_OW!#REF!,AW_OW!#REF!,AW_OW!#REF!,AW_OW!#REF!,AW_OW!#REF!,AW_OW!#REF!,AW_OW!#REF!</definedName>
    <definedName name="QB_FORMULA_9" localSheetId="9" hidden="1">AW_PE!#REF!,AW_PE!#REF!,AW_PE!#REF!,AW_PE!#REF!,AW_PE!#REF!,AW_PE!#REF!,AW_PE!#REF!,AW_PE!#REF!,AW_PE!#REF!,AW_PE!#REF!,AW_PE!#REF!,AW_PE!#REF!,AW_PE!#REF!,AW_PE!#REF!,AW_PE!#REF!,AW_PE!#REF!</definedName>
    <definedName name="QB_FORMULA_9" localSheetId="3" hidden="1">LC_DW!#REF!,LC_DW!#REF!,LC_DW!#REF!,LC_DW!#REF!,LC_DW!#REF!,LC_DW!#REF!,LC_DW!#REF!,LC_DW!#REF!,LC_DW!#REF!,LC_DW!#REF!,LC_DW!#REF!,LC_DW!#REF!,LC_DW!#REF!,LC_DW!#REF!,LC_DW!#REF!,LC_DW!#REF!</definedName>
    <definedName name="QB_FORMULA_9" localSheetId="1" hidden="1">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,SUMMARY_ADMIN_WAGES!#REF!</definedName>
    <definedName name="QB_FORMULA_9" localSheetId="0" hidden="1">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,SUMMARY_LABOUR_COSTS!#REF!</definedName>
    <definedName name="QB_FORMULA_90" localSheetId="9" hidden="1">AW_PE!#REF!,AW_PE!#REF!,AW_PE!#REF!,AW_PE!#REF!,AW_PE!#REF!,AW_PE!#REF!,AW_PE!#REF!,AW_PE!#REF!,AW_PE!#REF!,AW_PE!#REF!,AW_PE!#REF!,AW_PE!#REF!,AW_PE!#REF!,AW_PE!#REF!,AW_PE!#REF!,AW_PE!#REF!</definedName>
    <definedName name="QB_FORMULA_91" localSheetId="9" hidden="1">AW_PE!#REF!,AW_PE!#REF!,AW_PE!#REF!,AW_PE!#REF!,AW_PE!#REF!,AW_PE!#REF!,AW_PE!#REF!,AW_PE!#REF!,AW_PE!#REF!,AW_PE!#REF!,AW_PE!#REF!,AW_PE!#REF!,AW_PE!#REF!,AW_PE!#REF!,AW_PE!#REF!,AW_PE!#REF!</definedName>
    <definedName name="QB_FORMULA_92" localSheetId="9" hidden="1">AW_PE!#REF!,AW_PE!#REF!,AW_PE!#REF!,AW_PE!#REF!,AW_PE!#REF!,AW_PE!#REF!,AW_PE!#REF!,AW_PE!#REF!,AW_PE!#REF!,AW_PE!#REF!,AW_PE!#REF!,AW_PE!#REF!,AW_PE!#REF!,AW_PE!#REF!,AW_PE!#REF!,AW_PE!#REF!</definedName>
    <definedName name="QB_FORMULA_93" localSheetId="9" hidden="1">AW_PE!#REF!,AW_PE!#REF!,AW_PE!#REF!,AW_PE!#REF!,AW_PE!#REF!,AW_PE!#REF!,AW_PE!#REF!,AW_PE!#REF!,AW_PE!#REF!,AW_PE!#REF!,AW_PE!#REF!,AW_PE!#REF!,AW_PE!#REF!,AW_PE!#REF!,AW_PE!#REF!,AW_PE!#REF!</definedName>
    <definedName name="QB_FORMULA_94" localSheetId="9" hidden="1">AW_PE!#REF!,AW_PE!#REF!,AW_PE!#REF!,AW_PE!#REF!,AW_PE!#REF!,AW_PE!#REF!,AW_PE!#REF!,AW_PE!#REF!,AW_PE!#REF!,AW_PE!#REF!,AW_PE!#REF!,AW_PE!#REF!,AW_PE!#REF!,AW_PE!#REF!,AW_PE!#REF!,AW_PE!#REF!</definedName>
    <definedName name="QB_FORMULA_95" localSheetId="9" hidden="1">AW_PE!#REF!,AW_PE!#REF!,AW_PE!#REF!,AW_PE!#REF!,AW_PE!#REF!,AW_PE!#REF!,AW_PE!#REF!,AW_PE!#REF!,AW_PE!#REF!,AW_PE!#REF!,AW_PE!#REF!,AW_PE!#REF!,AW_PE!#REF!,AW_PE!#REF!,AW_PE!#REF!,AW_PE!#REF!</definedName>
    <definedName name="QB_FORMULA_96" localSheetId="9" hidden="1">AW_PE!#REF!,AW_PE!#REF!,AW_PE!#REF!,AW_PE!#REF!,AW_PE!#REF!,AW_PE!#REF!,AW_PE!#REF!,AW_PE!#REF!,AW_PE!#REF!,AW_PE!#REF!,AW_PE!#REF!,AW_PE!#REF!,AW_PE!#REF!,AW_PE!#REF!,AW_PE!#REF!,AW_PE!#REF!</definedName>
    <definedName name="QB_FORMULA_97" localSheetId="9" hidden="1">AW_PE!#REF!,AW_PE!#REF!,AW_PE!#REF!,AW_PE!#REF!,AW_PE!#REF!,AW_PE!#REF!,AW_PE!#REF!,AW_PE!#REF!,AW_PE!#REF!,AW_PE!#REF!,AW_PE!#REF!,AW_PE!#REF!,AW_PE!#REF!,AW_PE!#REF!,AW_PE!#REF!,AW_PE!#REF!</definedName>
    <definedName name="QB_FORMULA_98" localSheetId="9" hidden="1">AW_PE!#REF!,AW_PE!#REF!,AW_PE!#REF!,AW_PE!#REF!,AW_PE!#REF!,AW_PE!#REF!,AW_PE!#REF!,AW_PE!#REF!,AW_PE!#REF!,AW_PE!#REF!,AW_PE!#REF!,AW_PE!#REF!,AW_PE!#REF!,AW_PE!#REF!,AW_PE!#REF!,AW_PE!#REF!</definedName>
    <definedName name="QB_FORMULA_99" localSheetId="9" hidden="1">AW_PE!#REF!,AW_PE!#REF!,AW_PE!#REF!,AW_PE!#REF!,AW_PE!#REF!,AW_PE!#REF!,AW_PE!#REF!,AW_PE!#REF!,AW_PE!#REF!,AW_PE!#REF!,AW_PE!#REF!,AW_PE!#REF!,AW_PE!#REF!,AW_PE!#REF!,AW_PE!#REF!,AW_PE!#REF!</definedName>
    <definedName name="QB_ROW_105010" localSheetId="3" hidden="1">LC_DW!$B$2</definedName>
    <definedName name="QB_ROW_105010" localSheetId="4" hidden="1">LC_EHT!$B$2</definedName>
    <definedName name="QB_ROW_105010" localSheetId="6" hidden="1">LC_OTHER!$C$2</definedName>
    <definedName name="QB_ROW_105010" localSheetId="5" hidden="1">LC_WCB!$B$2</definedName>
    <definedName name="QB_ROW_105010" localSheetId="1" hidden="1">SUMMARY_ADMIN_WAGES!#REF!</definedName>
    <definedName name="QB_ROW_105010" localSheetId="0" hidden="1">SUMMARY_LABOUR_COSTS!#REF!</definedName>
    <definedName name="QB_ROW_105310" localSheetId="3" hidden="1">LC_DW!$B$325</definedName>
    <definedName name="QB_ROW_105310" localSheetId="4" hidden="1">LC_EHT!#REF!</definedName>
    <definedName name="QB_ROW_105310" localSheetId="6" hidden="1">LC_OTHER!$C$6</definedName>
    <definedName name="QB_ROW_105310" localSheetId="5" hidden="1">LC_WCB!#REF!</definedName>
    <definedName name="QB_ROW_105310" localSheetId="1" hidden="1">SUMMARY_ADMIN_WAGES!#REF!</definedName>
    <definedName name="QB_ROW_105310" localSheetId="0" hidden="1">SUMMARY_LABOUR_COSTS!#REF!</definedName>
    <definedName name="QB_ROW_12020" localSheetId="8" hidden="1">AW_OW!$C$3</definedName>
    <definedName name="QB_ROW_12320" localSheetId="8" hidden="1">AW_OW!$C$342</definedName>
    <definedName name="QB_ROW_19020" localSheetId="5" hidden="1">LC_WCB!$C$3</definedName>
    <definedName name="QB_ROW_19320" localSheetId="5" hidden="1">LC_WCB!$C$26</definedName>
    <definedName name="QB_ROW_25301" localSheetId="7" hidden="1">AW_EB!$A$457</definedName>
    <definedName name="QB_ROW_25301" localSheetId="10" hidden="1">AW_OTHER!#REF!</definedName>
    <definedName name="QB_ROW_25301" localSheetId="8" hidden="1">AW_OW!$A$344</definedName>
    <definedName name="QB_ROW_25301" localSheetId="9" hidden="1">AW_PE!$A$2208</definedName>
    <definedName name="QB_ROW_25301" localSheetId="3" hidden="1">LC_DW!$A$326</definedName>
    <definedName name="QB_ROW_25301" localSheetId="4" hidden="1">LC_EHT!#REF!</definedName>
    <definedName name="QB_ROW_25301" localSheetId="6" hidden="1">LC_OTHER!#REF!</definedName>
    <definedName name="QB_ROW_25301" localSheetId="5" hidden="1">LC_WCB!#REF!</definedName>
    <definedName name="QB_ROW_25301" localSheetId="1" hidden="1">SUMMARY_ADMIN_WAGES!#REF!</definedName>
    <definedName name="QB_ROW_25301" localSheetId="0" hidden="1">SUMMARY_LABOUR_COSTS!#REF!</definedName>
    <definedName name="QB_ROW_38010" localSheetId="7" hidden="1">AW_EB!$B$2</definedName>
    <definedName name="QB_ROW_38010" localSheetId="10" hidden="1">AW_OTHER!$C$2</definedName>
    <definedName name="QB_ROW_38010" localSheetId="8" hidden="1">AW_OW!$B$2</definedName>
    <definedName name="QB_ROW_38010" localSheetId="9" hidden="1">AW_PE!$B$2</definedName>
    <definedName name="QB_ROW_38310" localSheetId="7" hidden="1">AW_EB!$B$456</definedName>
    <definedName name="QB_ROW_38310" localSheetId="10" hidden="1">AW_OTHER!#REF!</definedName>
    <definedName name="QB_ROW_38310" localSheetId="8" hidden="1">AW_OW!$B$343</definedName>
    <definedName name="QB_ROW_38310" localSheetId="9" hidden="1">AW_PE!$B$2207</definedName>
    <definedName name="QB_ROW_66020" localSheetId="9" hidden="1">AW_PE!$C$3</definedName>
    <definedName name="QB_ROW_66320" localSheetId="9" hidden="1">AW_PE!$C$2206</definedName>
    <definedName name="QB_ROW_68020" localSheetId="3" hidden="1">LC_DW!$C$3</definedName>
    <definedName name="QB_ROW_68020" localSheetId="1" hidden="1">SUMMARY_ADMIN_WAGES!#REF!</definedName>
    <definedName name="QB_ROW_68020" localSheetId="0" hidden="1">SUMMARY_LABOUR_COSTS!#REF!</definedName>
    <definedName name="QB_ROW_68320" localSheetId="3" hidden="1">LC_DW!$C$324</definedName>
    <definedName name="QB_ROW_68320" localSheetId="1" hidden="1">SUMMARY_ADMIN_WAGES!#REF!</definedName>
    <definedName name="QB_ROW_68320" localSheetId="0" hidden="1">SUMMARY_LABOUR_COSTS!#REF!</definedName>
    <definedName name="QB_ROW_85020" localSheetId="7" hidden="1">AW_EB!$C$3</definedName>
    <definedName name="QB_ROW_85320" localSheetId="7" hidden="1">AW_EB!$C$455</definedName>
    <definedName name="QB_ROW_99020" localSheetId="4" hidden="1">LC_EHT!$C$3</definedName>
    <definedName name="QB_ROW_99320" localSheetId="4" hidden="1">LC_EHT!$C$14</definedName>
    <definedName name="QBCANSUPPORTUPDATE" localSheetId="7">TRUE</definedName>
    <definedName name="QBCANSUPPORTUPDATE" localSheetId="10">TRUE</definedName>
    <definedName name="QBCANSUPPORTUPDATE" localSheetId="8">TRUE</definedName>
    <definedName name="QBCANSUPPORTUPDATE" localSheetId="9">TRUE</definedName>
    <definedName name="QBCANSUPPORTUPDATE" localSheetId="3">TRUE</definedName>
    <definedName name="QBCANSUPPORTUPDATE" localSheetId="4">TRUE</definedName>
    <definedName name="QBCANSUPPORTUPDATE" localSheetId="6">TRUE</definedName>
    <definedName name="QBCANSUPPORTUPDATE" localSheetId="5">TRUE</definedName>
    <definedName name="QBCANSUPPORTUPDATE" localSheetId="1">TRUE</definedName>
    <definedName name="QBCANSUPPORTUPDATE" localSheetId="0">TRUE</definedName>
    <definedName name="QBCOMPANYFILENAME" localSheetId="7">"\\FROSTSERVER\Quickbooks\Company Files\Frost.QBW"</definedName>
    <definedName name="QBCOMPANYFILENAME" localSheetId="10">"\\FROSTSERVER\Quickbooks\Company Files\Frost.QBW"</definedName>
    <definedName name="QBCOMPANYFILENAME" localSheetId="8">"\\FROSTSERVER\Quickbooks\Company Files\Frost.QBW"</definedName>
    <definedName name="QBCOMPANYFILENAME" localSheetId="9">"\\FROSTSERVER\Quickbooks\Company Files\Frost.QBW"</definedName>
    <definedName name="QBCOMPANYFILENAME" localSheetId="3">"\\FROSTSERVER\Quickbooks\Company Files\Frost.QBW"</definedName>
    <definedName name="QBCOMPANYFILENAME" localSheetId="4">"\\FROSTSERVER\Quickbooks\Company Files\Frost.QBW"</definedName>
    <definedName name="QBCOMPANYFILENAME" localSheetId="6">"\\FROSTSERVER\Quickbooks\Company Files\Frost.QBW"</definedName>
    <definedName name="QBCOMPANYFILENAME" localSheetId="5">"\\FROSTSERVER\Quickbooks\Company Files\Frost.QBW"</definedName>
    <definedName name="QBCOMPANYFILENAME" localSheetId="1">"\\FROSTSERVER\Quickbooks\Company Files\Frost.QBW"</definedName>
    <definedName name="QBCOMPANYFILENAME" localSheetId="0">"\\FROSTSERVER\Quickbooks\Company Files\Frost.QBW"</definedName>
    <definedName name="QBENDDATE" localSheetId="7">20130831</definedName>
    <definedName name="QBENDDATE" localSheetId="10">20130831</definedName>
    <definedName name="QBENDDATE" localSheetId="8">20130831</definedName>
    <definedName name="QBENDDATE" localSheetId="9">20130831</definedName>
    <definedName name="QBENDDATE" localSheetId="3">20130831</definedName>
    <definedName name="QBENDDATE" localSheetId="4">20130831</definedName>
    <definedName name="QBENDDATE" localSheetId="6">20130831</definedName>
    <definedName name="QBENDDATE" localSheetId="5">20130831</definedName>
    <definedName name="QBENDDATE" localSheetId="1">20121231</definedName>
    <definedName name="QBENDDATE" localSheetId="0">20121231</definedName>
    <definedName name="QBHEADERSONSCREEN" localSheetId="7">FALSE</definedName>
    <definedName name="QBHEADERSONSCREEN" localSheetId="10">FALSE</definedName>
    <definedName name="QBHEADERSONSCREEN" localSheetId="8">FALSE</definedName>
    <definedName name="QBHEADERSONSCREEN" localSheetId="9">FALSE</definedName>
    <definedName name="QBHEADERSONSCREEN" localSheetId="3">FALSE</definedName>
    <definedName name="QBHEADERSONSCREEN" localSheetId="4">FALSE</definedName>
    <definedName name="QBHEADERSONSCREEN" localSheetId="6">FALSE</definedName>
    <definedName name="QBHEADERSONSCREEN" localSheetId="5">FALSE</definedName>
    <definedName name="QBHEADERSONSCREEN" localSheetId="1">FALSE</definedName>
    <definedName name="QBHEADERSONSCREEN" localSheetId="0">FALSE</definedName>
    <definedName name="QBMETADATASIZE" localSheetId="7">7367</definedName>
    <definedName name="QBMETADATASIZE" localSheetId="10">7367</definedName>
    <definedName name="QBMETADATASIZE" localSheetId="8">7367</definedName>
    <definedName name="QBMETADATASIZE" localSheetId="9">7367</definedName>
    <definedName name="QBMETADATASIZE" localSheetId="3">7367</definedName>
    <definedName name="QBMETADATASIZE" localSheetId="4">7367</definedName>
    <definedName name="QBMETADATASIZE" localSheetId="6">7367</definedName>
    <definedName name="QBMETADATASIZE" localSheetId="5">7367</definedName>
    <definedName name="QBMETADATASIZE" localSheetId="1">7367</definedName>
    <definedName name="QBMETADATASIZE" localSheetId="0">7367</definedName>
    <definedName name="QBPRESERVECOLOR" localSheetId="7">TRUE</definedName>
    <definedName name="QBPRESERVECOLOR" localSheetId="10">TRUE</definedName>
    <definedName name="QBPRESERVECOLOR" localSheetId="8">TRUE</definedName>
    <definedName name="QBPRESERVECOLOR" localSheetId="9">TRUE</definedName>
    <definedName name="QBPRESERVECOLOR" localSheetId="3">TRUE</definedName>
    <definedName name="QBPRESERVECOLOR" localSheetId="4">TRUE</definedName>
    <definedName name="QBPRESERVECOLOR" localSheetId="6">TRUE</definedName>
    <definedName name="QBPRESERVECOLOR" localSheetId="5">TRUE</definedName>
    <definedName name="QBPRESERVECOLOR" localSheetId="1">TRUE</definedName>
    <definedName name="QBPRESERVECOLOR" localSheetId="0">TRUE</definedName>
    <definedName name="QBPRESERVEFONT" localSheetId="7">TRUE</definedName>
    <definedName name="QBPRESERVEFONT" localSheetId="10">TRUE</definedName>
    <definedName name="QBPRESERVEFONT" localSheetId="8">TRUE</definedName>
    <definedName name="QBPRESERVEFONT" localSheetId="9">TRUE</definedName>
    <definedName name="QBPRESERVEFONT" localSheetId="3">TRUE</definedName>
    <definedName name="QBPRESERVEFONT" localSheetId="4">TRUE</definedName>
    <definedName name="QBPRESERVEFONT" localSheetId="6">TRUE</definedName>
    <definedName name="QBPRESERVEFONT" localSheetId="5">TRUE</definedName>
    <definedName name="QBPRESERVEFONT" localSheetId="1">TRUE</definedName>
    <definedName name="QBPRESERVEFONT" localSheetId="0">TRUE</definedName>
    <definedName name="QBPRESERVEROWHEIGHT" localSheetId="7">TRUE</definedName>
    <definedName name="QBPRESERVEROWHEIGHT" localSheetId="10">TRUE</definedName>
    <definedName name="QBPRESERVEROWHEIGHT" localSheetId="8">TRUE</definedName>
    <definedName name="QBPRESERVEROWHEIGHT" localSheetId="9">TRUE</definedName>
    <definedName name="QBPRESERVEROWHEIGHT" localSheetId="3">TRUE</definedName>
    <definedName name="QBPRESERVEROWHEIGHT" localSheetId="4">TRUE</definedName>
    <definedName name="QBPRESERVEROWHEIGHT" localSheetId="6">TRUE</definedName>
    <definedName name="QBPRESERVEROWHEIGHT" localSheetId="5">TRUE</definedName>
    <definedName name="QBPRESERVEROWHEIGHT" localSheetId="1">TRUE</definedName>
    <definedName name="QBPRESERVEROWHEIGHT" localSheetId="0">TRUE</definedName>
    <definedName name="QBPRESERVESPACE" localSheetId="7">TRUE</definedName>
    <definedName name="QBPRESERVESPACE" localSheetId="10">TRUE</definedName>
    <definedName name="QBPRESERVESPACE" localSheetId="8">TRUE</definedName>
    <definedName name="QBPRESERVESPACE" localSheetId="9">TRUE</definedName>
    <definedName name="QBPRESERVESPACE" localSheetId="3">TRUE</definedName>
    <definedName name="QBPRESERVESPACE" localSheetId="4">TRUE</definedName>
    <definedName name="QBPRESERVESPACE" localSheetId="6">TRUE</definedName>
    <definedName name="QBPRESERVESPACE" localSheetId="5">TRUE</definedName>
    <definedName name="QBPRESERVESPACE" localSheetId="1">TRUE</definedName>
    <definedName name="QBPRESERVESPACE" localSheetId="0">TRUE</definedName>
    <definedName name="QBREPORTCOLAXIS" localSheetId="7">0</definedName>
    <definedName name="QBREPORTCOLAXIS" localSheetId="10">0</definedName>
    <definedName name="QBREPORTCOLAXIS" localSheetId="8">0</definedName>
    <definedName name="QBREPORTCOLAXIS" localSheetId="9">0</definedName>
    <definedName name="QBREPORTCOLAXIS" localSheetId="3">0</definedName>
    <definedName name="QBREPORTCOLAXIS" localSheetId="4">0</definedName>
    <definedName name="QBREPORTCOLAXIS" localSheetId="6">0</definedName>
    <definedName name="QBREPORTCOLAXIS" localSheetId="5">0</definedName>
    <definedName name="QBREPORTCOLAXIS" localSheetId="1">0</definedName>
    <definedName name="QBREPORTCOLAXIS" localSheetId="0">0</definedName>
    <definedName name="QBREPORTCOMPANYID" localSheetId="7">"797da2a2a3bb45ff85b54af05f13d5e6"</definedName>
    <definedName name="QBREPORTCOMPANYID" localSheetId="10">"797da2a2a3bb45ff85b54af05f13d5e6"</definedName>
    <definedName name="QBREPORTCOMPANYID" localSheetId="8">"797da2a2a3bb45ff85b54af05f13d5e6"</definedName>
    <definedName name="QBREPORTCOMPANYID" localSheetId="9">"797da2a2a3bb45ff85b54af05f13d5e6"</definedName>
    <definedName name="QBREPORTCOMPANYID" localSheetId="3">"797da2a2a3bb45ff85b54af05f13d5e6"</definedName>
    <definedName name="QBREPORTCOMPANYID" localSheetId="4">"797da2a2a3bb45ff85b54af05f13d5e6"</definedName>
    <definedName name="QBREPORTCOMPANYID" localSheetId="6">"797da2a2a3bb45ff85b54af05f13d5e6"</definedName>
    <definedName name="QBREPORTCOMPANYID" localSheetId="5">"797da2a2a3bb45ff85b54af05f13d5e6"</definedName>
    <definedName name="QBREPORTCOMPANYID" localSheetId="1">"797da2a2a3bb45ff85b54af05f13d5e6"</definedName>
    <definedName name="QBREPORTCOMPANYID" localSheetId="0">"797da2a2a3bb45ff85b54af05f13d5e6"</definedName>
    <definedName name="QBREPORTCOMPARECOL_ANNUALBUDGET" localSheetId="7">FALSE</definedName>
    <definedName name="QBREPORTCOMPARECOL_ANNUALBUDGET" localSheetId="10">FALSE</definedName>
    <definedName name="QBREPORTCOMPARECOL_ANNUALBUDGET" localSheetId="8">FALSE</definedName>
    <definedName name="QBREPORTCOMPARECOL_ANNUALBUDGET" localSheetId="9">FALSE</definedName>
    <definedName name="QBREPORTCOMPARECOL_ANNUALBUDGET" localSheetId="3">FALSE</definedName>
    <definedName name="QBREPORTCOMPARECOL_ANNUALBUDGET" localSheetId="4">FALSE</definedName>
    <definedName name="QBREPORTCOMPARECOL_ANNUALBUDGET" localSheetId="6">FALSE</definedName>
    <definedName name="QBREPORTCOMPARECOL_ANNUALBUDGET" localSheetId="5">FALSE</definedName>
    <definedName name="QBREPORTCOMPARECOL_ANNUALBUDGET" localSheetId="1">FALSE</definedName>
    <definedName name="QBREPORTCOMPARECOL_ANNUALBUDGET" localSheetId="0">FALSE</definedName>
    <definedName name="QBREPORTCOMPARECOL_AVGCOGS" localSheetId="7">FALSE</definedName>
    <definedName name="QBREPORTCOMPARECOL_AVGCOGS" localSheetId="10">FALSE</definedName>
    <definedName name="QBREPORTCOMPARECOL_AVGCOGS" localSheetId="8">FALSE</definedName>
    <definedName name="QBREPORTCOMPARECOL_AVGCOGS" localSheetId="9">FALSE</definedName>
    <definedName name="QBREPORTCOMPARECOL_AVGCOGS" localSheetId="3">FALSE</definedName>
    <definedName name="QBREPORTCOMPARECOL_AVGCOGS" localSheetId="4">FALSE</definedName>
    <definedName name="QBREPORTCOMPARECOL_AVGCOGS" localSheetId="6">FALSE</definedName>
    <definedName name="QBREPORTCOMPARECOL_AVGCOGS" localSheetId="5">FALSE</definedName>
    <definedName name="QBREPORTCOMPARECOL_AVGCOGS" localSheetId="1">FALSE</definedName>
    <definedName name="QBREPORTCOMPARECOL_AVGCOGS" localSheetId="0">FALSE</definedName>
    <definedName name="QBREPORTCOMPARECOL_AVGPRICE" localSheetId="7">FALSE</definedName>
    <definedName name="QBREPORTCOMPARECOL_AVGPRICE" localSheetId="10">FALSE</definedName>
    <definedName name="QBREPORTCOMPARECOL_AVGPRICE" localSheetId="8">FALSE</definedName>
    <definedName name="QBREPORTCOMPARECOL_AVGPRICE" localSheetId="9">FALSE</definedName>
    <definedName name="QBREPORTCOMPARECOL_AVGPRICE" localSheetId="3">FALSE</definedName>
    <definedName name="QBREPORTCOMPARECOL_AVGPRICE" localSheetId="4">FALSE</definedName>
    <definedName name="QBREPORTCOMPARECOL_AVGPRICE" localSheetId="6">FALSE</definedName>
    <definedName name="QBREPORTCOMPARECOL_AVGPRICE" localSheetId="5">FALSE</definedName>
    <definedName name="QBREPORTCOMPARECOL_AVGPRICE" localSheetId="1">FALSE</definedName>
    <definedName name="QBREPORTCOMPARECOL_AVGPRICE" localSheetId="0">FALSE</definedName>
    <definedName name="QBREPORTCOMPARECOL_BUDDIFF" localSheetId="7">FALSE</definedName>
    <definedName name="QBREPORTCOMPARECOL_BUDDIFF" localSheetId="10">FALSE</definedName>
    <definedName name="QBREPORTCOMPARECOL_BUDDIFF" localSheetId="8">FALSE</definedName>
    <definedName name="QBREPORTCOMPARECOL_BUDDIFF" localSheetId="9">FALSE</definedName>
    <definedName name="QBREPORTCOMPARECOL_BUDDIFF" localSheetId="3">FALSE</definedName>
    <definedName name="QBREPORTCOMPARECOL_BUDDIFF" localSheetId="4">FALSE</definedName>
    <definedName name="QBREPORTCOMPARECOL_BUDDIFF" localSheetId="6">FALSE</definedName>
    <definedName name="QBREPORTCOMPARECOL_BUDDIFF" localSheetId="5">FALSE</definedName>
    <definedName name="QBREPORTCOMPARECOL_BUDDIFF" localSheetId="1">FALSE</definedName>
    <definedName name="QBREPORTCOMPARECOL_BUDDIFF" localSheetId="0">FALSE</definedName>
    <definedName name="QBREPORTCOMPARECOL_BUDGET" localSheetId="7">FALSE</definedName>
    <definedName name="QBREPORTCOMPARECOL_BUDGET" localSheetId="10">FALSE</definedName>
    <definedName name="QBREPORTCOMPARECOL_BUDGET" localSheetId="8">FALSE</definedName>
    <definedName name="QBREPORTCOMPARECOL_BUDGET" localSheetId="9">FALSE</definedName>
    <definedName name="QBREPORTCOMPARECOL_BUDGET" localSheetId="3">FALSE</definedName>
    <definedName name="QBREPORTCOMPARECOL_BUDGET" localSheetId="4">FALSE</definedName>
    <definedName name="QBREPORTCOMPARECOL_BUDGET" localSheetId="6">FALSE</definedName>
    <definedName name="QBREPORTCOMPARECOL_BUDGET" localSheetId="5">FALSE</definedName>
    <definedName name="QBREPORTCOMPARECOL_BUDGET" localSheetId="1">FALSE</definedName>
    <definedName name="QBREPORTCOMPARECOL_BUDGET" localSheetId="0">FALSE</definedName>
    <definedName name="QBREPORTCOMPARECOL_BUDPCT" localSheetId="7">FALSE</definedName>
    <definedName name="QBREPORTCOMPARECOL_BUDPCT" localSheetId="10">FALSE</definedName>
    <definedName name="QBREPORTCOMPARECOL_BUDPCT" localSheetId="8">FALSE</definedName>
    <definedName name="QBREPORTCOMPARECOL_BUDPCT" localSheetId="9">FALSE</definedName>
    <definedName name="QBREPORTCOMPARECOL_BUDPCT" localSheetId="3">FALSE</definedName>
    <definedName name="QBREPORTCOMPARECOL_BUDPCT" localSheetId="4">FALSE</definedName>
    <definedName name="QBREPORTCOMPARECOL_BUDPCT" localSheetId="6">FALSE</definedName>
    <definedName name="QBREPORTCOMPARECOL_BUDPCT" localSheetId="5">FALSE</definedName>
    <definedName name="QBREPORTCOMPARECOL_BUDPCT" localSheetId="1">FALSE</definedName>
    <definedName name="QBREPORTCOMPARECOL_BUDPCT" localSheetId="0">FALSE</definedName>
    <definedName name="QBREPORTCOMPARECOL_COGS" localSheetId="7">FALSE</definedName>
    <definedName name="QBREPORTCOMPARECOL_COGS" localSheetId="10">FALSE</definedName>
    <definedName name="QBREPORTCOMPARECOL_COGS" localSheetId="8">FALSE</definedName>
    <definedName name="QBREPORTCOMPARECOL_COGS" localSheetId="9">FALSE</definedName>
    <definedName name="QBREPORTCOMPARECOL_COGS" localSheetId="3">FALSE</definedName>
    <definedName name="QBREPORTCOMPARECOL_COGS" localSheetId="4">FALSE</definedName>
    <definedName name="QBREPORTCOMPARECOL_COGS" localSheetId="6">FALSE</definedName>
    <definedName name="QBREPORTCOMPARECOL_COGS" localSheetId="5">FALSE</definedName>
    <definedName name="QBREPORTCOMPARECOL_COGS" localSheetId="1">FALSE</definedName>
    <definedName name="QBREPORTCOMPARECOL_COGS" localSheetId="0">FALSE</definedName>
    <definedName name="QBREPORTCOMPARECOL_EXCLUDEAMOUNT" localSheetId="7">FALSE</definedName>
    <definedName name="QBREPORTCOMPARECOL_EXCLUDEAMOUNT" localSheetId="10">FALSE</definedName>
    <definedName name="QBREPORTCOMPARECOL_EXCLUDEAMOUNT" localSheetId="8">FALSE</definedName>
    <definedName name="QBREPORTCOMPARECOL_EXCLUDEAMOUNT" localSheetId="9">FALSE</definedName>
    <definedName name="QBREPORTCOMPARECOL_EXCLUDEAMOUNT" localSheetId="3">FALSE</definedName>
    <definedName name="QBREPORTCOMPARECOL_EXCLUDEAMOUNT" localSheetId="4">FALSE</definedName>
    <definedName name="QBREPORTCOMPARECOL_EXCLUDEAMOUNT" localSheetId="6">FALSE</definedName>
    <definedName name="QBREPORTCOMPARECOL_EXCLUDEAMOUNT" localSheetId="5">FALSE</definedName>
    <definedName name="QBREPORTCOMPARECOL_EXCLUDEAMOUNT" localSheetId="1">FALSE</definedName>
    <definedName name="QBREPORTCOMPARECOL_EXCLUDEAMOUNT" localSheetId="0">FALSE</definedName>
    <definedName name="QBREPORTCOMPARECOL_EXCLUDECURPERIOD" localSheetId="7">FALSE</definedName>
    <definedName name="QBREPORTCOMPARECOL_EXCLUDECURPERIOD" localSheetId="10">FALSE</definedName>
    <definedName name="QBREPORTCOMPARECOL_EXCLUDECURPERIOD" localSheetId="8">FALSE</definedName>
    <definedName name="QBREPORTCOMPARECOL_EXCLUDECURPERIOD" localSheetId="9">FALSE</definedName>
    <definedName name="QBREPORTCOMPARECOL_EXCLUDECURPERIOD" localSheetId="3">FALSE</definedName>
    <definedName name="QBREPORTCOMPARECOL_EXCLUDECURPERIOD" localSheetId="4">FALSE</definedName>
    <definedName name="QBREPORTCOMPARECOL_EXCLUDECURPERIOD" localSheetId="6">FALSE</definedName>
    <definedName name="QBREPORTCOMPARECOL_EXCLUDECURPERIOD" localSheetId="5">FALSE</definedName>
    <definedName name="QBREPORTCOMPARECOL_EXCLUDECURPERIOD" localSheetId="1">FALSE</definedName>
    <definedName name="QBREPORTCOMPARECOL_EXCLUDECURPERIOD" localSheetId="0">FALSE</definedName>
    <definedName name="QBREPORTCOMPARECOL_FORECAST" localSheetId="7">FALSE</definedName>
    <definedName name="QBREPORTCOMPARECOL_FORECAST" localSheetId="10">FALSE</definedName>
    <definedName name="QBREPORTCOMPARECOL_FORECAST" localSheetId="8">FALSE</definedName>
    <definedName name="QBREPORTCOMPARECOL_FORECAST" localSheetId="9">FALSE</definedName>
    <definedName name="QBREPORTCOMPARECOL_FORECAST" localSheetId="3">FALSE</definedName>
    <definedName name="QBREPORTCOMPARECOL_FORECAST" localSheetId="4">FALSE</definedName>
    <definedName name="QBREPORTCOMPARECOL_FORECAST" localSheetId="6">FALSE</definedName>
    <definedName name="QBREPORTCOMPARECOL_FORECAST" localSheetId="5">FALSE</definedName>
    <definedName name="QBREPORTCOMPARECOL_FORECAST" localSheetId="1">FALSE</definedName>
    <definedName name="QBREPORTCOMPARECOL_FORECAST" localSheetId="0">FALSE</definedName>
    <definedName name="QBREPORTCOMPARECOL_GROSSMARGIN" localSheetId="7">FALSE</definedName>
    <definedName name="QBREPORTCOMPARECOL_GROSSMARGIN" localSheetId="10">FALSE</definedName>
    <definedName name="QBREPORTCOMPARECOL_GROSSMARGIN" localSheetId="8">FALSE</definedName>
    <definedName name="QBREPORTCOMPARECOL_GROSSMARGIN" localSheetId="9">FALSE</definedName>
    <definedName name="QBREPORTCOMPARECOL_GROSSMARGIN" localSheetId="3">FALSE</definedName>
    <definedName name="QBREPORTCOMPARECOL_GROSSMARGIN" localSheetId="4">FALSE</definedName>
    <definedName name="QBREPORTCOMPARECOL_GROSSMARGIN" localSheetId="6">FALSE</definedName>
    <definedName name="QBREPORTCOMPARECOL_GROSSMARGIN" localSheetId="5">FALSE</definedName>
    <definedName name="QBREPORTCOMPARECOL_GROSSMARGIN" localSheetId="1">FALSE</definedName>
    <definedName name="QBREPORTCOMPARECOL_GROSSMARGIN" localSheetId="0">FALSE</definedName>
    <definedName name="QBREPORTCOMPARECOL_GROSSMARGINPCT" localSheetId="7">FALSE</definedName>
    <definedName name="QBREPORTCOMPARECOL_GROSSMARGINPCT" localSheetId="10">FALSE</definedName>
    <definedName name="QBREPORTCOMPARECOL_GROSSMARGINPCT" localSheetId="8">FALSE</definedName>
    <definedName name="QBREPORTCOMPARECOL_GROSSMARGINPCT" localSheetId="9">FALSE</definedName>
    <definedName name="QBREPORTCOMPARECOL_GROSSMARGINPCT" localSheetId="3">FALSE</definedName>
    <definedName name="QBREPORTCOMPARECOL_GROSSMARGINPCT" localSheetId="4">FALSE</definedName>
    <definedName name="QBREPORTCOMPARECOL_GROSSMARGINPCT" localSheetId="6">FALSE</definedName>
    <definedName name="QBREPORTCOMPARECOL_GROSSMARGINPCT" localSheetId="5">FALSE</definedName>
    <definedName name="QBREPORTCOMPARECOL_GROSSMARGINPCT" localSheetId="1">FALSE</definedName>
    <definedName name="QBREPORTCOMPARECOL_GROSSMARGINPCT" localSheetId="0">FALSE</definedName>
    <definedName name="QBREPORTCOMPARECOL_HOURS" localSheetId="7">FALSE</definedName>
    <definedName name="QBREPORTCOMPARECOL_HOURS" localSheetId="10">FALSE</definedName>
    <definedName name="QBREPORTCOMPARECOL_HOURS" localSheetId="8">FALSE</definedName>
    <definedName name="QBREPORTCOMPARECOL_HOURS" localSheetId="9">FALSE</definedName>
    <definedName name="QBREPORTCOMPARECOL_HOURS" localSheetId="3">FALSE</definedName>
    <definedName name="QBREPORTCOMPARECOL_HOURS" localSheetId="4">FALSE</definedName>
    <definedName name="QBREPORTCOMPARECOL_HOURS" localSheetId="6">FALSE</definedName>
    <definedName name="QBREPORTCOMPARECOL_HOURS" localSheetId="5">FALSE</definedName>
    <definedName name="QBREPORTCOMPARECOL_HOURS" localSheetId="1">FALSE</definedName>
    <definedName name="QBREPORTCOMPARECOL_HOURS" localSheetId="0">FALSE</definedName>
    <definedName name="QBREPORTCOMPARECOL_PCTCOL" localSheetId="7">FALSE</definedName>
    <definedName name="QBREPORTCOMPARECOL_PCTCOL" localSheetId="10">FALSE</definedName>
    <definedName name="QBREPORTCOMPARECOL_PCTCOL" localSheetId="8">FALSE</definedName>
    <definedName name="QBREPORTCOMPARECOL_PCTCOL" localSheetId="9">FALSE</definedName>
    <definedName name="QBREPORTCOMPARECOL_PCTCOL" localSheetId="3">FALSE</definedName>
    <definedName name="QBREPORTCOMPARECOL_PCTCOL" localSheetId="4">FALSE</definedName>
    <definedName name="QBREPORTCOMPARECOL_PCTCOL" localSheetId="6">FALSE</definedName>
    <definedName name="QBREPORTCOMPARECOL_PCTCOL" localSheetId="5">FALSE</definedName>
    <definedName name="QBREPORTCOMPARECOL_PCTCOL" localSheetId="1">FALSE</definedName>
    <definedName name="QBREPORTCOMPARECOL_PCTCOL" localSheetId="0">FALSE</definedName>
    <definedName name="QBREPORTCOMPARECOL_PCTEXPENSE" localSheetId="7">FALSE</definedName>
    <definedName name="QBREPORTCOMPARECOL_PCTEXPENSE" localSheetId="10">FALSE</definedName>
    <definedName name="QBREPORTCOMPARECOL_PCTEXPENSE" localSheetId="8">FALSE</definedName>
    <definedName name="QBREPORTCOMPARECOL_PCTEXPENSE" localSheetId="9">FALSE</definedName>
    <definedName name="QBREPORTCOMPARECOL_PCTEXPENSE" localSheetId="3">FALSE</definedName>
    <definedName name="QBREPORTCOMPARECOL_PCTEXPENSE" localSheetId="4">FALSE</definedName>
    <definedName name="QBREPORTCOMPARECOL_PCTEXPENSE" localSheetId="6">FALSE</definedName>
    <definedName name="QBREPORTCOMPARECOL_PCTEXPENSE" localSheetId="5">FALSE</definedName>
    <definedName name="QBREPORTCOMPARECOL_PCTEXPENSE" localSheetId="1">FALSE</definedName>
    <definedName name="QBREPORTCOMPARECOL_PCTEXPENSE" localSheetId="0">FALSE</definedName>
    <definedName name="QBREPORTCOMPARECOL_PCTINCOME" localSheetId="7">FALSE</definedName>
    <definedName name="QBREPORTCOMPARECOL_PCTINCOME" localSheetId="10">FALSE</definedName>
    <definedName name="QBREPORTCOMPARECOL_PCTINCOME" localSheetId="8">FALSE</definedName>
    <definedName name="QBREPORTCOMPARECOL_PCTINCOME" localSheetId="9">FALSE</definedName>
    <definedName name="QBREPORTCOMPARECOL_PCTINCOME" localSheetId="3">FALSE</definedName>
    <definedName name="QBREPORTCOMPARECOL_PCTINCOME" localSheetId="4">FALSE</definedName>
    <definedName name="QBREPORTCOMPARECOL_PCTINCOME" localSheetId="6">FALSE</definedName>
    <definedName name="QBREPORTCOMPARECOL_PCTINCOME" localSheetId="5">FALSE</definedName>
    <definedName name="QBREPORTCOMPARECOL_PCTINCOME" localSheetId="1">FALSE</definedName>
    <definedName name="QBREPORTCOMPARECOL_PCTINCOME" localSheetId="0">FALSE</definedName>
    <definedName name="QBREPORTCOMPARECOL_PCTOFSALES" localSheetId="7">FALSE</definedName>
    <definedName name="QBREPORTCOMPARECOL_PCTOFSALES" localSheetId="10">FALSE</definedName>
    <definedName name="QBREPORTCOMPARECOL_PCTOFSALES" localSheetId="8">FALSE</definedName>
    <definedName name="QBREPORTCOMPARECOL_PCTOFSALES" localSheetId="9">FALSE</definedName>
    <definedName name="QBREPORTCOMPARECOL_PCTOFSALES" localSheetId="3">FALSE</definedName>
    <definedName name="QBREPORTCOMPARECOL_PCTOFSALES" localSheetId="4">FALSE</definedName>
    <definedName name="QBREPORTCOMPARECOL_PCTOFSALES" localSheetId="6">FALSE</definedName>
    <definedName name="QBREPORTCOMPARECOL_PCTOFSALES" localSheetId="5">FALSE</definedName>
    <definedName name="QBREPORTCOMPARECOL_PCTOFSALES" localSheetId="1">FALSE</definedName>
    <definedName name="QBREPORTCOMPARECOL_PCTOFSALES" localSheetId="0">FALSE</definedName>
    <definedName name="QBREPORTCOMPARECOL_PCTROW" localSheetId="7">FALSE</definedName>
    <definedName name="QBREPORTCOMPARECOL_PCTROW" localSheetId="10">FALSE</definedName>
    <definedName name="QBREPORTCOMPARECOL_PCTROW" localSheetId="8">FALSE</definedName>
    <definedName name="QBREPORTCOMPARECOL_PCTROW" localSheetId="9">FALSE</definedName>
    <definedName name="QBREPORTCOMPARECOL_PCTROW" localSheetId="3">FALSE</definedName>
    <definedName name="QBREPORTCOMPARECOL_PCTROW" localSheetId="4">FALSE</definedName>
    <definedName name="QBREPORTCOMPARECOL_PCTROW" localSheetId="6">FALSE</definedName>
    <definedName name="QBREPORTCOMPARECOL_PCTROW" localSheetId="5">FALSE</definedName>
    <definedName name="QBREPORTCOMPARECOL_PCTROW" localSheetId="1">FALSE</definedName>
    <definedName name="QBREPORTCOMPARECOL_PCTROW" localSheetId="0">FALSE</definedName>
    <definedName name="QBREPORTCOMPARECOL_PPDIFF" localSheetId="7">FALSE</definedName>
    <definedName name="QBREPORTCOMPARECOL_PPDIFF" localSheetId="10">FALSE</definedName>
    <definedName name="QBREPORTCOMPARECOL_PPDIFF" localSheetId="8">FALSE</definedName>
    <definedName name="QBREPORTCOMPARECOL_PPDIFF" localSheetId="9">FALSE</definedName>
    <definedName name="QBREPORTCOMPARECOL_PPDIFF" localSheetId="3">FALSE</definedName>
    <definedName name="QBREPORTCOMPARECOL_PPDIFF" localSheetId="4">FALSE</definedName>
    <definedName name="QBREPORTCOMPARECOL_PPDIFF" localSheetId="6">FALSE</definedName>
    <definedName name="QBREPORTCOMPARECOL_PPDIFF" localSheetId="5">FALSE</definedName>
    <definedName name="QBREPORTCOMPARECOL_PPDIFF" localSheetId="1">FALSE</definedName>
    <definedName name="QBREPORTCOMPARECOL_PPDIFF" localSheetId="0">FALSE</definedName>
    <definedName name="QBREPORTCOMPARECOL_PPPCT" localSheetId="7">FALSE</definedName>
    <definedName name="QBREPORTCOMPARECOL_PPPCT" localSheetId="10">FALSE</definedName>
    <definedName name="QBREPORTCOMPARECOL_PPPCT" localSheetId="8">FALSE</definedName>
    <definedName name="QBREPORTCOMPARECOL_PPPCT" localSheetId="9">FALSE</definedName>
    <definedName name="QBREPORTCOMPARECOL_PPPCT" localSheetId="3">FALSE</definedName>
    <definedName name="QBREPORTCOMPARECOL_PPPCT" localSheetId="4">FALSE</definedName>
    <definedName name="QBREPORTCOMPARECOL_PPPCT" localSheetId="6">FALSE</definedName>
    <definedName name="QBREPORTCOMPARECOL_PPPCT" localSheetId="5">FALSE</definedName>
    <definedName name="QBREPORTCOMPARECOL_PPPCT" localSheetId="1">FALSE</definedName>
    <definedName name="QBREPORTCOMPARECOL_PPPCT" localSheetId="0">FALSE</definedName>
    <definedName name="QBREPORTCOMPARECOL_PREVPERIOD" localSheetId="7">FALSE</definedName>
    <definedName name="QBREPORTCOMPARECOL_PREVPERIOD" localSheetId="10">FALSE</definedName>
    <definedName name="QBREPORTCOMPARECOL_PREVPERIOD" localSheetId="8">FALSE</definedName>
    <definedName name="QBREPORTCOMPARECOL_PREVPERIOD" localSheetId="9">FALSE</definedName>
    <definedName name="QBREPORTCOMPARECOL_PREVPERIOD" localSheetId="3">FALSE</definedName>
    <definedName name="QBREPORTCOMPARECOL_PREVPERIOD" localSheetId="4">FALSE</definedName>
    <definedName name="QBREPORTCOMPARECOL_PREVPERIOD" localSheetId="6">FALSE</definedName>
    <definedName name="QBREPORTCOMPARECOL_PREVPERIOD" localSheetId="5">FALSE</definedName>
    <definedName name="QBREPORTCOMPARECOL_PREVPERIOD" localSheetId="1">FALSE</definedName>
    <definedName name="QBREPORTCOMPARECOL_PREVPERIOD" localSheetId="0">FALSE</definedName>
    <definedName name="QBREPORTCOMPARECOL_PREVYEAR" localSheetId="7">FALSE</definedName>
    <definedName name="QBREPORTCOMPARECOL_PREVYEAR" localSheetId="10">FALSE</definedName>
    <definedName name="QBREPORTCOMPARECOL_PREVYEAR" localSheetId="8">FALSE</definedName>
    <definedName name="QBREPORTCOMPARECOL_PREVYEAR" localSheetId="9">FALSE</definedName>
    <definedName name="QBREPORTCOMPARECOL_PREVYEAR" localSheetId="3">FALSE</definedName>
    <definedName name="QBREPORTCOMPARECOL_PREVYEAR" localSheetId="4">FALSE</definedName>
    <definedName name="QBREPORTCOMPARECOL_PREVYEAR" localSheetId="6">FALSE</definedName>
    <definedName name="QBREPORTCOMPARECOL_PREVYEAR" localSheetId="5">FALSE</definedName>
    <definedName name="QBREPORTCOMPARECOL_PREVYEAR" localSheetId="1">FALSE</definedName>
    <definedName name="QBREPORTCOMPARECOL_PREVYEAR" localSheetId="0">FALSE</definedName>
    <definedName name="QBREPORTCOMPARECOL_PYDIFF" localSheetId="7">FALSE</definedName>
    <definedName name="QBREPORTCOMPARECOL_PYDIFF" localSheetId="10">FALSE</definedName>
    <definedName name="QBREPORTCOMPARECOL_PYDIFF" localSheetId="8">FALSE</definedName>
    <definedName name="QBREPORTCOMPARECOL_PYDIFF" localSheetId="9">FALSE</definedName>
    <definedName name="QBREPORTCOMPARECOL_PYDIFF" localSheetId="3">FALSE</definedName>
    <definedName name="QBREPORTCOMPARECOL_PYDIFF" localSheetId="4">FALSE</definedName>
    <definedName name="QBREPORTCOMPARECOL_PYDIFF" localSheetId="6">FALSE</definedName>
    <definedName name="QBREPORTCOMPARECOL_PYDIFF" localSheetId="5">FALSE</definedName>
    <definedName name="QBREPORTCOMPARECOL_PYDIFF" localSheetId="1">FALSE</definedName>
    <definedName name="QBREPORTCOMPARECOL_PYDIFF" localSheetId="0">FALSE</definedName>
    <definedName name="QBREPORTCOMPARECOL_PYPCT" localSheetId="7">FALSE</definedName>
    <definedName name="QBREPORTCOMPARECOL_PYPCT" localSheetId="10">FALSE</definedName>
    <definedName name="QBREPORTCOMPARECOL_PYPCT" localSheetId="8">FALSE</definedName>
    <definedName name="QBREPORTCOMPARECOL_PYPCT" localSheetId="9">FALSE</definedName>
    <definedName name="QBREPORTCOMPARECOL_PYPCT" localSheetId="3">FALSE</definedName>
    <definedName name="QBREPORTCOMPARECOL_PYPCT" localSheetId="4">FALSE</definedName>
    <definedName name="QBREPORTCOMPARECOL_PYPCT" localSheetId="6">FALSE</definedName>
    <definedName name="QBREPORTCOMPARECOL_PYPCT" localSheetId="5">FALSE</definedName>
    <definedName name="QBREPORTCOMPARECOL_PYPCT" localSheetId="1">FALSE</definedName>
    <definedName name="QBREPORTCOMPARECOL_PYPCT" localSheetId="0">FALSE</definedName>
    <definedName name="QBREPORTCOMPARECOL_QTY" localSheetId="7">FALSE</definedName>
    <definedName name="QBREPORTCOMPARECOL_QTY" localSheetId="10">FALSE</definedName>
    <definedName name="QBREPORTCOMPARECOL_QTY" localSheetId="8">FALSE</definedName>
    <definedName name="QBREPORTCOMPARECOL_QTY" localSheetId="9">FALSE</definedName>
    <definedName name="QBREPORTCOMPARECOL_QTY" localSheetId="3">FALSE</definedName>
    <definedName name="QBREPORTCOMPARECOL_QTY" localSheetId="4">FALSE</definedName>
    <definedName name="QBREPORTCOMPARECOL_QTY" localSheetId="6">FALSE</definedName>
    <definedName name="QBREPORTCOMPARECOL_QTY" localSheetId="5">FALSE</definedName>
    <definedName name="QBREPORTCOMPARECOL_QTY" localSheetId="1">FALSE</definedName>
    <definedName name="QBREPORTCOMPARECOL_QTY" localSheetId="0">FALSE</definedName>
    <definedName name="QBREPORTCOMPARECOL_RATE" localSheetId="7">FALSE</definedName>
    <definedName name="QBREPORTCOMPARECOL_RATE" localSheetId="10">FALSE</definedName>
    <definedName name="QBREPORTCOMPARECOL_RATE" localSheetId="8">FALSE</definedName>
    <definedName name="QBREPORTCOMPARECOL_RATE" localSheetId="9">FALSE</definedName>
    <definedName name="QBREPORTCOMPARECOL_RATE" localSheetId="3">FALSE</definedName>
    <definedName name="QBREPORTCOMPARECOL_RATE" localSheetId="4">FALSE</definedName>
    <definedName name="QBREPORTCOMPARECOL_RATE" localSheetId="6">FALSE</definedName>
    <definedName name="QBREPORTCOMPARECOL_RATE" localSheetId="5">FALSE</definedName>
    <definedName name="QBREPORTCOMPARECOL_RATE" localSheetId="1">FALSE</definedName>
    <definedName name="QBREPORTCOMPARECOL_RATE" localSheetId="0">FALSE</definedName>
    <definedName name="QBREPORTCOMPARECOL_TRIPBILLEDMILES" localSheetId="7">FALSE</definedName>
    <definedName name="QBREPORTCOMPARECOL_TRIPBILLEDMILES" localSheetId="10">FALSE</definedName>
    <definedName name="QBREPORTCOMPARECOL_TRIPBILLEDMILES" localSheetId="8">FALSE</definedName>
    <definedName name="QBREPORTCOMPARECOL_TRIPBILLEDMILES" localSheetId="9">FALSE</definedName>
    <definedName name="QBREPORTCOMPARECOL_TRIPBILLEDMILES" localSheetId="3">FALSE</definedName>
    <definedName name="QBREPORTCOMPARECOL_TRIPBILLEDMILES" localSheetId="4">FALSE</definedName>
    <definedName name="QBREPORTCOMPARECOL_TRIPBILLEDMILES" localSheetId="6">FALSE</definedName>
    <definedName name="QBREPORTCOMPARECOL_TRIPBILLEDMILES" localSheetId="5">FALSE</definedName>
    <definedName name="QBREPORTCOMPARECOL_TRIPBILLEDMILES" localSheetId="1">FALSE</definedName>
    <definedName name="QBREPORTCOMPARECOL_TRIPBILLEDMILES" localSheetId="0">FALSE</definedName>
    <definedName name="QBREPORTCOMPARECOL_TRIPBILLINGAMOUNT" localSheetId="7">FALSE</definedName>
    <definedName name="QBREPORTCOMPARECOL_TRIPBILLINGAMOUNT" localSheetId="10">FALSE</definedName>
    <definedName name="QBREPORTCOMPARECOL_TRIPBILLINGAMOUNT" localSheetId="8">FALSE</definedName>
    <definedName name="QBREPORTCOMPARECOL_TRIPBILLINGAMOUNT" localSheetId="9">FALSE</definedName>
    <definedName name="QBREPORTCOMPARECOL_TRIPBILLINGAMOUNT" localSheetId="3">FALSE</definedName>
    <definedName name="QBREPORTCOMPARECOL_TRIPBILLINGAMOUNT" localSheetId="4">FALSE</definedName>
    <definedName name="QBREPORTCOMPARECOL_TRIPBILLINGAMOUNT" localSheetId="6">FALSE</definedName>
    <definedName name="QBREPORTCOMPARECOL_TRIPBILLINGAMOUNT" localSheetId="5">FALSE</definedName>
    <definedName name="QBREPORTCOMPARECOL_TRIPBILLINGAMOUNT" localSheetId="1">FALSE</definedName>
    <definedName name="QBREPORTCOMPARECOL_TRIPBILLINGAMOUNT" localSheetId="0">FALSE</definedName>
    <definedName name="QBREPORTCOMPARECOL_TRIPMILES" localSheetId="7">FALSE</definedName>
    <definedName name="QBREPORTCOMPARECOL_TRIPMILES" localSheetId="10">FALSE</definedName>
    <definedName name="QBREPORTCOMPARECOL_TRIPMILES" localSheetId="8">FALSE</definedName>
    <definedName name="QBREPORTCOMPARECOL_TRIPMILES" localSheetId="9">FALSE</definedName>
    <definedName name="QBREPORTCOMPARECOL_TRIPMILES" localSheetId="3">FALSE</definedName>
    <definedName name="QBREPORTCOMPARECOL_TRIPMILES" localSheetId="4">FALSE</definedName>
    <definedName name="QBREPORTCOMPARECOL_TRIPMILES" localSheetId="6">FALSE</definedName>
    <definedName name="QBREPORTCOMPARECOL_TRIPMILES" localSheetId="5">FALSE</definedName>
    <definedName name="QBREPORTCOMPARECOL_TRIPMILES" localSheetId="1">FALSE</definedName>
    <definedName name="QBREPORTCOMPARECOL_TRIPMILES" localSheetId="0">FALSE</definedName>
    <definedName name="QBREPORTCOMPARECOL_TRIPNOTBILLABLEMILES" localSheetId="7">FALSE</definedName>
    <definedName name="QBREPORTCOMPARECOL_TRIPNOTBILLABLEMILES" localSheetId="10">FALSE</definedName>
    <definedName name="QBREPORTCOMPARECOL_TRIPNOTBILLABLEMILES" localSheetId="8">FALSE</definedName>
    <definedName name="QBREPORTCOMPARECOL_TRIPNOTBILLABLEMILES" localSheetId="9">FALSE</definedName>
    <definedName name="QBREPORTCOMPARECOL_TRIPNOTBILLABLEMILES" localSheetId="3">FALSE</definedName>
    <definedName name="QBREPORTCOMPARECOL_TRIPNOTBILLABLEMILES" localSheetId="4">FALSE</definedName>
    <definedName name="QBREPORTCOMPARECOL_TRIPNOTBILLABLEMILES" localSheetId="6">FALSE</definedName>
    <definedName name="QBREPORTCOMPARECOL_TRIPNOTBILLABLEMILES" localSheetId="5">FALSE</definedName>
    <definedName name="QBREPORTCOMPARECOL_TRIPNOTBILLABLEMILES" localSheetId="1">FALSE</definedName>
    <definedName name="QBREPORTCOMPARECOL_TRIPNOTBILLABLEMILES" localSheetId="0">FALSE</definedName>
    <definedName name="QBREPORTCOMPARECOL_TRIPTAXDEDUCTIBLEAMOUNT" localSheetId="7">FALSE</definedName>
    <definedName name="QBREPORTCOMPARECOL_TRIPTAXDEDUCTIBLEAMOUNT" localSheetId="10">FALSE</definedName>
    <definedName name="QBREPORTCOMPARECOL_TRIPTAXDEDUCTIBLEAMOUNT" localSheetId="8">FALSE</definedName>
    <definedName name="QBREPORTCOMPARECOL_TRIPTAXDEDUCTIBLEAMOUNT" localSheetId="9">FALSE</definedName>
    <definedName name="QBREPORTCOMPARECOL_TRIPTAXDEDUCTIBLEAMOUNT" localSheetId="3">FALSE</definedName>
    <definedName name="QBREPORTCOMPARECOL_TRIPTAXDEDUCTIBLEAMOUNT" localSheetId="4">FALSE</definedName>
    <definedName name="QBREPORTCOMPARECOL_TRIPTAXDEDUCTIBLEAMOUNT" localSheetId="6">FALSE</definedName>
    <definedName name="QBREPORTCOMPARECOL_TRIPTAXDEDUCTIBLEAMOUNT" localSheetId="5">FALSE</definedName>
    <definedName name="QBREPORTCOMPARECOL_TRIPTAXDEDUCTIBLEAMOUNT" localSheetId="1">FALSE</definedName>
    <definedName name="QBREPORTCOMPARECOL_TRIPTAXDEDUCTIBLEAMOUNT" localSheetId="0">FALSE</definedName>
    <definedName name="QBREPORTCOMPARECOL_TRIPUNBILLEDMILES" localSheetId="7">FALSE</definedName>
    <definedName name="QBREPORTCOMPARECOL_TRIPUNBILLEDMILES" localSheetId="10">FALSE</definedName>
    <definedName name="QBREPORTCOMPARECOL_TRIPUNBILLEDMILES" localSheetId="8">FALSE</definedName>
    <definedName name="QBREPORTCOMPARECOL_TRIPUNBILLEDMILES" localSheetId="9">FALSE</definedName>
    <definedName name="QBREPORTCOMPARECOL_TRIPUNBILLEDMILES" localSheetId="3">FALSE</definedName>
    <definedName name="QBREPORTCOMPARECOL_TRIPUNBILLEDMILES" localSheetId="4">FALSE</definedName>
    <definedName name="QBREPORTCOMPARECOL_TRIPUNBILLEDMILES" localSheetId="6">FALSE</definedName>
    <definedName name="QBREPORTCOMPARECOL_TRIPUNBILLEDMILES" localSheetId="5">FALSE</definedName>
    <definedName name="QBREPORTCOMPARECOL_TRIPUNBILLEDMILES" localSheetId="1">FALSE</definedName>
    <definedName name="QBREPORTCOMPARECOL_TRIPUNBILLEDMILES" localSheetId="0">FALSE</definedName>
    <definedName name="QBREPORTCOMPARECOL_YTD" localSheetId="7">FALSE</definedName>
    <definedName name="QBREPORTCOMPARECOL_YTD" localSheetId="10">FALSE</definedName>
    <definedName name="QBREPORTCOMPARECOL_YTD" localSheetId="8">FALSE</definedName>
    <definedName name="QBREPORTCOMPARECOL_YTD" localSheetId="9">FALSE</definedName>
    <definedName name="QBREPORTCOMPARECOL_YTD" localSheetId="3">FALSE</definedName>
    <definedName name="QBREPORTCOMPARECOL_YTD" localSheetId="4">FALSE</definedName>
    <definedName name="QBREPORTCOMPARECOL_YTD" localSheetId="6">FALSE</definedName>
    <definedName name="QBREPORTCOMPARECOL_YTD" localSheetId="5">FALSE</definedName>
    <definedName name="QBREPORTCOMPARECOL_YTD" localSheetId="1">FALSE</definedName>
    <definedName name="QBREPORTCOMPARECOL_YTD" localSheetId="0">FALSE</definedName>
    <definedName name="QBREPORTCOMPARECOL_YTDBUDGET" localSheetId="7">FALSE</definedName>
    <definedName name="QBREPORTCOMPARECOL_YTDBUDGET" localSheetId="10">FALSE</definedName>
    <definedName name="QBREPORTCOMPARECOL_YTDBUDGET" localSheetId="8">FALSE</definedName>
    <definedName name="QBREPORTCOMPARECOL_YTDBUDGET" localSheetId="9">FALSE</definedName>
    <definedName name="QBREPORTCOMPARECOL_YTDBUDGET" localSheetId="3">FALSE</definedName>
    <definedName name="QBREPORTCOMPARECOL_YTDBUDGET" localSheetId="4">FALSE</definedName>
    <definedName name="QBREPORTCOMPARECOL_YTDBUDGET" localSheetId="6">FALSE</definedName>
    <definedName name="QBREPORTCOMPARECOL_YTDBUDGET" localSheetId="5">FALSE</definedName>
    <definedName name="QBREPORTCOMPARECOL_YTDBUDGET" localSheetId="1">FALSE</definedName>
    <definedName name="QBREPORTCOMPARECOL_YTDBUDGET" localSheetId="0">FALSE</definedName>
    <definedName name="QBREPORTCOMPARECOL_YTDPCT" localSheetId="7">FALSE</definedName>
    <definedName name="QBREPORTCOMPARECOL_YTDPCT" localSheetId="10">FALSE</definedName>
    <definedName name="QBREPORTCOMPARECOL_YTDPCT" localSheetId="8">FALSE</definedName>
    <definedName name="QBREPORTCOMPARECOL_YTDPCT" localSheetId="9">FALSE</definedName>
    <definedName name="QBREPORTCOMPARECOL_YTDPCT" localSheetId="3">FALSE</definedName>
    <definedName name="QBREPORTCOMPARECOL_YTDPCT" localSheetId="4">FALSE</definedName>
    <definedName name="QBREPORTCOMPARECOL_YTDPCT" localSheetId="6">FALSE</definedName>
    <definedName name="QBREPORTCOMPARECOL_YTDPCT" localSheetId="5">FALSE</definedName>
    <definedName name="QBREPORTCOMPARECOL_YTDPCT" localSheetId="1">FALSE</definedName>
    <definedName name="QBREPORTCOMPARECOL_YTDPCT" localSheetId="0">FALSE</definedName>
    <definedName name="QBREPORTROWAXIS" localSheetId="7">12</definedName>
    <definedName name="QBREPORTROWAXIS" localSheetId="10">12</definedName>
    <definedName name="QBREPORTROWAXIS" localSheetId="8">12</definedName>
    <definedName name="QBREPORTROWAXIS" localSheetId="9">12</definedName>
    <definedName name="QBREPORTROWAXIS" localSheetId="3">12</definedName>
    <definedName name="QBREPORTROWAXIS" localSheetId="4">12</definedName>
    <definedName name="QBREPORTROWAXIS" localSheetId="6">12</definedName>
    <definedName name="QBREPORTROWAXIS" localSheetId="5">12</definedName>
    <definedName name="QBREPORTROWAXIS" localSheetId="1">12</definedName>
    <definedName name="QBREPORTROWAXIS" localSheetId="0">12</definedName>
    <definedName name="QBREPORTSUBCOLAXIS" localSheetId="7">0</definedName>
    <definedName name="QBREPORTSUBCOLAXIS" localSheetId="10">0</definedName>
    <definedName name="QBREPORTSUBCOLAXIS" localSheetId="8">0</definedName>
    <definedName name="QBREPORTSUBCOLAXIS" localSheetId="9">0</definedName>
    <definedName name="QBREPORTSUBCOLAXIS" localSheetId="3">0</definedName>
    <definedName name="QBREPORTSUBCOLAXIS" localSheetId="4">0</definedName>
    <definedName name="QBREPORTSUBCOLAXIS" localSheetId="6">0</definedName>
    <definedName name="QBREPORTSUBCOLAXIS" localSheetId="5">0</definedName>
    <definedName name="QBREPORTSUBCOLAXIS" localSheetId="1">0</definedName>
    <definedName name="QBREPORTSUBCOLAXIS" localSheetId="0">0</definedName>
    <definedName name="QBREPORTTYPE" localSheetId="7">230</definedName>
    <definedName name="QBREPORTTYPE" localSheetId="10">230</definedName>
    <definedName name="QBREPORTTYPE" localSheetId="8">230</definedName>
    <definedName name="QBREPORTTYPE" localSheetId="9">230</definedName>
    <definedName name="QBREPORTTYPE" localSheetId="3">230</definedName>
    <definedName name="QBREPORTTYPE" localSheetId="4">230</definedName>
    <definedName name="QBREPORTTYPE" localSheetId="6">230</definedName>
    <definedName name="QBREPORTTYPE" localSheetId="5">230</definedName>
    <definedName name="QBREPORTTYPE" localSheetId="1">230</definedName>
    <definedName name="QBREPORTTYPE" localSheetId="0">230</definedName>
    <definedName name="QBROWHEADERS" localSheetId="7">3</definedName>
    <definedName name="QBROWHEADERS" localSheetId="10">2</definedName>
    <definedName name="QBROWHEADERS" localSheetId="8">3</definedName>
    <definedName name="QBROWHEADERS" localSheetId="9">3</definedName>
    <definedName name="QBROWHEADERS" localSheetId="3">3</definedName>
    <definedName name="QBROWHEADERS" localSheetId="4">3</definedName>
    <definedName name="QBROWHEADERS" localSheetId="6">2</definedName>
    <definedName name="QBROWHEADERS" localSheetId="5">3</definedName>
    <definedName name="QBROWHEADERS" localSheetId="1">3</definedName>
    <definedName name="QBROWHEADERS" localSheetId="0">3</definedName>
    <definedName name="QBSTARTDATE" localSheetId="7">20120101</definedName>
    <definedName name="QBSTARTDATE" localSheetId="10">20120101</definedName>
    <definedName name="QBSTARTDATE" localSheetId="8">20120101</definedName>
    <definedName name="QBSTARTDATE" localSheetId="9">20120101</definedName>
    <definedName name="QBSTARTDATE" localSheetId="3">20120101</definedName>
    <definedName name="QBSTARTDATE" localSheetId="4">20120101</definedName>
    <definedName name="QBSTARTDATE" localSheetId="6">20120101</definedName>
    <definedName name="QBSTARTDATE" localSheetId="5">20120101</definedName>
    <definedName name="QBSTARTDATE" localSheetId="1">20120101</definedName>
    <definedName name="QBSTARTDATE" localSheetId="0">20120101</definedName>
  </definedNames>
  <calcPr calcId="145621" calcMode="manual" iterate="1" concurrentCalc="0"/>
</workbook>
</file>

<file path=xl/calcChain.xml><?xml version="1.0" encoding="utf-8"?>
<calcChain xmlns="http://schemas.openxmlformats.org/spreadsheetml/2006/main">
  <c r="D5" i="20" l="1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B13" i="20"/>
  <c r="E13" i="20"/>
  <c r="B42" i="20"/>
  <c r="D42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E42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B69" i="20"/>
  <c r="E69" i="20"/>
  <c r="D69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B115" i="20"/>
  <c r="E115" i="20"/>
  <c r="D115" i="20"/>
  <c r="G117" i="20"/>
  <c r="H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V117" i="20"/>
  <c r="W117" i="20"/>
  <c r="X117" i="20"/>
  <c r="Y117" i="20"/>
  <c r="Z117" i="20"/>
  <c r="AA117" i="20"/>
  <c r="AB117" i="20"/>
  <c r="G16" i="20"/>
  <c r="C16" i="20"/>
  <c r="F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E16" i="20"/>
  <c r="D16" i="20"/>
  <c r="F15" i="20"/>
  <c r="E15" i="20"/>
  <c r="C15" i="20"/>
  <c r="D15" i="20"/>
  <c r="E5" i="20"/>
  <c r="G115" i="20"/>
  <c r="G69" i="20"/>
  <c r="G42" i="20"/>
  <c r="G13" i="20"/>
  <c r="AB118" i="20"/>
  <c r="AB134" i="20" a="1"/>
  <c r="AB134" i="20"/>
  <c r="AB133" i="20" a="1"/>
  <c r="AB133" i="20"/>
  <c r="AB132" i="20" a="1"/>
  <c r="AB132" i="20"/>
  <c r="AB131" i="20" a="1"/>
  <c r="AB131" i="20"/>
  <c r="AB130" i="20" a="1"/>
  <c r="AB130" i="20"/>
  <c r="AB129" i="20" a="1"/>
  <c r="AB129" i="20"/>
  <c r="AB128" i="20" a="1"/>
  <c r="AB128" i="20"/>
  <c r="AB127" i="20" a="1"/>
  <c r="AB127" i="20"/>
  <c r="AB126" i="20" a="1"/>
  <c r="AB126" i="20"/>
  <c r="AB125" i="20" a="1"/>
  <c r="AB125" i="20"/>
  <c r="AB124" i="20" a="1"/>
  <c r="AB124" i="20"/>
  <c r="AB123" i="20" a="1"/>
  <c r="AB123" i="20"/>
  <c r="AB121" i="20"/>
  <c r="AB120" i="20"/>
  <c r="AB72" i="20"/>
  <c r="AB110" i="20" a="1"/>
  <c r="AB110" i="20"/>
  <c r="AB109" i="20" a="1"/>
  <c r="AB109" i="20"/>
  <c r="AB108" i="20" a="1"/>
  <c r="AB108" i="20"/>
  <c r="AB107" i="20" a="1"/>
  <c r="AB107" i="20"/>
  <c r="AB106" i="20" a="1"/>
  <c r="AB106" i="20"/>
  <c r="AB105" i="20" a="1"/>
  <c r="AB105" i="20"/>
  <c r="AB104" i="20" a="1"/>
  <c r="AB104" i="20"/>
  <c r="AB103" i="20" a="1"/>
  <c r="AB103" i="20"/>
  <c r="AB102" i="20" a="1"/>
  <c r="AB102" i="20"/>
  <c r="AB101" i="20" a="1"/>
  <c r="AB101" i="20"/>
  <c r="AB100" i="20" a="1"/>
  <c r="AB100" i="20"/>
  <c r="AB99" i="20" a="1"/>
  <c r="AB99" i="20"/>
  <c r="AB98" i="20" a="1"/>
  <c r="AB98" i="20"/>
  <c r="AB97" i="20" a="1"/>
  <c r="AB97" i="20"/>
  <c r="AB96" i="20" a="1"/>
  <c r="AB96" i="20"/>
  <c r="AB95" i="20" a="1"/>
  <c r="AB95" i="20"/>
  <c r="AB94" i="20" a="1"/>
  <c r="AB94" i="20"/>
  <c r="AB93" i="20" a="1"/>
  <c r="AB93" i="20"/>
  <c r="AB92" i="20" a="1"/>
  <c r="AB92" i="20"/>
  <c r="AB91" i="20" a="1"/>
  <c r="AB91" i="20"/>
  <c r="AB90" i="20" a="1"/>
  <c r="AB90" i="20"/>
  <c r="AB89" i="20" a="1"/>
  <c r="AB89" i="20"/>
  <c r="AB88" i="20" a="1"/>
  <c r="AB88" i="20"/>
  <c r="AB87" i="20" a="1"/>
  <c r="AB87" i="20"/>
  <c r="AB86" i="20" a="1"/>
  <c r="AB86" i="20"/>
  <c r="AB85" i="20" a="1"/>
  <c r="AB85" i="20"/>
  <c r="AB84" i="20" a="1"/>
  <c r="AB84" i="20"/>
  <c r="AB83" i="20" a="1"/>
  <c r="AB83" i="20"/>
  <c r="AB82" i="20" a="1"/>
  <c r="AB82" i="20"/>
  <c r="AB81" i="20" a="1"/>
  <c r="AB81" i="20"/>
  <c r="AB80" i="20" a="1"/>
  <c r="AB80" i="20"/>
  <c r="AB79" i="20" a="1"/>
  <c r="AB79" i="20"/>
  <c r="AB78" i="20" a="1"/>
  <c r="AB78" i="20"/>
  <c r="AB77" i="20" a="1"/>
  <c r="AB77" i="20"/>
  <c r="AB75" i="20"/>
  <c r="AB74" i="20"/>
  <c r="AB45" i="20"/>
  <c r="AB64" i="20" a="1"/>
  <c r="AB64" i="20"/>
  <c r="AB63" i="20" a="1"/>
  <c r="AB63" i="20"/>
  <c r="AB62" i="20" a="1"/>
  <c r="AB62" i="20"/>
  <c r="AB61" i="20" a="1"/>
  <c r="AB61" i="20"/>
  <c r="AB60" i="20" a="1"/>
  <c r="AB60" i="20"/>
  <c r="AB59" i="20" a="1"/>
  <c r="AB59" i="20"/>
  <c r="AB58" i="20" a="1"/>
  <c r="AB58" i="20"/>
  <c r="AB57" i="20" a="1"/>
  <c r="AB57" i="20"/>
  <c r="AB56" i="20" a="1"/>
  <c r="AB56" i="20"/>
  <c r="AB55" i="20" a="1"/>
  <c r="AB55" i="20"/>
  <c r="AB54" i="20" a="1"/>
  <c r="AB54" i="20"/>
  <c r="AB53" i="20" a="1"/>
  <c r="AB53" i="20"/>
  <c r="AB52" i="20" a="1"/>
  <c r="AB52" i="20"/>
  <c r="AB51" i="20" a="1"/>
  <c r="AB51" i="20"/>
  <c r="AB50" i="20" a="1"/>
  <c r="AB50" i="20"/>
  <c r="AB48" i="20"/>
  <c r="AB47" i="20"/>
  <c r="AB37" i="20" a="1"/>
  <c r="AB37" i="20"/>
  <c r="AB36" i="20" a="1"/>
  <c r="AB36" i="20"/>
  <c r="AB35" i="20" a="1"/>
  <c r="AB35" i="20"/>
  <c r="AB34" i="20" a="1"/>
  <c r="AB34" i="20"/>
  <c r="AB33" i="20" a="1"/>
  <c r="AB33" i="20"/>
  <c r="AB32" i="20" a="1"/>
  <c r="AB32" i="20"/>
  <c r="AB31" i="20" a="1"/>
  <c r="AB31" i="20"/>
  <c r="AB30" i="20" a="1"/>
  <c r="AB30" i="20"/>
  <c r="AB29" i="20" a="1"/>
  <c r="AB29" i="20"/>
  <c r="AB28" i="20" a="1"/>
  <c r="AB28" i="20"/>
  <c r="AB27" i="20" a="1"/>
  <c r="AB27" i="20"/>
  <c r="AB26" i="20" a="1"/>
  <c r="AB26" i="20"/>
  <c r="AB25" i="20" a="1"/>
  <c r="AB25" i="20"/>
  <c r="AB24" i="20" a="1"/>
  <c r="AB24" i="20"/>
  <c r="AB23" i="20" a="1"/>
  <c r="AB23" i="20"/>
  <c r="AB22" i="20" a="1"/>
  <c r="AB22" i="20"/>
  <c r="AB21" i="20" a="1"/>
  <c r="AB21" i="20"/>
  <c r="AB19" i="20"/>
  <c r="AB18" i="20"/>
  <c r="AB9" i="20"/>
  <c r="AB8" i="20"/>
  <c r="AB6" i="20"/>
  <c r="G3" i="20"/>
  <c r="D13" i="20"/>
  <c r="G21" i="20" a="1"/>
  <c r="G21" i="20"/>
  <c r="H21" i="20" a="1"/>
  <c r="H21" i="20"/>
  <c r="I21" i="20" a="1"/>
  <c r="J21" i="20" a="1"/>
  <c r="K21" i="20" a="1"/>
  <c r="L21" i="20" a="1"/>
  <c r="M21" i="20" a="1"/>
  <c r="N21" i="20" a="1"/>
  <c r="O21" i="20" a="1"/>
  <c r="P21" i="20" a="1"/>
  <c r="Q21" i="20" a="1"/>
  <c r="R21" i="20" a="1"/>
  <c r="I21" i="20"/>
  <c r="J21" i="20"/>
  <c r="K21" i="20"/>
  <c r="L21" i="20"/>
  <c r="M21" i="20"/>
  <c r="N21" i="20"/>
  <c r="O21" i="20"/>
  <c r="P21" i="20"/>
  <c r="Q21" i="20"/>
  <c r="R21" i="20"/>
  <c r="D21" i="20"/>
  <c r="G22" i="20" a="1"/>
  <c r="G22" i="20"/>
  <c r="H22" i="20" a="1"/>
  <c r="H22" i="20"/>
  <c r="I22" i="20" a="1"/>
  <c r="J22" i="20" a="1"/>
  <c r="K22" i="20" a="1"/>
  <c r="L22" i="20" a="1"/>
  <c r="M22" i="20" a="1"/>
  <c r="N22" i="20" a="1"/>
  <c r="O22" i="20" a="1"/>
  <c r="P22" i="20" a="1"/>
  <c r="Q22" i="20" a="1"/>
  <c r="R22" i="20" a="1"/>
  <c r="I22" i="20"/>
  <c r="J22" i="20"/>
  <c r="K22" i="20"/>
  <c r="L22" i="20"/>
  <c r="M22" i="20"/>
  <c r="N22" i="20"/>
  <c r="O22" i="20"/>
  <c r="P22" i="20"/>
  <c r="Q22" i="20"/>
  <c r="R22" i="20"/>
  <c r="D22" i="20"/>
  <c r="G23" i="20" a="1"/>
  <c r="G23" i="20"/>
  <c r="H23" i="20" a="1"/>
  <c r="H23" i="20"/>
  <c r="I23" i="20" a="1"/>
  <c r="J23" i="20" a="1"/>
  <c r="K23" i="20" a="1"/>
  <c r="L23" i="20" a="1"/>
  <c r="M23" i="20" a="1"/>
  <c r="N23" i="20" a="1"/>
  <c r="O23" i="20" a="1"/>
  <c r="P23" i="20" a="1"/>
  <c r="Q23" i="20" a="1"/>
  <c r="R23" i="20" a="1"/>
  <c r="I23" i="20"/>
  <c r="J23" i="20"/>
  <c r="K23" i="20"/>
  <c r="L23" i="20"/>
  <c r="M23" i="20"/>
  <c r="N23" i="20"/>
  <c r="O23" i="20"/>
  <c r="P23" i="20"/>
  <c r="Q23" i="20"/>
  <c r="R23" i="20"/>
  <c r="D23" i="20"/>
  <c r="G24" i="20" a="1"/>
  <c r="G24" i="20"/>
  <c r="H24" i="20" a="1"/>
  <c r="H24" i="20"/>
  <c r="I24" i="20" a="1"/>
  <c r="J24" i="20" a="1"/>
  <c r="K24" i="20" a="1"/>
  <c r="L24" i="20" a="1"/>
  <c r="M24" i="20" a="1"/>
  <c r="N24" i="20" a="1"/>
  <c r="O24" i="20" a="1"/>
  <c r="P24" i="20" a="1"/>
  <c r="Q24" i="20" a="1"/>
  <c r="R24" i="20" a="1"/>
  <c r="I24" i="20"/>
  <c r="J24" i="20"/>
  <c r="K24" i="20"/>
  <c r="L24" i="20"/>
  <c r="M24" i="20"/>
  <c r="N24" i="20"/>
  <c r="O24" i="20"/>
  <c r="P24" i="20"/>
  <c r="Q24" i="20"/>
  <c r="R24" i="20"/>
  <c r="D24" i="20"/>
  <c r="G25" i="20" a="1"/>
  <c r="G25" i="20"/>
  <c r="H25" i="20" a="1"/>
  <c r="H25" i="20"/>
  <c r="I25" i="20" a="1"/>
  <c r="J25" i="20" a="1"/>
  <c r="K25" i="20" a="1"/>
  <c r="L25" i="20" a="1"/>
  <c r="M25" i="20" a="1"/>
  <c r="N25" i="20" a="1"/>
  <c r="O25" i="20" a="1"/>
  <c r="P25" i="20" a="1"/>
  <c r="Q25" i="20" a="1"/>
  <c r="R25" i="20" a="1"/>
  <c r="I25" i="20"/>
  <c r="J25" i="20"/>
  <c r="K25" i="20"/>
  <c r="L25" i="20"/>
  <c r="M25" i="20"/>
  <c r="N25" i="20"/>
  <c r="O25" i="20"/>
  <c r="P25" i="20"/>
  <c r="Q25" i="20"/>
  <c r="R25" i="20"/>
  <c r="D25" i="20"/>
  <c r="G26" i="20" a="1"/>
  <c r="G26" i="20"/>
  <c r="H26" i="20" a="1"/>
  <c r="H26" i="20"/>
  <c r="I26" i="20" a="1"/>
  <c r="J26" i="20" a="1"/>
  <c r="K26" i="20" a="1"/>
  <c r="L26" i="20" a="1"/>
  <c r="M26" i="20" a="1"/>
  <c r="N26" i="20" a="1"/>
  <c r="O26" i="20" a="1"/>
  <c r="P26" i="20" a="1"/>
  <c r="Q26" i="20" a="1"/>
  <c r="R26" i="20" a="1"/>
  <c r="I26" i="20"/>
  <c r="J26" i="20"/>
  <c r="K26" i="20"/>
  <c r="L26" i="20"/>
  <c r="M26" i="20"/>
  <c r="N26" i="20"/>
  <c r="O26" i="20"/>
  <c r="P26" i="20"/>
  <c r="Q26" i="20"/>
  <c r="R26" i="20"/>
  <c r="D26" i="20"/>
  <c r="G27" i="20" a="1"/>
  <c r="G27" i="20"/>
  <c r="H27" i="20" a="1"/>
  <c r="H27" i="20"/>
  <c r="I27" i="20" a="1"/>
  <c r="J27" i="20" a="1"/>
  <c r="K27" i="20" a="1"/>
  <c r="L27" i="20" a="1"/>
  <c r="M27" i="20" a="1"/>
  <c r="N27" i="20" a="1"/>
  <c r="O27" i="20" a="1"/>
  <c r="P27" i="20" a="1"/>
  <c r="Q27" i="20" a="1"/>
  <c r="R27" i="20" a="1"/>
  <c r="I27" i="20"/>
  <c r="J27" i="20"/>
  <c r="K27" i="20"/>
  <c r="L27" i="20"/>
  <c r="M27" i="20"/>
  <c r="N27" i="20"/>
  <c r="O27" i="20"/>
  <c r="P27" i="20"/>
  <c r="Q27" i="20"/>
  <c r="R27" i="20"/>
  <c r="D27" i="20"/>
  <c r="G28" i="20" a="1"/>
  <c r="G28" i="20"/>
  <c r="H28" i="20" a="1"/>
  <c r="H28" i="20"/>
  <c r="I28" i="20" a="1"/>
  <c r="J28" i="20" a="1"/>
  <c r="K28" i="20" a="1"/>
  <c r="L28" i="20" a="1"/>
  <c r="M28" i="20" a="1"/>
  <c r="N28" i="20" a="1"/>
  <c r="O28" i="20" a="1"/>
  <c r="P28" i="20" a="1"/>
  <c r="Q28" i="20" a="1"/>
  <c r="R28" i="20" a="1"/>
  <c r="I28" i="20"/>
  <c r="J28" i="20"/>
  <c r="K28" i="20"/>
  <c r="L28" i="20"/>
  <c r="M28" i="20"/>
  <c r="N28" i="20"/>
  <c r="O28" i="20"/>
  <c r="P28" i="20"/>
  <c r="Q28" i="20"/>
  <c r="R28" i="20"/>
  <c r="D28" i="20"/>
  <c r="G29" i="20" a="1"/>
  <c r="G29" i="20"/>
  <c r="H29" i="20" a="1"/>
  <c r="H29" i="20"/>
  <c r="I29" i="20" a="1"/>
  <c r="J29" i="20" a="1"/>
  <c r="K29" i="20" a="1"/>
  <c r="L29" i="20" a="1"/>
  <c r="M29" i="20" a="1"/>
  <c r="N29" i="20" a="1"/>
  <c r="O29" i="20" a="1"/>
  <c r="P29" i="20" a="1"/>
  <c r="Q29" i="20" a="1"/>
  <c r="R29" i="20" a="1"/>
  <c r="I29" i="20"/>
  <c r="J29" i="20"/>
  <c r="K29" i="20"/>
  <c r="L29" i="20"/>
  <c r="M29" i="20"/>
  <c r="N29" i="20"/>
  <c r="O29" i="20"/>
  <c r="P29" i="20"/>
  <c r="Q29" i="20"/>
  <c r="R29" i="20"/>
  <c r="D29" i="20"/>
  <c r="G30" i="20" a="1"/>
  <c r="G30" i="20"/>
  <c r="H30" i="20" a="1"/>
  <c r="H30" i="20"/>
  <c r="I30" i="20" a="1"/>
  <c r="J30" i="20" a="1"/>
  <c r="K30" i="20" a="1"/>
  <c r="L30" i="20" a="1"/>
  <c r="M30" i="20" a="1"/>
  <c r="N30" i="20" a="1"/>
  <c r="O30" i="20" a="1"/>
  <c r="P30" i="20" a="1"/>
  <c r="Q30" i="20" a="1"/>
  <c r="R30" i="20" a="1"/>
  <c r="I30" i="20"/>
  <c r="J30" i="20"/>
  <c r="K30" i="20"/>
  <c r="L30" i="20"/>
  <c r="M30" i="20"/>
  <c r="N30" i="20"/>
  <c r="O30" i="20"/>
  <c r="P30" i="20"/>
  <c r="Q30" i="20"/>
  <c r="R30" i="20"/>
  <c r="D30" i="20"/>
  <c r="G31" i="20" a="1"/>
  <c r="G31" i="20"/>
  <c r="H31" i="20" a="1"/>
  <c r="H31" i="20"/>
  <c r="I31" i="20" a="1"/>
  <c r="J31" i="20" a="1"/>
  <c r="K31" i="20" a="1"/>
  <c r="L31" i="20" a="1"/>
  <c r="M31" i="20" a="1"/>
  <c r="N31" i="20" a="1"/>
  <c r="O31" i="20" a="1"/>
  <c r="P31" i="20" a="1"/>
  <c r="Q31" i="20" a="1"/>
  <c r="R31" i="20" a="1"/>
  <c r="I31" i="20"/>
  <c r="J31" i="20"/>
  <c r="K31" i="20"/>
  <c r="L31" i="20"/>
  <c r="M31" i="20"/>
  <c r="N31" i="20"/>
  <c r="O31" i="20"/>
  <c r="P31" i="20"/>
  <c r="Q31" i="20"/>
  <c r="R31" i="20"/>
  <c r="D31" i="20"/>
  <c r="G32" i="20" a="1"/>
  <c r="G32" i="20"/>
  <c r="H32" i="20" a="1"/>
  <c r="H32" i="20"/>
  <c r="I32" i="20" a="1"/>
  <c r="J32" i="20" a="1"/>
  <c r="K32" i="20" a="1"/>
  <c r="L32" i="20" a="1"/>
  <c r="M32" i="20" a="1"/>
  <c r="N32" i="20" a="1"/>
  <c r="O32" i="20" a="1"/>
  <c r="P32" i="20" a="1"/>
  <c r="Q32" i="20" a="1"/>
  <c r="R32" i="20" a="1"/>
  <c r="I32" i="20"/>
  <c r="J32" i="20"/>
  <c r="K32" i="20"/>
  <c r="L32" i="20"/>
  <c r="M32" i="20"/>
  <c r="N32" i="20"/>
  <c r="O32" i="20"/>
  <c r="P32" i="20"/>
  <c r="Q32" i="20"/>
  <c r="R32" i="20"/>
  <c r="D32" i="20"/>
  <c r="G33" i="20" a="1"/>
  <c r="G33" i="20"/>
  <c r="H33" i="20" a="1"/>
  <c r="H33" i="20"/>
  <c r="I33" i="20" a="1"/>
  <c r="J33" i="20" a="1"/>
  <c r="K33" i="20" a="1"/>
  <c r="L33" i="20" a="1"/>
  <c r="M33" i="20" a="1"/>
  <c r="N33" i="20" a="1"/>
  <c r="O33" i="20" a="1"/>
  <c r="P33" i="20" a="1"/>
  <c r="Q33" i="20" a="1"/>
  <c r="R33" i="20" a="1"/>
  <c r="I33" i="20"/>
  <c r="J33" i="20"/>
  <c r="K33" i="20"/>
  <c r="L33" i="20"/>
  <c r="M33" i="20"/>
  <c r="N33" i="20"/>
  <c r="O33" i="20"/>
  <c r="P33" i="20"/>
  <c r="Q33" i="20"/>
  <c r="R33" i="20"/>
  <c r="D33" i="20"/>
  <c r="G34" i="20" a="1"/>
  <c r="G34" i="20"/>
  <c r="H34" i="20" a="1"/>
  <c r="H34" i="20"/>
  <c r="I34" i="20" a="1"/>
  <c r="J34" i="20" a="1"/>
  <c r="K34" i="20" a="1"/>
  <c r="L34" i="20" a="1"/>
  <c r="M34" i="20" a="1"/>
  <c r="N34" i="20" a="1"/>
  <c r="O34" i="20" a="1"/>
  <c r="P34" i="20" a="1"/>
  <c r="Q34" i="20" a="1"/>
  <c r="R34" i="20" a="1"/>
  <c r="I34" i="20"/>
  <c r="J34" i="20"/>
  <c r="K34" i="20"/>
  <c r="L34" i="20"/>
  <c r="M34" i="20"/>
  <c r="N34" i="20"/>
  <c r="O34" i="20"/>
  <c r="P34" i="20"/>
  <c r="Q34" i="20"/>
  <c r="R34" i="20"/>
  <c r="D34" i="20"/>
  <c r="G35" i="20" a="1"/>
  <c r="G35" i="20"/>
  <c r="H35" i="20" a="1"/>
  <c r="H35" i="20"/>
  <c r="I35" i="20" a="1"/>
  <c r="J35" i="20" a="1"/>
  <c r="K35" i="20" a="1"/>
  <c r="L35" i="20" a="1"/>
  <c r="M35" i="20" a="1"/>
  <c r="N35" i="20" a="1"/>
  <c r="O35" i="20" a="1"/>
  <c r="P35" i="20" a="1"/>
  <c r="Q35" i="20" a="1"/>
  <c r="R35" i="20" a="1"/>
  <c r="I35" i="20"/>
  <c r="J35" i="20"/>
  <c r="K35" i="20"/>
  <c r="L35" i="20"/>
  <c r="M35" i="20"/>
  <c r="N35" i="20"/>
  <c r="O35" i="20"/>
  <c r="P35" i="20"/>
  <c r="Q35" i="20"/>
  <c r="R35" i="20"/>
  <c r="D35" i="20"/>
  <c r="G36" i="20" a="1"/>
  <c r="G36" i="20"/>
  <c r="H36" i="20" a="1"/>
  <c r="H36" i="20"/>
  <c r="I36" i="20" a="1"/>
  <c r="J36" i="20" a="1"/>
  <c r="K36" i="20" a="1"/>
  <c r="L36" i="20" a="1"/>
  <c r="M36" i="20" a="1"/>
  <c r="N36" i="20" a="1"/>
  <c r="O36" i="20" a="1"/>
  <c r="P36" i="20" a="1"/>
  <c r="Q36" i="20" a="1"/>
  <c r="R36" i="20" a="1"/>
  <c r="I36" i="20"/>
  <c r="J36" i="20"/>
  <c r="K36" i="20"/>
  <c r="L36" i="20"/>
  <c r="M36" i="20"/>
  <c r="N36" i="20"/>
  <c r="O36" i="20"/>
  <c r="P36" i="20"/>
  <c r="Q36" i="20"/>
  <c r="R36" i="20"/>
  <c r="D36" i="20"/>
  <c r="D18" i="20"/>
  <c r="B13" i="14"/>
  <c r="E13" i="14"/>
  <c r="D13" i="14"/>
  <c r="G15" i="14"/>
  <c r="G16" i="14"/>
  <c r="G21" i="14" a="1"/>
  <c r="G21" i="14"/>
  <c r="G22" i="14" a="1"/>
  <c r="G22" i="14"/>
  <c r="G23" i="14" a="1"/>
  <c r="G24" i="14" a="1"/>
  <c r="G25" i="14" a="1"/>
  <c r="G26" i="14" a="1"/>
  <c r="G27" i="14" a="1"/>
  <c r="G28" i="14" a="1"/>
  <c r="G29" i="14" a="1"/>
  <c r="G30" i="14" a="1"/>
  <c r="G31" i="14" a="1"/>
  <c r="G32" i="14" a="1"/>
  <c r="G33" i="14" a="1"/>
  <c r="G34" i="14" a="1"/>
  <c r="G35" i="14" a="1"/>
  <c r="G36" i="14" a="1"/>
  <c r="G37" i="14" a="1"/>
  <c r="G38" i="14" a="1"/>
  <c r="G39" i="14" a="1"/>
  <c r="G40" i="14" a="1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19" i="14"/>
  <c r="AA72" i="20"/>
  <c r="AA84" i="20" a="1"/>
  <c r="AA84" i="20"/>
  <c r="Z72" i="20"/>
  <c r="Z84" i="20" a="1"/>
  <c r="Z84" i="20"/>
  <c r="Y72" i="20"/>
  <c r="Y84" i="20" a="1"/>
  <c r="Y84" i="20"/>
  <c r="X72" i="20"/>
  <c r="X84" i="20" a="1"/>
  <c r="X84" i="20"/>
  <c r="W72" i="20"/>
  <c r="W84" i="20" a="1"/>
  <c r="W84" i="20"/>
  <c r="V72" i="20"/>
  <c r="V84" i="20" a="1"/>
  <c r="V84" i="20"/>
  <c r="U72" i="20"/>
  <c r="U84" i="20" a="1"/>
  <c r="U84" i="20"/>
  <c r="T72" i="20"/>
  <c r="T84" i="20" a="1"/>
  <c r="T84" i="20"/>
  <c r="S72" i="20"/>
  <c r="S84" i="20" a="1"/>
  <c r="S84" i="20"/>
  <c r="R72" i="20"/>
  <c r="R84" i="20" a="1"/>
  <c r="R84" i="20"/>
  <c r="Q72" i="20"/>
  <c r="Q84" i="20" a="1"/>
  <c r="Q84" i="20"/>
  <c r="P72" i="20"/>
  <c r="P84" i="20" a="1"/>
  <c r="P84" i="20"/>
  <c r="O72" i="20"/>
  <c r="O84" i="20" a="1"/>
  <c r="O84" i="20"/>
  <c r="N72" i="20"/>
  <c r="N84" i="20" a="1"/>
  <c r="N84" i="20"/>
  <c r="M72" i="20"/>
  <c r="M84" i="20" a="1"/>
  <c r="M84" i="20"/>
  <c r="L72" i="20"/>
  <c r="L84" i="20" a="1"/>
  <c r="L84" i="20"/>
  <c r="K72" i="20"/>
  <c r="K84" i="20" a="1"/>
  <c r="K84" i="20"/>
  <c r="J72" i="20"/>
  <c r="J84" i="20" a="1"/>
  <c r="J84" i="20"/>
  <c r="I72" i="20"/>
  <c r="I84" i="20" a="1"/>
  <c r="I84" i="20"/>
  <c r="H72" i="20"/>
  <c r="H84" i="20" a="1"/>
  <c r="H84" i="20"/>
  <c r="G72" i="20"/>
  <c r="G84" i="20" a="1"/>
  <c r="G84" i="20"/>
  <c r="C72" i="20"/>
  <c r="F71" i="20"/>
  <c r="F72" i="20"/>
  <c r="E84" i="20"/>
  <c r="C71" i="20"/>
  <c r="D84" i="20"/>
  <c r="AA106" i="20" a="1"/>
  <c r="AA106" i="20"/>
  <c r="Z106" i="20" a="1"/>
  <c r="Z106" i="20"/>
  <c r="Y106" i="20" a="1"/>
  <c r="Y106" i="20"/>
  <c r="X106" i="20" a="1"/>
  <c r="X106" i="20"/>
  <c r="W106" i="20" a="1"/>
  <c r="W106" i="20"/>
  <c r="V106" i="20" a="1"/>
  <c r="V106" i="20"/>
  <c r="U106" i="20" a="1"/>
  <c r="U106" i="20"/>
  <c r="T106" i="20" a="1"/>
  <c r="T106" i="20"/>
  <c r="S106" i="20" a="1"/>
  <c r="S106" i="20"/>
  <c r="R106" i="20" a="1"/>
  <c r="R106" i="20"/>
  <c r="Q106" i="20" a="1"/>
  <c r="Q106" i="20"/>
  <c r="P106" i="20" a="1"/>
  <c r="P106" i="20"/>
  <c r="O106" i="20" a="1"/>
  <c r="O106" i="20"/>
  <c r="N106" i="20" a="1"/>
  <c r="N106" i="20"/>
  <c r="M106" i="20" a="1"/>
  <c r="M106" i="20"/>
  <c r="L106" i="20" a="1"/>
  <c r="L106" i="20"/>
  <c r="K106" i="20" a="1"/>
  <c r="K106" i="20"/>
  <c r="J106" i="20" a="1"/>
  <c r="J106" i="20"/>
  <c r="I106" i="20" a="1"/>
  <c r="I106" i="20"/>
  <c r="H106" i="20" a="1"/>
  <c r="H106" i="20"/>
  <c r="G106" i="20" a="1"/>
  <c r="G106" i="20"/>
  <c r="E106" i="20"/>
  <c r="D106" i="20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B16" i="14"/>
  <c r="AB39" i="14" a="1"/>
  <c r="AB39" i="14"/>
  <c r="AA16" i="14"/>
  <c r="AA39" i="14" a="1"/>
  <c r="AA39" i="14"/>
  <c r="Z16" i="14"/>
  <c r="Z39" i="14" a="1"/>
  <c r="Z39" i="14"/>
  <c r="Y16" i="14"/>
  <c r="Y39" i="14" a="1"/>
  <c r="Y39" i="14"/>
  <c r="X16" i="14"/>
  <c r="X39" i="14" a="1"/>
  <c r="X39" i="14"/>
  <c r="W16" i="14"/>
  <c r="W39" i="14" a="1"/>
  <c r="W39" i="14"/>
  <c r="V16" i="14"/>
  <c r="V39" i="14" a="1"/>
  <c r="V39" i="14"/>
  <c r="U16" i="14"/>
  <c r="U39" i="14" a="1"/>
  <c r="U39" i="14"/>
  <c r="T16" i="14"/>
  <c r="T39" i="14" a="1"/>
  <c r="T39" i="14"/>
  <c r="S16" i="14"/>
  <c r="S39" i="14" a="1"/>
  <c r="S39" i="14"/>
  <c r="R16" i="14"/>
  <c r="R39" i="14" a="1"/>
  <c r="R39" i="14"/>
  <c r="Q16" i="14"/>
  <c r="Q39" i="14" a="1"/>
  <c r="Q39" i="14"/>
  <c r="P16" i="14"/>
  <c r="P39" i="14" a="1"/>
  <c r="P39" i="14"/>
  <c r="O16" i="14"/>
  <c r="O39" i="14" a="1"/>
  <c r="O39" i="14"/>
  <c r="N16" i="14"/>
  <c r="N39" i="14" a="1"/>
  <c r="N39" i="14"/>
  <c r="M16" i="14"/>
  <c r="M39" i="14" a="1"/>
  <c r="M39" i="14"/>
  <c r="L16" i="14"/>
  <c r="L39" i="14" a="1"/>
  <c r="L39" i="14"/>
  <c r="K16" i="14"/>
  <c r="K39" i="14" a="1"/>
  <c r="K39" i="14"/>
  <c r="J16" i="14"/>
  <c r="J39" i="14" a="1"/>
  <c r="J39" i="14"/>
  <c r="I16" i="14"/>
  <c r="I39" i="14" a="1"/>
  <c r="I39" i="14"/>
  <c r="H16" i="14"/>
  <c r="H39" i="14" a="1"/>
  <c r="H39" i="14"/>
  <c r="C16" i="14"/>
  <c r="F15" i="14"/>
  <c r="F16" i="14"/>
  <c r="E39" i="14"/>
  <c r="C15" i="14"/>
  <c r="D39" i="14"/>
  <c r="AB38" i="14" a="1"/>
  <c r="AB38" i="14"/>
  <c r="AA38" i="14" a="1"/>
  <c r="AA38" i="14"/>
  <c r="Z38" i="14" a="1"/>
  <c r="Z38" i="14"/>
  <c r="Y38" i="14" a="1"/>
  <c r="Y38" i="14"/>
  <c r="X38" i="14" a="1"/>
  <c r="X38" i="14"/>
  <c r="W38" i="14" a="1"/>
  <c r="W38" i="14"/>
  <c r="V38" i="14" a="1"/>
  <c r="V38" i="14"/>
  <c r="U38" i="14" a="1"/>
  <c r="U38" i="14"/>
  <c r="T38" i="14" a="1"/>
  <c r="T38" i="14"/>
  <c r="S38" i="14" a="1"/>
  <c r="S38" i="14"/>
  <c r="R38" i="14" a="1"/>
  <c r="R38" i="14"/>
  <c r="Q38" i="14" a="1"/>
  <c r="Q38" i="14"/>
  <c r="P38" i="14" a="1"/>
  <c r="P38" i="14"/>
  <c r="O38" i="14" a="1"/>
  <c r="O38" i="14"/>
  <c r="N38" i="14" a="1"/>
  <c r="N38" i="14"/>
  <c r="M38" i="14" a="1"/>
  <c r="M38" i="14"/>
  <c r="L38" i="14" a="1"/>
  <c r="L38" i="14"/>
  <c r="K38" i="14" a="1"/>
  <c r="K38" i="14"/>
  <c r="J38" i="14" a="1"/>
  <c r="J38" i="14"/>
  <c r="I38" i="14" a="1"/>
  <c r="I38" i="14"/>
  <c r="H38" i="14" a="1"/>
  <c r="H38" i="14"/>
  <c r="E38" i="14"/>
  <c r="D38" i="14"/>
  <c r="B73" i="14"/>
  <c r="D73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S75" i="14"/>
  <c r="T75" i="14"/>
  <c r="U75" i="14"/>
  <c r="V75" i="14"/>
  <c r="W75" i="14"/>
  <c r="X75" i="14"/>
  <c r="Y75" i="14"/>
  <c r="Z75" i="14"/>
  <c r="AA75" i="14"/>
  <c r="AB75" i="14"/>
  <c r="E73" i="14"/>
  <c r="B59" i="14"/>
  <c r="D59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S61" i="14"/>
  <c r="T61" i="14"/>
  <c r="U61" i="14"/>
  <c r="V61" i="14"/>
  <c r="W61" i="14"/>
  <c r="X61" i="14"/>
  <c r="Y61" i="14"/>
  <c r="Z61" i="14"/>
  <c r="AA61" i="14"/>
  <c r="AB61" i="14"/>
  <c r="E59" i="14"/>
  <c r="B45" i="14"/>
  <c r="D45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S47" i="14"/>
  <c r="T47" i="14"/>
  <c r="U47" i="14"/>
  <c r="V47" i="14"/>
  <c r="W47" i="14"/>
  <c r="X47" i="14"/>
  <c r="Y47" i="14"/>
  <c r="Z47" i="14"/>
  <c r="AA47" i="14"/>
  <c r="AB47" i="14"/>
  <c r="E4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B76" i="14"/>
  <c r="AB82" i="14" a="1"/>
  <c r="AB82" i="14"/>
  <c r="AB81" i="14" a="1"/>
  <c r="AB81" i="14"/>
  <c r="AB79" i="14"/>
  <c r="AB78" i="14"/>
  <c r="AB62" i="14"/>
  <c r="AB68" i="14" a="1"/>
  <c r="AB68" i="14"/>
  <c r="AB67" i="14" a="1"/>
  <c r="AB67" i="14"/>
  <c r="AB65" i="14"/>
  <c r="AB64" i="14"/>
  <c r="AB48" i="14"/>
  <c r="AB54" i="14" a="1"/>
  <c r="AB54" i="14"/>
  <c r="AB53" i="14" a="1"/>
  <c r="AB53" i="14"/>
  <c r="AB51" i="14"/>
  <c r="AB50" i="14"/>
  <c r="AB40" i="14" a="1"/>
  <c r="AB40" i="14"/>
  <c r="AB37" i="14" a="1"/>
  <c r="AB37" i="14"/>
  <c r="AB36" i="14" a="1"/>
  <c r="AB36" i="14"/>
  <c r="AB35" i="14" a="1"/>
  <c r="AB35" i="14"/>
  <c r="AB34" i="14" a="1"/>
  <c r="AB34" i="14"/>
  <c r="AB33" i="14" a="1"/>
  <c r="AB33" i="14"/>
  <c r="AB32" i="14" a="1"/>
  <c r="AB32" i="14"/>
  <c r="AB31" i="14" a="1"/>
  <c r="AB31" i="14"/>
  <c r="AB30" i="14" a="1"/>
  <c r="AB30" i="14"/>
  <c r="AB29" i="14" a="1"/>
  <c r="AB29" i="14"/>
  <c r="AB28" i="14" a="1"/>
  <c r="AB28" i="14"/>
  <c r="AB27" i="14" a="1"/>
  <c r="AB27" i="14"/>
  <c r="AB26" i="14" a="1"/>
  <c r="AB26" i="14"/>
  <c r="AB25" i="14" a="1"/>
  <c r="AB25" i="14"/>
  <c r="AB24" i="14" a="1"/>
  <c r="AB24" i="14"/>
  <c r="AB23" i="14" a="1"/>
  <c r="AB23" i="14"/>
  <c r="AB22" i="14" a="1"/>
  <c r="AB22" i="14"/>
  <c r="AB21" i="14" a="1"/>
  <c r="AB21" i="14"/>
  <c r="AB19" i="14"/>
  <c r="AB18" i="14"/>
  <c r="AB9" i="14"/>
  <c r="AB8" i="14"/>
  <c r="AB6" i="14"/>
  <c r="C118" i="20"/>
  <c r="F118" i="20"/>
  <c r="G118" i="20"/>
  <c r="H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W118" i="20"/>
  <c r="X118" i="20"/>
  <c r="Y118" i="20"/>
  <c r="Z118" i="20"/>
  <c r="AA118" i="20"/>
  <c r="E118" i="20"/>
  <c r="D118" i="20"/>
  <c r="F117" i="20"/>
  <c r="E117" i="20"/>
  <c r="C117" i="20"/>
  <c r="D117" i="20"/>
  <c r="E72" i="20"/>
  <c r="D72" i="20"/>
  <c r="E71" i="20"/>
  <c r="D71" i="20"/>
  <c r="C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E45" i="20"/>
  <c r="D45" i="20"/>
  <c r="F44" i="20"/>
  <c r="E44" i="20"/>
  <c r="C44" i="20"/>
  <c r="D44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E6" i="20"/>
  <c r="D6" i="20"/>
  <c r="F5" i="20"/>
  <c r="C76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S76" i="14"/>
  <c r="T76" i="14"/>
  <c r="U76" i="14"/>
  <c r="V76" i="14"/>
  <c r="W76" i="14"/>
  <c r="X76" i="14"/>
  <c r="Y76" i="14"/>
  <c r="Z76" i="14"/>
  <c r="AA76" i="14"/>
  <c r="E76" i="14"/>
  <c r="D76" i="14"/>
  <c r="F75" i="14"/>
  <c r="E75" i="14"/>
  <c r="C75" i="14"/>
  <c r="D75" i="14"/>
  <c r="C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S62" i="14"/>
  <c r="T62" i="14"/>
  <c r="U62" i="14"/>
  <c r="V62" i="14"/>
  <c r="W62" i="14"/>
  <c r="X62" i="14"/>
  <c r="Y62" i="14"/>
  <c r="Z62" i="14"/>
  <c r="AA62" i="14"/>
  <c r="E62" i="14"/>
  <c r="D62" i="14"/>
  <c r="F61" i="14"/>
  <c r="E61" i="14"/>
  <c r="C61" i="14"/>
  <c r="D61" i="14"/>
  <c r="C48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E48" i="14"/>
  <c r="D48" i="14"/>
  <c r="F47" i="14"/>
  <c r="E47" i="14"/>
  <c r="C47" i="14"/>
  <c r="D47" i="14"/>
  <c r="E16" i="14"/>
  <c r="D16" i="14"/>
  <c r="E15" i="14"/>
  <c r="D15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E6" i="14"/>
  <c r="F5" i="14"/>
  <c r="E5" i="14"/>
  <c r="D6" i="14"/>
  <c r="D5" i="14"/>
  <c r="S77" i="20" a="1"/>
  <c r="S77" i="20"/>
  <c r="T77" i="20" a="1"/>
  <c r="T77" i="20"/>
  <c r="U77" i="20" a="1"/>
  <c r="V77" i="20" a="1"/>
  <c r="W77" i="20" a="1"/>
  <c r="X77" i="20" a="1"/>
  <c r="Y77" i="20" a="1"/>
  <c r="Z77" i="20" a="1"/>
  <c r="AA77" i="20" a="1"/>
  <c r="U77" i="20"/>
  <c r="V77" i="20"/>
  <c r="W77" i="20"/>
  <c r="X77" i="20"/>
  <c r="Y77" i="20"/>
  <c r="Z77" i="20"/>
  <c r="AA77" i="20"/>
  <c r="E77" i="20"/>
  <c r="S78" i="20" a="1"/>
  <c r="S78" i="20"/>
  <c r="T78" i="20" a="1"/>
  <c r="T78" i="20"/>
  <c r="U78" i="20" a="1"/>
  <c r="V78" i="20" a="1"/>
  <c r="W78" i="20" a="1"/>
  <c r="X78" i="20" a="1"/>
  <c r="Y78" i="20" a="1"/>
  <c r="Z78" i="20" a="1"/>
  <c r="AA78" i="20" a="1"/>
  <c r="U78" i="20"/>
  <c r="V78" i="20"/>
  <c r="W78" i="20"/>
  <c r="X78" i="20"/>
  <c r="Y78" i="20"/>
  <c r="Z78" i="20"/>
  <c r="AA78" i="20"/>
  <c r="E78" i="20"/>
  <c r="S79" i="20" a="1"/>
  <c r="S79" i="20"/>
  <c r="T79" i="20" a="1"/>
  <c r="T79" i="20"/>
  <c r="U79" i="20" a="1"/>
  <c r="V79" i="20" a="1"/>
  <c r="W79" i="20" a="1"/>
  <c r="X79" i="20" a="1"/>
  <c r="Y79" i="20" a="1"/>
  <c r="Z79" i="20" a="1"/>
  <c r="AA79" i="20" a="1"/>
  <c r="U79" i="20"/>
  <c r="V79" i="20"/>
  <c r="W79" i="20"/>
  <c r="X79" i="20"/>
  <c r="Y79" i="20"/>
  <c r="Z79" i="20"/>
  <c r="AA79" i="20"/>
  <c r="E79" i="20"/>
  <c r="S80" i="20" a="1"/>
  <c r="S80" i="20"/>
  <c r="T80" i="20" a="1"/>
  <c r="T80" i="20"/>
  <c r="U80" i="20" a="1"/>
  <c r="V80" i="20" a="1"/>
  <c r="W80" i="20" a="1"/>
  <c r="X80" i="20" a="1"/>
  <c r="Y80" i="20" a="1"/>
  <c r="Z80" i="20" a="1"/>
  <c r="AA80" i="20" a="1"/>
  <c r="U80" i="20"/>
  <c r="V80" i="20"/>
  <c r="W80" i="20"/>
  <c r="X80" i="20"/>
  <c r="Y80" i="20"/>
  <c r="Z80" i="20"/>
  <c r="AA80" i="20"/>
  <c r="E80" i="20"/>
  <c r="S81" i="20" a="1"/>
  <c r="S81" i="20"/>
  <c r="T81" i="20" a="1"/>
  <c r="T81" i="20"/>
  <c r="U81" i="20" a="1"/>
  <c r="V81" i="20" a="1"/>
  <c r="W81" i="20" a="1"/>
  <c r="X81" i="20" a="1"/>
  <c r="Y81" i="20" a="1"/>
  <c r="Z81" i="20" a="1"/>
  <c r="AA81" i="20" a="1"/>
  <c r="U81" i="20"/>
  <c r="V81" i="20"/>
  <c r="W81" i="20"/>
  <c r="X81" i="20"/>
  <c r="Y81" i="20"/>
  <c r="Z81" i="20"/>
  <c r="AA81" i="20"/>
  <c r="E81" i="20"/>
  <c r="S82" i="20" a="1"/>
  <c r="S82" i="20"/>
  <c r="T82" i="20" a="1"/>
  <c r="T82" i="20"/>
  <c r="U82" i="20" a="1"/>
  <c r="V82" i="20" a="1"/>
  <c r="W82" i="20" a="1"/>
  <c r="X82" i="20" a="1"/>
  <c r="Y82" i="20" a="1"/>
  <c r="Z82" i="20" a="1"/>
  <c r="AA82" i="20" a="1"/>
  <c r="U82" i="20"/>
  <c r="V82" i="20"/>
  <c r="W82" i="20"/>
  <c r="X82" i="20"/>
  <c r="Y82" i="20"/>
  <c r="Z82" i="20"/>
  <c r="AA82" i="20"/>
  <c r="E82" i="20"/>
  <c r="S83" i="20" a="1"/>
  <c r="S83" i="20"/>
  <c r="T83" i="20" a="1"/>
  <c r="T83" i="20"/>
  <c r="U83" i="20" a="1"/>
  <c r="V83" i="20" a="1"/>
  <c r="W83" i="20" a="1"/>
  <c r="X83" i="20" a="1"/>
  <c r="Y83" i="20" a="1"/>
  <c r="Z83" i="20" a="1"/>
  <c r="AA83" i="20" a="1"/>
  <c r="U83" i="20"/>
  <c r="V83" i="20"/>
  <c r="W83" i="20"/>
  <c r="X83" i="20"/>
  <c r="Y83" i="20"/>
  <c r="Z83" i="20"/>
  <c r="AA83" i="20"/>
  <c r="E83" i="20"/>
  <c r="S85" i="20" a="1"/>
  <c r="S85" i="20"/>
  <c r="T85" i="20" a="1"/>
  <c r="T85" i="20"/>
  <c r="U85" i="20" a="1"/>
  <c r="V85" i="20" a="1"/>
  <c r="W85" i="20" a="1"/>
  <c r="X85" i="20" a="1"/>
  <c r="Y85" i="20" a="1"/>
  <c r="Z85" i="20" a="1"/>
  <c r="AA85" i="20" a="1"/>
  <c r="U85" i="20"/>
  <c r="V85" i="20"/>
  <c r="W85" i="20"/>
  <c r="X85" i="20"/>
  <c r="Y85" i="20"/>
  <c r="Z85" i="20"/>
  <c r="AA85" i="20"/>
  <c r="E85" i="20"/>
  <c r="S86" i="20" a="1"/>
  <c r="S86" i="20"/>
  <c r="T86" i="20" a="1"/>
  <c r="T86" i="20"/>
  <c r="U86" i="20" a="1"/>
  <c r="V86" i="20" a="1"/>
  <c r="W86" i="20" a="1"/>
  <c r="X86" i="20" a="1"/>
  <c r="Y86" i="20" a="1"/>
  <c r="Z86" i="20" a="1"/>
  <c r="AA86" i="20" a="1"/>
  <c r="U86" i="20"/>
  <c r="V86" i="20"/>
  <c r="W86" i="20"/>
  <c r="X86" i="20"/>
  <c r="Y86" i="20"/>
  <c r="Z86" i="20"/>
  <c r="AA86" i="20"/>
  <c r="E86" i="20"/>
  <c r="S87" i="20" a="1"/>
  <c r="S87" i="20"/>
  <c r="T87" i="20" a="1"/>
  <c r="T87" i="20"/>
  <c r="U87" i="20" a="1"/>
  <c r="V87" i="20" a="1"/>
  <c r="W87" i="20" a="1"/>
  <c r="X87" i="20" a="1"/>
  <c r="Y87" i="20" a="1"/>
  <c r="Z87" i="20" a="1"/>
  <c r="AA87" i="20" a="1"/>
  <c r="U87" i="20"/>
  <c r="V87" i="20"/>
  <c r="W87" i="20"/>
  <c r="X87" i="20"/>
  <c r="Y87" i="20"/>
  <c r="Z87" i="20"/>
  <c r="AA87" i="20"/>
  <c r="E87" i="20"/>
  <c r="S88" i="20" a="1"/>
  <c r="S88" i="20"/>
  <c r="T88" i="20" a="1"/>
  <c r="T88" i="20"/>
  <c r="U88" i="20" a="1"/>
  <c r="V88" i="20" a="1"/>
  <c r="W88" i="20" a="1"/>
  <c r="X88" i="20" a="1"/>
  <c r="Y88" i="20" a="1"/>
  <c r="Z88" i="20" a="1"/>
  <c r="AA88" i="20" a="1"/>
  <c r="U88" i="20"/>
  <c r="V88" i="20"/>
  <c r="W88" i="20"/>
  <c r="X88" i="20"/>
  <c r="Y88" i="20"/>
  <c r="Z88" i="20"/>
  <c r="AA88" i="20"/>
  <c r="E88" i="20"/>
  <c r="S89" i="20" a="1"/>
  <c r="S89" i="20"/>
  <c r="T89" i="20" a="1"/>
  <c r="T89" i="20"/>
  <c r="U89" i="20" a="1"/>
  <c r="V89" i="20" a="1"/>
  <c r="W89" i="20" a="1"/>
  <c r="X89" i="20" a="1"/>
  <c r="Y89" i="20" a="1"/>
  <c r="Z89" i="20" a="1"/>
  <c r="AA89" i="20" a="1"/>
  <c r="U89" i="20"/>
  <c r="V89" i="20"/>
  <c r="W89" i="20"/>
  <c r="X89" i="20"/>
  <c r="Y89" i="20"/>
  <c r="Z89" i="20"/>
  <c r="AA89" i="20"/>
  <c r="E89" i="20"/>
  <c r="S90" i="20" a="1"/>
  <c r="S90" i="20"/>
  <c r="T90" i="20" a="1"/>
  <c r="T90" i="20"/>
  <c r="U90" i="20" a="1"/>
  <c r="V90" i="20" a="1"/>
  <c r="W90" i="20" a="1"/>
  <c r="X90" i="20" a="1"/>
  <c r="Y90" i="20" a="1"/>
  <c r="Z90" i="20" a="1"/>
  <c r="AA90" i="20" a="1"/>
  <c r="U90" i="20"/>
  <c r="V90" i="20"/>
  <c r="W90" i="20"/>
  <c r="X90" i="20"/>
  <c r="Y90" i="20"/>
  <c r="Z90" i="20"/>
  <c r="AA90" i="20"/>
  <c r="E90" i="20"/>
  <c r="S91" i="20" a="1"/>
  <c r="S91" i="20"/>
  <c r="T91" i="20" a="1"/>
  <c r="T91" i="20"/>
  <c r="U91" i="20" a="1"/>
  <c r="V91" i="20" a="1"/>
  <c r="W91" i="20" a="1"/>
  <c r="X91" i="20" a="1"/>
  <c r="Y91" i="20" a="1"/>
  <c r="Z91" i="20" a="1"/>
  <c r="AA91" i="20" a="1"/>
  <c r="U91" i="20"/>
  <c r="V91" i="20"/>
  <c r="W91" i="20"/>
  <c r="X91" i="20"/>
  <c r="Y91" i="20"/>
  <c r="Z91" i="20"/>
  <c r="AA91" i="20"/>
  <c r="E91" i="20"/>
  <c r="S92" i="20" a="1"/>
  <c r="S92" i="20"/>
  <c r="T92" i="20" a="1"/>
  <c r="T92" i="20"/>
  <c r="U92" i="20" a="1"/>
  <c r="V92" i="20" a="1"/>
  <c r="W92" i="20" a="1"/>
  <c r="X92" i="20" a="1"/>
  <c r="Y92" i="20" a="1"/>
  <c r="Z92" i="20" a="1"/>
  <c r="AA92" i="20" a="1"/>
  <c r="U92" i="20"/>
  <c r="V92" i="20"/>
  <c r="W92" i="20"/>
  <c r="X92" i="20"/>
  <c r="Y92" i="20"/>
  <c r="Z92" i="20"/>
  <c r="AA92" i="20"/>
  <c r="E92" i="20"/>
  <c r="S93" i="20" a="1"/>
  <c r="S93" i="20"/>
  <c r="T93" i="20" a="1"/>
  <c r="T93" i="20"/>
  <c r="U93" i="20" a="1"/>
  <c r="V93" i="20" a="1"/>
  <c r="W93" i="20" a="1"/>
  <c r="X93" i="20" a="1"/>
  <c r="Y93" i="20" a="1"/>
  <c r="Z93" i="20" a="1"/>
  <c r="AA93" i="20" a="1"/>
  <c r="U93" i="20"/>
  <c r="V93" i="20"/>
  <c r="W93" i="20"/>
  <c r="X93" i="20"/>
  <c r="Y93" i="20"/>
  <c r="Z93" i="20"/>
  <c r="AA93" i="20"/>
  <c r="E93" i="20"/>
  <c r="S94" i="20" a="1"/>
  <c r="S94" i="20"/>
  <c r="T94" i="20" a="1"/>
  <c r="T94" i="20"/>
  <c r="U94" i="20" a="1"/>
  <c r="V94" i="20" a="1"/>
  <c r="W94" i="20" a="1"/>
  <c r="X94" i="20" a="1"/>
  <c r="Y94" i="20" a="1"/>
  <c r="Z94" i="20" a="1"/>
  <c r="AA94" i="20" a="1"/>
  <c r="U94" i="20"/>
  <c r="V94" i="20"/>
  <c r="W94" i="20"/>
  <c r="X94" i="20"/>
  <c r="Y94" i="20"/>
  <c r="Z94" i="20"/>
  <c r="AA94" i="20"/>
  <c r="E94" i="20"/>
  <c r="S95" i="20" a="1"/>
  <c r="S95" i="20"/>
  <c r="T95" i="20" a="1"/>
  <c r="T95" i="20"/>
  <c r="U95" i="20" a="1"/>
  <c r="V95" i="20" a="1"/>
  <c r="W95" i="20" a="1"/>
  <c r="X95" i="20" a="1"/>
  <c r="Y95" i="20" a="1"/>
  <c r="Z95" i="20" a="1"/>
  <c r="AA95" i="20" a="1"/>
  <c r="U95" i="20"/>
  <c r="V95" i="20"/>
  <c r="W95" i="20"/>
  <c r="X95" i="20"/>
  <c r="Y95" i="20"/>
  <c r="Z95" i="20"/>
  <c r="AA95" i="20"/>
  <c r="E95" i="20"/>
  <c r="S96" i="20" a="1"/>
  <c r="S96" i="20"/>
  <c r="T96" i="20" a="1"/>
  <c r="T96" i="20"/>
  <c r="U96" i="20" a="1"/>
  <c r="V96" i="20" a="1"/>
  <c r="W96" i="20" a="1"/>
  <c r="X96" i="20" a="1"/>
  <c r="Y96" i="20" a="1"/>
  <c r="Z96" i="20" a="1"/>
  <c r="AA96" i="20" a="1"/>
  <c r="U96" i="20"/>
  <c r="V96" i="20"/>
  <c r="W96" i="20"/>
  <c r="X96" i="20"/>
  <c r="Y96" i="20"/>
  <c r="Z96" i="20"/>
  <c r="AA96" i="20"/>
  <c r="E96" i="20"/>
  <c r="S97" i="20" a="1"/>
  <c r="S97" i="20"/>
  <c r="T97" i="20" a="1"/>
  <c r="T97" i="20"/>
  <c r="U97" i="20" a="1"/>
  <c r="V97" i="20" a="1"/>
  <c r="W97" i="20" a="1"/>
  <c r="X97" i="20" a="1"/>
  <c r="Y97" i="20" a="1"/>
  <c r="Z97" i="20" a="1"/>
  <c r="AA97" i="20" a="1"/>
  <c r="U97" i="20"/>
  <c r="V97" i="20"/>
  <c r="W97" i="20"/>
  <c r="X97" i="20"/>
  <c r="Y97" i="20"/>
  <c r="Z97" i="20"/>
  <c r="AA97" i="20"/>
  <c r="E97" i="20"/>
  <c r="S98" i="20" a="1"/>
  <c r="S98" i="20"/>
  <c r="T98" i="20" a="1"/>
  <c r="T98" i="20"/>
  <c r="U98" i="20" a="1"/>
  <c r="V98" i="20" a="1"/>
  <c r="W98" i="20" a="1"/>
  <c r="X98" i="20" a="1"/>
  <c r="Y98" i="20" a="1"/>
  <c r="Z98" i="20" a="1"/>
  <c r="AA98" i="20" a="1"/>
  <c r="U98" i="20"/>
  <c r="V98" i="20"/>
  <c r="W98" i="20"/>
  <c r="X98" i="20"/>
  <c r="Y98" i="20"/>
  <c r="Z98" i="20"/>
  <c r="AA98" i="20"/>
  <c r="E98" i="20"/>
  <c r="S99" i="20" a="1"/>
  <c r="S99" i="20"/>
  <c r="T99" i="20" a="1"/>
  <c r="T99" i="20"/>
  <c r="U99" i="20" a="1"/>
  <c r="V99" i="20" a="1"/>
  <c r="W99" i="20" a="1"/>
  <c r="X99" i="20" a="1"/>
  <c r="Y99" i="20" a="1"/>
  <c r="Z99" i="20" a="1"/>
  <c r="AA99" i="20" a="1"/>
  <c r="U99" i="20"/>
  <c r="V99" i="20"/>
  <c r="W99" i="20"/>
  <c r="X99" i="20"/>
  <c r="Y99" i="20"/>
  <c r="Z99" i="20"/>
  <c r="AA99" i="20"/>
  <c r="E99" i="20"/>
  <c r="S100" i="20" a="1"/>
  <c r="S100" i="20"/>
  <c r="T100" i="20" a="1"/>
  <c r="T100" i="20"/>
  <c r="U100" i="20" a="1"/>
  <c r="V100" i="20" a="1"/>
  <c r="W100" i="20" a="1"/>
  <c r="X100" i="20" a="1"/>
  <c r="Y100" i="20" a="1"/>
  <c r="Z100" i="20" a="1"/>
  <c r="AA100" i="20" a="1"/>
  <c r="U100" i="20"/>
  <c r="V100" i="20"/>
  <c r="W100" i="20"/>
  <c r="X100" i="20"/>
  <c r="Y100" i="20"/>
  <c r="Z100" i="20"/>
  <c r="AA100" i="20"/>
  <c r="E100" i="20"/>
  <c r="S101" i="20" a="1"/>
  <c r="S101" i="20"/>
  <c r="T101" i="20" a="1"/>
  <c r="T101" i="20"/>
  <c r="U101" i="20" a="1"/>
  <c r="V101" i="20" a="1"/>
  <c r="W101" i="20" a="1"/>
  <c r="X101" i="20" a="1"/>
  <c r="Y101" i="20" a="1"/>
  <c r="Z101" i="20" a="1"/>
  <c r="AA101" i="20" a="1"/>
  <c r="U101" i="20"/>
  <c r="V101" i="20"/>
  <c r="W101" i="20"/>
  <c r="X101" i="20"/>
  <c r="Y101" i="20"/>
  <c r="Z101" i="20"/>
  <c r="AA101" i="20"/>
  <c r="E101" i="20"/>
  <c r="S102" i="20" a="1"/>
  <c r="S102" i="20"/>
  <c r="T102" i="20" a="1"/>
  <c r="T102" i="20"/>
  <c r="U102" i="20" a="1"/>
  <c r="V102" i="20" a="1"/>
  <c r="W102" i="20" a="1"/>
  <c r="X102" i="20" a="1"/>
  <c r="Y102" i="20" a="1"/>
  <c r="Z102" i="20" a="1"/>
  <c r="AA102" i="20" a="1"/>
  <c r="U102" i="20"/>
  <c r="V102" i="20"/>
  <c r="W102" i="20"/>
  <c r="X102" i="20"/>
  <c r="Y102" i="20"/>
  <c r="Z102" i="20"/>
  <c r="AA102" i="20"/>
  <c r="E102" i="20"/>
  <c r="S103" i="20" a="1"/>
  <c r="S103" i="20"/>
  <c r="T103" i="20" a="1"/>
  <c r="T103" i="20"/>
  <c r="U103" i="20" a="1"/>
  <c r="V103" i="20" a="1"/>
  <c r="W103" i="20" a="1"/>
  <c r="X103" i="20" a="1"/>
  <c r="Y103" i="20" a="1"/>
  <c r="Z103" i="20" a="1"/>
  <c r="AA103" i="20" a="1"/>
  <c r="U103" i="20"/>
  <c r="V103" i="20"/>
  <c r="W103" i="20"/>
  <c r="X103" i="20"/>
  <c r="Y103" i="20"/>
  <c r="Z103" i="20"/>
  <c r="AA103" i="20"/>
  <c r="E103" i="20"/>
  <c r="S104" i="20" a="1"/>
  <c r="S104" i="20"/>
  <c r="T104" i="20" a="1"/>
  <c r="T104" i="20"/>
  <c r="U104" i="20" a="1"/>
  <c r="V104" i="20" a="1"/>
  <c r="W104" i="20" a="1"/>
  <c r="X104" i="20" a="1"/>
  <c r="Y104" i="20" a="1"/>
  <c r="Z104" i="20" a="1"/>
  <c r="AA104" i="20" a="1"/>
  <c r="U104" i="20"/>
  <c r="V104" i="20"/>
  <c r="W104" i="20"/>
  <c r="X104" i="20"/>
  <c r="Y104" i="20"/>
  <c r="Z104" i="20"/>
  <c r="AA104" i="20"/>
  <c r="E104" i="20"/>
  <c r="S105" i="20" a="1"/>
  <c r="S105" i="20"/>
  <c r="T105" i="20" a="1"/>
  <c r="T105" i="20"/>
  <c r="U105" i="20" a="1"/>
  <c r="V105" i="20" a="1"/>
  <c r="W105" i="20" a="1"/>
  <c r="X105" i="20" a="1"/>
  <c r="Y105" i="20" a="1"/>
  <c r="Z105" i="20" a="1"/>
  <c r="AA105" i="20" a="1"/>
  <c r="U105" i="20"/>
  <c r="V105" i="20"/>
  <c r="W105" i="20"/>
  <c r="X105" i="20"/>
  <c r="Y105" i="20"/>
  <c r="Z105" i="20"/>
  <c r="AA105" i="20"/>
  <c r="E105" i="20"/>
  <c r="S107" i="20" a="1"/>
  <c r="S107" i="20"/>
  <c r="T107" i="20" a="1"/>
  <c r="T107" i="20"/>
  <c r="U107" i="20" a="1"/>
  <c r="V107" i="20" a="1"/>
  <c r="W107" i="20" a="1"/>
  <c r="X107" i="20" a="1"/>
  <c r="Y107" i="20" a="1"/>
  <c r="Z107" i="20" a="1"/>
  <c r="AA107" i="20" a="1"/>
  <c r="U107" i="20"/>
  <c r="V107" i="20"/>
  <c r="W107" i="20"/>
  <c r="X107" i="20"/>
  <c r="Y107" i="20"/>
  <c r="Z107" i="20"/>
  <c r="AA107" i="20"/>
  <c r="E107" i="20"/>
  <c r="S108" i="20" a="1"/>
  <c r="S108" i="20"/>
  <c r="T108" i="20" a="1"/>
  <c r="T108" i="20"/>
  <c r="U108" i="20" a="1"/>
  <c r="V108" i="20" a="1"/>
  <c r="W108" i="20" a="1"/>
  <c r="X108" i="20" a="1"/>
  <c r="Y108" i="20" a="1"/>
  <c r="Z108" i="20" a="1"/>
  <c r="AA108" i="20" a="1"/>
  <c r="U108" i="20"/>
  <c r="V108" i="20"/>
  <c r="W108" i="20"/>
  <c r="X108" i="20"/>
  <c r="Y108" i="20"/>
  <c r="Z108" i="20"/>
  <c r="AA108" i="20"/>
  <c r="E108" i="20"/>
  <c r="S109" i="20" a="1"/>
  <c r="S109" i="20"/>
  <c r="T109" i="20" a="1"/>
  <c r="T109" i="20"/>
  <c r="U109" i="20" a="1"/>
  <c r="V109" i="20" a="1"/>
  <c r="W109" i="20" a="1"/>
  <c r="X109" i="20" a="1"/>
  <c r="Y109" i="20" a="1"/>
  <c r="Z109" i="20" a="1"/>
  <c r="AA109" i="20" a="1"/>
  <c r="U109" i="20"/>
  <c r="V109" i="20"/>
  <c r="W109" i="20"/>
  <c r="X109" i="20"/>
  <c r="Y109" i="20"/>
  <c r="Z109" i="20"/>
  <c r="AA109" i="20"/>
  <c r="E109" i="20"/>
  <c r="E74" i="20"/>
  <c r="S50" i="20" a="1"/>
  <c r="S50" i="20"/>
  <c r="T50" i="20" a="1"/>
  <c r="T50" i="20"/>
  <c r="U50" i="20" a="1"/>
  <c r="V50" i="20" a="1"/>
  <c r="W50" i="20" a="1"/>
  <c r="X50" i="20" a="1"/>
  <c r="Y50" i="20" a="1"/>
  <c r="Z50" i="20" a="1"/>
  <c r="AA50" i="20" a="1"/>
  <c r="U50" i="20"/>
  <c r="V50" i="20"/>
  <c r="W50" i="20"/>
  <c r="X50" i="20"/>
  <c r="Y50" i="20"/>
  <c r="Z50" i="20"/>
  <c r="AA50" i="20"/>
  <c r="E50" i="20"/>
  <c r="S51" i="20" a="1"/>
  <c r="S51" i="20"/>
  <c r="T51" i="20" a="1"/>
  <c r="T51" i="20"/>
  <c r="U51" i="20" a="1"/>
  <c r="V51" i="20" a="1"/>
  <c r="W51" i="20" a="1"/>
  <c r="X51" i="20" a="1"/>
  <c r="Y51" i="20" a="1"/>
  <c r="Z51" i="20" a="1"/>
  <c r="AA51" i="20" a="1"/>
  <c r="U51" i="20"/>
  <c r="V51" i="20"/>
  <c r="W51" i="20"/>
  <c r="X51" i="20"/>
  <c r="Y51" i="20"/>
  <c r="Z51" i="20"/>
  <c r="AA51" i="20"/>
  <c r="E51" i="20"/>
  <c r="S52" i="20" a="1"/>
  <c r="S52" i="20"/>
  <c r="T52" i="20" a="1"/>
  <c r="T52" i="20"/>
  <c r="U52" i="20" a="1"/>
  <c r="V52" i="20" a="1"/>
  <c r="W52" i="20" a="1"/>
  <c r="X52" i="20" a="1"/>
  <c r="Y52" i="20" a="1"/>
  <c r="Z52" i="20" a="1"/>
  <c r="AA52" i="20" a="1"/>
  <c r="U52" i="20"/>
  <c r="V52" i="20"/>
  <c r="W52" i="20"/>
  <c r="X52" i="20"/>
  <c r="Y52" i="20"/>
  <c r="Z52" i="20"/>
  <c r="AA52" i="20"/>
  <c r="E52" i="20"/>
  <c r="S53" i="20" a="1"/>
  <c r="S53" i="20"/>
  <c r="T53" i="20" a="1"/>
  <c r="T53" i="20"/>
  <c r="U53" i="20" a="1"/>
  <c r="V53" i="20" a="1"/>
  <c r="W53" i="20" a="1"/>
  <c r="X53" i="20" a="1"/>
  <c r="Y53" i="20" a="1"/>
  <c r="Z53" i="20" a="1"/>
  <c r="AA53" i="20" a="1"/>
  <c r="U53" i="20"/>
  <c r="V53" i="20"/>
  <c r="W53" i="20"/>
  <c r="X53" i="20"/>
  <c r="Y53" i="20"/>
  <c r="Z53" i="20"/>
  <c r="AA53" i="20"/>
  <c r="E53" i="20"/>
  <c r="S54" i="20" a="1"/>
  <c r="S54" i="20"/>
  <c r="T54" i="20" a="1"/>
  <c r="T54" i="20"/>
  <c r="U54" i="20" a="1"/>
  <c r="V54" i="20" a="1"/>
  <c r="W54" i="20" a="1"/>
  <c r="X54" i="20" a="1"/>
  <c r="Y54" i="20" a="1"/>
  <c r="Z54" i="20" a="1"/>
  <c r="AA54" i="20" a="1"/>
  <c r="U54" i="20"/>
  <c r="V54" i="20"/>
  <c r="W54" i="20"/>
  <c r="X54" i="20"/>
  <c r="Y54" i="20"/>
  <c r="Z54" i="20"/>
  <c r="AA54" i="20"/>
  <c r="E54" i="20"/>
  <c r="S55" i="20" a="1"/>
  <c r="S55" i="20"/>
  <c r="T55" i="20" a="1"/>
  <c r="T55" i="20"/>
  <c r="U55" i="20" a="1"/>
  <c r="V55" i="20" a="1"/>
  <c r="W55" i="20" a="1"/>
  <c r="X55" i="20" a="1"/>
  <c r="Y55" i="20" a="1"/>
  <c r="Z55" i="20" a="1"/>
  <c r="AA55" i="20" a="1"/>
  <c r="U55" i="20"/>
  <c r="V55" i="20"/>
  <c r="W55" i="20"/>
  <c r="X55" i="20"/>
  <c r="Y55" i="20"/>
  <c r="Z55" i="20"/>
  <c r="AA55" i="20"/>
  <c r="E55" i="20"/>
  <c r="S56" i="20" a="1"/>
  <c r="S56" i="20"/>
  <c r="T56" i="20" a="1"/>
  <c r="T56" i="20"/>
  <c r="U56" i="20" a="1"/>
  <c r="V56" i="20" a="1"/>
  <c r="W56" i="20" a="1"/>
  <c r="X56" i="20" a="1"/>
  <c r="Y56" i="20" a="1"/>
  <c r="Z56" i="20" a="1"/>
  <c r="AA56" i="20" a="1"/>
  <c r="U56" i="20"/>
  <c r="V56" i="20"/>
  <c r="W56" i="20"/>
  <c r="X56" i="20"/>
  <c r="Y56" i="20"/>
  <c r="Z56" i="20"/>
  <c r="AA56" i="20"/>
  <c r="E56" i="20"/>
  <c r="S57" i="20" a="1"/>
  <c r="S57" i="20"/>
  <c r="T57" i="20" a="1"/>
  <c r="T57" i="20"/>
  <c r="U57" i="20" a="1"/>
  <c r="V57" i="20" a="1"/>
  <c r="W57" i="20" a="1"/>
  <c r="X57" i="20" a="1"/>
  <c r="Y57" i="20" a="1"/>
  <c r="Z57" i="20" a="1"/>
  <c r="AA57" i="20" a="1"/>
  <c r="U57" i="20"/>
  <c r="V57" i="20"/>
  <c r="W57" i="20"/>
  <c r="X57" i="20"/>
  <c r="Y57" i="20"/>
  <c r="Z57" i="20"/>
  <c r="AA57" i="20"/>
  <c r="E57" i="20"/>
  <c r="S58" i="20" a="1"/>
  <c r="S58" i="20"/>
  <c r="T58" i="20" a="1"/>
  <c r="T58" i="20"/>
  <c r="U58" i="20" a="1"/>
  <c r="V58" i="20" a="1"/>
  <c r="W58" i="20" a="1"/>
  <c r="X58" i="20" a="1"/>
  <c r="Y58" i="20" a="1"/>
  <c r="Z58" i="20" a="1"/>
  <c r="AA58" i="20" a="1"/>
  <c r="U58" i="20"/>
  <c r="V58" i="20"/>
  <c r="W58" i="20"/>
  <c r="X58" i="20"/>
  <c r="Y58" i="20"/>
  <c r="Z58" i="20"/>
  <c r="AA58" i="20"/>
  <c r="E58" i="20"/>
  <c r="S59" i="20" a="1"/>
  <c r="S59" i="20"/>
  <c r="T59" i="20" a="1"/>
  <c r="T59" i="20"/>
  <c r="U59" i="20" a="1"/>
  <c r="V59" i="20" a="1"/>
  <c r="W59" i="20" a="1"/>
  <c r="X59" i="20" a="1"/>
  <c r="Y59" i="20" a="1"/>
  <c r="Z59" i="20" a="1"/>
  <c r="AA59" i="20" a="1"/>
  <c r="U59" i="20"/>
  <c r="V59" i="20"/>
  <c r="W59" i="20"/>
  <c r="X59" i="20"/>
  <c r="Y59" i="20"/>
  <c r="Z59" i="20"/>
  <c r="AA59" i="20"/>
  <c r="E59" i="20"/>
  <c r="S60" i="20" a="1"/>
  <c r="S60" i="20"/>
  <c r="T60" i="20" a="1"/>
  <c r="T60" i="20"/>
  <c r="U60" i="20" a="1"/>
  <c r="V60" i="20" a="1"/>
  <c r="W60" i="20" a="1"/>
  <c r="X60" i="20" a="1"/>
  <c r="Y60" i="20" a="1"/>
  <c r="Z60" i="20" a="1"/>
  <c r="AA60" i="20" a="1"/>
  <c r="U60" i="20"/>
  <c r="V60" i="20"/>
  <c r="W60" i="20"/>
  <c r="X60" i="20"/>
  <c r="Y60" i="20"/>
  <c r="Z60" i="20"/>
  <c r="AA60" i="20"/>
  <c r="E60" i="20"/>
  <c r="S61" i="20" a="1"/>
  <c r="S61" i="20"/>
  <c r="T61" i="20" a="1"/>
  <c r="T61" i="20"/>
  <c r="U61" i="20" a="1"/>
  <c r="V61" i="20" a="1"/>
  <c r="W61" i="20" a="1"/>
  <c r="X61" i="20" a="1"/>
  <c r="Y61" i="20" a="1"/>
  <c r="Z61" i="20" a="1"/>
  <c r="AA61" i="20" a="1"/>
  <c r="U61" i="20"/>
  <c r="V61" i="20"/>
  <c r="W61" i="20"/>
  <c r="X61" i="20"/>
  <c r="Y61" i="20"/>
  <c r="Z61" i="20"/>
  <c r="AA61" i="20"/>
  <c r="E61" i="20"/>
  <c r="S62" i="20" a="1"/>
  <c r="S62" i="20"/>
  <c r="T62" i="20" a="1"/>
  <c r="T62" i="20"/>
  <c r="U62" i="20" a="1"/>
  <c r="V62" i="20" a="1"/>
  <c r="W62" i="20" a="1"/>
  <c r="X62" i="20" a="1"/>
  <c r="Y62" i="20" a="1"/>
  <c r="Z62" i="20" a="1"/>
  <c r="AA62" i="20" a="1"/>
  <c r="U62" i="20"/>
  <c r="V62" i="20"/>
  <c r="W62" i="20"/>
  <c r="X62" i="20"/>
  <c r="Y62" i="20"/>
  <c r="Z62" i="20"/>
  <c r="AA62" i="20"/>
  <c r="E62" i="20"/>
  <c r="S63" i="20" a="1"/>
  <c r="S63" i="20"/>
  <c r="T63" i="20" a="1"/>
  <c r="T63" i="20"/>
  <c r="U63" i="20" a="1"/>
  <c r="V63" i="20" a="1"/>
  <c r="W63" i="20" a="1"/>
  <c r="X63" i="20" a="1"/>
  <c r="Y63" i="20" a="1"/>
  <c r="Z63" i="20" a="1"/>
  <c r="AA63" i="20" a="1"/>
  <c r="U63" i="20"/>
  <c r="V63" i="20"/>
  <c r="W63" i="20"/>
  <c r="X63" i="20"/>
  <c r="Y63" i="20"/>
  <c r="Z63" i="20"/>
  <c r="AA63" i="20"/>
  <c r="E63" i="20"/>
  <c r="E47" i="20"/>
  <c r="S21" i="14" a="1"/>
  <c r="S21" i="14"/>
  <c r="T21" i="14" a="1"/>
  <c r="T21" i="14"/>
  <c r="U21" i="14" a="1"/>
  <c r="V21" i="14" a="1"/>
  <c r="W21" i="14" a="1"/>
  <c r="X21" i="14" a="1"/>
  <c r="Y21" i="14" a="1"/>
  <c r="Z21" i="14" a="1"/>
  <c r="AA21" i="14" a="1"/>
  <c r="U21" i="14"/>
  <c r="V21" i="14"/>
  <c r="W21" i="14"/>
  <c r="X21" i="14"/>
  <c r="Y21" i="14"/>
  <c r="Z21" i="14"/>
  <c r="AA21" i="14"/>
  <c r="E21" i="14"/>
  <c r="S22" i="14" a="1"/>
  <c r="S22" i="14"/>
  <c r="T22" i="14" a="1"/>
  <c r="T22" i="14"/>
  <c r="U22" i="14" a="1"/>
  <c r="V22" i="14" a="1"/>
  <c r="W22" i="14" a="1"/>
  <c r="X22" i="14" a="1"/>
  <c r="Y22" i="14" a="1"/>
  <c r="Z22" i="14" a="1"/>
  <c r="AA22" i="14" a="1"/>
  <c r="U22" i="14"/>
  <c r="V22" i="14"/>
  <c r="W22" i="14"/>
  <c r="X22" i="14"/>
  <c r="Y22" i="14"/>
  <c r="Z22" i="14"/>
  <c r="AA22" i="14"/>
  <c r="E22" i="14"/>
  <c r="S23" i="14" a="1"/>
  <c r="S23" i="14"/>
  <c r="T23" i="14" a="1"/>
  <c r="T23" i="14"/>
  <c r="U23" i="14" a="1"/>
  <c r="V23" i="14" a="1"/>
  <c r="W23" i="14" a="1"/>
  <c r="X23" i="14" a="1"/>
  <c r="Y23" i="14" a="1"/>
  <c r="Z23" i="14" a="1"/>
  <c r="AA23" i="14" a="1"/>
  <c r="U23" i="14"/>
  <c r="V23" i="14"/>
  <c r="W23" i="14"/>
  <c r="X23" i="14"/>
  <c r="Y23" i="14"/>
  <c r="Z23" i="14"/>
  <c r="AA23" i="14"/>
  <c r="E23" i="14"/>
  <c r="S24" i="14" a="1"/>
  <c r="S24" i="14"/>
  <c r="T24" i="14" a="1"/>
  <c r="T24" i="14"/>
  <c r="U24" i="14" a="1"/>
  <c r="V24" i="14" a="1"/>
  <c r="W24" i="14" a="1"/>
  <c r="X24" i="14" a="1"/>
  <c r="Y24" i="14" a="1"/>
  <c r="Z24" i="14" a="1"/>
  <c r="AA24" i="14" a="1"/>
  <c r="U24" i="14"/>
  <c r="V24" i="14"/>
  <c r="W24" i="14"/>
  <c r="X24" i="14"/>
  <c r="Y24" i="14"/>
  <c r="Z24" i="14"/>
  <c r="AA24" i="14"/>
  <c r="E24" i="14"/>
  <c r="S25" i="14" a="1"/>
  <c r="S25" i="14"/>
  <c r="T25" i="14" a="1"/>
  <c r="T25" i="14"/>
  <c r="U25" i="14" a="1"/>
  <c r="V25" i="14" a="1"/>
  <c r="W25" i="14" a="1"/>
  <c r="X25" i="14" a="1"/>
  <c r="Y25" i="14" a="1"/>
  <c r="Z25" i="14" a="1"/>
  <c r="AA25" i="14" a="1"/>
  <c r="U25" i="14"/>
  <c r="V25" i="14"/>
  <c r="W25" i="14"/>
  <c r="X25" i="14"/>
  <c r="Y25" i="14"/>
  <c r="Z25" i="14"/>
  <c r="AA25" i="14"/>
  <c r="E25" i="14"/>
  <c r="S26" i="14" a="1"/>
  <c r="S26" i="14"/>
  <c r="T26" i="14" a="1"/>
  <c r="T26" i="14"/>
  <c r="U26" i="14" a="1"/>
  <c r="V26" i="14" a="1"/>
  <c r="W26" i="14" a="1"/>
  <c r="X26" i="14" a="1"/>
  <c r="Y26" i="14" a="1"/>
  <c r="Z26" i="14" a="1"/>
  <c r="AA26" i="14" a="1"/>
  <c r="U26" i="14"/>
  <c r="V26" i="14"/>
  <c r="W26" i="14"/>
  <c r="X26" i="14"/>
  <c r="Y26" i="14"/>
  <c r="Z26" i="14"/>
  <c r="AA26" i="14"/>
  <c r="E26" i="14"/>
  <c r="S27" i="14" a="1"/>
  <c r="S27" i="14"/>
  <c r="T27" i="14" a="1"/>
  <c r="T27" i="14"/>
  <c r="U27" i="14" a="1"/>
  <c r="V27" i="14" a="1"/>
  <c r="W27" i="14" a="1"/>
  <c r="X27" i="14" a="1"/>
  <c r="Y27" i="14" a="1"/>
  <c r="Z27" i="14" a="1"/>
  <c r="AA27" i="14" a="1"/>
  <c r="U27" i="14"/>
  <c r="V27" i="14"/>
  <c r="W27" i="14"/>
  <c r="X27" i="14"/>
  <c r="Y27" i="14"/>
  <c r="Z27" i="14"/>
  <c r="AA27" i="14"/>
  <c r="E27" i="14"/>
  <c r="S28" i="14" a="1"/>
  <c r="S28" i="14"/>
  <c r="T28" i="14" a="1"/>
  <c r="T28" i="14"/>
  <c r="U28" i="14" a="1"/>
  <c r="V28" i="14" a="1"/>
  <c r="W28" i="14" a="1"/>
  <c r="X28" i="14" a="1"/>
  <c r="Y28" i="14" a="1"/>
  <c r="Z28" i="14" a="1"/>
  <c r="AA28" i="14" a="1"/>
  <c r="U28" i="14"/>
  <c r="V28" i="14"/>
  <c r="W28" i="14"/>
  <c r="X28" i="14"/>
  <c r="Y28" i="14"/>
  <c r="Z28" i="14"/>
  <c r="AA28" i="14"/>
  <c r="E28" i="14"/>
  <c r="S29" i="14" a="1"/>
  <c r="S29" i="14"/>
  <c r="T29" i="14" a="1"/>
  <c r="T29" i="14"/>
  <c r="U29" i="14" a="1"/>
  <c r="V29" i="14" a="1"/>
  <c r="W29" i="14" a="1"/>
  <c r="X29" i="14" a="1"/>
  <c r="Y29" i="14" a="1"/>
  <c r="Z29" i="14" a="1"/>
  <c r="AA29" i="14" a="1"/>
  <c r="U29" i="14"/>
  <c r="V29" i="14"/>
  <c r="W29" i="14"/>
  <c r="X29" i="14"/>
  <c r="Y29" i="14"/>
  <c r="Z29" i="14"/>
  <c r="AA29" i="14"/>
  <c r="E29" i="14"/>
  <c r="S30" i="14" a="1"/>
  <c r="S30" i="14"/>
  <c r="T30" i="14" a="1"/>
  <c r="T30" i="14"/>
  <c r="U30" i="14" a="1"/>
  <c r="V30" i="14" a="1"/>
  <c r="W30" i="14" a="1"/>
  <c r="X30" i="14" a="1"/>
  <c r="Y30" i="14" a="1"/>
  <c r="Z30" i="14" a="1"/>
  <c r="AA30" i="14" a="1"/>
  <c r="U30" i="14"/>
  <c r="V30" i="14"/>
  <c r="W30" i="14"/>
  <c r="X30" i="14"/>
  <c r="Y30" i="14"/>
  <c r="Z30" i="14"/>
  <c r="AA30" i="14"/>
  <c r="E30" i="14"/>
  <c r="S31" i="14" a="1"/>
  <c r="S31" i="14"/>
  <c r="T31" i="14" a="1"/>
  <c r="T31" i="14"/>
  <c r="U31" i="14" a="1"/>
  <c r="V31" i="14" a="1"/>
  <c r="W31" i="14" a="1"/>
  <c r="X31" i="14" a="1"/>
  <c r="Y31" i="14" a="1"/>
  <c r="Z31" i="14" a="1"/>
  <c r="AA31" i="14" a="1"/>
  <c r="U31" i="14"/>
  <c r="V31" i="14"/>
  <c r="W31" i="14"/>
  <c r="X31" i="14"/>
  <c r="Y31" i="14"/>
  <c r="Z31" i="14"/>
  <c r="AA31" i="14"/>
  <c r="E31" i="14"/>
  <c r="S32" i="14" a="1"/>
  <c r="S32" i="14"/>
  <c r="T32" i="14" a="1"/>
  <c r="T32" i="14"/>
  <c r="U32" i="14" a="1"/>
  <c r="V32" i="14" a="1"/>
  <c r="W32" i="14" a="1"/>
  <c r="X32" i="14" a="1"/>
  <c r="Y32" i="14" a="1"/>
  <c r="Z32" i="14" a="1"/>
  <c r="AA32" i="14" a="1"/>
  <c r="U32" i="14"/>
  <c r="V32" i="14"/>
  <c r="W32" i="14"/>
  <c r="X32" i="14"/>
  <c r="Y32" i="14"/>
  <c r="Z32" i="14"/>
  <c r="AA32" i="14"/>
  <c r="E32" i="14"/>
  <c r="S33" i="14" a="1"/>
  <c r="S33" i="14"/>
  <c r="T33" i="14" a="1"/>
  <c r="T33" i="14"/>
  <c r="U33" i="14" a="1"/>
  <c r="V33" i="14" a="1"/>
  <c r="W33" i="14" a="1"/>
  <c r="X33" i="14" a="1"/>
  <c r="Y33" i="14" a="1"/>
  <c r="Z33" i="14" a="1"/>
  <c r="AA33" i="14" a="1"/>
  <c r="U33" i="14"/>
  <c r="V33" i="14"/>
  <c r="W33" i="14"/>
  <c r="X33" i="14"/>
  <c r="Y33" i="14"/>
  <c r="Z33" i="14"/>
  <c r="AA33" i="14"/>
  <c r="E33" i="14"/>
  <c r="S34" i="14" a="1"/>
  <c r="S34" i="14"/>
  <c r="T34" i="14" a="1"/>
  <c r="T34" i="14"/>
  <c r="U34" i="14" a="1"/>
  <c r="V34" i="14" a="1"/>
  <c r="W34" i="14" a="1"/>
  <c r="X34" i="14" a="1"/>
  <c r="Y34" i="14" a="1"/>
  <c r="Z34" i="14" a="1"/>
  <c r="AA34" i="14" a="1"/>
  <c r="U34" i="14"/>
  <c r="V34" i="14"/>
  <c r="W34" i="14"/>
  <c r="X34" i="14"/>
  <c r="Y34" i="14"/>
  <c r="Z34" i="14"/>
  <c r="AA34" i="14"/>
  <c r="E34" i="14"/>
  <c r="S35" i="14" a="1"/>
  <c r="S35" i="14"/>
  <c r="T35" i="14" a="1"/>
  <c r="T35" i="14"/>
  <c r="U35" i="14" a="1"/>
  <c r="V35" i="14" a="1"/>
  <c r="W35" i="14" a="1"/>
  <c r="X35" i="14" a="1"/>
  <c r="Y35" i="14" a="1"/>
  <c r="Z35" i="14" a="1"/>
  <c r="AA35" i="14" a="1"/>
  <c r="U35" i="14"/>
  <c r="V35" i="14"/>
  <c r="W35" i="14"/>
  <c r="X35" i="14"/>
  <c r="Y35" i="14"/>
  <c r="Z35" i="14"/>
  <c r="AA35" i="14"/>
  <c r="E35" i="14"/>
  <c r="S36" i="14" a="1"/>
  <c r="S36" i="14"/>
  <c r="T36" i="14" a="1"/>
  <c r="T36" i="14"/>
  <c r="U36" i="14" a="1"/>
  <c r="V36" i="14" a="1"/>
  <c r="W36" i="14" a="1"/>
  <c r="X36" i="14" a="1"/>
  <c r="Y36" i="14" a="1"/>
  <c r="Z36" i="14" a="1"/>
  <c r="AA36" i="14" a="1"/>
  <c r="U36" i="14"/>
  <c r="V36" i="14"/>
  <c r="W36" i="14"/>
  <c r="X36" i="14"/>
  <c r="Y36" i="14"/>
  <c r="Z36" i="14"/>
  <c r="AA36" i="14"/>
  <c r="E36" i="14"/>
  <c r="S37" i="14" a="1"/>
  <c r="S37" i="14"/>
  <c r="T37" i="14" a="1"/>
  <c r="T37" i="14"/>
  <c r="U37" i="14" a="1"/>
  <c r="V37" i="14" a="1"/>
  <c r="W37" i="14" a="1"/>
  <c r="X37" i="14" a="1"/>
  <c r="Y37" i="14" a="1"/>
  <c r="Z37" i="14" a="1"/>
  <c r="AA37" i="14" a="1"/>
  <c r="U37" i="14"/>
  <c r="V37" i="14"/>
  <c r="W37" i="14"/>
  <c r="X37" i="14"/>
  <c r="Y37" i="14"/>
  <c r="Z37" i="14"/>
  <c r="AA37" i="14"/>
  <c r="E37" i="14"/>
  <c r="S40" i="14" a="1"/>
  <c r="S40" i="14"/>
  <c r="T40" i="14" a="1"/>
  <c r="T40" i="14"/>
  <c r="U40" i="14" a="1"/>
  <c r="V40" i="14" a="1"/>
  <c r="W40" i="14" a="1"/>
  <c r="X40" i="14" a="1"/>
  <c r="Y40" i="14" a="1"/>
  <c r="Z40" i="14" a="1"/>
  <c r="AA40" i="14" a="1"/>
  <c r="U40" i="14"/>
  <c r="V40" i="14"/>
  <c r="W40" i="14"/>
  <c r="X40" i="14"/>
  <c r="Y40" i="14"/>
  <c r="Z40" i="14"/>
  <c r="AA40" i="14"/>
  <c r="E40" i="14"/>
  <c r="E18" i="14"/>
  <c r="G77" i="20" a="1"/>
  <c r="G77" i="20"/>
  <c r="H77" i="20" a="1"/>
  <c r="H77" i="20"/>
  <c r="I77" i="20" a="1"/>
  <c r="J77" i="20" a="1"/>
  <c r="K77" i="20" a="1"/>
  <c r="L77" i="20" a="1"/>
  <c r="M77" i="20" a="1"/>
  <c r="N77" i="20" a="1"/>
  <c r="O77" i="20" a="1"/>
  <c r="P77" i="20" a="1"/>
  <c r="Q77" i="20" a="1"/>
  <c r="R77" i="20" a="1"/>
  <c r="I77" i="20"/>
  <c r="J77" i="20"/>
  <c r="K77" i="20"/>
  <c r="L77" i="20"/>
  <c r="M77" i="20"/>
  <c r="N77" i="20"/>
  <c r="O77" i="20"/>
  <c r="P77" i="20"/>
  <c r="Q77" i="20"/>
  <c r="R77" i="20"/>
  <c r="D77" i="20"/>
  <c r="G78" i="20" a="1"/>
  <c r="G78" i="20"/>
  <c r="H78" i="20" a="1"/>
  <c r="H78" i="20"/>
  <c r="I78" i="20" a="1"/>
  <c r="J78" i="20" a="1"/>
  <c r="K78" i="20" a="1"/>
  <c r="L78" i="20" a="1"/>
  <c r="M78" i="20" a="1"/>
  <c r="N78" i="20" a="1"/>
  <c r="O78" i="20" a="1"/>
  <c r="P78" i="20" a="1"/>
  <c r="Q78" i="20" a="1"/>
  <c r="R78" i="20" a="1"/>
  <c r="I78" i="20"/>
  <c r="J78" i="20"/>
  <c r="K78" i="20"/>
  <c r="L78" i="20"/>
  <c r="M78" i="20"/>
  <c r="N78" i="20"/>
  <c r="O78" i="20"/>
  <c r="P78" i="20"/>
  <c r="Q78" i="20"/>
  <c r="R78" i="20"/>
  <c r="D78" i="20"/>
  <c r="G79" i="20" a="1"/>
  <c r="G79" i="20"/>
  <c r="H79" i="20" a="1"/>
  <c r="H79" i="20"/>
  <c r="I79" i="20" a="1"/>
  <c r="J79" i="20" a="1"/>
  <c r="K79" i="20" a="1"/>
  <c r="L79" i="20" a="1"/>
  <c r="M79" i="20" a="1"/>
  <c r="N79" i="20" a="1"/>
  <c r="O79" i="20" a="1"/>
  <c r="P79" i="20" a="1"/>
  <c r="Q79" i="20" a="1"/>
  <c r="R79" i="20" a="1"/>
  <c r="I79" i="20"/>
  <c r="J79" i="20"/>
  <c r="K79" i="20"/>
  <c r="L79" i="20"/>
  <c r="M79" i="20"/>
  <c r="N79" i="20"/>
  <c r="O79" i="20"/>
  <c r="P79" i="20"/>
  <c r="Q79" i="20"/>
  <c r="R79" i="20"/>
  <c r="D79" i="20"/>
  <c r="G80" i="20" a="1"/>
  <c r="G80" i="20"/>
  <c r="H80" i="20" a="1"/>
  <c r="H80" i="20"/>
  <c r="I80" i="20" a="1"/>
  <c r="J80" i="20" a="1"/>
  <c r="K80" i="20" a="1"/>
  <c r="L80" i="20" a="1"/>
  <c r="M80" i="20" a="1"/>
  <c r="N80" i="20" a="1"/>
  <c r="O80" i="20" a="1"/>
  <c r="P80" i="20" a="1"/>
  <c r="Q80" i="20" a="1"/>
  <c r="R80" i="20" a="1"/>
  <c r="I80" i="20"/>
  <c r="J80" i="20"/>
  <c r="K80" i="20"/>
  <c r="L80" i="20"/>
  <c r="M80" i="20"/>
  <c r="N80" i="20"/>
  <c r="O80" i="20"/>
  <c r="P80" i="20"/>
  <c r="Q80" i="20"/>
  <c r="R80" i="20"/>
  <c r="D80" i="20"/>
  <c r="G81" i="20" a="1"/>
  <c r="G81" i="20"/>
  <c r="H81" i="20" a="1"/>
  <c r="H81" i="20"/>
  <c r="I81" i="20" a="1"/>
  <c r="J81" i="20" a="1"/>
  <c r="K81" i="20" a="1"/>
  <c r="L81" i="20" a="1"/>
  <c r="M81" i="20" a="1"/>
  <c r="N81" i="20" a="1"/>
  <c r="O81" i="20" a="1"/>
  <c r="P81" i="20" a="1"/>
  <c r="Q81" i="20" a="1"/>
  <c r="R81" i="20" a="1"/>
  <c r="I81" i="20"/>
  <c r="J81" i="20"/>
  <c r="K81" i="20"/>
  <c r="L81" i="20"/>
  <c r="M81" i="20"/>
  <c r="N81" i="20"/>
  <c r="O81" i="20"/>
  <c r="P81" i="20"/>
  <c r="Q81" i="20"/>
  <c r="R81" i="20"/>
  <c r="D81" i="20"/>
  <c r="G82" i="20" a="1"/>
  <c r="G82" i="20"/>
  <c r="H82" i="20" a="1"/>
  <c r="H82" i="20"/>
  <c r="I82" i="20" a="1"/>
  <c r="J82" i="20" a="1"/>
  <c r="K82" i="20" a="1"/>
  <c r="L82" i="20" a="1"/>
  <c r="M82" i="20" a="1"/>
  <c r="N82" i="20" a="1"/>
  <c r="O82" i="20" a="1"/>
  <c r="P82" i="20" a="1"/>
  <c r="Q82" i="20" a="1"/>
  <c r="R82" i="20" a="1"/>
  <c r="I82" i="20"/>
  <c r="J82" i="20"/>
  <c r="K82" i="20"/>
  <c r="L82" i="20"/>
  <c r="M82" i="20"/>
  <c r="N82" i="20"/>
  <c r="O82" i="20"/>
  <c r="P82" i="20"/>
  <c r="Q82" i="20"/>
  <c r="R82" i="20"/>
  <c r="D82" i="20"/>
  <c r="G83" i="20" a="1"/>
  <c r="G83" i="20"/>
  <c r="H83" i="20" a="1"/>
  <c r="H83" i="20"/>
  <c r="I83" i="20" a="1"/>
  <c r="J83" i="20" a="1"/>
  <c r="K83" i="20" a="1"/>
  <c r="L83" i="20" a="1"/>
  <c r="M83" i="20" a="1"/>
  <c r="N83" i="20" a="1"/>
  <c r="O83" i="20" a="1"/>
  <c r="P83" i="20" a="1"/>
  <c r="Q83" i="20" a="1"/>
  <c r="R83" i="20" a="1"/>
  <c r="I83" i="20"/>
  <c r="J83" i="20"/>
  <c r="K83" i="20"/>
  <c r="L83" i="20"/>
  <c r="M83" i="20"/>
  <c r="N83" i="20"/>
  <c r="O83" i="20"/>
  <c r="P83" i="20"/>
  <c r="Q83" i="20"/>
  <c r="R83" i="20"/>
  <c r="D83" i="20"/>
  <c r="G85" i="20" a="1"/>
  <c r="G85" i="20"/>
  <c r="H85" i="20" a="1"/>
  <c r="H85" i="20"/>
  <c r="I85" i="20" a="1"/>
  <c r="J85" i="20" a="1"/>
  <c r="K85" i="20" a="1"/>
  <c r="L85" i="20" a="1"/>
  <c r="M85" i="20" a="1"/>
  <c r="N85" i="20" a="1"/>
  <c r="O85" i="20" a="1"/>
  <c r="P85" i="20" a="1"/>
  <c r="Q85" i="20" a="1"/>
  <c r="R85" i="20" a="1"/>
  <c r="I85" i="20"/>
  <c r="J85" i="20"/>
  <c r="K85" i="20"/>
  <c r="L85" i="20"/>
  <c r="M85" i="20"/>
  <c r="N85" i="20"/>
  <c r="O85" i="20"/>
  <c r="P85" i="20"/>
  <c r="Q85" i="20"/>
  <c r="R85" i="20"/>
  <c r="D85" i="20"/>
  <c r="G86" i="20" a="1"/>
  <c r="G86" i="20"/>
  <c r="H86" i="20" a="1"/>
  <c r="H86" i="20"/>
  <c r="I86" i="20" a="1"/>
  <c r="J86" i="20" a="1"/>
  <c r="K86" i="20" a="1"/>
  <c r="L86" i="20" a="1"/>
  <c r="M86" i="20" a="1"/>
  <c r="N86" i="20" a="1"/>
  <c r="O86" i="20" a="1"/>
  <c r="P86" i="20" a="1"/>
  <c r="Q86" i="20" a="1"/>
  <c r="R86" i="20" a="1"/>
  <c r="I86" i="20"/>
  <c r="J86" i="20"/>
  <c r="K86" i="20"/>
  <c r="L86" i="20"/>
  <c r="M86" i="20"/>
  <c r="N86" i="20"/>
  <c r="O86" i="20"/>
  <c r="P86" i="20"/>
  <c r="Q86" i="20"/>
  <c r="R86" i="20"/>
  <c r="D86" i="20"/>
  <c r="G87" i="20" a="1"/>
  <c r="G87" i="20"/>
  <c r="H87" i="20" a="1"/>
  <c r="H87" i="20"/>
  <c r="I87" i="20" a="1"/>
  <c r="J87" i="20" a="1"/>
  <c r="K87" i="20" a="1"/>
  <c r="L87" i="20" a="1"/>
  <c r="M87" i="20" a="1"/>
  <c r="N87" i="20" a="1"/>
  <c r="O87" i="20" a="1"/>
  <c r="P87" i="20" a="1"/>
  <c r="Q87" i="20" a="1"/>
  <c r="R87" i="20" a="1"/>
  <c r="I87" i="20"/>
  <c r="J87" i="20"/>
  <c r="K87" i="20"/>
  <c r="L87" i="20"/>
  <c r="M87" i="20"/>
  <c r="N87" i="20"/>
  <c r="O87" i="20"/>
  <c r="P87" i="20"/>
  <c r="Q87" i="20"/>
  <c r="R87" i="20"/>
  <c r="D87" i="20"/>
  <c r="G88" i="20" a="1"/>
  <c r="G88" i="20"/>
  <c r="H88" i="20" a="1"/>
  <c r="H88" i="20"/>
  <c r="I88" i="20" a="1"/>
  <c r="J88" i="20" a="1"/>
  <c r="K88" i="20" a="1"/>
  <c r="L88" i="20" a="1"/>
  <c r="M88" i="20" a="1"/>
  <c r="N88" i="20" a="1"/>
  <c r="O88" i="20" a="1"/>
  <c r="P88" i="20" a="1"/>
  <c r="Q88" i="20" a="1"/>
  <c r="R88" i="20" a="1"/>
  <c r="I88" i="20"/>
  <c r="J88" i="20"/>
  <c r="K88" i="20"/>
  <c r="L88" i="20"/>
  <c r="M88" i="20"/>
  <c r="N88" i="20"/>
  <c r="O88" i="20"/>
  <c r="P88" i="20"/>
  <c r="Q88" i="20"/>
  <c r="R88" i="20"/>
  <c r="D88" i="20"/>
  <c r="G89" i="20" a="1"/>
  <c r="G89" i="20"/>
  <c r="H89" i="20" a="1"/>
  <c r="H89" i="20"/>
  <c r="I89" i="20" a="1"/>
  <c r="J89" i="20" a="1"/>
  <c r="K89" i="20" a="1"/>
  <c r="L89" i="20" a="1"/>
  <c r="M89" i="20" a="1"/>
  <c r="N89" i="20" a="1"/>
  <c r="O89" i="20" a="1"/>
  <c r="P89" i="20" a="1"/>
  <c r="Q89" i="20" a="1"/>
  <c r="R89" i="20" a="1"/>
  <c r="I89" i="20"/>
  <c r="J89" i="20"/>
  <c r="K89" i="20"/>
  <c r="L89" i="20"/>
  <c r="M89" i="20"/>
  <c r="N89" i="20"/>
  <c r="O89" i="20"/>
  <c r="P89" i="20"/>
  <c r="Q89" i="20"/>
  <c r="R89" i="20"/>
  <c r="D89" i="20"/>
  <c r="G90" i="20" a="1"/>
  <c r="G90" i="20"/>
  <c r="H90" i="20" a="1"/>
  <c r="H90" i="20"/>
  <c r="I90" i="20" a="1"/>
  <c r="J90" i="20" a="1"/>
  <c r="K90" i="20" a="1"/>
  <c r="L90" i="20" a="1"/>
  <c r="M90" i="20" a="1"/>
  <c r="N90" i="20" a="1"/>
  <c r="O90" i="20" a="1"/>
  <c r="P90" i="20" a="1"/>
  <c r="Q90" i="20" a="1"/>
  <c r="R90" i="20" a="1"/>
  <c r="I90" i="20"/>
  <c r="J90" i="20"/>
  <c r="K90" i="20"/>
  <c r="L90" i="20"/>
  <c r="M90" i="20"/>
  <c r="N90" i="20"/>
  <c r="O90" i="20"/>
  <c r="P90" i="20"/>
  <c r="Q90" i="20"/>
  <c r="R90" i="20"/>
  <c r="D90" i="20"/>
  <c r="G91" i="20" a="1"/>
  <c r="G91" i="20"/>
  <c r="H91" i="20" a="1"/>
  <c r="H91" i="20"/>
  <c r="I91" i="20" a="1"/>
  <c r="J91" i="20" a="1"/>
  <c r="K91" i="20" a="1"/>
  <c r="L91" i="20" a="1"/>
  <c r="M91" i="20" a="1"/>
  <c r="N91" i="20" a="1"/>
  <c r="O91" i="20" a="1"/>
  <c r="P91" i="20" a="1"/>
  <c r="Q91" i="20" a="1"/>
  <c r="R91" i="20" a="1"/>
  <c r="I91" i="20"/>
  <c r="J91" i="20"/>
  <c r="K91" i="20"/>
  <c r="L91" i="20"/>
  <c r="M91" i="20"/>
  <c r="N91" i="20"/>
  <c r="O91" i="20"/>
  <c r="P91" i="20"/>
  <c r="Q91" i="20"/>
  <c r="R91" i="20"/>
  <c r="D91" i="20"/>
  <c r="G92" i="20" a="1"/>
  <c r="G92" i="20"/>
  <c r="H92" i="20" a="1"/>
  <c r="H92" i="20"/>
  <c r="I92" i="20" a="1"/>
  <c r="J92" i="20" a="1"/>
  <c r="K92" i="20" a="1"/>
  <c r="L92" i="20" a="1"/>
  <c r="M92" i="20" a="1"/>
  <c r="N92" i="20" a="1"/>
  <c r="O92" i="20" a="1"/>
  <c r="P92" i="20" a="1"/>
  <c r="Q92" i="20" a="1"/>
  <c r="R92" i="20" a="1"/>
  <c r="I92" i="20"/>
  <c r="J92" i="20"/>
  <c r="K92" i="20"/>
  <c r="L92" i="20"/>
  <c r="M92" i="20"/>
  <c r="N92" i="20"/>
  <c r="O92" i="20"/>
  <c r="P92" i="20"/>
  <c r="Q92" i="20"/>
  <c r="R92" i="20"/>
  <c r="D92" i="20"/>
  <c r="G93" i="20" a="1"/>
  <c r="G93" i="20"/>
  <c r="H93" i="20" a="1"/>
  <c r="H93" i="20"/>
  <c r="I93" i="20" a="1"/>
  <c r="J93" i="20" a="1"/>
  <c r="K93" i="20" a="1"/>
  <c r="L93" i="20" a="1"/>
  <c r="M93" i="20" a="1"/>
  <c r="N93" i="20" a="1"/>
  <c r="O93" i="20" a="1"/>
  <c r="P93" i="20" a="1"/>
  <c r="Q93" i="20" a="1"/>
  <c r="R93" i="20" a="1"/>
  <c r="I93" i="20"/>
  <c r="J93" i="20"/>
  <c r="K93" i="20"/>
  <c r="L93" i="20"/>
  <c r="M93" i="20"/>
  <c r="N93" i="20"/>
  <c r="O93" i="20"/>
  <c r="P93" i="20"/>
  <c r="Q93" i="20"/>
  <c r="R93" i="20"/>
  <c r="D93" i="20"/>
  <c r="G94" i="20" a="1"/>
  <c r="G94" i="20"/>
  <c r="H94" i="20" a="1"/>
  <c r="H94" i="20"/>
  <c r="I94" i="20" a="1"/>
  <c r="J94" i="20" a="1"/>
  <c r="K94" i="20" a="1"/>
  <c r="L94" i="20" a="1"/>
  <c r="M94" i="20" a="1"/>
  <c r="N94" i="20" a="1"/>
  <c r="O94" i="20" a="1"/>
  <c r="P94" i="20" a="1"/>
  <c r="Q94" i="20" a="1"/>
  <c r="R94" i="20" a="1"/>
  <c r="I94" i="20"/>
  <c r="J94" i="20"/>
  <c r="K94" i="20"/>
  <c r="L94" i="20"/>
  <c r="M94" i="20"/>
  <c r="N94" i="20"/>
  <c r="O94" i="20"/>
  <c r="P94" i="20"/>
  <c r="Q94" i="20"/>
  <c r="R94" i="20"/>
  <c r="D94" i="20"/>
  <c r="G95" i="20" a="1"/>
  <c r="G95" i="20"/>
  <c r="H95" i="20" a="1"/>
  <c r="H95" i="20"/>
  <c r="I95" i="20" a="1"/>
  <c r="J95" i="20" a="1"/>
  <c r="K95" i="20" a="1"/>
  <c r="L95" i="20" a="1"/>
  <c r="M95" i="20" a="1"/>
  <c r="N95" i="20" a="1"/>
  <c r="O95" i="20" a="1"/>
  <c r="P95" i="20" a="1"/>
  <c r="Q95" i="20" a="1"/>
  <c r="R95" i="20" a="1"/>
  <c r="I95" i="20"/>
  <c r="J95" i="20"/>
  <c r="K95" i="20"/>
  <c r="L95" i="20"/>
  <c r="M95" i="20"/>
  <c r="N95" i="20"/>
  <c r="O95" i="20"/>
  <c r="P95" i="20"/>
  <c r="Q95" i="20"/>
  <c r="R95" i="20"/>
  <c r="D95" i="20"/>
  <c r="G96" i="20" a="1"/>
  <c r="G96" i="20"/>
  <c r="H96" i="20" a="1"/>
  <c r="H96" i="20"/>
  <c r="I96" i="20" a="1"/>
  <c r="J96" i="20" a="1"/>
  <c r="K96" i="20" a="1"/>
  <c r="L96" i="20" a="1"/>
  <c r="M96" i="20" a="1"/>
  <c r="N96" i="20" a="1"/>
  <c r="O96" i="20" a="1"/>
  <c r="P96" i="20" a="1"/>
  <c r="Q96" i="20" a="1"/>
  <c r="R96" i="20" a="1"/>
  <c r="I96" i="20"/>
  <c r="J96" i="20"/>
  <c r="K96" i="20"/>
  <c r="L96" i="20"/>
  <c r="M96" i="20"/>
  <c r="N96" i="20"/>
  <c r="O96" i="20"/>
  <c r="P96" i="20"/>
  <c r="Q96" i="20"/>
  <c r="R96" i="20"/>
  <c r="D96" i="20"/>
  <c r="G97" i="20" a="1"/>
  <c r="G97" i="20"/>
  <c r="H97" i="20" a="1"/>
  <c r="H97" i="20"/>
  <c r="I97" i="20" a="1"/>
  <c r="J97" i="20" a="1"/>
  <c r="K97" i="20" a="1"/>
  <c r="L97" i="20" a="1"/>
  <c r="M97" i="20" a="1"/>
  <c r="N97" i="20" a="1"/>
  <c r="O97" i="20" a="1"/>
  <c r="P97" i="20" a="1"/>
  <c r="Q97" i="20" a="1"/>
  <c r="R97" i="20" a="1"/>
  <c r="I97" i="20"/>
  <c r="J97" i="20"/>
  <c r="K97" i="20"/>
  <c r="L97" i="20"/>
  <c r="M97" i="20"/>
  <c r="N97" i="20"/>
  <c r="O97" i="20"/>
  <c r="P97" i="20"/>
  <c r="Q97" i="20"/>
  <c r="R97" i="20"/>
  <c r="D97" i="20"/>
  <c r="G98" i="20" a="1"/>
  <c r="G98" i="20"/>
  <c r="H98" i="20" a="1"/>
  <c r="H98" i="20"/>
  <c r="I98" i="20" a="1"/>
  <c r="J98" i="20" a="1"/>
  <c r="K98" i="20" a="1"/>
  <c r="L98" i="20" a="1"/>
  <c r="M98" i="20" a="1"/>
  <c r="N98" i="20" a="1"/>
  <c r="O98" i="20" a="1"/>
  <c r="P98" i="20" a="1"/>
  <c r="Q98" i="20" a="1"/>
  <c r="R98" i="20" a="1"/>
  <c r="I98" i="20"/>
  <c r="J98" i="20"/>
  <c r="K98" i="20"/>
  <c r="L98" i="20"/>
  <c r="M98" i="20"/>
  <c r="N98" i="20"/>
  <c r="O98" i="20"/>
  <c r="P98" i="20"/>
  <c r="Q98" i="20"/>
  <c r="R98" i="20"/>
  <c r="D98" i="20"/>
  <c r="G99" i="20" a="1"/>
  <c r="G99" i="20"/>
  <c r="H99" i="20" a="1"/>
  <c r="H99" i="20"/>
  <c r="I99" i="20" a="1"/>
  <c r="J99" i="20" a="1"/>
  <c r="K99" i="20" a="1"/>
  <c r="L99" i="20" a="1"/>
  <c r="M99" i="20" a="1"/>
  <c r="N99" i="20" a="1"/>
  <c r="O99" i="20" a="1"/>
  <c r="P99" i="20" a="1"/>
  <c r="Q99" i="20" a="1"/>
  <c r="R99" i="20" a="1"/>
  <c r="I99" i="20"/>
  <c r="J99" i="20"/>
  <c r="K99" i="20"/>
  <c r="L99" i="20"/>
  <c r="M99" i="20"/>
  <c r="N99" i="20"/>
  <c r="O99" i="20"/>
  <c r="P99" i="20"/>
  <c r="Q99" i="20"/>
  <c r="R99" i="20"/>
  <c r="D99" i="20"/>
  <c r="G100" i="20" a="1"/>
  <c r="G100" i="20"/>
  <c r="H100" i="20" a="1"/>
  <c r="H100" i="20"/>
  <c r="I100" i="20" a="1"/>
  <c r="J100" i="20" a="1"/>
  <c r="K100" i="20" a="1"/>
  <c r="L100" i="20" a="1"/>
  <c r="M100" i="20" a="1"/>
  <c r="N100" i="20" a="1"/>
  <c r="O100" i="20" a="1"/>
  <c r="P100" i="20" a="1"/>
  <c r="Q100" i="20" a="1"/>
  <c r="R100" i="20" a="1"/>
  <c r="I100" i="20"/>
  <c r="J100" i="20"/>
  <c r="K100" i="20"/>
  <c r="L100" i="20"/>
  <c r="M100" i="20"/>
  <c r="N100" i="20"/>
  <c r="O100" i="20"/>
  <c r="P100" i="20"/>
  <c r="Q100" i="20"/>
  <c r="R100" i="20"/>
  <c r="D100" i="20"/>
  <c r="G101" i="20" a="1"/>
  <c r="G101" i="20"/>
  <c r="H101" i="20" a="1"/>
  <c r="H101" i="20"/>
  <c r="I101" i="20" a="1"/>
  <c r="J101" i="20" a="1"/>
  <c r="K101" i="20" a="1"/>
  <c r="L101" i="20" a="1"/>
  <c r="M101" i="20" a="1"/>
  <c r="N101" i="20" a="1"/>
  <c r="O101" i="20" a="1"/>
  <c r="P101" i="20" a="1"/>
  <c r="Q101" i="20" a="1"/>
  <c r="R101" i="20" a="1"/>
  <c r="I101" i="20"/>
  <c r="J101" i="20"/>
  <c r="K101" i="20"/>
  <c r="L101" i="20"/>
  <c r="M101" i="20"/>
  <c r="N101" i="20"/>
  <c r="O101" i="20"/>
  <c r="P101" i="20"/>
  <c r="Q101" i="20"/>
  <c r="R101" i="20"/>
  <c r="D101" i="20"/>
  <c r="G102" i="20" a="1"/>
  <c r="G102" i="20"/>
  <c r="H102" i="20" a="1"/>
  <c r="H102" i="20"/>
  <c r="I102" i="20" a="1"/>
  <c r="J102" i="20" a="1"/>
  <c r="K102" i="20" a="1"/>
  <c r="L102" i="20" a="1"/>
  <c r="M102" i="20" a="1"/>
  <c r="N102" i="20" a="1"/>
  <c r="O102" i="20" a="1"/>
  <c r="P102" i="20" a="1"/>
  <c r="Q102" i="20" a="1"/>
  <c r="R102" i="20" a="1"/>
  <c r="I102" i="20"/>
  <c r="J102" i="20"/>
  <c r="K102" i="20"/>
  <c r="L102" i="20"/>
  <c r="M102" i="20"/>
  <c r="N102" i="20"/>
  <c r="O102" i="20"/>
  <c r="P102" i="20"/>
  <c r="Q102" i="20"/>
  <c r="R102" i="20"/>
  <c r="D102" i="20"/>
  <c r="G103" i="20" a="1"/>
  <c r="G103" i="20"/>
  <c r="H103" i="20" a="1"/>
  <c r="H103" i="20"/>
  <c r="I103" i="20" a="1"/>
  <c r="J103" i="20" a="1"/>
  <c r="K103" i="20" a="1"/>
  <c r="L103" i="20" a="1"/>
  <c r="M103" i="20" a="1"/>
  <c r="N103" i="20" a="1"/>
  <c r="O103" i="20" a="1"/>
  <c r="P103" i="20" a="1"/>
  <c r="Q103" i="20" a="1"/>
  <c r="R103" i="20" a="1"/>
  <c r="I103" i="20"/>
  <c r="J103" i="20"/>
  <c r="K103" i="20"/>
  <c r="L103" i="20"/>
  <c r="M103" i="20"/>
  <c r="N103" i="20"/>
  <c r="O103" i="20"/>
  <c r="P103" i="20"/>
  <c r="Q103" i="20"/>
  <c r="R103" i="20"/>
  <c r="D103" i="20"/>
  <c r="G104" i="20" a="1"/>
  <c r="G104" i="20"/>
  <c r="H104" i="20" a="1"/>
  <c r="H104" i="20"/>
  <c r="I104" i="20" a="1"/>
  <c r="J104" i="20" a="1"/>
  <c r="K104" i="20" a="1"/>
  <c r="L104" i="20" a="1"/>
  <c r="M104" i="20" a="1"/>
  <c r="N104" i="20" a="1"/>
  <c r="O104" i="20" a="1"/>
  <c r="P104" i="20" a="1"/>
  <c r="Q104" i="20" a="1"/>
  <c r="R104" i="20" a="1"/>
  <c r="I104" i="20"/>
  <c r="J104" i="20"/>
  <c r="K104" i="20"/>
  <c r="L104" i="20"/>
  <c r="M104" i="20"/>
  <c r="N104" i="20"/>
  <c r="O104" i="20"/>
  <c r="P104" i="20"/>
  <c r="Q104" i="20"/>
  <c r="R104" i="20"/>
  <c r="D104" i="20"/>
  <c r="G105" i="20" a="1"/>
  <c r="G105" i="20"/>
  <c r="H105" i="20" a="1"/>
  <c r="H105" i="20"/>
  <c r="I105" i="20" a="1"/>
  <c r="J105" i="20" a="1"/>
  <c r="K105" i="20" a="1"/>
  <c r="L105" i="20" a="1"/>
  <c r="M105" i="20" a="1"/>
  <c r="N105" i="20" a="1"/>
  <c r="O105" i="20" a="1"/>
  <c r="P105" i="20" a="1"/>
  <c r="Q105" i="20" a="1"/>
  <c r="R105" i="20" a="1"/>
  <c r="I105" i="20"/>
  <c r="J105" i="20"/>
  <c r="K105" i="20"/>
  <c r="L105" i="20"/>
  <c r="M105" i="20"/>
  <c r="N105" i="20"/>
  <c r="O105" i="20"/>
  <c r="P105" i="20"/>
  <c r="Q105" i="20"/>
  <c r="R105" i="20"/>
  <c r="D105" i="20"/>
  <c r="G107" i="20" a="1"/>
  <c r="G107" i="20"/>
  <c r="H107" i="20" a="1"/>
  <c r="H107" i="20"/>
  <c r="I107" i="20" a="1"/>
  <c r="J107" i="20" a="1"/>
  <c r="K107" i="20" a="1"/>
  <c r="L107" i="20" a="1"/>
  <c r="M107" i="20" a="1"/>
  <c r="N107" i="20" a="1"/>
  <c r="O107" i="20" a="1"/>
  <c r="P107" i="20" a="1"/>
  <c r="Q107" i="20" a="1"/>
  <c r="R107" i="20" a="1"/>
  <c r="I107" i="20"/>
  <c r="J107" i="20"/>
  <c r="K107" i="20"/>
  <c r="L107" i="20"/>
  <c r="M107" i="20"/>
  <c r="N107" i="20"/>
  <c r="O107" i="20"/>
  <c r="P107" i="20"/>
  <c r="Q107" i="20"/>
  <c r="R107" i="20"/>
  <c r="D107" i="20"/>
  <c r="G108" i="20" a="1"/>
  <c r="G108" i="20"/>
  <c r="H108" i="20" a="1"/>
  <c r="H108" i="20"/>
  <c r="I108" i="20" a="1"/>
  <c r="J108" i="20" a="1"/>
  <c r="K108" i="20" a="1"/>
  <c r="L108" i="20" a="1"/>
  <c r="M108" i="20" a="1"/>
  <c r="N108" i="20" a="1"/>
  <c r="O108" i="20" a="1"/>
  <c r="P108" i="20" a="1"/>
  <c r="Q108" i="20" a="1"/>
  <c r="R108" i="20" a="1"/>
  <c r="I108" i="20"/>
  <c r="J108" i="20"/>
  <c r="K108" i="20"/>
  <c r="L108" i="20"/>
  <c r="M108" i="20"/>
  <c r="N108" i="20"/>
  <c r="O108" i="20"/>
  <c r="P108" i="20"/>
  <c r="Q108" i="20"/>
  <c r="R108" i="20"/>
  <c r="D108" i="20"/>
  <c r="G109" i="20" a="1"/>
  <c r="G109" i="20"/>
  <c r="H109" i="20" a="1"/>
  <c r="H109" i="20"/>
  <c r="I109" i="20" a="1"/>
  <c r="J109" i="20" a="1"/>
  <c r="K109" i="20" a="1"/>
  <c r="L109" i="20" a="1"/>
  <c r="M109" i="20" a="1"/>
  <c r="N109" i="20" a="1"/>
  <c r="O109" i="20" a="1"/>
  <c r="P109" i="20" a="1"/>
  <c r="Q109" i="20" a="1"/>
  <c r="R109" i="20" a="1"/>
  <c r="I109" i="20"/>
  <c r="J109" i="20"/>
  <c r="K109" i="20"/>
  <c r="L109" i="20"/>
  <c r="M109" i="20"/>
  <c r="N109" i="20"/>
  <c r="O109" i="20"/>
  <c r="P109" i="20"/>
  <c r="Q109" i="20"/>
  <c r="R109" i="20"/>
  <c r="D109" i="20"/>
  <c r="D74" i="20"/>
  <c r="G50" i="20" a="1"/>
  <c r="G50" i="20"/>
  <c r="H50" i="20" a="1"/>
  <c r="H50" i="20"/>
  <c r="I50" i="20" a="1"/>
  <c r="J50" i="20" a="1"/>
  <c r="K50" i="20" a="1"/>
  <c r="L50" i="20" a="1"/>
  <c r="M50" i="20" a="1"/>
  <c r="N50" i="20" a="1"/>
  <c r="O50" i="20" a="1"/>
  <c r="P50" i="20" a="1"/>
  <c r="Q50" i="20" a="1"/>
  <c r="R50" i="20" a="1"/>
  <c r="I50" i="20"/>
  <c r="J50" i="20"/>
  <c r="K50" i="20"/>
  <c r="L50" i="20"/>
  <c r="M50" i="20"/>
  <c r="N50" i="20"/>
  <c r="O50" i="20"/>
  <c r="P50" i="20"/>
  <c r="Q50" i="20"/>
  <c r="R50" i="20"/>
  <c r="D50" i="20"/>
  <c r="G51" i="20" a="1"/>
  <c r="G51" i="20"/>
  <c r="H51" i="20" a="1"/>
  <c r="H51" i="20"/>
  <c r="I51" i="20" a="1"/>
  <c r="J51" i="20" a="1"/>
  <c r="K51" i="20" a="1"/>
  <c r="L51" i="20" a="1"/>
  <c r="M51" i="20" a="1"/>
  <c r="N51" i="20" a="1"/>
  <c r="O51" i="20" a="1"/>
  <c r="P51" i="20" a="1"/>
  <c r="Q51" i="20" a="1"/>
  <c r="R51" i="20" a="1"/>
  <c r="I51" i="20"/>
  <c r="J51" i="20"/>
  <c r="K51" i="20"/>
  <c r="L51" i="20"/>
  <c r="M51" i="20"/>
  <c r="N51" i="20"/>
  <c r="O51" i="20"/>
  <c r="P51" i="20"/>
  <c r="Q51" i="20"/>
  <c r="R51" i="20"/>
  <c r="D51" i="20"/>
  <c r="G52" i="20" a="1"/>
  <c r="G52" i="20"/>
  <c r="H52" i="20" a="1"/>
  <c r="H52" i="20"/>
  <c r="I52" i="20" a="1"/>
  <c r="J52" i="20" a="1"/>
  <c r="K52" i="20" a="1"/>
  <c r="L52" i="20" a="1"/>
  <c r="M52" i="20" a="1"/>
  <c r="N52" i="20" a="1"/>
  <c r="O52" i="20" a="1"/>
  <c r="P52" i="20" a="1"/>
  <c r="Q52" i="20" a="1"/>
  <c r="R52" i="20" a="1"/>
  <c r="I52" i="20"/>
  <c r="J52" i="20"/>
  <c r="K52" i="20"/>
  <c r="L52" i="20"/>
  <c r="M52" i="20"/>
  <c r="N52" i="20"/>
  <c r="O52" i="20"/>
  <c r="P52" i="20"/>
  <c r="Q52" i="20"/>
  <c r="R52" i="20"/>
  <c r="D52" i="20"/>
  <c r="G53" i="20" a="1"/>
  <c r="G53" i="20"/>
  <c r="H53" i="20" a="1"/>
  <c r="H53" i="20"/>
  <c r="I53" i="20" a="1"/>
  <c r="J53" i="20" a="1"/>
  <c r="K53" i="20" a="1"/>
  <c r="L53" i="20" a="1"/>
  <c r="M53" i="20" a="1"/>
  <c r="N53" i="20" a="1"/>
  <c r="O53" i="20" a="1"/>
  <c r="P53" i="20" a="1"/>
  <c r="Q53" i="20" a="1"/>
  <c r="R53" i="20" a="1"/>
  <c r="I53" i="20"/>
  <c r="J53" i="20"/>
  <c r="K53" i="20"/>
  <c r="L53" i="20"/>
  <c r="M53" i="20"/>
  <c r="N53" i="20"/>
  <c r="O53" i="20"/>
  <c r="P53" i="20"/>
  <c r="Q53" i="20"/>
  <c r="R53" i="20"/>
  <c r="D53" i="20"/>
  <c r="G54" i="20" a="1"/>
  <c r="G54" i="20"/>
  <c r="H54" i="20" a="1"/>
  <c r="H54" i="20"/>
  <c r="I54" i="20" a="1"/>
  <c r="J54" i="20" a="1"/>
  <c r="K54" i="20" a="1"/>
  <c r="L54" i="20" a="1"/>
  <c r="M54" i="20" a="1"/>
  <c r="N54" i="20" a="1"/>
  <c r="O54" i="20" a="1"/>
  <c r="P54" i="20" a="1"/>
  <c r="Q54" i="20" a="1"/>
  <c r="R54" i="20" a="1"/>
  <c r="I54" i="20"/>
  <c r="J54" i="20"/>
  <c r="K54" i="20"/>
  <c r="L54" i="20"/>
  <c r="M54" i="20"/>
  <c r="N54" i="20"/>
  <c r="O54" i="20"/>
  <c r="P54" i="20"/>
  <c r="Q54" i="20"/>
  <c r="R54" i="20"/>
  <c r="D54" i="20"/>
  <c r="G55" i="20" a="1"/>
  <c r="G55" i="20"/>
  <c r="H55" i="20" a="1"/>
  <c r="H55" i="20"/>
  <c r="I55" i="20" a="1"/>
  <c r="J55" i="20" a="1"/>
  <c r="K55" i="20" a="1"/>
  <c r="L55" i="20" a="1"/>
  <c r="M55" i="20" a="1"/>
  <c r="N55" i="20" a="1"/>
  <c r="O55" i="20" a="1"/>
  <c r="P55" i="20" a="1"/>
  <c r="Q55" i="20" a="1"/>
  <c r="R55" i="20" a="1"/>
  <c r="I55" i="20"/>
  <c r="J55" i="20"/>
  <c r="K55" i="20"/>
  <c r="L55" i="20"/>
  <c r="M55" i="20"/>
  <c r="N55" i="20"/>
  <c r="O55" i="20"/>
  <c r="P55" i="20"/>
  <c r="Q55" i="20"/>
  <c r="R55" i="20"/>
  <c r="D55" i="20"/>
  <c r="G56" i="20" a="1"/>
  <c r="G56" i="20"/>
  <c r="H56" i="20" a="1"/>
  <c r="H56" i="20"/>
  <c r="I56" i="20" a="1"/>
  <c r="J56" i="20" a="1"/>
  <c r="K56" i="20" a="1"/>
  <c r="L56" i="20" a="1"/>
  <c r="M56" i="20" a="1"/>
  <c r="N56" i="20" a="1"/>
  <c r="O56" i="20" a="1"/>
  <c r="P56" i="20" a="1"/>
  <c r="Q56" i="20" a="1"/>
  <c r="R56" i="20" a="1"/>
  <c r="I56" i="20"/>
  <c r="J56" i="20"/>
  <c r="K56" i="20"/>
  <c r="L56" i="20"/>
  <c r="M56" i="20"/>
  <c r="N56" i="20"/>
  <c r="O56" i="20"/>
  <c r="P56" i="20"/>
  <c r="Q56" i="20"/>
  <c r="R56" i="20"/>
  <c r="D56" i="20"/>
  <c r="G57" i="20" a="1"/>
  <c r="G57" i="20"/>
  <c r="H57" i="20" a="1"/>
  <c r="H57" i="20"/>
  <c r="I57" i="20" a="1"/>
  <c r="J57" i="20" a="1"/>
  <c r="K57" i="20" a="1"/>
  <c r="L57" i="20" a="1"/>
  <c r="M57" i="20" a="1"/>
  <c r="N57" i="20" a="1"/>
  <c r="O57" i="20" a="1"/>
  <c r="P57" i="20" a="1"/>
  <c r="Q57" i="20" a="1"/>
  <c r="R57" i="20" a="1"/>
  <c r="I57" i="20"/>
  <c r="J57" i="20"/>
  <c r="K57" i="20"/>
  <c r="L57" i="20"/>
  <c r="M57" i="20"/>
  <c r="N57" i="20"/>
  <c r="O57" i="20"/>
  <c r="P57" i="20"/>
  <c r="Q57" i="20"/>
  <c r="R57" i="20"/>
  <c r="D57" i="20"/>
  <c r="G58" i="20" a="1"/>
  <c r="G58" i="20"/>
  <c r="H58" i="20" a="1"/>
  <c r="H58" i="20"/>
  <c r="I58" i="20" a="1"/>
  <c r="J58" i="20" a="1"/>
  <c r="K58" i="20" a="1"/>
  <c r="L58" i="20" a="1"/>
  <c r="M58" i="20" a="1"/>
  <c r="N58" i="20" a="1"/>
  <c r="O58" i="20" a="1"/>
  <c r="P58" i="20" a="1"/>
  <c r="Q58" i="20" a="1"/>
  <c r="R58" i="20" a="1"/>
  <c r="I58" i="20"/>
  <c r="J58" i="20"/>
  <c r="K58" i="20"/>
  <c r="L58" i="20"/>
  <c r="M58" i="20"/>
  <c r="N58" i="20"/>
  <c r="O58" i="20"/>
  <c r="P58" i="20"/>
  <c r="Q58" i="20"/>
  <c r="R58" i="20"/>
  <c r="D58" i="20"/>
  <c r="G59" i="20" a="1"/>
  <c r="G59" i="20"/>
  <c r="H59" i="20" a="1"/>
  <c r="H59" i="20"/>
  <c r="I59" i="20" a="1"/>
  <c r="J59" i="20" a="1"/>
  <c r="K59" i="20" a="1"/>
  <c r="L59" i="20" a="1"/>
  <c r="M59" i="20" a="1"/>
  <c r="N59" i="20" a="1"/>
  <c r="O59" i="20" a="1"/>
  <c r="P59" i="20" a="1"/>
  <c r="Q59" i="20" a="1"/>
  <c r="R59" i="20" a="1"/>
  <c r="I59" i="20"/>
  <c r="J59" i="20"/>
  <c r="K59" i="20"/>
  <c r="L59" i="20"/>
  <c r="M59" i="20"/>
  <c r="N59" i="20"/>
  <c r="O59" i="20"/>
  <c r="P59" i="20"/>
  <c r="Q59" i="20"/>
  <c r="R59" i="20"/>
  <c r="D59" i="20"/>
  <c r="G60" i="20" a="1"/>
  <c r="G60" i="20"/>
  <c r="H60" i="20" a="1"/>
  <c r="H60" i="20"/>
  <c r="I60" i="20" a="1"/>
  <c r="J60" i="20" a="1"/>
  <c r="K60" i="20" a="1"/>
  <c r="L60" i="20" a="1"/>
  <c r="M60" i="20" a="1"/>
  <c r="N60" i="20" a="1"/>
  <c r="O60" i="20" a="1"/>
  <c r="P60" i="20" a="1"/>
  <c r="Q60" i="20" a="1"/>
  <c r="R60" i="20" a="1"/>
  <c r="I60" i="20"/>
  <c r="J60" i="20"/>
  <c r="K60" i="20"/>
  <c r="L60" i="20"/>
  <c r="M60" i="20"/>
  <c r="N60" i="20"/>
  <c r="O60" i="20"/>
  <c r="P60" i="20"/>
  <c r="Q60" i="20"/>
  <c r="R60" i="20"/>
  <c r="D60" i="20"/>
  <c r="G61" i="20" a="1"/>
  <c r="G61" i="20"/>
  <c r="H61" i="20" a="1"/>
  <c r="H61" i="20"/>
  <c r="I61" i="20" a="1"/>
  <c r="J61" i="20" a="1"/>
  <c r="K61" i="20" a="1"/>
  <c r="L61" i="20" a="1"/>
  <c r="M61" i="20" a="1"/>
  <c r="N61" i="20" a="1"/>
  <c r="O61" i="20" a="1"/>
  <c r="P61" i="20" a="1"/>
  <c r="Q61" i="20" a="1"/>
  <c r="R61" i="20" a="1"/>
  <c r="I61" i="20"/>
  <c r="J61" i="20"/>
  <c r="K61" i="20"/>
  <c r="L61" i="20"/>
  <c r="M61" i="20"/>
  <c r="N61" i="20"/>
  <c r="O61" i="20"/>
  <c r="P61" i="20"/>
  <c r="Q61" i="20"/>
  <c r="R61" i="20"/>
  <c r="D61" i="20"/>
  <c r="G62" i="20" a="1"/>
  <c r="G62" i="20"/>
  <c r="H62" i="20" a="1"/>
  <c r="H62" i="20"/>
  <c r="I62" i="20" a="1"/>
  <c r="J62" i="20" a="1"/>
  <c r="K62" i="20" a="1"/>
  <c r="L62" i="20" a="1"/>
  <c r="M62" i="20" a="1"/>
  <c r="N62" i="20" a="1"/>
  <c r="O62" i="20" a="1"/>
  <c r="P62" i="20" a="1"/>
  <c r="Q62" i="20" a="1"/>
  <c r="R62" i="20" a="1"/>
  <c r="I62" i="20"/>
  <c r="J62" i="20"/>
  <c r="K62" i="20"/>
  <c r="L62" i="20"/>
  <c r="M62" i="20"/>
  <c r="N62" i="20"/>
  <c r="O62" i="20"/>
  <c r="P62" i="20"/>
  <c r="Q62" i="20"/>
  <c r="R62" i="20"/>
  <c r="D62" i="20"/>
  <c r="G63" i="20" a="1"/>
  <c r="G63" i="20"/>
  <c r="H63" i="20" a="1"/>
  <c r="H63" i="20"/>
  <c r="I63" i="20" a="1"/>
  <c r="J63" i="20" a="1"/>
  <c r="K63" i="20" a="1"/>
  <c r="L63" i="20" a="1"/>
  <c r="M63" i="20" a="1"/>
  <c r="N63" i="20" a="1"/>
  <c r="O63" i="20" a="1"/>
  <c r="P63" i="20" a="1"/>
  <c r="Q63" i="20" a="1"/>
  <c r="R63" i="20" a="1"/>
  <c r="I63" i="20"/>
  <c r="J63" i="20"/>
  <c r="K63" i="20"/>
  <c r="L63" i="20"/>
  <c r="M63" i="20"/>
  <c r="N63" i="20"/>
  <c r="O63" i="20"/>
  <c r="P63" i="20"/>
  <c r="Q63" i="20"/>
  <c r="R63" i="20"/>
  <c r="D63" i="20"/>
  <c r="D47" i="20"/>
  <c r="H21" i="14" a="1"/>
  <c r="H21" i="14"/>
  <c r="I21" i="14" a="1"/>
  <c r="J21" i="14" a="1"/>
  <c r="K21" i="14" a="1"/>
  <c r="L21" i="14" a="1"/>
  <c r="M21" i="14" a="1"/>
  <c r="N21" i="14" a="1"/>
  <c r="O21" i="14" a="1"/>
  <c r="P21" i="14" a="1"/>
  <c r="Q21" i="14" a="1"/>
  <c r="R21" i="14" a="1"/>
  <c r="I21" i="14"/>
  <c r="J21" i="14"/>
  <c r="K21" i="14"/>
  <c r="L21" i="14"/>
  <c r="M21" i="14"/>
  <c r="N21" i="14"/>
  <c r="O21" i="14"/>
  <c r="P21" i="14"/>
  <c r="Q21" i="14"/>
  <c r="R21" i="14"/>
  <c r="D21" i="14"/>
  <c r="H22" i="14" a="1"/>
  <c r="H22" i="14"/>
  <c r="I22" i="14" a="1"/>
  <c r="J22" i="14" a="1"/>
  <c r="K22" i="14" a="1"/>
  <c r="L22" i="14" a="1"/>
  <c r="M22" i="14" a="1"/>
  <c r="N22" i="14" a="1"/>
  <c r="O22" i="14" a="1"/>
  <c r="P22" i="14" a="1"/>
  <c r="Q22" i="14" a="1"/>
  <c r="R22" i="14" a="1"/>
  <c r="I22" i="14"/>
  <c r="J22" i="14"/>
  <c r="K22" i="14"/>
  <c r="L22" i="14"/>
  <c r="M22" i="14"/>
  <c r="N22" i="14"/>
  <c r="O22" i="14"/>
  <c r="P22" i="14"/>
  <c r="Q22" i="14"/>
  <c r="R22" i="14"/>
  <c r="D22" i="14"/>
  <c r="H23" i="14" a="1"/>
  <c r="H23" i="14"/>
  <c r="I23" i="14" a="1"/>
  <c r="J23" i="14" a="1"/>
  <c r="K23" i="14" a="1"/>
  <c r="L23" i="14" a="1"/>
  <c r="M23" i="14" a="1"/>
  <c r="N23" i="14" a="1"/>
  <c r="O23" i="14" a="1"/>
  <c r="P23" i="14" a="1"/>
  <c r="Q23" i="14" a="1"/>
  <c r="R23" i="14" a="1"/>
  <c r="I23" i="14"/>
  <c r="J23" i="14"/>
  <c r="K23" i="14"/>
  <c r="L23" i="14"/>
  <c r="M23" i="14"/>
  <c r="N23" i="14"/>
  <c r="O23" i="14"/>
  <c r="P23" i="14"/>
  <c r="Q23" i="14"/>
  <c r="R23" i="14"/>
  <c r="D23" i="14"/>
  <c r="H24" i="14" a="1"/>
  <c r="H24" i="14"/>
  <c r="I24" i="14" a="1"/>
  <c r="J24" i="14" a="1"/>
  <c r="K24" i="14" a="1"/>
  <c r="L24" i="14" a="1"/>
  <c r="M24" i="14" a="1"/>
  <c r="N24" i="14" a="1"/>
  <c r="O24" i="14" a="1"/>
  <c r="P24" i="14" a="1"/>
  <c r="Q24" i="14" a="1"/>
  <c r="R24" i="14" a="1"/>
  <c r="I24" i="14"/>
  <c r="J24" i="14"/>
  <c r="K24" i="14"/>
  <c r="L24" i="14"/>
  <c r="M24" i="14"/>
  <c r="N24" i="14"/>
  <c r="O24" i="14"/>
  <c r="P24" i="14"/>
  <c r="Q24" i="14"/>
  <c r="R24" i="14"/>
  <c r="D24" i="14"/>
  <c r="H25" i="14" a="1"/>
  <c r="H25" i="14"/>
  <c r="I25" i="14" a="1"/>
  <c r="J25" i="14" a="1"/>
  <c r="K25" i="14" a="1"/>
  <c r="L25" i="14" a="1"/>
  <c r="M25" i="14" a="1"/>
  <c r="N25" i="14" a="1"/>
  <c r="O25" i="14" a="1"/>
  <c r="P25" i="14" a="1"/>
  <c r="Q25" i="14" a="1"/>
  <c r="R25" i="14" a="1"/>
  <c r="I25" i="14"/>
  <c r="J25" i="14"/>
  <c r="K25" i="14"/>
  <c r="L25" i="14"/>
  <c r="M25" i="14"/>
  <c r="N25" i="14"/>
  <c r="O25" i="14"/>
  <c r="P25" i="14"/>
  <c r="Q25" i="14"/>
  <c r="R25" i="14"/>
  <c r="D25" i="14"/>
  <c r="H26" i="14" a="1"/>
  <c r="H26" i="14"/>
  <c r="I26" i="14" a="1"/>
  <c r="J26" i="14" a="1"/>
  <c r="K26" i="14" a="1"/>
  <c r="L26" i="14" a="1"/>
  <c r="M26" i="14" a="1"/>
  <c r="N26" i="14" a="1"/>
  <c r="O26" i="14" a="1"/>
  <c r="P26" i="14" a="1"/>
  <c r="Q26" i="14" a="1"/>
  <c r="R26" i="14" a="1"/>
  <c r="I26" i="14"/>
  <c r="J26" i="14"/>
  <c r="K26" i="14"/>
  <c r="L26" i="14"/>
  <c r="M26" i="14"/>
  <c r="N26" i="14"/>
  <c r="O26" i="14"/>
  <c r="P26" i="14"/>
  <c r="Q26" i="14"/>
  <c r="R26" i="14"/>
  <c r="D26" i="14"/>
  <c r="H27" i="14" a="1"/>
  <c r="H27" i="14"/>
  <c r="I27" i="14" a="1"/>
  <c r="J27" i="14" a="1"/>
  <c r="K27" i="14" a="1"/>
  <c r="L27" i="14" a="1"/>
  <c r="M27" i="14" a="1"/>
  <c r="N27" i="14" a="1"/>
  <c r="O27" i="14" a="1"/>
  <c r="P27" i="14" a="1"/>
  <c r="Q27" i="14" a="1"/>
  <c r="R27" i="14" a="1"/>
  <c r="I27" i="14"/>
  <c r="J27" i="14"/>
  <c r="K27" i="14"/>
  <c r="L27" i="14"/>
  <c r="M27" i="14"/>
  <c r="N27" i="14"/>
  <c r="O27" i="14"/>
  <c r="P27" i="14"/>
  <c r="Q27" i="14"/>
  <c r="R27" i="14"/>
  <c r="D27" i="14"/>
  <c r="H28" i="14" a="1"/>
  <c r="H28" i="14"/>
  <c r="I28" i="14" a="1"/>
  <c r="J28" i="14" a="1"/>
  <c r="K28" i="14" a="1"/>
  <c r="L28" i="14" a="1"/>
  <c r="M28" i="14" a="1"/>
  <c r="N28" i="14" a="1"/>
  <c r="O28" i="14" a="1"/>
  <c r="P28" i="14" a="1"/>
  <c r="Q28" i="14" a="1"/>
  <c r="R28" i="14" a="1"/>
  <c r="I28" i="14"/>
  <c r="J28" i="14"/>
  <c r="K28" i="14"/>
  <c r="L28" i="14"/>
  <c r="M28" i="14"/>
  <c r="N28" i="14"/>
  <c r="O28" i="14"/>
  <c r="P28" i="14"/>
  <c r="Q28" i="14"/>
  <c r="R28" i="14"/>
  <c r="D28" i="14"/>
  <c r="H29" i="14" a="1"/>
  <c r="H29" i="14"/>
  <c r="I29" i="14" a="1"/>
  <c r="J29" i="14" a="1"/>
  <c r="K29" i="14" a="1"/>
  <c r="L29" i="14" a="1"/>
  <c r="M29" i="14" a="1"/>
  <c r="N29" i="14" a="1"/>
  <c r="O29" i="14" a="1"/>
  <c r="P29" i="14" a="1"/>
  <c r="Q29" i="14" a="1"/>
  <c r="R29" i="14" a="1"/>
  <c r="I29" i="14"/>
  <c r="J29" i="14"/>
  <c r="K29" i="14"/>
  <c r="L29" i="14"/>
  <c r="M29" i="14"/>
  <c r="N29" i="14"/>
  <c r="O29" i="14"/>
  <c r="P29" i="14"/>
  <c r="Q29" i="14"/>
  <c r="R29" i="14"/>
  <c r="D29" i="14"/>
  <c r="H30" i="14" a="1"/>
  <c r="H30" i="14"/>
  <c r="I30" i="14" a="1"/>
  <c r="J30" i="14" a="1"/>
  <c r="K30" i="14" a="1"/>
  <c r="L30" i="14" a="1"/>
  <c r="M30" i="14" a="1"/>
  <c r="N30" i="14" a="1"/>
  <c r="O30" i="14" a="1"/>
  <c r="P30" i="14" a="1"/>
  <c r="Q30" i="14" a="1"/>
  <c r="R30" i="14" a="1"/>
  <c r="I30" i="14"/>
  <c r="J30" i="14"/>
  <c r="K30" i="14"/>
  <c r="L30" i="14"/>
  <c r="M30" i="14"/>
  <c r="N30" i="14"/>
  <c r="O30" i="14"/>
  <c r="P30" i="14"/>
  <c r="Q30" i="14"/>
  <c r="R30" i="14"/>
  <c r="D30" i="14"/>
  <c r="H31" i="14" a="1"/>
  <c r="H31" i="14"/>
  <c r="I31" i="14" a="1"/>
  <c r="J31" i="14" a="1"/>
  <c r="K31" i="14" a="1"/>
  <c r="L31" i="14" a="1"/>
  <c r="M31" i="14" a="1"/>
  <c r="N31" i="14" a="1"/>
  <c r="O31" i="14" a="1"/>
  <c r="P31" i="14" a="1"/>
  <c r="Q31" i="14" a="1"/>
  <c r="R31" i="14" a="1"/>
  <c r="I31" i="14"/>
  <c r="J31" i="14"/>
  <c r="K31" i="14"/>
  <c r="L31" i="14"/>
  <c r="M31" i="14"/>
  <c r="N31" i="14"/>
  <c r="O31" i="14"/>
  <c r="P31" i="14"/>
  <c r="Q31" i="14"/>
  <c r="R31" i="14"/>
  <c r="D31" i="14"/>
  <c r="H32" i="14" a="1"/>
  <c r="H32" i="14"/>
  <c r="I32" i="14" a="1"/>
  <c r="J32" i="14" a="1"/>
  <c r="K32" i="14" a="1"/>
  <c r="L32" i="14" a="1"/>
  <c r="M32" i="14" a="1"/>
  <c r="N32" i="14" a="1"/>
  <c r="O32" i="14" a="1"/>
  <c r="P32" i="14" a="1"/>
  <c r="Q32" i="14" a="1"/>
  <c r="R32" i="14" a="1"/>
  <c r="I32" i="14"/>
  <c r="J32" i="14"/>
  <c r="K32" i="14"/>
  <c r="L32" i="14"/>
  <c r="M32" i="14"/>
  <c r="N32" i="14"/>
  <c r="O32" i="14"/>
  <c r="P32" i="14"/>
  <c r="Q32" i="14"/>
  <c r="R32" i="14"/>
  <c r="D32" i="14"/>
  <c r="H33" i="14" a="1"/>
  <c r="H33" i="14"/>
  <c r="I33" i="14" a="1"/>
  <c r="J33" i="14" a="1"/>
  <c r="K33" i="14" a="1"/>
  <c r="L33" i="14" a="1"/>
  <c r="M33" i="14" a="1"/>
  <c r="N33" i="14" a="1"/>
  <c r="O33" i="14" a="1"/>
  <c r="P33" i="14" a="1"/>
  <c r="Q33" i="14" a="1"/>
  <c r="R33" i="14" a="1"/>
  <c r="I33" i="14"/>
  <c r="J33" i="14"/>
  <c r="K33" i="14"/>
  <c r="L33" i="14"/>
  <c r="M33" i="14"/>
  <c r="N33" i="14"/>
  <c r="O33" i="14"/>
  <c r="P33" i="14"/>
  <c r="Q33" i="14"/>
  <c r="R33" i="14"/>
  <c r="D33" i="14"/>
  <c r="H34" i="14" a="1"/>
  <c r="H34" i="14"/>
  <c r="I34" i="14" a="1"/>
  <c r="J34" i="14" a="1"/>
  <c r="K34" i="14" a="1"/>
  <c r="L34" i="14" a="1"/>
  <c r="M34" i="14" a="1"/>
  <c r="N34" i="14" a="1"/>
  <c r="O34" i="14" a="1"/>
  <c r="P34" i="14" a="1"/>
  <c r="Q34" i="14" a="1"/>
  <c r="R34" i="14" a="1"/>
  <c r="I34" i="14"/>
  <c r="J34" i="14"/>
  <c r="K34" i="14"/>
  <c r="L34" i="14"/>
  <c r="M34" i="14"/>
  <c r="N34" i="14"/>
  <c r="O34" i="14"/>
  <c r="P34" i="14"/>
  <c r="Q34" i="14"/>
  <c r="R34" i="14"/>
  <c r="D34" i="14"/>
  <c r="H35" i="14" a="1"/>
  <c r="H35" i="14"/>
  <c r="I35" i="14" a="1"/>
  <c r="J35" i="14" a="1"/>
  <c r="K35" i="14" a="1"/>
  <c r="L35" i="14" a="1"/>
  <c r="M35" i="14" a="1"/>
  <c r="N35" i="14" a="1"/>
  <c r="O35" i="14" a="1"/>
  <c r="P35" i="14" a="1"/>
  <c r="Q35" i="14" a="1"/>
  <c r="R35" i="14" a="1"/>
  <c r="I35" i="14"/>
  <c r="J35" i="14"/>
  <c r="K35" i="14"/>
  <c r="L35" i="14"/>
  <c r="M35" i="14"/>
  <c r="N35" i="14"/>
  <c r="O35" i="14"/>
  <c r="P35" i="14"/>
  <c r="Q35" i="14"/>
  <c r="R35" i="14"/>
  <c r="D35" i="14"/>
  <c r="H36" i="14" a="1"/>
  <c r="H36" i="14"/>
  <c r="I36" i="14" a="1"/>
  <c r="J36" i="14" a="1"/>
  <c r="K36" i="14" a="1"/>
  <c r="L36" i="14" a="1"/>
  <c r="M36" i="14" a="1"/>
  <c r="N36" i="14" a="1"/>
  <c r="O36" i="14" a="1"/>
  <c r="P36" i="14" a="1"/>
  <c r="Q36" i="14" a="1"/>
  <c r="R36" i="14" a="1"/>
  <c r="I36" i="14"/>
  <c r="J36" i="14"/>
  <c r="K36" i="14"/>
  <c r="L36" i="14"/>
  <c r="M36" i="14"/>
  <c r="N36" i="14"/>
  <c r="O36" i="14"/>
  <c r="P36" i="14"/>
  <c r="Q36" i="14"/>
  <c r="R36" i="14"/>
  <c r="D36" i="14"/>
  <c r="H37" i="14" a="1"/>
  <c r="H37" i="14"/>
  <c r="I37" i="14" a="1"/>
  <c r="J37" i="14" a="1"/>
  <c r="K37" i="14" a="1"/>
  <c r="L37" i="14" a="1"/>
  <c r="M37" i="14" a="1"/>
  <c r="N37" i="14" a="1"/>
  <c r="O37" i="14" a="1"/>
  <c r="P37" i="14" a="1"/>
  <c r="Q37" i="14" a="1"/>
  <c r="R37" i="14" a="1"/>
  <c r="I37" i="14"/>
  <c r="J37" i="14"/>
  <c r="K37" i="14"/>
  <c r="L37" i="14"/>
  <c r="M37" i="14"/>
  <c r="N37" i="14"/>
  <c r="O37" i="14"/>
  <c r="P37" i="14"/>
  <c r="Q37" i="14"/>
  <c r="R37" i="14"/>
  <c r="D37" i="14"/>
  <c r="H40" i="14" a="1"/>
  <c r="H40" i="14"/>
  <c r="I40" i="14" a="1"/>
  <c r="J40" i="14" a="1"/>
  <c r="K40" i="14" a="1"/>
  <c r="L40" i="14" a="1"/>
  <c r="M40" i="14" a="1"/>
  <c r="N40" i="14" a="1"/>
  <c r="O40" i="14" a="1"/>
  <c r="P40" i="14" a="1"/>
  <c r="Q40" i="14" a="1"/>
  <c r="R40" i="14" a="1"/>
  <c r="I40" i="14"/>
  <c r="J40" i="14"/>
  <c r="K40" i="14"/>
  <c r="L40" i="14"/>
  <c r="M40" i="14"/>
  <c r="N40" i="14"/>
  <c r="O40" i="14"/>
  <c r="P40" i="14"/>
  <c r="Q40" i="14"/>
  <c r="R40" i="14"/>
  <c r="D40" i="14"/>
  <c r="D18" i="14"/>
  <c r="G37" i="20" a="1"/>
  <c r="G37" i="20"/>
  <c r="H37" i="20" a="1"/>
  <c r="H37" i="20"/>
  <c r="I37" i="20" a="1"/>
  <c r="J37" i="20" a="1"/>
  <c r="K37" i="20" a="1"/>
  <c r="L37" i="20" a="1"/>
  <c r="M37" i="20" a="1"/>
  <c r="N37" i="20" a="1"/>
  <c r="O37" i="20" a="1"/>
  <c r="P37" i="20" a="1"/>
  <c r="Q37" i="20" a="1"/>
  <c r="R37" i="20" a="1"/>
  <c r="I37" i="20"/>
  <c r="J37" i="20"/>
  <c r="K37" i="20"/>
  <c r="L37" i="20"/>
  <c r="M37" i="20"/>
  <c r="N37" i="20"/>
  <c r="O37" i="20"/>
  <c r="P37" i="20"/>
  <c r="Q37" i="20"/>
  <c r="R37" i="20"/>
  <c r="D37" i="20"/>
  <c r="D19" i="20"/>
  <c r="G64" i="20" a="1"/>
  <c r="G64" i="20"/>
  <c r="H64" i="20" a="1"/>
  <c r="H64" i="20"/>
  <c r="I64" i="20" a="1"/>
  <c r="J64" i="20" a="1"/>
  <c r="K64" i="20" a="1"/>
  <c r="L64" i="20" a="1"/>
  <c r="M64" i="20" a="1"/>
  <c r="N64" i="20" a="1"/>
  <c r="O64" i="20" a="1"/>
  <c r="P64" i="20" a="1"/>
  <c r="Q64" i="20" a="1"/>
  <c r="R64" i="20" a="1"/>
  <c r="I64" i="20"/>
  <c r="J64" i="20"/>
  <c r="K64" i="20"/>
  <c r="L64" i="20"/>
  <c r="M64" i="20"/>
  <c r="N64" i="20"/>
  <c r="O64" i="20"/>
  <c r="P64" i="20"/>
  <c r="Q64" i="20"/>
  <c r="R64" i="20"/>
  <c r="D64" i="20"/>
  <c r="D48" i="20"/>
  <c r="G110" i="20" a="1"/>
  <c r="G110" i="20"/>
  <c r="H110" i="20" a="1"/>
  <c r="H110" i="20"/>
  <c r="I110" i="20" a="1"/>
  <c r="J110" i="20" a="1"/>
  <c r="K110" i="20" a="1"/>
  <c r="L110" i="20" a="1"/>
  <c r="M110" i="20" a="1"/>
  <c r="N110" i="20" a="1"/>
  <c r="O110" i="20" a="1"/>
  <c r="P110" i="20" a="1"/>
  <c r="Q110" i="20" a="1"/>
  <c r="R110" i="20" a="1"/>
  <c r="I110" i="20"/>
  <c r="J110" i="20"/>
  <c r="K110" i="20"/>
  <c r="L110" i="20"/>
  <c r="M110" i="20"/>
  <c r="N110" i="20"/>
  <c r="O110" i="20"/>
  <c r="P110" i="20"/>
  <c r="Q110" i="20"/>
  <c r="R110" i="20"/>
  <c r="D110" i="20"/>
  <c r="D75" i="20"/>
  <c r="G123" i="20" a="1"/>
  <c r="G123" i="20"/>
  <c r="H123" i="20" a="1"/>
  <c r="H123" i="20"/>
  <c r="I123" i="20" a="1"/>
  <c r="J123" i="20" a="1"/>
  <c r="K123" i="20" a="1"/>
  <c r="L123" i="20" a="1"/>
  <c r="M123" i="20" a="1"/>
  <c r="N123" i="20" a="1"/>
  <c r="O123" i="20" a="1"/>
  <c r="P123" i="20" a="1"/>
  <c r="Q123" i="20" a="1"/>
  <c r="R123" i="20" a="1"/>
  <c r="I123" i="20"/>
  <c r="J123" i="20"/>
  <c r="K123" i="20"/>
  <c r="L123" i="20"/>
  <c r="M123" i="20"/>
  <c r="N123" i="20"/>
  <c r="O123" i="20"/>
  <c r="P123" i="20"/>
  <c r="Q123" i="20"/>
  <c r="R123" i="20"/>
  <c r="D123" i="20"/>
  <c r="G124" i="20" a="1"/>
  <c r="G124" i="20"/>
  <c r="H124" i="20" a="1"/>
  <c r="H124" i="20"/>
  <c r="I124" i="20" a="1"/>
  <c r="J124" i="20" a="1"/>
  <c r="K124" i="20" a="1"/>
  <c r="L124" i="20" a="1"/>
  <c r="M124" i="20" a="1"/>
  <c r="N124" i="20" a="1"/>
  <c r="O124" i="20" a="1"/>
  <c r="P124" i="20" a="1"/>
  <c r="Q124" i="20" a="1"/>
  <c r="R124" i="20" a="1"/>
  <c r="I124" i="20"/>
  <c r="J124" i="20"/>
  <c r="K124" i="20"/>
  <c r="L124" i="20"/>
  <c r="M124" i="20"/>
  <c r="N124" i="20"/>
  <c r="O124" i="20"/>
  <c r="P124" i="20"/>
  <c r="Q124" i="20"/>
  <c r="R124" i="20"/>
  <c r="D124" i="20"/>
  <c r="G125" i="20" a="1"/>
  <c r="G125" i="20"/>
  <c r="H125" i="20" a="1"/>
  <c r="H125" i="20"/>
  <c r="I125" i="20" a="1"/>
  <c r="J125" i="20" a="1"/>
  <c r="K125" i="20" a="1"/>
  <c r="L125" i="20" a="1"/>
  <c r="M125" i="20" a="1"/>
  <c r="N125" i="20" a="1"/>
  <c r="O125" i="20" a="1"/>
  <c r="P125" i="20" a="1"/>
  <c r="Q125" i="20" a="1"/>
  <c r="R125" i="20" a="1"/>
  <c r="I125" i="20"/>
  <c r="J125" i="20"/>
  <c r="K125" i="20"/>
  <c r="L125" i="20"/>
  <c r="M125" i="20"/>
  <c r="N125" i="20"/>
  <c r="O125" i="20"/>
  <c r="P125" i="20"/>
  <c r="Q125" i="20"/>
  <c r="R125" i="20"/>
  <c r="D125" i="20"/>
  <c r="G126" i="20" a="1"/>
  <c r="G126" i="20"/>
  <c r="H126" i="20" a="1"/>
  <c r="H126" i="20"/>
  <c r="I126" i="20" a="1"/>
  <c r="J126" i="20" a="1"/>
  <c r="K126" i="20" a="1"/>
  <c r="L126" i="20" a="1"/>
  <c r="M126" i="20" a="1"/>
  <c r="N126" i="20" a="1"/>
  <c r="O126" i="20" a="1"/>
  <c r="P126" i="20" a="1"/>
  <c r="Q126" i="20" a="1"/>
  <c r="R126" i="20" a="1"/>
  <c r="I126" i="20"/>
  <c r="J126" i="20"/>
  <c r="K126" i="20"/>
  <c r="L126" i="20"/>
  <c r="M126" i="20"/>
  <c r="N126" i="20"/>
  <c r="O126" i="20"/>
  <c r="P126" i="20"/>
  <c r="Q126" i="20"/>
  <c r="R126" i="20"/>
  <c r="D126" i="20"/>
  <c r="G127" i="20" a="1"/>
  <c r="G127" i="20"/>
  <c r="H127" i="20" a="1"/>
  <c r="H127" i="20"/>
  <c r="I127" i="20" a="1"/>
  <c r="J127" i="20" a="1"/>
  <c r="K127" i="20" a="1"/>
  <c r="L127" i="20" a="1"/>
  <c r="M127" i="20" a="1"/>
  <c r="N127" i="20" a="1"/>
  <c r="O127" i="20" a="1"/>
  <c r="P127" i="20" a="1"/>
  <c r="Q127" i="20" a="1"/>
  <c r="R127" i="20" a="1"/>
  <c r="I127" i="20"/>
  <c r="J127" i="20"/>
  <c r="K127" i="20"/>
  <c r="L127" i="20"/>
  <c r="M127" i="20"/>
  <c r="N127" i="20"/>
  <c r="O127" i="20"/>
  <c r="P127" i="20"/>
  <c r="Q127" i="20"/>
  <c r="R127" i="20"/>
  <c r="D127" i="20"/>
  <c r="G128" i="20" a="1"/>
  <c r="G128" i="20"/>
  <c r="H128" i="20" a="1"/>
  <c r="H128" i="20"/>
  <c r="I128" i="20" a="1"/>
  <c r="J128" i="20" a="1"/>
  <c r="K128" i="20" a="1"/>
  <c r="L128" i="20" a="1"/>
  <c r="M128" i="20" a="1"/>
  <c r="N128" i="20" a="1"/>
  <c r="O128" i="20" a="1"/>
  <c r="P128" i="20" a="1"/>
  <c r="Q128" i="20" a="1"/>
  <c r="R128" i="20" a="1"/>
  <c r="I128" i="20"/>
  <c r="J128" i="20"/>
  <c r="K128" i="20"/>
  <c r="L128" i="20"/>
  <c r="M128" i="20"/>
  <c r="N128" i="20"/>
  <c r="O128" i="20"/>
  <c r="P128" i="20"/>
  <c r="Q128" i="20"/>
  <c r="R128" i="20"/>
  <c r="D128" i="20"/>
  <c r="G129" i="20" a="1"/>
  <c r="G129" i="20"/>
  <c r="H129" i="20" a="1"/>
  <c r="H129" i="20"/>
  <c r="I129" i="20" a="1"/>
  <c r="J129" i="20" a="1"/>
  <c r="K129" i="20" a="1"/>
  <c r="L129" i="20" a="1"/>
  <c r="M129" i="20" a="1"/>
  <c r="N129" i="20" a="1"/>
  <c r="O129" i="20" a="1"/>
  <c r="P129" i="20" a="1"/>
  <c r="Q129" i="20" a="1"/>
  <c r="R129" i="20" a="1"/>
  <c r="I129" i="20"/>
  <c r="J129" i="20"/>
  <c r="K129" i="20"/>
  <c r="L129" i="20"/>
  <c r="M129" i="20"/>
  <c r="N129" i="20"/>
  <c r="O129" i="20"/>
  <c r="P129" i="20"/>
  <c r="Q129" i="20"/>
  <c r="R129" i="20"/>
  <c r="D129" i="20"/>
  <c r="G130" i="20" a="1"/>
  <c r="G130" i="20"/>
  <c r="H130" i="20" a="1"/>
  <c r="H130" i="20"/>
  <c r="I130" i="20" a="1"/>
  <c r="J130" i="20" a="1"/>
  <c r="K130" i="20" a="1"/>
  <c r="L130" i="20" a="1"/>
  <c r="M130" i="20" a="1"/>
  <c r="N130" i="20" a="1"/>
  <c r="O130" i="20" a="1"/>
  <c r="P130" i="20" a="1"/>
  <c r="Q130" i="20" a="1"/>
  <c r="R130" i="20" a="1"/>
  <c r="I130" i="20"/>
  <c r="J130" i="20"/>
  <c r="K130" i="20"/>
  <c r="L130" i="20"/>
  <c r="M130" i="20"/>
  <c r="N130" i="20"/>
  <c r="O130" i="20"/>
  <c r="P130" i="20"/>
  <c r="Q130" i="20"/>
  <c r="R130" i="20"/>
  <c r="D130" i="20"/>
  <c r="G131" i="20" a="1"/>
  <c r="G131" i="20"/>
  <c r="H131" i="20" a="1"/>
  <c r="H131" i="20"/>
  <c r="I131" i="20" a="1"/>
  <c r="J131" i="20" a="1"/>
  <c r="K131" i="20" a="1"/>
  <c r="L131" i="20" a="1"/>
  <c r="M131" i="20" a="1"/>
  <c r="N131" i="20" a="1"/>
  <c r="O131" i="20" a="1"/>
  <c r="P131" i="20" a="1"/>
  <c r="Q131" i="20" a="1"/>
  <c r="R131" i="20" a="1"/>
  <c r="I131" i="20"/>
  <c r="J131" i="20"/>
  <c r="K131" i="20"/>
  <c r="L131" i="20"/>
  <c r="M131" i="20"/>
  <c r="N131" i="20"/>
  <c r="O131" i="20"/>
  <c r="P131" i="20"/>
  <c r="Q131" i="20"/>
  <c r="R131" i="20"/>
  <c r="D131" i="20"/>
  <c r="G132" i="20" a="1"/>
  <c r="G132" i="20"/>
  <c r="H132" i="20" a="1"/>
  <c r="H132" i="20"/>
  <c r="I132" i="20" a="1"/>
  <c r="J132" i="20" a="1"/>
  <c r="K132" i="20" a="1"/>
  <c r="L132" i="20" a="1"/>
  <c r="M132" i="20" a="1"/>
  <c r="N132" i="20" a="1"/>
  <c r="O132" i="20" a="1"/>
  <c r="P132" i="20" a="1"/>
  <c r="Q132" i="20" a="1"/>
  <c r="R132" i="20" a="1"/>
  <c r="I132" i="20"/>
  <c r="J132" i="20"/>
  <c r="K132" i="20"/>
  <c r="L132" i="20"/>
  <c r="M132" i="20"/>
  <c r="N132" i="20"/>
  <c r="O132" i="20"/>
  <c r="P132" i="20"/>
  <c r="Q132" i="20"/>
  <c r="R132" i="20"/>
  <c r="D132" i="20"/>
  <c r="G133" i="20" a="1"/>
  <c r="G133" i="20"/>
  <c r="H133" i="20" a="1"/>
  <c r="H133" i="20"/>
  <c r="I133" i="20" a="1"/>
  <c r="J133" i="20" a="1"/>
  <c r="K133" i="20" a="1"/>
  <c r="L133" i="20" a="1"/>
  <c r="M133" i="20" a="1"/>
  <c r="N133" i="20" a="1"/>
  <c r="O133" i="20" a="1"/>
  <c r="P133" i="20" a="1"/>
  <c r="Q133" i="20" a="1"/>
  <c r="R133" i="20" a="1"/>
  <c r="I133" i="20"/>
  <c r="J133" i="20"/>
  <c r="K133" i="20"/>
  <c r="L133" i="20"/>
  <c r="M133" i="20"/>
  <c r="N133" i="20"/>
  <c r="O133" i="20"/>
  <c r="P133" i="20"/>
  <c r="Q133" i="20"/>
  <c r="R133" i="20"/>
  <c r="D133" i="20"/>
  <c r="G134" i="20" a="1"/>
  <c r="G134" i="20"/>
  <c r="H134" i="20" a="1"/>
  <c r="H134" i="20"/>
  <c r="I134" i="20" a="1"/>
  <c r="J134" i="20" a="1"/>
  <c r="K134" i="20" a="1"/>
  <c r="L134" i="20" a="1"/>
  <c r="M134" i="20" a="1"/>
  <c r="N134" i="20" a="1"/>
  <c r="O134" i="20" a="1"/>
  <c r="P134" i="20" a="1"/>
  <c r="Q134" i="20" a="1"/>
  <c r="R134" i="20" a="1"/>
  <c r="I134" i="20"/>
  <c r="J134" i="20"/>
  <c r="K134" i="20"/>
  <c r="L134" i="20"/>
  <c r="M134" i="20"/>
  <c r="N134" i="20"/>
  <c r="O134" i="20"/>
  <c r="P134" i="20"/>
  <c r="Q134" i="20"/>
  <c r="R134" i="20"/>
  <c r="D134" i="20"/>
  <c r="D121" i="20"/>
  <c r="D9" i="20"/>
  <c r="S21" i="20" a="1"/>
  <c r="S21" i="20"/>
  <c r="T21" i="20" a="1"/>
  <c r="T21" i="20"/>
  <c r="U21" i="20" a="1"/>
  <c r="V21" i="20" a="1"/>
  <c r="W21" i="20" a="1"/>
  <c r="X21" i="20" a="1"/>
  <c r="Y21" i="20" a="1"/>
  <c r="Z21" i="20" a="1"/>
  <c r="AA21" i="20" a="1"/>
  <c r="U21" i="20"/>
  <c r="V21" i="20"/>
  <c r="W21" i="20"/>
  <c r="X21" i="20"/>
  <c r="Y21" i="20"/>
  <c r="Z21" i="20"/>
  <c r="AA21" i="20"/>
  <c r="E21" i="20"/>
  <c r="S22" i="20" a="1"/>
  <c r="S22" i="20"/>
  <c r="T22" i="20" a="1"/>
  <c r="T22" i="20"/>
  <c r="U22" i="20" a="1"/>
  <c r="V22" i="20" a="1"/>
  <c r="W22" i="20" a="1"/>
  <c r="X22" i="20" a="1"/>
  <c r="Y22" i="20" a="1"/>
  <c r="Z22" i="20" a="1"/>
  <c r="AA22" i="20" a="1"/>
  <c r="U22" i="20"/>
  <c r="V22" i="20"/>
  <c r="W22" i="20"/>
  <c r="X22" i="20"/>
  <c r="Y22" i="20"/>
  <c r="Z22" i="20"/>
  <c r="AA22" i="20"/>
  <c r="E22" i="20"/>
  <c r="S23" i="20" a="1"/>
  <c r="S23" i="20"/>
  <c r="T23" i="20" a="1"/>
  <c r="T23" i="20"/>
  <c r="U23" i="20" a="1"/>
  <c r="V23" i="20" a="1"/>
  <c r="W23" i="20" a="1"/>
  <c r="X23" i="20" a="1"/>
  <c r="Y23" i="20" a="1"/>
  <c r="Z23" i="20" a="1"/>
  <c r="AA23" i="20" a="1"/>
  <c r="U23" i="20"/>
  <c r="V23" i="20"/>
  <c r="W23" i="20"/>
  <c r="X23" i="20"/>
  <c r="Y23" i="20"/>
  <c r="Z23" i="20"/>
  <c r="AA23" i="20"/>
  <c r="E23" i="20"/>
  <c r="S24" i="20" a="1"/>
  <c r="S24" i="20"/>
  <c r="T24" i="20" a="1"/>
  <c r="T24" i="20"/>
  <c r="U24" i="20" a="1"/>
  <c r="V24" i="20" a="1"/>
  <c r="W24" i="20" a="1"/>
  <c r="X24" i="20" a="1"/>
  <c r="Y24" i="20" a="1"/>
  <c r="Z24" i="20" a="1"/>
  <c r="AA24" i="20" a="1"/>
  <c r="U24" i="20"/>
  <c r="V24" i="20"/>
  <c r="W24" i="20"/>
  <c r="X24" i="20"/>
  <c r="Y24" i="20"/>
  <c r="Z24" i="20"/>
  <c r="AA24" i="20"/>
  <c r="E24" i="20"/>
  <c r="S25" i="20" a="1"/>
  <c r="S25" i="20"/>
  <c r="T25" i="20" a="1"/>
  <c r="T25" i="20"/>
  <c r="U25" i="20" a="1"/>
  <c r="V25" i="20" a="1"/>
  <c r="W25" i="20" a="1"/>
  <c r="X25" i="20" a="1"/>
  <c r="Y25" i="20" a="1"/>
  <c r="Z25" i="20" a="1"/>
  <c r="AA25" i="20" a="1"/>
  <c r="U25" i="20"/>
  <c r="V25" i="20"/>
  <c r="W25" i="20"/>
  <c r="X25" i="20"/>
  <c r="Y25" i="20"/>
  <c r="Z25" i="20"/>
  <c r="AA25" i="20"/>
  <c r="E25" i="20"/>
  <c r="S26" i="20" a="1"/>
  <c r="S26" i="20"/>
  <c r="T26" i="20" a="1"/>
  <c r="T26" i="20"/>
  <c r="U26" i="20" a="1"/>
  <c r="V26" i="20" a="1"/>
  <c r="W26" i="20" a="1"/>
  <c r="X26" i="20" a="1"/>
  <c r="Y26" i="20" a="1"/>
  <c r="Z26" i="20" a="1"/>
  <c r="AA26" i="20" a="1"/>
  <c r="U26" i="20"/>
  <c r="V26" i="20"/>
  <c r="W26" i="20"/>
  <c r="X26" i="20"/>
  <c r="Y26" i="20"/>
  <c r="Z26" i="20"/>
  <c r="AA26" i="20"/>
  <c r="E26" i="20"/>
  <c r="S27" i="20" a="1"/>
  <c r="S27" i="20"/>
  <c r="T27" i="20" a="1"/>
  <c r="T27" i="20"/>
  <c r="U27" i="20" a="1"/>
  <c r="V27" i="20" a="1"/>
  <c r="W27" i="20" a="1"/>
  <c r="X27" i="20" a="1"/>
  <c r="Y27" i="20" a="1"/>
  <c r="Z27" i="20" a="1"/>
  <c r="AA27" i="20" a="1"/>
  <c r="U27" i="20"/>
  <c r="V27" i="20"/>
  <c r="W27" i="20"/>
  <c r="X27" i="20"/>
  <c r="Y27" i="20"/>
  <c r="Z27" i="20"/>
  <c r="AA27" i="20"/>
  <c r="E27" i="20"/>
  <c r="S28" i="20" a="1"/>
  <c r="S28" i="20"/>
  <c r="T28" i="20" a="1"/>
  <c r="T28" i="20"/>
  <c r="U28" i="20" a="1"/>
  <c r="V28" i="20" a="1"/>
  <c r="W28" i="20" a="1"/>
  <c r="X28" i="20" a="1"/>
  <c r="Y28" i="20" a="1"/>
  <c r="Z28" i="20" a="1"/>
  <c r="AA28" i="20" a="1"/>
  <c r="U28" i="20"/>
  <c r="V28" i="20"/>
  <c r="W28" i="20"/>
  <c r="X28" i="20"/>
  <c r="Y28" i="20"/>
  <c r="Z28" i="20"/>
  <c r="AA28" i="20"/>
  <c r="E28" i="20"/>
  <c r="S29" i="20" a="1"/>
  <c r="S29" i="20"/>
  <c r="T29" i="20" a="1"/>
  <c r="T29" i="20"/>
  <c r="U29" i="20" a="1"/>
  <c r="V29" i="20" a="1"/>
  <c r="W29" i="20" a="1"/>
  <c r="X29" i="20" a="1"/>
  <c r="Y29" i="20" a="1"/>
  <c r="Z29" i="20" a="1"/>
  <c r="AA29" i="20" a="1"/>
  <c r="U29" i="20"/>
  <c r="V29" i="20"/>
  <c r="W29" i="20"/>
  <c r="X29" i="20"/>
  <c r="Y29" i="20"/>
  <c r="Z29" i="20"/>
  <c r="AA29" i="20"/>
  <c r="E29" i="20"/>
  <c r="S30" i="20" a="1"/>
  <c r="S30" i="20"/>
  <c r="T30" i="20" a="1"/>
  <c r="T30" i="20"/>
  <c r="U30" i="20" a="1"/>
  <c r="V30" i="20" a="1"/>
  <c r="W30" i="20" a="1"/>
  <c r="X30" i="20" a="1"/>
  <c r="Y30" i="20" a="1"/>
  <c r="Z30" i="20" a="1"/>
  <c r="AA30" i="20" a="1"/>
  <c r="U30" i="20"/>
  <c r="V30" i="20"/>
  <c r="W30" i="20"/>
  <c r="X30" i="20"/>
  <c r="Y30" i="20"/>
  <c r="Z30" i="20"/>
  <c r="AA30" i="20"/>
  <c r="E30" i="20"/>
  <c r="S31" i="20" a="1"/>
  <c r="S31" i="20"/>
  <c r="T31" i="20" a="1"/>
  <c r="T31" i="20"/>
  <c r="U31" i="20" a="1"/>
  <c r="V31" i="20" a="1"/>
  <c r="W31" i="20" a="1"/>
  <c r="X31" i="20" a="1"/>
  <c r="Y31" i="20" a="1"/>
  <c r="Z31" i="20" a="1"/>
  <c r="AA31" i="20" a="1"/>
  <c r="U31" i="20"/>
  <c r="V31" i="20"/>
  <c r="W31" i="20"/>
  <c r="X31" i="20"/>
  <c r="Y31" i="20"/>
  <c r="Z31" i="20"/>
  <c r="AA31" i="20"/>
  <c r="E31" i="20"/>
  <c r="S32" i="20" a="1"/>
  <c r="S32" i="20"/>
  <c r="T32" i="20" a="1"/>
  <c r="T32" i="20"/>
  <c r="U32" i="20" a="1"/>
  <c r="V32" i="20" a="1"/>
  <c r="W32" i="20" a="1"/>
  <c r="X32" i="20" a="1"/>
  <c r="Y32" i="20" a="1"/>
  <c r="Z32" i="20" a="1"/>
  <c r="AA32" i="20" a="1"/>
  <c r="U32" i="20"/>
  <c r="V32" i="20"/>
  <c r="W32" i="20"/>
  <c r="X32" i="20"/>
  <c r="Y32" i="20"/>
  <c r="Z32" i="20"/>
  <c r="AA32" i="20"/>
  <c r="E32" i="20"/>
  <c r="S33" i="20" a="1"/>
  <c r="S33" i="20"/>
  <c r="T33" i="20" a="1"/>
  <c r="T33" i="20"/>
  <c r="U33" i="20" a="1"/>
  <c r="V33" i="20" a="1"/>
  <c r="W33" i="20" a="1"/>
  <c r="X33" i="20" a="1"/>
  <c r="Y33" i="20" a="1"/>
  <c r="Z33" i="20" a="1"/>
  <c r="AA33" i="20" a="1"/>
  <c r="U33" i="20"/>
  <c r="V33" i="20"/>
  <c r="W33" i="20"/>
  <c r="X33" i="20"/>
  <c r="Y33" i="20"/>
  <c r="Z33" i="20"/>
  <c r="AA33" i="20"/>
  <c r="E33" i="20"/>
  <c r="S34" i="20" a="1"/>
  <c r="S34" i="20"/>
  <c r="T34" i="20" a="1"/>
  <c r="T34" i="20"/>
  <c r="U34" i="20" a="1"/>
  <c r="V34" i="20" a="1"/>
  <c r="W34" i="20" a="1"/>
  <c r="X34" i="20" a="1"/>
  <c r="Y34" i="20" a="1"/>
  <c r="Z34" i="20" a="1"/>
  <c r="AA34" i="20" a="1"/>
  <c r="U34" i="20"/>
  <c r="V34" i="20"/>
  <c r="W34" i="20"/>
  <c r="X34" i="20"/>
  <c r="Y34" i="20"/>
  <c r="Z34" i="20"/>
  <c r="AA34" i="20"/>
  <c r="E34" i="20"/>
  <c r="S35" i="20" a="1"/>
  <c r="S35" i="20"/>
  <c r="T35" i="20" a="1"/>
  <c r="T35" i="20"/>
  <c r="U35" i="20" a="1"/>
  <c r="V35" i="20" a="1"/>
  <c r="W35" i="20" a="1"/>
  <c r="X35" i="20" a="1"/>
  <c r="Y35" i="20" a="1"/>
  <c r="Z35" i="20" a="1"/>
  <c r="AA35" i="20" a="1"/>
  <c r="U35" i="20"/>
  <c r="V35" i="20"/>
  <c r="W35" i="20"/>
  <c r="X35" i="20"/>
  <c r="Y35" i="20"/>
  <c r="Z35" i="20"/>
  <c r="AA35" i="20"/>
  <c r="E35" i="20"/>
  <c r="S36" i="20" a="1"/>
  <c r="S36" i="20"/>
  <c r="T36" i="20" a="1"/>
  <c r="T36" i="20"/>
  <c r="U36" i="20" a="1"/>
  <c r="V36" i="20" a="1"/>
  <c r="W36" i="20" a="1"/>
  <c r="X36" i="20" a="1"/>
  <c r="Y36" i="20" a="1"/>
  <c r="Z36" i="20" a="1"/>
  <c r="AA36" i="20" a="1"/>
  <c r="U36" i="20"/>
  <c r="V36" i="20"/>
  <c r="W36" i="20"/>
  <c r="X36" i="20"/>
  <c r="Y36" i="20"/>
  <c r="Z36" i="20"/>
  <c r="AA36" i="20"/>
  <c r="E36" i="20"/>
  <c r="S37" i="20" a="1"/>
  <c r="S37" i="20"/>
  <c r="T37" i="20" a="1"/>
  <c r="T37" i="20"/>
  <c r="U37" i="20" a="1"/>
  <c r="V37" i="20" a="1"/>
  <c r="W37" i="20" a="1"/>
  <c r="X37" i="20" a="1"/>
  <c r="Y37" i="20" a="1"/>
  <c r="Z37" i="20" a="1"/>
  <c r="AA37" i="20" a="1"/>
  <c r="U37" i="20"/>
  <c r="V37" i="20"/>
  <c r="W37" i="20"/>
  <c r="X37" i="20"/>
  <c r="Y37" i="20"/>
  <c r="Z37" i="20"/>
  <c r="AA37" i="20"/>
  <c r="E37" i="20"/>
  <c r="E19" i="20"/>
  <c r="S64" i="20" a="1"/>
  <c r="S64" i="20"/>
  <c r="T64" i="20" a="1"/>
  <c r="T64" i="20"/>
  <c r="U64" i="20" a="1"/>
  <c r="V64" i="20" a="1"/>
  <c r="W64" i="20" a="1"/>
  <c r="X64" i="20" a="1"/>
  <c r="Y64" i="20" a="1"/>
  <c r="Z64" i="20" a="1"/>
  <c r="AA64" i="20" a="1"/>
  <c r="U64" i="20"/>
  <c r="V64" i="20"/>
  <c r="W64" i="20"/>
  <c r="X64" i="20"/>
  <c r="Y64" i="20"/>
  <c r="Z64" i="20"/>
  <c r="AA64" i="20"/>
  <c r="E64" i="20"/>
  <c r="E48" i="20"/>
  <c r="S110" i="20" a="1"/>
  <c r="S110" i="20"/>
  <c r="T110" i="20" a="1"/>
  <c r="T110" i="20"/>
  <c r="U110" i="20" a="1"/>
  <c r="V110" i="20" a="1"/>
  <c r="W110" i="20" a="1"/>
  <c r="X110" i="20" a="1"/>
  <c r="Y110" i="20" a="1"/>
  <c r="Z110" i="20" a="1"/>
  <c r="AA110" i="20" a="1"/>
  <c r="U110" i="20"/>
  <c r="V110" i="20"/>
  <c r="W110" i="20"/>
  <c r="X110" i="20"/>
  <c r="Y110" i="20"/>
  <c r="Z110" i="20"/>
  <c r="AA110" i="20"/>
  <c r="E110" i="20"/>
  <c r="E75" i="20"/>
  <c r="S123" i="20" a="1"/>
  <c r="S123" i="20"/>
  <c r="T123" i="20" a="1"/>
  <c r="T123" i="20"/>
  <c r="U123" i="20" a="1"/>
  <c r="V123" i="20" a="1"/>
  <c r="W123" i="20" a="1"/>
  <c r="X123" i="20" a="1"/>
  <c r="Y123" i="20" a="1"/>
  <c r="Z123" i="20" a="1"/>
  <c r="AA123" i="20" a="1"/>
  <c r="U123" i="20"/>
  <c r="V123" i="20"/>
  <c r="W123" i="20"/>
  <c r="X123" i="20"/>
  <c r="Y123" i="20"/>
  <c r="Z123" i="20"/>
  <c r="AA123" i="20"/>
  <c r="E123" i="20"/>
  <c r="S124" i="20" a="1"/>
  <c r="S124" i="20"/>
  <c r="T124" i="20" a="1"/>
  <c r="T124" i="20"/>
  <c r="U124" i="20" a="1"/>
  <c r="V124" i="20" a="1"/>
  <c r="W124" i="20" a="1"/>
  <c r="X124" i="20" a="1"/>
  <c r="Y124" i="20" a="1"/>
  <c r="Z124" i="20" a="1"/>
  <c r="AA124" i="20" a="1"/>
  <c r="U124" i="20"/>
  <c r="V124" i="20"/>
  <c r="W124" i="20"/>
  <c r="X124" i="20"/>
  <c r="Y124" i="20"/>
  <c r="Z124" i="20"/>
  <c r="AA124" i="20"/>
  <c r="E124" i="20"/>
  <c r="S125" i="20" a="1"/>
  <c r="S125" i="20"/>
  <c r="T125" i="20" a="1"/>
  <c r="T125" i="20"/>
  <c r="U125" i="20" a="1"/>
  <c r="V125" i="20" a="1"/>
  <c r="W125" i="20" a="1"/>
  <c r="X125" i="20" a="1"/>
  <c r="Y125" i="20" a="1"/>
  <c r="Z125" i="20" a="1"/>
  <c r="AA125" i="20" a="1"/>
  <c r="U125" i="20"/>
  <c r="V125" i="20"/>
  <c r="W125" i="20"/>
  <c r="X125" i="20"/>
  <c r="Y125" i="20"/>
  <c r="Z125" i="20"/>
  <c r="AA125" i="20"/>
  <c r="E125" i="20"/>
  <c r="S126" i="20" a="1"/>
  <c r="S126" i="20"/>
  <c r="T126" i="20" a="1"/>
  <c r="T126" i="20"/>
  <c r="U126" i="20" a="1"/>
  <c r="V126" i="20" a="1"/>
  <c r="W126" i="20" a="1"/>
  <c r="X126" i="20" a="1"/>
  <c r="Y126" i="20" a="1"/>
  <c r="Z126" i="20" a="1"/>
  <c r="AA126" i="20" a="1"/>
  <c r="U126" i="20"/>
  <c r="V126" i="20"/>
  <c r="W126" i="20"/>
  <c r="X126" i="20"/>
  <c r="Y126" i="20"/>
  <c r="Z126" i="20"/>
  <c r="AA126" i="20"/>
  <c r="E126" i="20"/>
  <c r="S127" i="20" a="1"/>
  <c r="S127" i="20"/>
  <c r="T127" i="20" a="1"/>
  <c r="T127" i="20"/>
  <c r="U127" i="20" a="1"/>
  <c r="V127" i="20" a="1"/>
  <c r="W127" i="20" a="1"/>
  <c r="X127" i="20" a="1"/>
  <c r="Y127" i="20" a="1"/>
  <c r="Z127" i="20" a="1"/>
  <c r="AA127" i="20" a="1"/>
  <c r="U127" i="20"/>
  <c r="V127" i="20"/>
  <c r="W127" i="20"/>
  <c r="X127" i="20"/>
  <c r="Y127" i="20"/>
  <c r="Z127" i="20"/>
  <c r="AA127" i="20"/>
  <c r="E127" i="20"/>
  <c r="S128" i="20" a="1"/>
  <c r="S128" i="20"/>
  <c r="T128" i="20" a="1"/>
  <c r="T128" i="20"/>
  <c r="U128" i="20" a="1"/>
  <c r="V128" i="20" a="1"/>
  <c r="W128" i="20" a="1"/>
  <c r="X128" i="20" a="1"/>
  <c r="Y128" i="20" a="1"/>
  <c r="Z128" i="20" a="1"/>
  <c r="AA128" i="20" a="1"/>
  <c r="U128" i="20"/>
  <c r="V128" i="20"/>
  <c r="W128" i="20"/>
  <c r="X128" i="20"/>
  <c r="Y128" i="20"/>
  <c r="Z128" i="20"/>
  <c r="AA128" i="20"/>
  <c r="E128" i="20"/>
  <c r="S129" i="20" a="1"/>
  <c r="S129" i="20"/>
  <c r="T129" i="20" a="1"/>
  <c r="T129" i="20"/>
  <c r="U129" i="20" a="1"/>
  <c r="V129" i="20" a="1"/>
  <c r="W129" i="20" a="1"/>
  <c r="X129" i="20" a="1"/>
  <c r="Y129" i="20" a="1"/>
  <c r="Z129" i="20" a="1"/>
  <c r="AA129" i="20" a="1"/>
  <c r="U129" i="20"/>
  <c r="V129" i="20"/>
  <c r="W129" i="20"/>
  <c r="X129" i="20"/>
  <c r="Y129" i="20"/>
  <c r="Z129" i="20"/>
  <c r="AA129" i="20"/>
  <c r="E129" i="20"/>
  <c r="S130" i="20" a="1"/>
  <c r="S130" i="20"/>
  <c r="T130" i="20" a="1"/>
  <c r="T130" i="20"/>
  <c r="U130" i="20" a="1"/>
  <c r="V130" i="20" a="1"/>
  <c r="W130" i="20" a="1"/>
  <c r="X130" i="20" a="1"/>
  <c r="Y130" i="20" a="1"/>
  <c r="Z130" i="20" a="1"/>
  <c r="AA130" i="20" a="1"/>
  <c r="U130" i="20"/>
  <c r="V130" i="20"/>
  <c r="W130" i="20"/>
  <c r="X130" i="20"/>
  <c r="Y130" i="20"/>
  <c r="Z130" i="20"/>
  <c r="AA130" i="20"/>
  <c r="E130" i="20"/>
  <c r="S131" i="20" a="1"/>
  <c r="S131" i="20"/>
  <c r="T131" i="20" a="1"/>
  <c r="T131" i="20"/>
  <c r="U131" i="20" a="1"/>
  <c r="V131" i="20" a="1"/>
  <c r="W131" i="20" a="1"/>
  <c r="X131" i="20" a="1"/>
  <c r="Y131" i="20" a="1"/>
  <c r="Z131" i="20" a="1"/>
  <c r="AA131" i="20" a="1"/>
  <c r="U131" i="20"/>
  <c r="V131" i="20"/>
  <c r="W131" i="20"/>
  <c r="X131" i="20"/>
  <c r="Y131" i="20"/>
  <c r="Z131" i="20"/>
  <c r="AA131" i="20"/>
  <c r="E131" i="20"/>
  <c r="S132" i="20" a="1"/>
  <c r="S132" i="20"/>
  <c r="T132" i="20" a="1"/>
  <c r="T132" i="20"/>
  <c r="U132" i="20" a="1"/>
  <c r="V132" i="20" a="1"/>
  <c r="W132" i="20" a="1"/>
  <c r="X132" i="20" a="1"/>
  <c r="Y132" i="20" a="1"/>
  <c r="Z132" i="20" a="1"/>
  <c r="AA132" i="20" a="1"/>
  <c r="U132" i="20"/>
  <c r="V132" i="20"/>
  <c r="W132" i="20"/>
  <c r="X132" i="20"/>
  <c r="Y132" i="20"/>
  <c r="Z132" i="20"/>
  <c r="AA132" i="20"/>
  <c r="E132" i="20"/>
  <c r="S133" i="20" a="1"/>
  <c r="S133" i="20"/>
  <c r="T133" i="20" a="1"/>
  <c r="T133" i="20"/>
  <c r="U133" i="20" a="1"/>
  <c r="V133" i="20" a="1"/>
  <c r="W133" i="20" a="1"/>
  <c r="X133" i="20" a="1"/>
  <c r="Y133" i="20" a="1"/>
  <c r="Z133" i="20" a="1"/>
  <c r="AA133" i="20" a="1"/>
  <c r="U133" i="20"/>
  <c r="V133" i="20"/>
  <c r="W133" i="20"/>
  <c r="X133" i="20"/>
  <c r="Y133" i="20"/>
  <c r="Z133" i="20"/>
  <c r="AA133" i="20"/>
  <c r="E133" i="20"/>
  <c r="S134" i="20" a="1"/>
  <c r="S134" i="20"/>
  <c r="T134" i="20" a="1"/>
  <c r="T134" i="20"/>
  <c r="U134" i="20" a="1"/>
  <c r="V134" i="20" a="1"/>
  <c r="W134" i="20" a="1"/>
  <c r="X134" i="20" a="1"/>
  <c r="Y134" i="20" a="1"/>
  <c r="Z134" i="20" a="1"/>
  <c r="AA134" i="20" a="1"/>
  <c r="U134" i="20"/>
  <c r="V134" i="20"/>
  <c r="W134" i="20"/>
  <c r="X134" i="20"/>
  <c r="Y134" i="20"/>
  <c r="Z134" i="20"/>
  <c r="AA134" i="20"/>
  <c r="E134" i="20"/>
  <c r="E121" i="20"/>
  <c r="E9" i="20"/>
  <c r="AA19" i="20"/>
  <c r="AA48" i="20"/>
  <c r="AA75" i="20"/>
  <c r="AA121" i="20"/>
  <c r="AA9" i="20"/>
  <c r="Z19" i="20"/>
  <c r="Z48" i="20"/>
  <c r="Z75" i="20"/>
  <c r="Z121" i="20"/>
  <c r="Z9" i="20"/>
  <c r="Y19" i="20"/>
  <c r="Y48" i="20"/>
  <c r="Y75" i="20"/>
  <c r="Y121" i="20"/>
  <c r="Y9" i="20"/>
  <c r="X19" i="20"/>
  <c r="X48" i="20"/>
  <c r="X75" i="20"/>
  <c r="X121" i="20"/>
  <c r="X9" i="20"/>
  <c r="W19" i="20"/>
  <c r="W48" i="20"/>
  <c r="W75" i="20"/>
  <c r="W121" i="20"/>
  <c r="W9" i="20"/>
  <c r="V19" i="20"/>
  <c r="V48" i="20"/>
  <c r="V75" i="20"/>
  <c r="V121" i="20"/>
  <c r="V9" i="20"/>
  <c r="U19" i="20"/>
  <c r="U48" i="20"/>
  <c r="U75" i="20"/>
  <c r="U121" i="20"/>
  <c r="U9" i="20"/>
  <c r="T19" i="20"/>
  <c r="T48" i="20"/>
  <c r="T75" i="20"/>
  <c r="T121" i="20"/>
  <c r="T9" i="20"/>
  <c r="S19" i="20"/>
  <c r="S48" i="20"/>
  <c r="S75" i="20"/>
  <c r="S121" i="20"/>
  <c r="S9" i="20"/>
  <c r="R19" i="20"/>
  <c r="R48" i="20"/>
  <c r="R75" i="20"/>
  <c r="R121" i="20"/>
  <c r="R9" i="20"/>
  <c r="Q19" i="20"/>
  <c r="Q48" i="20"/>
  <c r="Q75" i="20"/>
  <c r="Q121" i="20"/>
  <c r="Q9" i="20"/>
  <c r="P19" i="20"/>
  <c r="P48" i="20"/>
  <c r="P75" i="20"/>
  <c r="P121" i="20"/>
  <c r="P9" i="20"/>
  <c r="O19" i="20"/>
  <c r="O48" i="20"/>
  <c r="O75" i="20"/>
  <c r="O121" i="20"/>
  <c r="O9" i="20"/>
  <c r="N19" i="20"/>
  <c r="N48" i="20"/>
  <c r="N75" i="20"/>
  <c r="N121" i="20"/>
  <c r="N9" i="20"/>
  <c r="M19" i="20"/>
  <c r="M48" i="20"/>
  <c r="M75" i="20"/>
  <c r="M121" i="20"/>
  <c r="M9" i="20"/>
  <c r="L19" i="20"/>
  <c r="L48" i="20"/>
  <c r="L75" i="20"/>
  <c r="L121" i="20"/>
  <c r="L9" i="20"/>
  <c r="K19" i="20"/>
  <c r="K48" i="20"/>
  <c r="K75" i="20"/>
  <c r="K121" i="20"/>
  <c r="K9" i="20"/>
  <c r="J19" i="20"/>
  <c r="J48" i="20"/>
  <c r="J75" i="20"/>
  <c r="J121" i="20"/>
  <c r="J9" i="20"/>
  <c r="I19" i="20"/>
  <c r="I48" i="20"/>
  <c r="I75" i="20"/>
  <c r="I121" i="20"/>
  <c r="I9" i="20"/>
  <c r="H19" i="20"/>
  <c r="H48" i="20"/>
  <c r="H75" i="20"/>
  <c r="H121" i="20"/>
  <c r="H9" i="20"/>
  <c r="G19" i="20"/>
  <c r="G48" i="20"/>
  <c r="G75" i="20"/>
  <c r="G121" i="20"/>
  <c r="G9" i="20"/>
  <c r="AA18" i="20"/>
  <c r="AA47" i="20"/>
  <c r="AA74" i="20"/>
  <c r="AA120" i="20"/>
  <c r="AA8" i="20"/>
  <c r="Z18" i="20"/>
  <c r="Z47" i="20"/>
  <c r="Z74" i="20"/>
  <c r="Z120" i="20"/>
  <c r="Z8" i="20"/>
  <c r="Y18" i="20"/>
  <c r="Y47" i="20"/>
  <c r="Y74" i="20"/>
  <c r="Y120" i="20"/>
  <c r="Y8" i="20"/>
  <c r="X18" i="20"/>
  <c r="X47" i="20"/>
  <c r="X74" i="20"/>
  <c r="X120" i="20"/>
  <c r="X8" i="20"/>
  <c r="W18" i="20"/>
  <c r="W47" i="20"/>
  <c r="W74" i="20"/>
  <c r="W120" i="20"/>
  <c r="W8" i="20"/>
  <c r="V18" i="20"/>
  <c r="V47" i="20"/>
  <c r="V74" i="20"/>
  <c r="V120" i="20"/>
  <c r="V8" i="20"/>
  <c r="U18" i="20"/>
  <c r="U47" i="20"/>
  <c r="U74" i="20"/>
  <c r="U120" i="20"/>
  <c r="U8" i="20"/>
  <c r="T18" i="20"/>
  <c r="T47" i="20"/>
  <c r="T74" i="20"/>
  <c r="T120" i="20"/>
  <c r="T8" i="20"/>
  <c r="S18" i="20"/>
  <c r="S47" i="20"/>
  <c r="S74" i="20"/>
  <c r="S120" i="20"/>
  <c r="S8" i="20"/>
  <c r="R18" i="20"/>
  <c r="R47" i="20"/>
  <c r="R74" i="20"/>
  <c r="R120" i="20"/>
  <c r="R8" i="20"/>
  <c r="Q18" i="20"/>
  <c r="Q47" i="20"/>
  <c r="Q74" i="20"/>
  <c r="Q120" i="20"/>
  <c r="Q8" i="20"/>
  <c r="P18" i="20"/>
  <c r="P47" i="20"/>
  <c r="P74" i="20"/>
  <c r="P120" i="20"/>
  <c r="P8" i="20"/>
  <c r="O18" i="20"/>
  <c r="O47" i="20"/>
  <c r="O74" i="20"/>
  <c r="O120" i="20"/>
  <c r="O8" i="20"/>
  <c r="N18" i="20"/>
  <c r="N47" i="20"/>
  <c r="N74" i="20"/>
  <c r="N120" i="20"/>
  <c r="N8" i="20"/>
  <c r="M18" i="20"/>
  <c r="M47" i="20"/>
  <c r="M74" i="20"/>
  <c r="M120" i="20"/>
  <c r="M8" i="20"/>
  <c r="L18" i="20"/>
  <c r="L47" i="20"/>
  <c r="L74" i="20"/>
  <c r="L120" i="20"/>
  <c r="L8" i="20"/>
  <c r="K18" i="20"/>
  <c r="K47" i="20"/>
  <c r="K74" i="20"/>
  <c r="K120" i="20"/>
  <c r="K8" i="20"/>
  <c r="J18" i="20"/>
  <c r="J47" i="20"/>
  <c r="J74" i="20"/>
  <c r="J120" i="20"/>
  <c r="J8" i="20"/>
  <c r="I18" i="20"/>
  <c r="I47" i="20"/>
  <c r="I74" i="20"/>
  <c r="I120" i="20"/>
  <c r="I8" i="20"/>
  <c r="H18" i="20"/>
  <c r="H47" i="20"/>
  <c r="H74" i="20"/>
  <c r="H120" i="20"/>
  <c r="H8" i="20"/>
  <c r="G18" i="20"/>
  <c r="G47" i="20"/>
  <c r="G74" i="20"/>
  <c r="G120" i="20"/>
  <c r="G8" i="20"/>
  <c r="E18" i="20"/>
  <c r="E120" i="20"/>
  <c r="E8" i="20"/>
  <c r="D120" i="20"/>
  <c r="D8" i="20"/>
  <c r="G68" i="20"/>
  <c r="G2" i="20"/>
  <c r="G114" i="20"/>
  <c r="G41" i="20"/>
  <c r="G12" i="20"/>
  <c r="D19" i="14"/>
  <c r="G53" i="14" a="1"/>
  <c r="G53" i="14"/>
  <c r="H53" i="14" a="1"/>
  <c r="H53" i="14"/>
  <c r="I53" i="14" a="1"/>
  <c r="J53" i="14" a="1"/>
  <c r="K53" i="14" a="1"/>
  <c r="L53" i="14" a="1"/>
  <c r="M53" i="14" a="1"/>
  <c r="N53" i="14" a="1"/>
  <c r="O53" i="14" a="1"/>
  <c r="P53" i="14" a="1"/>
  <c r="Q53" i="14" a="1"/>
  <c r="R53" i="14" a="1"/>
  <c r="I53" i="14"/>
  <c r="J53" i="14"/>
  <c r="K53" i="14"/>
  <c r="L53" i="14"/>
  <c r="M53" i="14"/>
  <c r="N53" i="14"/>
  <c r="O53" i="14"/>
  <c r="P53" i="14"/>
  <c r="Q53" i="14"/>
  <c r="R53" i="14"/>
  <c r="D53" i="14"/>
  <c r="G54" i="14" a="1"/>
  <c r="G54" i="14"/>
  <c r="H54" i="14" a="1"/>
  <c r="H54" i="14"/>
  <c r="I54" i="14" a="1"/>
  <c r="J54" i="14" a="1"/>
  <c r="K54" i="14" a="1"/>
  <c r="L54" i="14" a="1"/>
  <c r="M54" i="14" a="1"/>
  <c r="N54" i="14" a="1"/>
  <c r="O54" i="14" a="1"/>
  <c r="P54" i="14" a="1"/>
  <c r="Q54" i="14" a="1"/>
  <c r="R54" i="14" a="1"/>
  <c r="I54" i="14"/>
  <c r="J54" i="14"/>
  <c r="K54" i="14"/>
  <c r="L54" i="14"/>
  <c r="M54" i="14"/>
  <c r="N54" i="14"/>
  <c r="O54" i="14"/>
  <c r="P54" i="14"/>
  <c r="Q54" i="14"/>
  <c r="R54" i="14"/>
  <c r="D54" i="14"/>
  <c r="D51" i="14"/>
  <c r="G67" i="14" a="1"/>
  <c r="G67" i="14"/>
  <c r="H67" i="14" a="1"/>
  <c r="H67" i="14"/>
  <c r="I67" i="14" a="1"/>
  <c r="J67" i="14" a="1"/>
  <c r="K67" i="14" a="1"/>
  <c r="L67" i="14" a="1"/>
  <c r="M67" i="14" a="1"/>
  <c r="N67" i="14" a="1"/>
  <c r="O67" i="14" a="1"/>
  <c r="P67" i="14" a="1"/>
  <c r="Q67" i="14" a="1"/>
  <c r="R67" i="14" a="1"/>
  <c r="I67" i="14"/>
  <c r="J67" i="14"/>
  <c r="K67" i="14"/>
  <c r="L67" i="14"/>
  <c r="M67" i="14"/>
  <c r="N67" i="14"/>
  <c r="O67" i="14"/>
  <c r="P67" i="14"/>
  <c r="Q67" i="14"/>
  <c r="R67" i="14"/>
  <c r="D67" i="14"/>
  <c r="G68" i="14" a="1"/>
  <c r="G68" i="14"/>
  <c r="H68" i="14" a="1"/>
  <c r="H68" i="14"/>
  <c r="I68" i="14" a="1"/>
  <c r="J68" i="14" a="1"/>
  <c r="K68" i="14" a="1"/>
  <c r="L68" i="14" a="1"/>
  <c r="M68" i="14" a="1"/>
  <c r="N68" i="14" a="1"/>
  <c r="O68" i="14" a="1"/>
  <c r="P68" i="14" a="1"/>
  <c r="Q68" i="14" a="1"/>
  <c r="R68" i="14" a="1"/>
  <c r="I68" i="14"/>
  <c r="J68" i="14"/>
  <c r="K68" i="14"/>
  <c r="L68" i="14"/>
  <c r="M68" i="14"/>
  <c r="N68" i="14"/>
  <c r="O68" i="14"/>
  <c r="P68" i="14"/>
  <c r="Q68" i="14"/>
  <c r="R68" i="14"/>
  <c r="D68" i="14"/>
  <c r="D65" i="14"/>
  <c r="G81" i="14" a="1"/>
  <c r="G81" i="14"/>
  <c r="H81" i="14" a="1"/>
  <c r="H81" i="14"/>
  <c r="I81" i="14" a="1"/>
  <c r="J81" i="14" a="1"/>
  <c r="K81" i="14" a="1"/>
  <c r="L81" i="14" a="1"/>
  <c r="M81" i="14" a="1"/>
  <c r="N81" i="14" a="1"/>
  <c r="O81" i="14" a="1"/>
  <c r="P81" i="14" a="1"/>
  <c r="Q81" i="14" a="1"/>
  <c r="R81" i="14" a="1"/>
  <c r="I81" i="14"/>
  <c r="J81" i="14"/>
  <c r="K81" i="14"/>
  <c r="L81" i="14"/>
  <c r="M81" i="14"/>
  <c r="N81" i="14"/>
  <c r="O81" i="14"/>
  <c r="P81" i="14"/>
  <c r="Q81" i="14"/>
  <c r="R81" i="14"/>
  <c r="D81" i="14"/>
  <c r="G82" i="14" a="1"/>
  <c r="G82" i="14"/>
  <c r="H82" i="14" a="1"/>
  <c r="H82" i="14"/>
  <c r="I82" i="14" a="1"/>
  <c r="J82" i="14" a="1"/>
  <c r="K82" i="14" a="1"/>
  <c r="L82" i="14" a="1"/>
  <c r="M82" i="14" a="1"/>
  <c r="N82" i="14" a="1"/>
  <c r="O82" i="14" a="1"/>
  <c r="P82" i="14" a="1"/>
  <c r="Q82" i="14" a="1"/>
  <c r="R82" i="14" a="1"/>
  <c r="I82" i="14"/>
  <c r="J82" i="14"/>
  <c r="K82" i="14"/>
  <c r="L82" i="14"/>
  <c r="M82" i="14"/>
  <c r="N82" i="14"/>
  <c r="O82" i="14"/>
  <c r="P82" i="14"/>
  <c r="Q82" i="14"/>
  <c r="R82" i="14"/>
  <c r="D82" i="14"/>
  <c r="D79" i="14"/>
  <c r="D9" i="14"/>
  <c r="E19" i="14"/>
  <c r="S53" i="14" a="1"/>
  <c r="S53" i="14"/>
  <c r="T53" i="14" a="1"/>
  <c r="T53" i="14"/>
  <c r="U53" i="14" a="1"/>
  <c r="V53" i="14" a="1"/>
  <c r="W53" i="14" a="1"/>
  <c r="X53" i="14" a="1"/>
  <c r="Y53" i="14" a="1"/>
  <c r="Z53" i="14" a="1"/>
  <c r="AA53" i="14" a="1"/>
  <c r="U53" i="14"/>
  <c r="V53" i="14"/>
  <c r="W53" i="14"/>
  <c r="X53" i="14"/>
  <c r="Y53" i="14"/>
  <c r="Z53" i="14"/>
  <c r="AA53" i="14"/>
  <c r="E53" i="14"/>
  <c r="S54" i="14" a="1"/>
  <c r="S54" i="14"/>
  <c r="T54" i="14" a="1"/>
  <c r="T54" i="14"/>
  <c r="U54" i="14" a="1"/>
  <c r="V54" i="14" a="1"/>
  <c r="W54" i="14" a="1"/>
  <c r="X54" i="14" a="1"/>
  <c r="Y54" i="14" a="1"/>
  <c r="Z54" i="14" a="1"/>
  <c r="AA54" i="14" a="1"/>
  <c r="U54" i="14"/>
  <c r="V54" i="14"/>
  <c r="W54" i="14"/>
  <c r="X54" i="14"/>
  <c r="Y54" i="14"/>
  <c r="Z54" i="14"/>
  <c r="AA54" i="14"/>
  <c r="E54" i="14"/>
  <c r="E51" i="14"/>
  <c r="S67" i="14" a="1"/>
  <c r="S67" i="14"/>
  <c r="T67" i="14" a="1"/>
  <c r="T67" i="14"/>
  <c r="U67" i="14" a="1"/>
  <c r="V67" i="14" a="1"/>
  <c r="W67" i="14" a="1"/>
  <c r="X67" i="14" a="1"/>
  <c r="Y67" i="14" a="1"/>
  <c r="Z67" i="14" a="1"/>
  <c r="AA67" i="14" a="1"/>
  <c r="U67" i="14"/>
  <c r="V67" i="14"/>
  <c r="W67" i="14"/>
  <c r="X67" i="14"/>
  <c r="Y67" i="14"/>
  <c r="Z67" i="14"/>
  <c r="AA67" i="14"/>
  <c r="E67" i="14"/>
  <c r="S68" i="14" a="1"/>
  <c r="S68" i="14"/>
  <c r="T68" i="14" a="1"/>
  <c r="T68" i="14"/>
  <c r="U68" i="14" a="1"/>
  <c r="V68" i="14" a="1"/>
  <c r="W68" i="14" a="1"/>
  <c r="X68" i="14" a="1"/>
  <c r="Y68" i="14" a="1"/>
  <c r="Z68" i="14" a="1"/>
  <c r="AA68" i="14" a="1"/>
  <c r="U68" i="14"/>
  <c r="V68" i="14"/>
  <c r="W68" i="14"/>
  <c r="X68" i="14"/>
  <c r="Y68" i="14"/>
  <c r="Z68" i="14"/>
  <c r="AA68" i="14"/>
  <c r="E68" i="14"/>
  <c r="E65" i="14"/>
  <c r="S81" i="14" a="1"/>
  <c r="S81" i="14"/>
  <c r="T81" i="14" a="1"/>
  <c r="T81" i="14"/>
  <c r="U81" i="14" a="1"/>
  <c r="V81" i="14" a="1"/>
  <c r="W81" i="14" a="1"/>
  <c r="X81" i="14" a="1"/>
  <c r="Y81" i="14" a="1"/>
  <c r="Z81" i="14" a="1"/>
  <c r="AA81" i="14" a="1"/>
  <c r="U81" i="14"/>
  <c r="V81" i="14"/>
  <c r="W81" i="14"/>
  <c r="X81" i="14"/>
  <c r="Y81" i="14"/>
  <c r="Z81" i="14"/>
  <c r="AA81" i="14"/>
  <c r="E81" i="14"/>
  <c r="S82" i="14" a="1"/>
  <c r="S82" i="14"/>
  <c r="T82" i="14" a="1"/>
  <c r="T82" i="14"/>
  <c r="U82" i="14" a="1"/>
  <c r="V82" i="14" a="1"/>
  <c r="W82" i="14" a="1"/>
  <c r="X82" i="14" a="1"/>
  <c r="Y82" i="14" a="1"/>
  <c r="Z82" i="14" a="1"/>
  <c r="AA82" i="14" a="1"/>
  <c r="U82" i="14"/>
  <c r="V82" i="14"/>
  <c r="W82" i="14"/>
  <c r="X82" i="14"/>
  <c r="Y82" i="14"/>
  <c r="Z82" i="14"/>
  <c r="AA82" i="14"/>
  <c r="E82" i="14"/>
  <c r="E79" i="14"/>
  <c r="E9" i="14"/>
  <c r="G13" i="14"/>
  <c r="G3" i="14"/>
  <c r="G12" i="14"/>
  <c r="G2" i="14"/>
  <c r="AA19" i="14"/>
  <c r="AA51" i="14"/>
  <c r="AA65" i="14"/>
  <c r="AA79" i="14"/>
  <c r="AA9" i="14"/>
  <c r="Z19" i="14"/>
  <c r="Z51" i="14"/>
  <c r="Z65" i="14"/>
  <c r="Z79" i="14"/>
  <c r="Z9" i="14"/>
  <c r="Y19" i="14"/>
  <c r="Y51" i="14"/>
  <c r="Y65" i="14"/>
  <c r="Y79" i="14"/>
  <c r="Y9" i="14"/>
  <c r="X19" i="14"/>
  <c r="X51" i="14"/>
  <c r="X65" i="14"/>
  <c r="X79" i="14"/>
  <c r="X9" i="14"/>
  <c r="W19" i="14"/>
  <c r="W51" i="14"/>
  <c r="W65" i="14"/>
  <c r="W79" i="14"/>
  <c r="W9" i="14"/>
  <c r="V19" i="14"/>
  <c r="V51" i="14"/>
  <c r="V65" i="14"/>
  <c r="V79" i="14"/>
  <c r="V9" i="14"/>
  <c r="U19" i="14"/>
  <c r="U51" i="14"/>
  <c r="U65" i="14"/>
  <c r="U79" i="14"/>
  <c r="U9" i="14"/>
  <c r="T19" i="14"/>
  <c r="T51" i="14"/>
  <c r="T65" i="14"/>
  <c r="T79" i="14"/>
  <c r="T9" i="14"/>
  <c r="S19" i="14"/>
  <c r="S51" i="14"/>
  <c r="S65" i="14"/>
  <c r="S79" i="14"/>
  <c r="S9" i="14"/>
  <c r="R19" i="14"/>
  <c r="R51" i="14"/>
  <c r="R65" i="14"/>
  <c r="R79" i="14"/>
  <c r="R9" i="14"/>
  <c r="Q19" i="14"/>
  <c r="Q51" i="14"/>
  <c r="Q65" i="14"/>
  <c r="Q79" i="14"/>
  <c r="Q9" i="14"/>
  <c r="P19" i="14"/>
  <c r="P51" i="14"/>
  <c r="P65" i="14"/>
  <c r="P79" i="14"/>
  <c r="P9" i="14"/>
  <c r="O19" i="14"/>
  <c r="O51" i="14"/>
  <c r="O65" i="14"/>
  <c r="O79" i="14"/>
  <c r="O9" i="14"/>
  <c r="N19" i="14"/>
  <c r="N51" i="14"/>
  <c r="N65" i="14"/>
  <c r="N79" i="14"/>
  <c r="N9" i="14"/>
  <c r="M19" i="14"/>
  <c r="M51" i="14"/>
  <c r="M65" i="14"/>
  <c r="M79" i="14"/>
  <c r="M9" i="14"/>
  <c r="L19" i="14"/>
  <c r="L51" i="14"/>
  <c r="L65" i="14"/>
  <c r="L79" i="14"/>
  <c r="L9" i="14"/>
  <c r="K19" i="14"/>
  <c r="K51" i="14"/>
  <c r="K65" i="14"/>
  <c r="K79" i="14"/>
  <c r="K9" i="14"/>
  <c r="J19" i="14"/>
  <c r="J51" i="14"/>
  <c r="J65" i="14"/>
  <c r="J79" i="14"/>
  <c r="J9" i="14"/>
  <c r="I19" i="14"/>
  <c r="I51" i="14"/>
  <c r="I65" i="14"/>
  <c r="I79" i="14"/>
  <c r="I9" i="14"/>
  <c r="H19" i="14"/>
  <c r="H51" i="14"/>
  <c r="H65" i="14"/>
  <c r="H79" i="14"/>
  <c r="H9" i="14"/>
  <c r="G51" i="14"/>
  <c r="G65" i="14"/>
  <c r="G79" i="14"/>
  <c r="G9" i="14"/>
  <c r="AA18" i="14"/>
  <c r="AA50" i="14"/>
  <c r="AA64" i="14"/>
  <c r="AA78" i="14"/>
  <c r="AA8" i="14"/>
  <c r="Z18" i="14"/>
  <c r="Z50" i="14"/>
  <c r="Z64" i="14"/>
  <c r="Z78" i="14"/>
  <c r="Z8" i="14"/>
  <c r="Y18" i="14"/>
  <c r="Y50" i="14"/>
  <c r="Y64" i="14"/>
  <c r="Y78" i="14"/>
  <c r="Y8" i="14"/>
  <c r="X18" i="14"/>
  <c r="X50" i="14"/>
  <c r="X64" i="14"/>
  <c r="X78" i="14"/>
  <c r="X8" i="14"/>
  <c r="W18" i="14"/>
  <c r="W50" i="14"/>
  <c r="W64" i="14"/>
  <c r="W78" i="14"/>
  <c r="W8" i="14"/>
  <c r="V18" i="14"/>
  <c r="V50" i="14"/>
  <c r="V64" i="14"/>
  <c r="V78" i="14"/>
  <c r="V8" i="14"/>
  <c r="U18" i="14"/>
  <c r="U50" i="14"/>
  <c r="U64" i="14"/>
  <c r="U78" i="14"/>
  <c r="U8" i="14"/>
  <c r="T18" i="14"/>
  <c r="T50" i="14"/>
  <c r="T64" i="14"/>
  <c r="T78" i="14"/>
  <c r="T8" i="14"/>
  <c r="S18" i="14"/>
  <c r="S50" i="14"/>
  <c r="S64" i="14"/>
  <c r="S78" i="14"/>
  <c r="S8" i="14"/>
  <c r="R18" i="14"/>
  <c r="R50" i="14"/>
  <c r="R64" i="14"/>
  <c r="R78" i="14"/>
  <c r="R8" i="14"/>
  <c r="Q18" i="14"/>
  <c r="Q50" i="14"/>
  <c r="Q64" i="14"/>
  <c r="Q78" i="14"/>
  <c r="Q8" i="14"/>
  <c r="P18" i="14"/>
  <c r="P50" i="14"/>
  <c r="P64" i="14"/>
  <c r="P78" i="14"/>
  <c r="P8" i="14"/>
  <c r="O18" i="14"/>
  <c r="O50" i="14"/>
  <c r="O64" i="14"/>
  <c r="O78" i="14"/>
  <c r="O8" i="14"/>
  <c r="N18" i="14"/>
  <c r="N50" i="14"/>
  <c r="N64" i="14"/>
  <c r="N78" i="14"/>
  <c r="N8" i="14"/>
  <c r="M18" i="14"/>
  <c r="M50" i="14"/>
  <c r="M64" i="14"/>
  <c r="M78" i="14"/>
  <c r="M8" i="14"/>
  <c r="L18" i="14"/>
  <c r="L50" i="14"/>
  <c r="L64" i="14"/>
  <c r="L78" i="14"/>
  <c r="L8" i="14"/>
  <c r="K18" i="14"/>
  <c r="K50" i="14"/>
  <c r="K64" i="14"/>
  <c r="K78" i="14"/>
  <c r="K8" i="14"/>
  <c r="J18" i="14"/>
  <c r="J50" i="14"/>
  <c r="J64" i="14"/>
  <c r="J78" i="14"/>
  <c r="J8" i="14"/>
  <c r="I18" i="14"/>
  <c r="I50" i="14"/>
  <c r="I64" i="14"/>
  <c r="I78" i="14"/>
  <c r="I8" i="14"/>
  <c r="H18" i="14"/>
  <c r="H50" i="14"/>
  <c r="H64" i="14"/>
  <c r="H78" i="14"/>
  <c r="H8" i="14"/>
  <c r="G18" i="14"/>
  <c r="G50" i="14"/>
  <c r="G64" i="14"/>
  <c r="G78" i="14"/>
  <c r="G8" i="14"/>
  <c r="E50" i="14"/>
  <c r="E64" i="14"/>
  <c r="E78" i="14"/>
  <c r="E8" i="14"/>
  <c r="D50" i="14"/>
  <c r="D64" i="14"/>
  <c r="D78" i="14"/>
  <c r="D8" i="14"/>
  <c r="G72" i="14"/>
  <c r="G73" i="14"/>
  <c r="G58" i="14"/>
  <c r="G59" i="14"/>
  <c r="G44" i="14"/>
  <c r="G45" i="14"/>
</calcChain>
</file>

<file path=xl/sharedStrings.xml><?xml version="1.0" encoding="utf-8"?>
<sst xmlns="http://schemas.openxmlformats.org/spreadsheetml/2006/main" count="29547" uniqueCount="8718">
  <si>
    <t>Service</t>
  </si>
  <si>
    <t>Labour Costs</t>
  </si>
  <si>
    <t>Direct Wages</t>
  </si>
  <si>
    <t>Employer Health Tax</t>
  </si>
  <si>
    <t>WCB</t>
  </si>
  <si>
    <t>Admin - Wages</t>
  </si>
  <si>
    <t>Employee Benefits</t>
  </si>
  <si>
    <t>Office Wages</t>
  </si>
  <si>
    <t>Payroll Expenses</t>
  </si>
  <si>
    <t>Type</t>
  </si>
  <si>
    <t>Date</t>
  </si>
  <si>
    <t>Num</t>
  </si>
  <si>
    <t>Name</t>
  </si>
  <si>
    <t>Memo</t>
  </si>
  <si>
    <t>Class</t>
  </si>
  <si>
    <t>Clr</t>
  </si>
  <si>
    <t>Split</t>
  </si>
  <si>
    <t>Amount</t>
  </si>
  <si>
    <t>Pay Cheque</t>
  </si>
  <si>
    <t>Office</t>
  </si>
  <si>
    <t>Manufacturing</t>
  </si>
  <si>
    <t>6345</t>
  </si>
  <si>
    <t>6357</t>
  </si>
  <si>
    <t>6445</t>
  </si>
  <si>
    <t>6454</t>
  </si>
  <si>
    <t>6482</t>
  </si>
  <si>
    <t>6493</t>
  </si>
  <si>
    <t>6517</t>
  </si>
  <si>
    <t>6568</t>
  </si>
  <si>
    <t>6662</t>
  </si>
  <si>
    <t>General Journal</t>
  </si>
  <si>
    <t>CC248RR</t>
  </si>
  <si>
    <t>correct Marco's wage to Office Wages</t>
  </si>
  <si>
    <t>6709</t>
  </si>
  <si>
    <t>Remodel</t>
  </si>
  <si>
    <t>Shop</t>
  </si>
  <si>
    <t>6726</t>
  </si>
  <si>
    <t>6846</t>
  </si>
  <si>
    <t>6881</t>
  </si>
  <si>
    <t>6910</t>
  </si>
  <si>
    <t>7002</t>
  </si>
  <si>
    <t>7003</t>
  </si>
  <si>
    <t>7033</t>
  </si>
  <si>
    <t>7061</t>
  </si>
  <si>
    <t>7095</t>
  </si>
  <si>
    <t>7096</t>
  </si>
  <si>
    <t>7098</t>
  </si>
  <si>
    <t>7101</t>
  </si>
  <si>
    <t>7103</t>
  </si>
  <si>
    <t>7110</t>
  </si>
  <si>
    <t>7177</t>
  </si>
  <si>
    <t>New Construction</t>
  </si>
  <si>
    <t>7274</t>
  </si>
  <si>
    <t>7356</t>
  </si>
  <si>
    <t>7385</t>
  </si>
  <si>
    <t>7404</t>
  </si>
  <si>
    <t>7431</t>
  </si>
  <si>
    <t>7439</t>
  </si>
  <si>
    <t>7445</t>
  </si>
  <si>
    <t>7459</t>
  </si>
  <si>
    <t>7461</t>
  </si>
  <si>
    <t>7510</t>
  </si>
  <si>
    <t>7505</t>
  </si>
  <si>
    <t>7550</t>
  </si>
  <si>
    <t>7552</t>
  </si>
  <si>
    <t>7559</t>
  </si>
  <si>
    <t>7595</t>
  </si>
  <si>
    <t>Jan - June 2013</t>
  </si>
  <si>
    <t>Minister of Finance</t>
  </si>
  <si>
    <t>Cheque</t>
  </si>
  <si>
    <t>7115</t>
  </si>
  <si>
    <t>Allowance For D/A</t>
  </si>
  <si>
    <t>y/e adj</t>
  </si>
  <si>
    <t>CC245</t>
  </si>
  <si>
    <t>Nov 2012</t>
  </si>
  <si>
    <t>7059</t>
  </si>
  <si>
    <t>EHT Oct/12</t>
  </si>
  <si>
    <t>6990</t>
  </si>
  <si>
    <t>EHT</t>
  </si>
  <si>
    <t>6944</t>
  </si>
  <si>
    <t>Aug/12</t>
  </si>
  <si>
    <t>6858</t>
  </si>
  <si>
    <t>EHT July 2012</t>
  </si>
  <si>
    <t>6809</t>
  </si>
  <si>
    <t>EHT to June 2012</t>
  </si>
  <si>
    <t>6718</t>
  </si>
  <si>
    <t>6342</t>
  </si>
  <si>
    <t>July 2013</t>
  </si>
  <si>
    <t>WS&amp;IB</t>
  </si>
  <si>
    <t>June 2013</t>
  </si>
  <si>
    <t>May 2013</t>
  </si>
  <si>
    <t>Apr. 2013</t>
  </si>
  <si>
    <t>March 2013</t>
  </si>
  <si>
    <t>Feb. 2013</t>
  </si>
  <si>
    <t>Jan 2013</t>
  </si>
  <si>
    <t>Dec. 2012</t>
  </si>
  <si>
    <t>Nov. 2012</t>
  </si>
  <si>
    <t>Oct/12</t>
  </si>
  <si>
    <t>CAD 7 refund</t>
  </si>
  <si>
    <t>03255</t>
  </si>
  <si>
    <t>Deposit</t>
  </si>
  <si>
    <t>Sept. 2012</t>
  </si>
  <si>
    <t>Aug.2012</t>
  </si>
  <si>
    <t>July 2012</t>
  </si>
  <si>
    <t>June 2012</t>
  </si>
  <si>
    <t>May 2012</t>
  </si>
  <si>
    <t>Apr./12</t>
  </si>
  <si>
    <t>March 2012</t>
  </si>
  <si>
    <t>report 2461.94</t>
  </si>
  <si>
    <t>Jan. 2012</t>
  </si>
  <si>
    <t>Dec/11</t>
  </si>
  <si>
    <t>PIER 2012</t>
  </si>
  <si>
    <t>Receiver General</t>
  </si>
  <si>
    <t>7201</t>
  </si>
  <si>
    <t>PIER 2011</t>
  </si>
  <si>
    <t>6495</t>
  </si>
  <si>
    <t>7591</t>
  </si>
  <si>
    <t>7571</t>
  </si>
  <si>
    <t>7476</t>
  </si>
  <si>
    <t>7463</t>
  </si>
  <si>
    <t>7460</t>
  </si>
  <si>
    <t>7286</t>
  </si>
  <si>
    <t>7360</t>
  </si>
  <si>
    <t>7222</t>
  </si>
  <si>
    <t>7104</t>
  </si>
  <si>
    <t>7102</t>
  </si>
  <si>
    <t>7100</t>
  </si>
  <si>
    <t>7099</t>
  </si>
  <si>
    <t>7097</t>
  </si>
  <si>
    <t>7062</t>
  </si>
  <si>
    <t>7013</t>
  </si>
  <si>
    <t>6911</t>
  </si>
  <si>
    <t>6791</t>
  </si>
  <si>
    <t>6746</t>
  </si>
  <si>
    <t>6708</t>
  </si>
  <si>
    <t>receipts</t>
  </si>
  <si>
    <t>6691</t>
  </si>
  <si>
    <t>6688</t>
  </si>
  <si>
    <t>6583</t>
  </si>
  <si>
    <t>6531</t>
  </si>
  <si>
    <t>dental not covered</t>
  </si>
  <si>
    <t>6526</t>
  </si>
  <si>
    <t>6514</t>
  </si>
  <si>
    <t>6449</t>
  </si>
  <si>
    <t>6407</t>
  </si>
  <si>
    <t>7574</t>
  </si>
  <si>
    <t>7355</t>
  </si>
  <si>
    <t>7105</t>
  </si>
  <si>
    <t>6719</t>
  </si>
  <si>
    <t>6686</t>
  </si>
  <si>
    <t>6684</t>
  </si>
  <si>
    <t>6601</t>
  </si>
  <si>
    <t>7564</t>
  </si>
  <si>
    <t>7563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</si>
  <si>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</si>
  <si>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</si>
  <si>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</si>
  <si>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</si>
  <si>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</si>
  <si>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</si>
  <si>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</si>
  <si>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</si>
  <si>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</si>
  <si>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</si>
  <si>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</si>
  <si>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LABOUR COSTS - DIRECT WAGES</t>
  </si>
  <si>
    <t>INITIAL YEAR</t>
  </si>
  <si>
    <t>NO. OBS</t>
  </si>
  <si>
    <t>Starting Date</t>
  </si>
  <si>
    <t>Ending Date</t>
  </si>
  <si>
    <t>Total Excluding Adj.</t>
  </si>
  <si>
    <t>Total Including Adj.</t>
  </si>
  <si>
    <t xml:space="preserve"> </t>
  </si>
  <si>
    <t>LABOUR COSTS - EMPLOYER HEALTH TAX</t>
  </si>
  <si>
    <t>LABOUR COSTS - WCB</t>
  </si>
  <si>
    <t>LABOUR COSTS - OTHER</t>
  </si>
  <si>
    <t>TOTAL LABOUR COSTS</t>
  </si>
  <si>
    <t>ADMIN - WAGES - EMPLOYEE BENEFITS</t>
  </si>
  <si>
    <t>ADMIN - WAGES - OFFICE WAGES</t>
  </si>
  <si>
    <t>ADMIN - WAGES - PAYROLL EXPENSES</t>
  </si>
  <si>
    <t>ADMIN - WAGES - OTHER</t>
  </si>
  <si>
    <t>TOTAL ADMIN - WAGES</t>
  </si>
  <si>
    <t>7603</t>
  </si>
  <si>
    <t>7606</t>
  </si>
  <si>
    <t>7607</t>
  </si>
  <si>
    <t>7636</t>
  </si>
  <si>
    <t>Aug. 2013</t>
  </si>
  <si>
    <t>7671</t>
  </si>
  <si>
    <t>7667</t>
  </si>
  <si>
    <t>TD Canada Trust</t>
  </si>
  <si>
    <t>McCluskey, Will</t>
  </si>
  <si>
    <t>Fitzmaurice, Thomas</t>
  </si>
  <si>
    <t>Thanasse, Kate</t>
  </si>
  <si>
    <t>Todd, Amy</t>
  </si>
  <si>
    <t>Wang, Adam</t>
  </si>
  <si>
    <t>Romano, Stefan</t>
  </si>
  <si>
    <t>Hind, Julie</t>
  </si>
  <si>
    <t>Liao, Cynthia</t>
  </si>
  <si>
    <t>Saunders, Chris</t>
  </si>
  <si>
    <t>Faircloth, Juliana</t>
  </si>
  <si>
    <t>Zhang, Chendi</t>
  </si>
  <si>
    <t>Ng, Melissa</t>
  </si>
  <si>
    <t>Wong, Patricia</t>
  </si>
  <si>
    <t>Voorberg, Adam</t>
  </si>
  <si>
    <t>Lau, Freda</t>
  </si>
  <si>
    <t>Jiao, Lawrence</t>
  </si>
  <si>
    <t>Lin, Watson</t>
  </si>
  <si>
    <t>Deng, Roy</t>
  </si>
  <si>
    <t>Koh, Jonathan</t>
  </si>
  <si>
    <t>Yu, David</t>
  </si>
  <si>
    <t>Goel, Nick</t>
  </si>
  <si>
    <t>Hu, Tina</t>
  </si>
  <si>
    <t>Leung, Janice</t>
  </si>
  <si>
    <t>Obermayer, Corey</t>
  </si>
  <si>
    <t>Xia, Lilly</t>
  </si>
  <si>
    <t>Lat, Kat</t>
  </si>
  <si>
    <t>Chow, Ernie</t>
  </si>
  <si>
    <t>Batilando, EJ</t>
  </si>
  <si>
    <t>Mok, Grace</t>
  </si>
  <si>
    <t>Du, Jian</t>
  </si>
  <si>
    <t>Cao, Andy</t>
  </si>
  <si>
    <t>Wang, Roger</t>
  </si>
  <si>
    <t>Ngo, Jonathan</t>
  </si>
  <si>
    <t>Mandlowitz, Zachary</t>
  </si>
  <si>
    <t>SUMMARY_LABOUR_COSTS</t>
  </si>
  <si>
    <t>SUMMARY_ADMIN_WAGES</t>
  </si>
  <si>
    <t>INDEX</t>
  </si>
  <si>
    <t>SHEET NAME</t>
  </si>
  <si>
    <t>ADDRESS1</t>
  </si>
  <si>
    <t>ADDRESS2</t>
  </si>
  <si>
    <t>VALUE</t>
  </si>
  <si>
    <t>FORMULA</t>
  </si>
  <si>
    <t>$G$2</t>
  </si>
  <si>
    <t>R2C7</t>
  </si>
  <si>
    <t>IF($B$3FALSE,"-",G12)</t>
  </si>
  <si>
    <t>$G$3</t>
  </si>
  <si>
    <t>R3C7</t>
  </si>
  <si>
    <t>IF($B$3FALSE,"-",G13)</t>
  </si>
  <si>
    <t>$D$5</t>
  </si>
  <si>
    <t>R5C4</t>
  </si>
  <si>
    <t>IF($B3FALSE,"-",OFFSET($G5,0,$C5-1))</t>
  </si>
  <si>
    <t>$E$5</t>
  </si>
  <si>
    <t>R5C5</t>
  </si>
  <si>
    <t>IF($B3FALSE,"-",OFFSET($G5,0,$F5-1))</t>
  </si>
  <si>
    <t>$F$5</t>
  </si>
  <si>
    <t>R5C6</t>
  </si>
  <si>
    <t>IF($B$3FALSE,"-",C6+1)</t>
  </si>
  <si>
    <t>$G$5</t>
  </si>
  <si>
    <t>R5C7</t>
  </si>
  <si>
    <t>IF($B$3FALSE,"-",DATE($D$3,1,1))</t>
  </si>
  <si>
    <t>$H$5</t>
  </si>
  <si>
    <t>R5C8</t>
  </si>
  <si>
    <t>IF($B$3FALSE,"-",EDATE(G5,1))</t>
  </si>
  <si>
    <t>$I$5</t>
  </si>
  <si>
    <t>R5C9</t>
  </si>
  <si>
    <t>IF($B$3FALSE,"-",EDATE(H5,1))</t>
  </si>
  <si>
    <t>$J$5</t>
  </si>
  <si>
    <t>R5C10</t>
  </si>
  <si>
    <t>IF($B$3FALSE,"-",EDATE(I5,1))</t>
  </si>
  <si>
    <t>$K$5</t>
  </si>
  <si>
    <t>R5C11</t>
  </si>
  <si>
    <t>IF($B$3FALSE,"-",EDATE(J5,1))</t>
  </si>
  <si>
    <t>$L$5</t>
  </si>
  <si>
    <t>R5C12</t>
  </si>
  <si>
    <t>IF($B$3FALSE,"-",EDATE(K5,1))</t>
  </si>
  <si>
    <t>$M$5</t>
  </si>
  <si>
    <t>R5C13</t>
  </si>
  <si>
    <t>IF($B$3FALSE,"-",EDATE(L5,1))</t>
  </si>
  <si>
    <t>$N$5</t>
  </si>
  <si>
    <t>R5C14</t>
  </si>
  <si>
    <t>IF($B$3FALSE,"-",EDATE(M5,1))</t>
  </si>
  <si>
    <t>$O$5</t>
  </si>
  <si>
    <t>R5C15</t>
  </si>
  <si>
    <t>IF($B$3FALSE,"-",EDATE(N5,1))</t>
  </si>
  <si>
    <t>$P$5</t>
  </si>
  <si>
    <t>R5C16</t>
  </si>
  <si>
    <t>IF($B$3FALSE,"-",EDATE(O5,1))</t>
  </si>
  <si>
    <t>$Q$5</t>
  </si>
  <si>
    <t>R5C17</t>
  </si>
  <si>
    <t>IF($B$3FALSE,"-",EDATE(P5,1))</t>
  </si>
  <si>
    <t>$R$5</t>
  </si>
  <si>
    <t>R5C18</t>
  </si>
  <si>
    <t>IF($B$3FALSE,"-",EDATE(Q5,1))</t>
  </si>
  <si>
    <t>$S$5</t>
  </si>
  <si>
    <t>R5C19</t>
  </si>
  <si>
    <t>IF($B$3FALSE,"-",EDATE(R5,1))</t>
  </si>
  <si>
    <t>$T$5</t>
  </si>
  <si>
    <t>R5C20</t>
  </si>
  <si>
    <t>IF($B$3FALSE,"-",EDATE(S5,1))</t>
  </si>
  <si>
    <t>$U$5</t>
  </si>
  <si>
    <t>R5C21</t>
  </si>
  <si>
    <t>IF($B$3FALSE,"-",EDATE(T5,1))</t>
  </si>
  <si>
    <t>$V$5</t>
  </si>
  <si>
    <t>R5C22</t>
  </si>
  <si>
    <t>IF($B$3FALSE,"-",EDATE(U5,1))</t>
  </si>
  <si>
    <t>$W$5</t>
  </si>
  <si>
    <t>R5C23</t>
  </si>
  <si>
    <t>IF($B$3FALSE,"-",EDATE(V5,1))</t>
  </si>
  <si>
    <t>$X$5</t>
  </si>
  <si>
    <t>R5C24</t>
  </si>
  <si>
    <t>IF($B$3FALSE,"-",EDATE(W5,1))</t>
  </si>
  <si>
    <t>$Y$5</t>
  </si>
  <si>
    <t>R5C25</t>
  </si>
  <si>
    <t>IF($B$3FALSE,"-",EDATE(X5,1))</t>
  </si>
  <si>
    <t>$Z$5</t>
  </si>
  <si>
    <t>R5C26</t>
  </si>
  <si>
    <t>IF($B$3FALSE,"-",EDATE(Y5,1))</t>
  </si>
  <si>
    <t>$AA$5</t>
  </si>
  <si>
    <t>R5C27</t>
  </si>
  <si>
    <t>IF($B$3FALSE,"-",EDATE(Z5,1))</t>
  </si>
  <si>
    <t>$AB$5</t>
  </si>
  <si>
    <t>R5C28</t>
  </si>
  <si>
    <t>IF($B$3FALSE,"-",EDATE(AA5,1))</t>
  </si>
  <si>
    <t>$D$6</t>
  </si>
  <si>
    <t>R6C4</t>
  </si>
  <si>
    <t>IF($B3FALSE,"-",MAX(OFFSET($G6,0,0,1,$C6)))</t>
  </si>
  <si>
    <t>$E$6</t>
  </si>
  <si>
    <t>R6C5</t>
  </si>
  <si>
    <t>IF($B3FALSE,"-",MAX(OFFSET($G6,0,0,1,$F6)))</t>
  </si>
  <si>
    <t>$F$6</t>
  </si>
  <si>
    <t>R6C6</t>
  </si>
  <si>
    <t>IF($B$3FALSE,"-",C6+12)</t>
  </si>
  <si>
    <t>$G$6</t>
  </si>
  <si>
    <t>R6C7</t>
  </si>
  <si>
    <t>IF($B$3FALSE,"-",EOMONTH(G5,0))</t>
  </si>
  <si>
    <t>$H$6</t>
  </si>
  <si>
    <t>R6C8</t>
  </si>
  <si>
    <t>IF($B$3FALSE,"-",EOMONTH(H5,0))</t>
  </si>
  <si>
    <t>$I$6</t>
  </si>
  <si>
    <t>R6C9</t>
  </si>
  <si>
    <t>IF($B$3FALSE,"-",EOMONTH(I5,0))</t>
  </si>
  <si>
    <t>$J$6</t>
  </si>
  <si>
    <t>R6C10</t>
  </si>
  <si>
    <t>IF($B$3FALSE,"-",EOMONTH(J5,0))</t>
  </si>
  <si>
    <t>$K$6</t>
  </si>
  <si>
    <t>R6C11</t>
  </si>
  <si>
    <t>IF($B$3FALSE,"-",EOMONTH(K5,0))</t>
  </si>
  <si>
    <t>$L$6</t>
  </si>
  <si>
    <t>R6C12</t>
  </si>
  <si>
    <t>IF($B$3FALSE,"-",EOMONTH(L5,0))</t>
  </si>
  <si>
    <t>$M$6</t>
  </si>
  <si>
    <t>R6C13</t>
  </si>
  <si>
    <t>IF($B$3FALSE,"-",EOMONTH(M5,0))</t>
  </si>
  <si>
    <t>$N$6</t>
  </si>
  <si>
    <t>R6C14</t>
  </si>
  <si>
    <t>IF($B$3FALSE,"-",EOMONTH(N5,0))</t>
  </si>
  <si>
    <t>$O$6</t>
  </si>
  <si>
    <t>R6C15</t>
  </si>
  <si>
    <t>IF($B$3FALSE,"-",EOMONTH(O5,0))</t>
  </si>
  <si>
    <t>$P$6</t>
  </si>
  <si>
    <t>R6C16</t>
  </si>
  <si>
    <t>IF($B$3FALSE,"-",EOMONTH(P5,0))</t>
  </si>
  <si>
    <t>$Q$6</t>
  </si>
  <si>
    <t>R6C17</t>
  </si>
  <si>
    <t>IF($B$3FALSE,"-",EOMONTH(Q5,0))</t>
  </si>
  <si>
    <t>$R$6</t>
  </si>
  <si>
    <t>R6C18</t>
  </si>
  <si>
    <t>IF($B$3FALSE,"-",EOMONTH(R5,0))</t>
  </si>
  <si>
    <t>$S$6</t>
  </si>
  <si>
    <t>R6C19</t>
  </si>
  <si>
    <t>IF($B$3FALSE,"-",EOMONTH(S5,0))</t>
  </si>
  <si>
    <t>$T$6</t>
  </si>
  <si>
    <t>R6C20</t>
  </si>
  <si>
    <t>IF($B$3FALSE,"-",EOMONTH(T5,0))</t>
  </si>
  <si>
    <t>$U$6</t>
  </si>
  <si>
    <t>R6C21</t>
  </si>
  <si>
    <t>IF($B$3FALSE,"-",EOMONTH(U5,0))</t>
  </si>
  <si>
    <t>$V$6</t>
  </si>
  <si>
    <t>R6C22</t>
  </si>
  <si>
    <t>IF($B$3FALSE,"-",EOMONTH(V5,0))</t>
  </si>
  <si>
    <t>$W$6</t>
  </si>
  <si>
    <t>R6C23</t>
  </si>
  <si>
    <t>IF($B$3FALSE,"-",EOMONTH(W5,0))</t>
  </si>
  <si>
    <t>$X$6</t>
  </si>
  <si>
    <t>R6C24</t>
  </si>
  <si>
    <t>IF($B$3FALSE,"-",EOMONTH(X5,0))</t>
  </si>
  <si>
    <t>$Y$6</t>
  </si>
  <si>
    <t>R6C25</t>
  </si>
  <si>
    <t>IF($B$3FALSE,"-",EOMONTH(Y5,0))</t>
  </si>
  <si>
    <t>$Z$6</t>
  </si>
  <si>
    <t>R6C26</t>
  </si>
  <si>
    <t>IF($B$3FALSE,"-",EOMONTH(Z5,0))</t>
  </si>
  <si>
    <t>$AA$6</t>
  </si>
  <si>
    <t>R6C27</t>
  </si>
  <si>
    <t>IF($B$3FALSE,"-",EOMONTH(AA5,0))</t>
  </si>
  <si>
    <t>$AB$6</t>
  </si>
  <si>
    <t>R6C28</t>
  </si>
  <si>
    <t>IF($B$3FALSE,"-",EOMONTH(AB5,0))</t>
  </si>
  <si>
    <t>$D$8</t>
  </si>
  <si>
    <t>R8C4</t>
  </si>
  <si>
    <t>IF($B$3FALSE,"-",D18+D50+D64+D78)</t>
  </si>
  <si>
    <t>$E$8</t>
  </si>
  <si>
    <t>R8C5</t>
  </si>
  <si>
    <t>IF($B$3FALSE,"-",E18+E50+E64+E78)</t>
  </si>
  <si>
    <t>$G$8</t>
  </si>
  <si>
    <t>R8C7</t>
  </si>
  <si>
    <t>IF($B$3FALSE,"-",G18+G50+G64+G78)</t>
  </si>
  <si>
    <t>$H$8</t>
  </si>
  <si>
    <t>R8C8</t>
  </si>
  <si>
    <t>IF($B$3FALSE,"-",H18+H50+H64+H78)</t>
  </si>
  <si>
    <t>$I$8</t>
  </si>
  <si>
    <t>R8C9</t>
  </si>
  <si>
    <t>IF($B$3FALSE,"-",I18+I50+I64+I78)</t>
  </si>
  <si>
    <t>$J$8</t>
  </si>
  <si>
    <t>R8C10</t>
  </si>
  <si>
    <t>IF($B$3FALSE,"-",J18+J50+J64+J78)</t>
  </si>
  <si>
    <t>$K$8</t>
  </si>
  <si>
    <t>R8C11</t>
  </si>
  <si>
    <t>IF($B$3FALSE,"-",K18+K50+K64+K78)</t>
  </si>
  <si>
    <t>$L$8</t>
  </si>
  <si>
    <t>R8C12</t>
  </si>
  <si>
    <t>IF($B$3FALSE,"-",L18+L50+L64+L78)</t>
  </si>
  <si>
    <t>$M$8</t>
  </si>
  <si>
    <t>R8C13</t>
  </si>
  <si>
    <t>IF($B$3FALSE,"-",M18+M50+M64+M78)</t>
  </si>
  <si>
    <t>$N$8</t>
  </si>
  <si>
    <t>R8C14</t>
  </si>
  <si>
    <t>IF($B$3FALSE,"-",N18+N50+N64+N78)</t>
  </si>
  <si>
    <t>$O$8</t>
  </si>
  <si>
    <t>R8C15</t>
  </si>
  <si>
    <t>IF($B$3FALSE,"-",O18+O50+O64+O78)</t>
  </si>
  <si>
    <t>$P$8</t>
  </si>
  <si>
    <t>R8C16</t>
  </si>
  <si>
    <t>IF($B$3FALSE,"-",P18+P50+P64+P78)</t>
  </si>
  <si>
    <t>$Q$8</t>
  </si>
  <si>
    <t>R8C17</t>
  </si>
  <si>
    <t>IF($B$3FALSE,"-",Q18+Q50+Q64+Q78)</t>
  </si>
  <si>
    <t>$R$8</t>
  </si>
  <si>
    <t>R8C18</t>
  </si>
  <si>
    <t>IF($B$3FALSE,"-",R18+R50+R64+R78)</t>
  </si>
  <si>
    <t>$S$8</t>
  </si>
  <si>
    <t>R8C19</t>
  </si>
  <si>
    <t>IF($B$3FALSE,"-",S18+S50+S64+S78)</t>
  </si>
  <si>
    <t>$T$8</t>
  </si>
  <si>
    <t>R8C20</t>
  </si>
  <si>
    <t>IF($B$3FALSE,"-",T18+T50+T64+T78)</t>
  </si>
  <si>
    <t>$U$8</t>
  </si>
  <si>
    <t>R8C21</t>
  </si>
  <si>
    <t>IF($B$3FALSE,"-",U18+U50+U64+U78)</t>
  </si>
  <si>
    <t>$V$8</t>
  </si>
  <si>
    <t>R8C22</t>
  </si>
  <si>
    <t>IF($B$3FALSE,"-",V18+V50+V64+V78)</t>
  </si>
  <si>
    <t>$W$8</t>
  </si>
  <si>
    <t>R8C23</t>
  </si>
  <si>
    <t>IF($B$3FALSE,"-",W18+W50+W64+W78)</t>
  </si>
  <si>
    <t>$X$8</t>
  </si>
  <si>
    <t>R8C24</t>
  </si>
  <si>
    <t>IF($B$3FALSE,"-",X18+X50+X64+X78)</t>
  </si>
  <si>
    <t>$Y$8</t>
  </si>
  <si>
    <t>R8C25</t>
  </si>
  <si>
    <t>IF($B$3FALSE,"-",Y18+Y50+Y64+Y78)</t>
  </si>
  <si>
    <t>$Z$8</t>
  </si>
  <si>
    <t>R8C26</t>
  </si>
  <si>
    <t>IF($B$3FALSE,"-",Z18+Z50+Z64+Z78)</t>
  </si>
  <si>
    <t>$AA$8</t>
  </si>
  <si>
    <t>R8C27</t>
  </si>
  <si>
    <t>IF($B$3FALSE,"-",AA18+AA50+AA64+AA78)</t>
  </si>
  <si>
    <t>$AB$8</t>
  </si>
  <si>
    <t>R8C28</t>
  </si>
  <si>
    <t>IF($B$3FALSE,"-",AB18+AB50+AB64+AB78)</t>
  </si>
  <si>
    <t>$D$9</t>
  </si>
  <si>
    <t>R9C4</t>
  </si>
  <si>
    <t>IF($B$3FALSE,"-",D19+D51+D65+D79)</t>
  </si>
  <si>
    <t>$E$9</t>
  </si>
  <si>
    <t>R9C5</t>
  </si>
  <si>
    <t>IF($B$3FALSE,"-",E19+E51+E65+E79)</t>
  </si>
  <si>
    <t>$G$9</t>
  </si>
  <si>
    <t>R9C7</t>
  </si>
  <si>
    <t>IF($B$3FALSE,"-",G19+G51+G65+G79)</t>
  </si>
  <si>
    <t>$H$9</t>
  </si>
  <si>
    <t>R9C8</t>
  </si>
  <si>
    <t>IF($B$3FALSE,"-",H19+H51+H65+H79)</t>
  </si>
  <si>
    <t>$I$9</t>
  </si>
  <si>
    <t>R9C9</t>
  </si>
  <si>
    <t>IF($B$3FALSE,"-",I19+I51+I65+I79)</t>
  </si>
  <si>
    <t>$J$9</t>
  </si>
  <si>
    <t>R9C10</t>
  </si>
  <si>
    <t>IF($B$3FALSE,"-",J19+J51+J65+J79)</t>
  </si>
  <si>
    <t>$K$9</t>
  </si>
  <si>
    <t>R9C11</t>
  </si>
  <si>
    <t>IF($B$3FALSE,"-",K19+K51+K65+K79)</t>
  </si>
  <si>
    <t>$L$9</t>
  </si>
  <si>
    <t>R9C12</t>
  </si>
  <si>
    <t>IF($B$3FALSE,"-",L19+L51+L65+L79)</t>
  </si>
  <si>
    <t>$M$9</t>
  </si>
  <si>
    <t>R9C13</t>
  </si>
  <si>
    <t>IF($B$3FALSE,"-",M19+M51+M65+M79)</t>
  </si>
  <si>
    <t>$N$9</t>
  </si>
  <si>
    <t>R9C14</t>
  </si>
  <si>
    <t>IF($B$3FALSE,"-",N19+N51+N65+N79)</t>
  </si>
  <si>
    <t>$O$9</t>
  </si>
  <si>
    <t>R9C15</t>
  </si>
  <si>
    <t>IF($B$3FALSE,"-",O19+O51+O65+O79)</t>
  </si>
  <si>
    <t>$P$9</t>
  </si>
  <si>
    <t>R9C16</t>
  </si>
  <si>
    <t>IF($B$3FALSE,"-",P19+P51+P65+P79)</t>
  </si>
  <si>
    <t>$Q$9</t>
  </si>
  <si>
    <t>R9C17</t>
  </si>
  <si>
    <t>IF($B$3FALSE,"-",Q19+Q51+Q65+Q79)</t>
  </si>
  <si>
    <t>$R$9</t>
  </si>
  <si>
    <t>R9C18</t>
  </si>
  <si>
    <t>IF($B$3FALSE,"-",R19+R51+R65+R79)</t>
  </si>
  <si>
    <t>$S$9</t>
  </si>
  <si>
    <t>R9C19</t>
  </si>
  <si>
    <t>IF($B$3FALSE,"-",S19+S51+S65+S79)</t>
  </si>
  <si>
    <t>$T$9</t>
  </si>
  <si>
    <t>R9C20</t>
  </si>
  <si>
    <t>IF($B$3FALSE,"-",T19+T51+T65+T79)</t>
  </si>
  <si>
    <t>$U$9</t>
  </si>
  <si>
    <t>R9C21</t>
  </si>
  <si>
    <t>IF($B$3FALSE,"-",U19+U51+U65+U79)</t>
  </si>
  <si>
    <t>$V$9</t>
  </si>
  <si>
    <t>R9C22</t>
  </si>
  <si>
    <t>IF($B$3FALSE,"-",V19+V51+V65+V79)</t>
  </si>
  <si>
    <t>$W$9</t>
  </si>
  <si>
    <t>R9C23</t>
  </si>
  <si>
    <t>IF($B$3FALSE,"-",W19+W51+W65+W79)</t>
  </si>
  <si>
    <t>$X$9</t>
  </si>
  <si>
    <t>R9C24</t>
  </si>
  <si>
    <t>IF($B$3FALSE,"-",X19+X51+X65+X79)</t>
  </si>
  <si>
    <t>$Y$9</t>
  </si>
  <si>
    <t>R9C25</t>
  </si>
  <si>
    <t>IF($B$3FALSE,"-",Y19+Y51+Y65+Y79)</t>
  </si>
  <si>
    <t>$Z$9</t>
  </si>
  <si>
    <t>R9C26</t>
  </si>
  <si>
    <t>IF($B$3FALSE,"-",Z19+Z51+Z65+Z79)</t>
  </si>
  <si>
    <t>$AA$9</t>
  </si>
  <si>
    <t>R9C27</t>
  </si>
  <si>
    <t>IF($B$3FALSE,"-",AA19+AA51+AA65+AA79)</t>
  </si>
  <si>
    <t>$AB$9</t>
  </si>
  <si>
    <t>R9C28</t>
  </si>
  <si>
    <t>IF($B$3FALSE,"-",AB19+AB51+AB65+AB79)</t>
  </si>
  <si>
    <t>$G$12</t>
  </si>
  <si>
    <t>R12C7</t>
  </si>
  <si>
    <t>IF($B$13FALSE,"-",MIN(OFFSET(LC_DW!$H$3,1,0,$E$13,1)))</t>
  </si>
  <si>
    <t>$B$13</t>
  </si>
  <si>
    <t>R13C2</t>
  </si>
  <si>
    <t>B$3</t>
  </si>
  <si>
    <t>$D$13</t>
  </si>
  <si>
    <t>R13C4</t>
  </si>
  <si>
    <t>D$3</t>
  </si>
  <si>
    <t>$E$13</t>
  </si>
  <si>
    <t>R13C5</t>
  </si>
  <si>
    <t>IF($B13FALSE,"-",COUNTA(LC_DW!$H$4:$H$10000))</t>
  </si>
  <si>
    <t>$G$13</t>
  </si>
  <si>
    <t>R13C7</t>
  </si>
  <si>
    <t>IF($B$13FALSE,"-",MAX(OFFSET(LC_DW!$H$3,1,0,$E$13,1)))</t>
  </si>
  <si>
    <t>$C$15</t>
  </si>
  <si>
    <t>R15C3</t>
  </si>
  <si>
    <t>C$5</t>
  </si>
  <si>
    <t>$D$15</t>
  </si>
  <si>
    <t>R15C4</t>
  </si>
  <si>
    <t>IF($B13FALSE,"-",OFFSET($G15,0,$C15-1))</t>
  </si>
  <si>
    <t>$E$15</t>
  </si>
  <si>
    <t>R15C5</t>
  </si>
  <si>
    <t>IF($B13FALSE,"-",OFFSET($G15,0,$F15-1))</t>
  </si>
  <si>
    <t>$F$15</t>
  </si>
  <si>
    <t>R15C6</t>
  </si>
  <si>
    <t>IF($B$13FALSE,"-",C16+1)</t>
  </si>
  <si>
    <t>$G$15</t>
  </si>
  <si>
    <t>R15C7</t>
  </si>
  <si>
    <t>IF($B$13FALSE,"-",DATE($D$13,1,1))</t>
  </si>
  <si>
    <t>$H$15</t>
  </si>
  <si>
    <t>R15C8</t>
  </si>
  <si>
    <t>IF($B$13FALSE,"-",EDATE(G15,1))</t>
  </si>
  <si>
    <t>$I$15</t>
  </si>
  <si>
    <t>R15C9</t>
  </si>
  <si>
    <t>IF($B$13FALSE,"-",EDATE(H15,1))</t>
  </si>
  <si>
    <t>$J$15</t>
  </si>
  <si>
    <t>R15C10</t>
  </si>
  <si>
    <t>IF($B$13FALSE,"-",EDATE(I15,1))</t>
  </si>
  <si>
    <t>$K$15</t>
  </si>
  <si>
    <t>R15C11</t>
  </si>
  <si>
    <t>IF($B$13FALSE,"-",EDATE(J15,1))</t>
  </si>
  <si>
    <t>$L$15</t>
  </si>
  <si>
    <t>R15C12</t>
  </si>
  <si>
    <t>IF($B$13FALSE,"-",EDATE(K15,1))</t>
  </si>
  <si>
    <t>$M$15</t>
  </si>
  <si>
    <t>R15C13</t>
  </si>
  <si>
    <t>IF($B$13FALSE,"-",EDATE(L15,1))</t>
  </si>
  <si>
    <t>$N$15</t>
  </si>
  <si>
    <t>R15C14</t>
  </si>
  <si>
    <t>IF($B$13FALSE,"-",EDATE(M15,1))</t>
  </si>
  <si>
    <t>$O$15</t>
  </si>
  <si>
    <t>R15C15</t>
  </si>
  <si>
    <t>IF($B$13FALSE,"-",EDATE(N15,1))</t>
  </si>
  <si>
    <t>$P$15</t>
  </si>
  <si>
    <t>R15C16</t>
  </si>
  <si>
    <t>IF($B$13FALSE,"-",EDATE(O15,1))</t>
  </si>
  <si>
    <t>$Q$15</t>
  </si>
  <si>
    <t>R15C17</t>
  </si>
  <si>
    <t>IF($B$13FALSE,"-",EDATE(P15,1))</t>
  </si>
  <si>
    <t>$R$15</t>
  </si>
  <si>
    <t>R15C18</t>
  </si>
  <si>
    <t>IF($B$13FALSE,"-",EDATE(Q15,1))</t>
  </si>
  <si>
    <t>$S$15</t>
  </si>
  <si>
    <t>R15C19</t>
  </si>
  <si>
    <t>IF($B$13FALSE,"-",EDATE(R15,1))</t>
  </si>
  <si>
    <t>$T$15</t>
  </si>
  <si>
    <t>R15C20</t>
  </si>
  <si>
    <t>IF($B$13FALSE,"-",EDATE(S15,1))</t>
  </si>
  <si>
    <t>$U$15</t>
  </si>
  <si>
    <t>R15C21</t>
  </si>
  <si>
    <t>IF($B$13FALSE,"-",EDATE(T15,1))</t>
  </si>
  <si>
    <t>$V$15</t>
  </si>
  <si>
    <t>R15C22</t>
  </si>
  <si>
    <t>IF($B$13FALSE,"-",EDATE(U15,1))</t>
  </si>
  <si>
    <t>$W$15</t>
  </si>
  <si>
    <t>R15C23</t>
  </si>
  <si>
    <t>IF($B$13FALSE,"-",EDATE(V15,1))</t>
  </si>
  <si>
    <t>$X$15</t>
  </si>
  <si>
    <t>R15C24</t>
  </si>
  <si>
    <t>IF($B$13FALSE,"-",EDATE(W15,1))</t>
  </si>
  <si>
    <t>$Y$15</t>
  </si>
  <si>
    <t>R15C25</t>
  </si>
  <si>
    <t>IF($B$13FALSE,"-",EDATE(X15,1))</t>
  </si>
  <si>
    <t>$Z$15</t>
  </si>
  <si>
    <t>R15C26</t>
  </si>
  <si>
    <t>IF($B$13FALSE,"-",EDATE(Y15,1))</t>
  </si>
  <si>
    <t>$AA$15</t>
  </si>
  <si>
    <t>R15C27</t>
  </si>
  <si>
    <t>IF($B$13FALSE,"-",EDATE(Z15,1))</t>
  </si>
  <si>
    <t>$AB$15</t>
  </si>
  <si>
    <t>R15C28</t>
  </si>
  <si>
    <t>IF($B$13FALSE,"-",EDATE(AA15,1))</t>
  </si>
  <si>
    <t>$C$16</t>
  </si>
  <si>
    <t>R16C3</t>
  </si>
  <si>
    <t>C$6</t>
  </si>
  <si>
    <t>$D$16</t>
  </si>
  <si>
    <t>R16C4</t>
  </si>
  <si>
    <t>IF($B13FALSE,"-",MAX(OFFSET($G16,0,0,1,$C16)))</t>
  </si>
  <si>
    <t>$E$16</t>
  </si>
  <si>
    <t>R16C5</t>
  </si>
  <si>
    <t>IF($B13FALSE,"-",MAX(OFFSET($G16,0,0,1,$F16)))</t>
  </si>
  <si>
    <t>$F$16</t>
  </si>
  <si>
    <t>R16C6</t>
  </si>
  <si>
    <t>IF($B$13FALSE,"-",C16+12)</t>
  </si>
  <si>
    <t>$G$16</t>
  </si>
  <si>
    <t>R16C7</t>
  </si>
  <si>
    <t>IF($B$13FALSE,"-",EOMONTH(G15,0))</t>
  </si>
  <si>
    <t>$H$16</t>
  </si>
  <si>
    <t>R16C8</t>
  </si>
  <si>
    <t>IF($B$13FALSE,"-",EOMONTH(H15,0))</t>
  </si>
  <si>
    <t>$I$16</t>
  </si>
  <si>
    <t>R16C9</t>
  </si>
  <si>
    <t>IF($B$13FALSE,"-",EOMONTH(I15,0))</t>
  </si>
  <si>
    <t>$J$16</t>
  </si>
  <si>
    <t>R16C10</t>
  </si>
  <si>
    <t>IF($B$13FALSE,"-",EOMONTH(J15,0))</t>
  </si>
  <si>
    <t>$K$16</t>
  </si>
  <si>
    <t>R16C11</t>
  </si>
  <si>
    <t>IF($B$13FALSE,"-",EOMONTH(K15,0))</t>
  </si>
  <si>
    <t>$L$16</t>
  </si>
  <si>
    <t>R16C12</t>
  </si>
  <si>
    <t>IF($B$13FALSE,"-",EOMONTH(L15,0))</t>
  </si>
  <si>
    <t>$M$16</t>
  </si>
  <si>
    <t>R16C13</t>
  </si>
  <si>
    <t>IF($B$13FALSE,"-",EOMONTH(M15,0))</t>
  </si>
  <si>
    <t>$N$16</t>
  </si>
  <si>
    <t>R16C14</t>
  </si>
  <si>
    <t>IF($B$13FALSE,"-",EOMONTH(N15,0))</t>
  </si>
  <si>
    <t>$O$16</t>
  </si>
  <si>
    <t>R16C15</t>
  </si>
  <si>
    <t>IF($B$13FALSE,"-",EOMONTH(O15,0))</t>
  </si>
  <si>
    <t>$P$16</t>
  </si>
  <si>
    <t>R16C16</t>
  </si>
  <si>
    <t>IF($B$13FALSE,"-",EOMONTH(P15,0))</t>
  </si>
  <si>
    <t>$Q$16</t>
  </si>
  <si>
    <t>R16C17</t>
  </si>
  <si>
    <t>IF($B$13FALSE,"-",EOMONTH(Q15,0))</t>
  </si>
  <si>
    <t>$R$16</t>
  </si>
  <si>
    <t>R16C18</t>
  </si>
  <si>
    <t>IF($B$13FALSE,"-",EOMONTH(R15,0))</t>
  </si>
  <si>
    <t>$S$16</t>
  </si>
  <si>
    <t>R16C19</t>
  </si>
  <si>
    <t>IF($B$13FALSE,"-",EOMONTH(S15,0))</t>
  </si>
  <si>
    <t>$T$16</t>
  </si>
  <si>
    <t>R16C20</t>
  </si>
  <si>
    <t>IF($B$13FALSE,"-",EOMONTH(T15,0))</t>
  </si>
  <si>
    <t>$U$16</t>
  </si>
  <si>
    <t>R16C21</t>
  </si>
  <si>
    <t>IF($B$13FALSE,"-",EOMONTH(U15,0))</t>
  </si>
  <si>
    <t>$V$16</t>
  </si>
  <si>
    <t>R16C22</t>
  </si>
  <si>
    <t>IF($B$13FALSE,"-",EOMONTH(V15,0))</t>
  </si>
  <si>
    <t>$W$16</t>
  </si>
  <si>
    <t>R16C23</t>
  </si>
  <si>
    <t>IF($B$13FALSE,"-",EOMONTH(W15,0))</t>
  </si>
  <si>
    <t>$X$16</t>
  </si>
  <si>
    <t>R16C24</t>
  </si>
  <si>
    <t>IF($B$13FALSE,"-",EOMONTH(X15,0))</t>
  </si>
  <si>
    <t>$Y$16</t>
  </si>
  <si>
    <t>R16C25</t>
  </si>
  <si>
    <t>IF($B$13FALSE,"-",EOMONTH(Y15,0))</t>
  </si>
  <si>
    <t>$Z$16</t>
  </si>
  <si>
    <t>R16C26</t>
  </si>
  <si>
    <t>IF($B$13FALSE,"-",EOMONTH(Z15,0))</t>
  </si>
  <si>
    <t>$AA$16</t>
  </si>
  <si>
    <t>R16C27</t>
  </si>
  <si>
    <t>IF($B$13FALSE,"-",EOMONTH(AA15,0))</t>
  </si>
  <si>
    <t>$AB$16</t>
  </si>
  <si>
    <t>R16C28</t>
  </si>
  <si>
    <t>IF($B$13FALSE,"-",EOMONTH(AB15,0))</t>
  </si>
  <si>
    <t>$D$18</t>
  </si>
  <si>
    <t>R18C4</t>
  </si>
  <si>
    <t>IF($B$13FALSE,"-",SUM(OFFSET(D$20,1,0,$B$20-1,1)))</t>
  </si>
  <si>
    <t>$E$18</t>
  </si>
  <si>
    <t>R18C5</t>
  </si>
  <si>
    <t>IF($B$13FALSE,"-",SUM(OFFSET(E$20,1,0,$B$20-1,1)))</t>
  </si>
  <si>
    <t>$G$18</t>
  </si>
  <si>
    <t>R18C7</t>
  </si>
  <si>
    <t>IF($B$13FALSE,"-",SUM(OFFSET(G$20,1,0,$B$20-1,1)))</t>
  </si>
  <si>
    <t>$H$18</t>
  </si>
  <si>
    <t>R18C8</t>
  </si>
  <si>
    <t>IF($B$13FALSE,"-",SUM(OFFSET(H$20,1,0,$B$20-1,1)))</t>
  </si>
  <si>
    <t>$I$18</t>
  </si>
  <si>
    <t>R18C9</t>
  </si>
  <si>
    <t>IF($B$13FALSE,"-",SUM(OFFSET(I$20,1,0,$B$20-1,1)))</t>
  </si>
  <si>
    <t>$J$18</t>
  </si>
  <si>
    <t>R18C10</t>
  </si>
  <si>
    <t>IF($B$13FALSE,"-",SUM(OFFSET(J$20,1,0,$B$20-1,1)))</t>
  </si>
  <si>
    <t>$K$18</t>
  </si>
  <si>
    <t>R18C11</t>
  </si>
  <si>
    <t>IF($B$13FALSE,"-",SUM(OFFSET(K$20,1,0,$B$20-1,1)))</t>
  </si>
  <si>
    <t>$L$18</t>
  </si>
  <si>
    <t>R18C12</t>
  </si>
  <si>
    <t>IF($B$13FALSE,"-",SUM(OFFSET(L$20,1,0,$B$20-1,1)))</t>
  </si>
  <si>
    <t>$M$18</t>
  </si>
  <si>
    <t>R18C13</t>
  </si>
  <si>
    <t>IF($B$13FALSE,"-",SUM(OFFSET(M$20,1,0,$B$20-1,1)))</t>
  </si>
  <si>
    <t>$N$18</t>
  </si>
  <si>
    <t>R18C14</t>
  </si>
  <si>
    <t>IF($B$13FALSE,"-",SUM(OFFSET(N$20,1,0,$B$20-1,1)))</t>
  </si>
  <si>
    <t>$O$18</t>
  </si>
  <si>
    <t>R18C15</t>
  </si>
  <si>
    <t>IF($B$13FALSE,"-",SUM(OFFSET(O$20,1,0,$B$20-1,1)))</t>
  </si>
  <si>
    <t>$P$18</t>
  </si>
  <si>
    <t>R18C16</t>
  </si>
  <si>
    <t>IF($B$13FALSE,"-",SUM(OFFSET(P$20,1,0,$B$20-1,1)))</t>
  </si>
  <si>
    <t>$Q$18</t>
  </si>
  <si>
    <t>R18C17</t>
  </si>
  <si>
    <t>IF($B$13FALSE,"-",SUM(OFFSET(Q$20,1,0,$B$20-1,1)))</t>
  </si>
  <si>
    <t>$R$18</t>
  </si>
  <si>
    <t>R18C18</t>
  </si>
  <si>
    <t>IF($B$13FALSE,"-",SUM(OFFSET(R$20,1,0,$B$20-1,1)))</t>
  </si>
  <si>
    <t>$S$18</t>
  </si>
  <si>
    <t>R18C19</t>
  </si>
  <si>
    <t>IF($B$13FALSE,"-",SUM(OFFSET(S$20,1,0,$B$20-1,1)))</t>
  </si>
  <si>
    <t>$T$18</t>
  </si>
  <si>
    <t>R18C20</t>
  </si>
  <si>
    <t>IF($B$13FALSE,"-",SUM(OFFSET(T$20,1,0,$B$20-1,1)))</t>
  </si>
  <si>
    <t>$U$18</t>
  </si>
  <si>
    <t>R18C21</t>
  </si>
  <si>
    <t>IF($B$13FALSE,"-",SUM(OFFSET(U$20,1,0,$B$20-1,1)))</t>
  </si>
  <si>
    <t>$V$18</t>
  </si>
  <si>
    <t>R18C22</t>
  </si>
  <si>
    <t>IF($B$13FALSE,"-",SUM(OFFSET(V$20,1,0,$B$20-1,1)))</t>
  </si>
  <si>
    <t>$W$18</t>
  </si>
  <si>
    <t>R18C23</t>
  </si>
  <si>
    <t>IF($B$13FALSE,"-",SUM(OFFSET(W$20,1,0,$B$20-1,1)))</t>
  </si>
  <si>
    <t>$X$18</t>
  </si>
  <si>
    <t>R18C24</t>
  </si>
  <si>
    <t>IF($B$13FALSE,"-",SUM(OFFSET(X$20,1,0,$B$20-1,1)))</t>
  </si>
  <si>
    <t>$Y$18</t>
  </si>
  <si>
    <t>R18C25</t>
  </si>
  <si>
    <t>IF($B$13FALSE,"-",SUM(OFFSET(Y$20,1,0,$B$20-1,1)))</t>
  </si>
  <si>
    <t>$Z$18</t>
  </si>
  <si>
    <t>R18C26</t>
  </si>
  <si>
    <t>IF($B$13FALSE,"-",SUM(OFFSET(Z$20,1,0,$B$20-1,1)))</t>
  </si>
  <si>
    <t>$AA$18</t>
  </si>
  <si>
    <t>R18C27</t>
  </si>
  <si>
    <t>IF($B$13FALSE,"-",SUM(OFFSET(AA$20,1,0,$B$20-1,1)))</t>
  </si>
  <si>
    <t>$AB$18</t>
  </si>
  <si>
    <t>R18C28</t>
  </si>
  <si>
    <t>IF($B$13FALSE,"-",SUM(OFFSET(AB$20,1,0,$B$20-1,1)))</t>
  </si>
  <si>
    <t>$D$19</t>
  </si>
  <si>
    <t>R19C4</t>
  </si>
  <si>
    <t>IF($B$13FALSE,"-",SUM(OFFSET(D$20,1,0,$B$20,1)))</t>
  </si>
  <si>
    <t>$E$19</t>
  </si>
  <si>
    <t>R19C5</t>
  </si>
  <si>
    <t>IF($B$13FALSE,"-",SUM(OFFSET(E$20,1,0,$B$20,1)))</t>
  </si>
  <si>
    <t>$G$19</t>
  </si>
  <si>
    <t>R19C7</t>
  </si>
  <si>
    <t>IF($B$13FALSE,"-",SUM(OFFSET(G$20,1,0,$B$20,1)))</t>
  </si>
  <si>
    <t>$H$19</t>
  </si>
  <si>
    <t>R19C8</t>
  </si>
  <si>
    <t>IF($B$13FALSE,"-",SUM(OFFSET(H$20,1,0,$B$20,1)))</t>
  </si>
  <si>
    <t>$I$19</t>
  </si>
  <si>
    <t>R19C9</t>
  </si>
  <si>
    <t>IF($B$13FALSE,"-",SUM(OFFSET(I$20,1,0,$B$20,1)))</t>
  </si>
  <si>
    <t>$J$19</t>
  </si>
  <si>
    <t>R19C10</t>
  </si>
  <si>
    <t>IF($B$13FALSE,"-",SUM(OFFSET(J$20,1,0,$B$20,1)))</t>
  </si>
  <si>
    <t>$K$19</t>
  </si>
  <si>
    <t>R19C11</t>
  </si>
  <si>
    <t>IF($B$13FALSE,"-",SUM(OFFSET(K$20,1,0,$B$20,1)))</t>
  </si>
  <si>
    <t>$L$19</t>
  </si>
  <si>
    <t>R19C12</t>
  </si>
  <si>
    <t>IF($B$13FALSE,"-",SUM(OFFSET(L$20,1,0,$B$20,1)))</t>
  </si>
  <si>
    <t>$M$19</t>
  </si>
  <si>
    <t>R19C13</t>
  </si>
  <si>
    <t>IF($B$13FALSE,"-",SUM(OFFSET(M$20,1,0,$B$20,1)))</t>
  </si>
  <si>
    <t>$N$19</t>
  </si>
  <si>
    <t>R19C14</t>
  </si>
  <si>
    <t>IF($B$13FALSE,"-",SUM(OFFSET(N$20,1,0,$B$20,1)))</t>
  </si>
  <si>
    <t>$O$19</t>
  </si>
  <si>
    <t>R19C15</t>
  </si>
  <si>
    <t>IF($B$13FALSE,"-",SUM(OFFSET(O$20,1,0,$B$20,1)))</t>
  </si>
  <si>
    <t>$P$19</t>
  </si>
  <si>
    <t>R19C16</t>
  </si>
  <si>
    <t>IF($B$13FALSE,"-",SUM(OFFSET(P$20,1,0,$B$20,1)))</t>
  </si>
  <si>
    <t>$Q$19</t>
  </si>
  <si>
    <t>R19C17</t>
  </si>
  <si>
    <t>IF($B$13FALSE,"-",SUM(OFFSET(Q$20,1,0,$B$20,1)))</t>
  </si>
  <si>
    <t>$R$19</t>
  </si>
  <si>
    <t>R19C18</t>
  </si>
  <si>
    <t>IF($B$13FALSE,"-",SUM(OFFSET(R$20,1,0,$B$20,1)))</t>
  </si>
  <si>
    <t>$S$19</t>
  </si>
  <si>
    <t>R19C19</t>
  </si>
  <si>
    <t>IF($B$13FALSE,"-",SUM(OFFSET(S$20,1,0,$B$20,1)))</t>
  </si>
  <si>
    <t>$T$19</t>
  </si>
  <si>
    <t>R19C20</t>
  </si>
  <si>
    <t>IF($B$13FALSE,"-",SUM(OFFSET(T$20,1,0,$B$20,1)))</t>
  </si>
  <si>
    <t>$U$19</t>
  </si>
  <si>
    <t>R19C21</t>
  </si>
  <si>
    <t>IF($B$13FALSE,"-",SUM(OFFSET(U$20,1,0,$B$20,1)))</t>
  </si>
  <si>
    <t>$V$19</t>
  </si>
  <si>
    <t>R19C22</t>
  </si>
  <si>
    <t>IF($B$13FALSE,"-",SUM(OFFSET(V$20,1,0,$B$20,1)))</t>
  </si>
  <si>
    <t>$W$19</t>
  </si>
  <si>
    <t>R19C23</t>
  </si>
  <si>
    <t>IF($B$13FALSE,"-",SUM(OFFSET(W$20,1,0,$B$20,1)))</t>
  </si>
  <si>
    <t>$X$19</t>
  </si>
  <si>
    <t>R19C24</t>
  </si>
  <si>
    <t>IF($B$13FALSE,"-",SUM(OFFSET(X$20,1,0,$B$20,1)))</t>
  </si>
  <si>
    <t>$Y$19</t>
  </si>
  <si>
    <t>R19C25</t>
  </si>
  <si>
    <t>IF($B$13FALSE,"-",SUM(OFFSET(Y$20,1,0,$B$20,1)))</t>
  </si>
  <si>
    <t>$Z$19</t>
  </si>
  <si>
    <t>R19C26</t>
  </si>
  <si>
    <t>IF($B$13FALSE,"-",SUM(OFFSET(Z$20,1,0,$B$20,1)))</t>
  </si>
  <si>
    <t>$AA$19</t>
  </si>
  <si>
    <t>R19C27</t>
  </si>
  <si>
    <t>IF($B$13FALSE,"-",SUM(OFFSET(AA$20,1,0,$B$20,1)))</t>
  </si>
  <si>
    <t>$AB$19</t>
  </si>
  <si>
    <t>R19C28</t>
  </si>
  <si>
    <t>IF($B$13FALSE,"-",SUM(OFFSET(AB$20,1,0,$B$20,1)))</t>
  </si>
  <si>
    <t>$D$21</t>
  </si>
  <si>
    <t>R21C4</t>
  </si>
  <si>
    <t>IF($B$13FALSE,"-",SUM(OFFSET($G21,0,C$15-1,1,C$16-C$15+1)))</t>
  </si>
  <si>
    <t>$E$21</t>
  </si>
  <si>
    <t>R21C5</t>
  </si>
  <si>
    <t>IF($B$13FALSE,"-",SUM(OFFSET($G21,0,F$15-1,1,F$16-F$15+1)))</t>
  </si>
  <si>
    <t>$G$21</t>
  </si>
  <si>
    <t>R21C7</t>
  </si>
  <si>
    <t>IF($B$13FALSE,"-",SUM((OFFSET(LC_DW!$V$3,1,0,$E$13,1))*(G$16&gt;OFFSET(LC_DW!$H$3,1,0,$E$13,1))*(G$15&lt;OFFSET(LC_DW!$H$3,1,0,$E$13,1))*($B21OFFSET(LC_DW!$L$3,1,0,$E$13,1))))</t>
  </si>
  <si>
    <t>$H$21</t>
  </si>
  <si>
    <t>R21C8</t>
  </si>
  <si>
    <t>IF($B$13FALSE,"-",SUM((OFFSET(LC_DW!$V$3,1,0,$E$13,1))*(H$16&gt;OFFSET(LC_DW!$H$3,1,0,$E$13,1))*(H$15&lt;OFFSET(LC_DW!$H$3,1,0,$E$13,1))*($B21OFFSET(LC_DW!$L$3,1,0,$E$13,1))))</t>
  </si>
  <si>
    <t>$I$21</t>
  </si>
  <si>
    <t>R21C9</t>
  </si>
  <si>
    <t>IF($B$13FALSE,"-",SUM((OFFSET(LC_DW!$V$3,1,0,$E$13,1))*(I$16&gt;OFFSET(LC_DW!$H$3,1,0,$E$13,1))*(I$15&lt;OFFSET(LC_DW!$H$3,1,0,$E$13,1))*($B21OFFSET(LC_DW!$L$3,1,0,$E$13,1))))</t>
  </si>
  <si>
    <t>$J$21</t>
  </si>
  <si>
    <t>R21C10</t>
  </si>
  <si>
    <t>IF($B$13FALSE,"-",SUM((OFFSET(LC_DW!$V$3,1,0,$E$13,1))*(J$16&gt;OFFSET(LC_DW!$H$3,1,0,$E$13,1))*(J$15&lt;OFFSET(LC_DW!$H$3,1,0,$E$13,1))*($B21OFFSET(LC_DW!$L$3,1,0,$E$13,1))))</t>
  </si>
  <si>
    <t>$K$21</t>
  </si>
  <si>
    <t>R21C11</t>
  </si>
  <si>
    <t>IF($B$13FALSE,"-",SUM((OFFSET(LC_DW!$V$3,1,0,$E$13,1))*(K$16&gt;OFFSET(LC_DW!$H$3,1,0,$E$13,1))*(K$15&lt;OFFSET(LC_DW!$H$3,1,0,$E$13,1))*($B21OFFSET(LC_DW!$L$3,1,0,$E$13,1))))</t>
  </si>
  <si>
    <t>$L$21</t>
  </si>
  <si>
    <t>R21C12</t>
  </si>
  <si>
    <t>IF($B$13FALSE,"-",SUM((OFFSET(LC_DW!$V$3,1,0,$E$13,1))*(L$16&gt;OFFSET(LC_DW!$H$3,1,0,$E$13,1))*(L$15&lt;OFFSET(LC_DW!$H$3,1,0,$E$13,1))*($B21OFFSET(LC_DW!$L$3,1,0,$E$13,1))))</t>
  </si>
  <si>
    <t>$M$21</t>
  </si>
  <si>
    <t>R21C13</t>
  </si>
  <si>
    <t>IF($B$13FALSE,"-",SUM((OFFSET(LC_DW!$V$3,1,0,$E$13,1))*(M$16&gt;OFFSET(LC_DW!$H$3,1,0,$E$13,1))*(M$15&lt;OFFSET(LC_DW!$H$3,1,0,$E$13,1))*($B21OFFSET(LC_DW!$L$3,1,0,$E$13,1))))</t>
  </si>
  <si>
    <t>$N$21</t>
  </si>
  <si>
    <t>R21C14</t>
  </si>
  <si>
    <t>IF($B$13FALSE,"-",SUM((OFFSET(LC_DW!$V$3,1,0,$E$13,1))*(N$16&gt;OFFSET(LC_DW!$H$3,1,0,$E$13,1))*(N$15&lt;OFFSET(LC_DW!$H$3,1,0,$E$13,1))*($B21OFFSET(LC_DW!$L$3,1,0,$E$13,1))))</t>
  </si>
  <si>
    <t>$O$21</t>
  </si>
  <si>
    <t>R21C15</t>
  </si>
  <si>
    <t>IF($B$13FALSE,"-",SUM((OFFSET(LC_DW!$V$3,1,0,$E$13,1))*(O$16&gt;OFFSET(LC_DW!$H$3,1,0,$E$13,1))*(O$15&lt;OFFSET(LC_DW!$H$3,1,0,$E$13,1))*($B21OFFSET(LC_DW!$L$3,1,0,$E$13,1))))</t>
  </si>
  <si>
    <t>$P$21</t>
  </si>
  <si>
    <t>R21C16</t>
  </si>
  <si>
    <t>IF($B$13FALSE,"-",SUM((OFFSET(LC_DW!$V$3,1,0,$E$13,1))*(P$16&gt;OFFSET(LC_DW!$H$3,1,0,$E$13,1))*(P$15&lt;OFFSET(LC_DW!$H$3,1,0,$E$13,1))*($B21OFFSET(LC_DW!$L$3,1,0,$E$13,1))))</t>
  </si>
  <si>
    <t>$Q$21</t>
  </si>
  <si>
    <t>R21C17</t>
  </si>
  <si>
    <t>IF($B$13FALSE,"-",SUM((OFFSET(LC_DW!$V$3,1,0,$E$13,1))*(Q$16&gt;OFFSET(LC_DW!$H$3,1,0,$E$13,1))*(Q$15&lt;OFFSET(LC_DW!$H$3,1,0,$E$13,1))*($B21OFFSET(LC_DW!$L$3,1,0,$E$13,1))))</t>
  </si>
  <si>
    <t>$R$21</t>
  </si>
  <si>
    <t>R21C18</t>
  </si>
  <si>
    <t>IF($B$13FALSE,"-",SUM((OFFSET(LC_DW!$V$3,1,0,$E$13,1))*(R$16&gt;OFFSET(LC_DW!$H$3,1,0,$E$13,1))*(R$15&lt;OFFSET(LC_DW!$H$3,1,0,$E$13,1))*($B21OFFSET(LC_DW!$L$3,1,0,$E$13,1))))</t>
  </si>
  <si>
    <t>$S$21</t>
  </si>
  <si>
    <t>R21C19</t>
  </si>
  <si>
    <t>IF($B$13FALSE,"-",SUM((OFFSET(LC_DW!$V$3,1,0,$E$13,1))*(S$16&gt;OFFSET(LC_DW!$H$3,1,0,$E$13,1))*(S$15&lt;OFFSET(LC_DW!$H$3,1,0,$E$13,1))*($B21OFFSET(LC_DW!$L$3,1,0,$E$13,1))))</t>
  </si>
  <si>
    <t>$T$21</t>
  </si>
  <si>
    <t>R21C20</t>
  </si>
  <si>
    <t>IF($B$13FALSE,"-",SUM((OFFSET(LC_DW!$V$3,1,0,$E$13,1))*(T$16&gt;OFFSET(LC_DW!$H$3,1,0,$E$13,1))*(T$15&lt;OFFSET(LC_DW!$H$3,1,0,$E$13,1))*($B21OFFSET(LC_DW!$L$3,1,0,$E$13,1))))</t>
  </si>
  <si>
    <t>$U$21</t>
  </si>
  <si>
    <t>R21C21</t>
  </si>
  <si>
    <t>IF($B$13FALSE,"-",SUM((OFFSET(LC_DW!$V$3,1,0,$E$13,1))*(U$16&gt;OFFSET(LC_DW!$H$3,1,0,$E$13,1))*(U$15&lt;OFFSET(LC_DW!$H$3,1,0,$E$13,1))*($B21OFFSET(LC_DW!$L$3,1,0,$E$13,1))))</t>
  </si>
  <si>
    <t>$V$21</t>
  </si>
  <si>
    <t>R21C22</t>
  </si>
  <si>
    <t>IF($B$13FALSE,"-",SUM((OFFSET(LC_DW!$V$3,1,0,$E$13,1))*(V$16&gt;OFFSET(LC_DW!$H$3,1,0,$E$13,1))*(V$15&lt;OFFSET(LC_DW!$H$3,1,0,$E$13,1))*($B21OFFSET(LC_DW!$L$3,1,0,$E$13,1))))</t>
  </si>
  <si>
    <t>$W$21</t>
  </si>
  <si>
    <t>R21C23</t>
  </si>
  <si>
    <t>IF($B$13FALSE,"-",SUM((OFFSET(LC_DW!$V$3,1,0,$E$13,1))*(W$16&gt;OFFSET(LC_DW!$H$3,1,0,$E$13,1))*(W$15&lt;OFFSET(LC_DW!$H$3,1,0,$E$13,1))*($B21OFFSET(LC_DW!$L$3,1,0,$E$13,1))))</t>
  </si>
  <si>
    <t>$X$21</t>
  </si>
  <si>
    <t>R21C24</t>
  </si>
  <si>
    <t>IF($B$13FALSE,"-",SUM((OFFSET(LC_DW!$V$3,1,0,$E$13,1))*(X$16&gt;OFFSET(LC_DW!$H$3,1,0,$E$13,1))*(X$15&lt;OFFSET(LC_DW!$H$3,1,0,$E$13,1))*($B21OFFSET(LC_DW!$L$3,1,0,$E$13,1))))</t>
  </si>
  <si>
    <t>$Y$21</t>
  </si>
  <si>
    <t>R21C25</t>
  </si>
  <si>
    <t>IF($B$13FALSE,"-",SUM((OFFSET(LC_DW!$V$3,1,0,$E$13,1))*(Y$16&gt;OFFSET(LC_DW!$H$3,1,0,$E$13,1))*(Y$15&lt;OFFSET(LC_DW!$H$3,1,0,$E$13,1))*($B21OFFSET(LC_DW!$L$3,1,0,$E$13,1))))</t>
  </si>
  <si>
    <t>$Z$21</t>
  </si>
  <si>
    <t>R21C26</t>
  </si>
  <si>
    <t>IF($B$13FALSE,"-",SUM((OFFSET(LC_DW!$V$3,1,0,$E$13,1))*(Z$16&gt;OFFSET(LC_DW!$H$3,1,0,$E$13,1))*(Z$15&lt;OFFSET(LC_DW!$H$3,1,0,$E$13,1))*($B21OFFSET(LC_DW!$L$3,1,0,$E$13,1))))</t>
  </si>
  <si>
    <t>$AA$21</t>
  </si>
  <si>
    <t>R21C27</t>
  </si>
  <si>
    <t>IF($B$13FALSE,"-",SUM((OFFSET(LC_DW!$V$3,1,0,$E$13,1))*(AA$16&gt;OFFSET(LC_DW!$H$3,1,0,$E$13,1))*(AA$15&lt;OFFSET(LC_DW!$H$3,1,0,$E$13,1))*($B21OFFSET(LC_DW!$L$3,1,0,$E$13,1))))</t>
  </si>
  <si>
    <t>$AB$21</t>
  </si>
  <si>
    <t>R21C28</t>
  </si>
  <si>
    <t>IF($B$13FALSE,"-",SUM((OFFSET(LC_DW!$V$3,1,0,$E$13,1))*(AB$16&gt;OFFSET(LC_DW!$H$3,1,0,$E$13,1))*(AB$15&lt;OFFSET(LC_DW!$H$3,1,0,$E$13,1))*($B21OFFSET(LC_DW!$L$3,1,0,$E$13,1))))</t>
  </si>
  <si>
    <t>$D$22</t>
  </si>
  <si>
    <t>R22C4</t>
  </si>
  <si>
    <t>IF($B$13FALSE,"-",SUM(OFFSET($G22,0,C$15-1,1,C$16-C$15+1)))</t>
  </si>
  <si>
    <t>$E$22</t>
  </si>
  <si>
    <t>R22C5</t>
  </si>
  <si>
    <t>IF($B$13FALSE,"-",SUM(OFFSET($G22,0,F$15-1,1,F$16-F$15+1)))</t>
  </si>
  <si>
    <t>$G$22</t>
  </si>
  <si>
    <t>R22C7</t>
  </si>
  <si>
    <t>IF($B$13FALSE,"-",SUM((OFFSET(LC_DW!$V$3,1,0,$E$13,1))*(G$16&gt;OFFSET(LC_DW!$H$3,1,0,$E$13,1))*(G$15&lt;OFFSET(LC_DW!$H$3,1,0,$E$13,1))*($B22OFFSET(LC_DW!$L$3,1,0,$E$13,1))))</t>
  </si>
  <si>
    <t>$H$22</t>
  </si>
  <si>
    <t>R22C8</t>
  </si>
  <si>
    <t>IF($B$13FALSE,"-",SUM((OFFSET(LC_DW!$V$3,1,0,$E$13,1))*(H$16&gt;OFFSET(LC_DW!$H$3,1,0,$E$13,1))*(H$15&lt;OFFSET(LC_DW!$H$3,1,0,$E$13,1))*($B22OFFSET(LC_DW!$L$3,1,0,$E$13,1))))</t>
  </si>
  <si>
    <t>$I$22</t>
  </si>
  <si>
    <t>R22C9</t>
  </si>
  <si>
    <t>IF($B$13FALSE,"-",SUM((OFFSET(LC_DW!$V$3,1,0,$E$13,1))*(I$16&gt;OFFSET(LC_DW!$H$3,1,0,$E$13,1))*(I$15&lt;OFFSET(LC_DW!$H$3,1,0,$E$13,1))*($B22OFFSET(LC_DW!$L$3,1,0,$E$13,1))))</t>
  </si>
  <si>
    <t>$J$22</t>
  </si>
  <si>
    <t>R22C10</t>
  </si>
  <si>
    <t>IF($B$13FALSE,"-",SUM((OFFSET(LC_DW!$V$3,1,0,$E$13,1))*(J$16&gt;OFFSET(LC_DW!$H$3,1,0,$E$13,1))*(J$15&lt;OFFSET(LC_DW!$H$3,1,0,$E$13,1))*($B22OFFSET(LC_DW!$L$3,1,0,$E$13,1))))</t>
  </si>
  <si>
    <t>$K$22</t>
  </si>
  <si>
    <t>R22C11</t>
  </si>
  <si>
    <t>IF($B$13FALSE,"-",SUM((OFFSET(LC_DW!$V$3,1,0,$E$13,1))*(K$16&gt;OFFSET(LC_DW!$H$3,1,0,$E$13,1))*(K$15&lt;OFFSET(LC_DW!$H$3,1,0,$E$13,1))*($B22OFFSET(LC_DW!$L$3,1,0,$E$13,1))))</t>
  </si>
  <si>
    <t>$L$22</t>
  </si>
  <si>
    <t>R22C12</t>
  </si>
  <si>
    <t>IF($B$13FALSE,"-",SUM((OFFSET(LC_DW!$V$3,1,0,$E$13,1))*(L$16&gt;OFFSET(LC_DW!$H$3,1,0,$E$13,1))*(L$15&lt;OFFSET(LC_DW!$H$3,1,0,$E$13,1))*($B22OFFSET(LC_DW!$L$3,1,0,$E$13,1))))</t>
  </si>
  <si>
    <t>$M$22</t>
  </si>
  <si>
    <t>R22C13</t>
  </si>
  <si>
    <t>IF($B$13FALSE,"-",SUM((OFFSET(LC_DW!$V$3,1,0,$E$13,1))*(M$16&gt;OFFSET(LC_DW!$H$3,1,0,$E$13,1))*(M$15&lt;OFFSET(LC_DW!$H$3,1,0,$E$13,1))*($B22OFFSET(LC_DW!$L$3,1,0,$E$13,1))))</t>
  </si>
  <si>
    <t>$N$22</t>
  </si>
  <si>
    <t>R22C14</t>
  </si>
  <si>
    <t>IF($B$13FALSE,"-",SUM((OFFSET(LC_DW!$V$3,1,0,$E$13,1))*(N$16&gt;OFFSET(LC_DW!$H$3,1,0,$E$13,1))*(N$15&lt;OFFSET(LC_DW!$H$3,1,0,$E$13,1))*($B22OFFSET(LC_DW!$L$3,1,0,$E$13,1))))</t>
  </si>
  <si>
    <t>$O$22</t>
  </si>
  <si>
    <t>R22C15</t>
  </si>
  <si>
    <t>IF($B$13FALSE,"-",SUM((OFFSET(LC_DW!$V$3,1,0,$E$13,1))*(O$16&gt;OFFSET(LC_DW!$H$3,1,0,$E$13,1))*(O$15&lt;OFFSET(LC_DW!$H$3,1,0,$E$13,1))*($B22OFFSET(LC_DW!$L$3,1,0,$E$13,1))))</t>
  </si>
  <si>
    <t>$P$22</t>
  </si>
  <si>
    <t>R22C16</t>
  </si>
  <si>
    <t>IF($B$13FALSE,"-",SUM((OFFSET(LC_DW!$V$3,1,0,$E$13,1))*(P$16&gt;OFFSET(LC_DW!$H$3,1,0,$E$13,1))*(P$15&lt;OFFSET(LC_DW!$H$3,1,0,$E$13,1))*($B22OFFSET(LC_DW!$L$3,1,0,$E$13,1))))</t>
  </si>
  <si>
    <t>$Q$22</t>
  </si>
  <si>
    <t>R22C17</t>
  </si>
  <si>
    <t>IF($B$13FALSE,"-",SUM((OFFSET(LC_DW!$V$3,1,0,$E$13,1))*(Q$16&gt;OFFSET(LC_DW!$H$3,1,0,$E$13,1))*(Q$15&lt;OFFSET(LC_DW!$H$3,1,0,$E$13,1))*($B22OFFSET(LC_DW!$L$3,1,0,$E$13,1))))</t>
  </si>
  <si>
    <t>$R$22</t>
  </si>
  <si>
    <t>R22C18</t>
  </si>
  <si>
    <t>IF($B$13FALSE,"-",SUM((OFFSET(LC_DW!$V$3,1,0,$E$13,1))*(R$16&gt;OFFSET(LC_DW!$H$3,1,0,$E$13,1))*(R$15&lt;OFFSET(LC_DW!$H$3,1,0,$E$13,1))*($B22OFFSET(LC_DW!$L$3,1,0,$E$13,1))))</t>
  </si>
  <si>
    <t>$S$22</t>
  </si>
  <si>
    <t>R22C19</t>
  </si>
  <si>
    <t>IF($B$13FALSE,"-",SUM((OFFSET(LC_DW!$V$3,1,0,$E$13,1))*(S$16&gt;OFFSET(LC_DW!$H$3,1,0,$E$13,1))*(S$15&lt;OFFSET(LC_DW!$H$3,1,0,$E$13,1))*($B22OFFSET(LC_DW!$L$3,1,0,$E$13,1))))</t>
  </si>
  <si>
    <t>$T$22</t>
  </si>
  <si>
    <t>R22C20</t>
  </si>
  <si>
    <t>IF($B$13FALSE,"-",SUM((OFFSET(LC_DW!$V$3,1,0,$E$13,1))*(T$16&gt;OFFSET(LC_DW!$H$3,1,0,$E$13,1))*(T$15&lt;OFFSET(LC_DW!$H$3,1,0,$E$13,1))*($B22OFFSET(LC_DW!$L$3,1,0,$E$13,1))))</t>
  </si>
  <si>
    <t>$U$22</t>
  </si>
  <si>
    <t>R22C21</t>
  </si>
  <si>
    <t>IF($B$13FALSE,"-",SUM((OFFSET(LC_DW!$V$3,1,0,$E$13,1))*(U$16&gt;OFFSET(LC_DW!$H$3,1,0,$E$13,1))*(U$15&lt;OFFSET(LC_DW!$H$3,1,0,$E$13,1))*($B22OFFSET(LC_DW!$L$3,1,0,$E$13,1))))</t>
  </si>
  <si>
    <t>$V$22</t>
  </si>
  <si>
    <t>R22C22</t>
  </si>
  <si>
    <t>IF($B$13FALSE,"-",SUM((OFFSET(LC_DW!$V$3,1,0,$E$13,1))*(V$16&gt;OFFSET(LC_DW!$H$3,1,0,$E$13,1))*(V$15&lt;OFFSET(LC_DW!$H$3,1,0,$E$13,1))*($B22OFFSET(LC_DW!$L$3,1,0,$E$13,1))))</t>
  </si>
  <si>
    <t>$W$22</t>
  </si>
  <si>
    <t>R22C23</t>
  </si>
  <si>
    <t>IF($B$13FALSE,"-",SUM((OFFSET(LC_DW!$V$3,1,0,$E$13,1))*(W$16&gt;OFFSET(LC_DW!$H$3,1,0,$E$13,1))*(W$15&lt;OFFSET(LC_DW!$H$3,1,0,$E$13,1))*($B22OFFSET(LC_DW!$L$3,1,0,$E$13,1))))</t>
  </si>
  <si>
    <t>$X$22</t>
  </si>
  <si>
    <t>R22C24</t>
  </si>
  <si>
    <t>IF($B$13FALSE,"-",SUM((OFFSET(LC_DW!$V$3,1,0,$E$13,1))*(X$16&gt;OFFSET(LC_DW!$H$3,1,0,$E$13,1))*(X$15&lt;OFFSET(LC_DW!$H$3,1,0,$E$13,1))*($B22OFFSET(LC_DW!$L$3,1,0,$E$13,1))))</t>
  </si>
  <si>
    <t>$Y$22</t>
  </si>
  <si>
    <t>R22C25</t>
  </si>
  <si>
    <t>IF($B$13FALSE,"-",SUM((OFFSET(LC_DW!$V$3,1,0,$E$13,1))*(Y$16&gt;OFFSET(LC_DW!$H$3,1,0,$E$13,1))*(Y$15&lt;OFFSET(LC_DW!$H$3,1,0,$E$13,1))*($B22OFFSET(LC_DW!$L$3,1,0,$E$13,1))))</t>
  </si>
  <si>
    <t>$Z$22</t>
  </si>
  <si>
    <t>R22C26</t>
  </si>
  <si>
    <t>IF($B$13FALSE,"-",SUM((OFFSET(LC_DW!$V$3,1,0,$E$13,1))*(Z$16&gt;OFFSET(LC_DW!$H$3,1,0,$E$13,1))*(Z$15&lt;OFFSET(LC_DW!$H$3,1,0,$E$13,1))*($B22OFFSET(LC_DW!$L$3,1,0,$E$13,1))))</t>
  </si>
  <si>
    <t>$AA$22</t>
  </si>
  <si>
    <t>R22C27</t>
  </si>
  <si>
    <t>IF($B$13FALSE,"-",SUM((OFFSET(LC_DW!$V$3,1,0,$E$13,1))*(AA$16&gt;OFFSET(LC_DW!$H$3,1,0,$E$13,1))*(AA$15&lt;OFFSET(LC_DW!$H$3,1,0,$E$13,1))*($B22OFFSET(LC_DW!$L$3,1,0,$E$13,1))))</t>
  </si>
  <si>
    <t>$AB$22</t>
  </si>
  <si>
    <t>R22C28</t>
  </si>
  <si>
    <t>IF($B$13FALSE,"-",SUM((OFFSET(LC_DW!$V$3,1,0,$E$13,1))*(AB$16&gt;OFFSET(LC_DW!$H$3,1,0,$E$13,1))*(AB$15&lt;OFFSET(LC_DW!$H$3,1,0,$E$13,1))*($B22OFFSET(LC_DW!$L$3,1,0,$E$13,1))))</t>
  </si>
  <si>
    <t>$D$23</t>
  </si>
  <si>
    <t>R23C4</t>
  </si>
  <si>
    <t>IF($B$13FALSE,"-",SUM(OFFSET($G23,0,C$15-1,1,C$16-C$15+1)))</t>
  </si>
  <si>
    <t>$E$23</t>
  </si>
  <si>
    <t>R23C5</t>
  </si>
  <si>
    <t>IF($B$13FALSE,"-",SUM(OFFSET($G23,0,F$15-1,1,F$16-F$15+1)))</t>
  </si>
  <si>
    <t>$G$23</t>
  </si>
  <si>
    <t>R23C7</t>
  </si>
  <si>
    <t>IF($B$13FALSE,"-",SUM((OFFSET(LC_DW!$V$3,1,0,$E$13,1))*(G$16&gt;OFFSET(LC_DW!$H$3,1,0,$E$13,1))*(G$15&lt;OFFSET(LC_DW!$H$3,1,0,$E$13,1))*($B23OFFSET(LC_DW!$L$3,1,0,$E$13,1))))</t>
  </si>
  <si>
    <t>$H$23</t>
  </si>
  <si>
    <t>R23C8</t>
  </si>
  <si>
    <t>IF($B$13FALSE,"-",SUM((OFFSET(LC_DW!$V$3,1,0,$E$13,1))*(H$16&gt;OFFSET(LC_DW!$H$3,1,0,$E$13,1))*(H$15&lt;OFFSET(LC_DW!$H$3,1,0,$E$13,1))*($B23OFFSET(LC_DW!$L$3,1,0,$E$13,1))))</t>
  </si>
  <si>
    <t>$I$23</t>
  </si>
  <si>
    <t>R23C9</t>
  </si>
  <si>
    <t>IF($B$13FALSE,"-",SUM((OFFSET(LC_DW!$V$3,1,0,$E$13,1))*(I$16&gt;OFFSET(LC_DW!$H$3,1,0,$E$13,1))*(I$15&lt;OFFSET(LC_DW!$H$3,1,0,$E$13,1))*($B23OFFSET(LC_DW!$L$3,1,0,$E$13,1))))</t>
  </si>
  <si>
    <t>$J$23</t>
  </si>
  <si>
    <t>R23C10</t>
  </si>
  <si>
    <t>IF($B$13FALSE,"-",SUM((OFFSET(LC_DW!$V$3,1,0,$E$13,1))*(J$16&gt;OFFSET(LC_DW!$H$3,1,0,$E$13,1))*(J$15&lt;OFFSET(LC_DW!$H$3,1,0,$E$13,1))*($B23OFFSET(LC_DW!$L$3,1,0,$E$13,1))))</t>
  </si>
  <si>
    <t>$K$23</t>
  </si>
  <si>
    <t>R23C11</t>
  </si>
  <si>
    <t>IF($B$13FALSE,"-",SUM((OFFSET(LC_DW!$V$3,1,0,$E$13,1))*(K$16&gt;OFFSET(LC_DW!$H$3,1,0,$E$13,1))*(K$15&lt;OFFSET(LC_DW!$H$3,1,0,$E$13,1))*($B23OFFSET(LC_DW!$L$3,1,0,$E$13,1))))</t>
  </si>
  <si>
    <t>$L$23</t>
  </si>
  <si>
    <t>R23C12</t>
  </si>
  <si>
    <t>IF($B$13FALSE,"-",SUM((OFFSET(LC_DW!$V$3,1,0,$E$13,1))*(L$16&gt;OFFSET(LC_DW!$H$3,1,0,$E$13,1))*(L$15&lt;OFFSET(LC_DW!$H$3,1,0,$E$13,1))*($B23OFFSET(LC_DW!$L$3,1,0,$E$13,1))))</t>
  </si>
  <si>
    <t>$M$23</t>
  </si>
  <si>
    <t>R23C13</t>
  </si>
  <si>
    <t>IF($B$13FALSE,"-",SUM((OFFSET(LC_DW!$V$3,1,0,$E$13,1))*(M$16&gt;OFFSET(LC_DW!$H$3,1,0,$E$13,1))*(M$15&lt;OFFSET(LC_DW!$H$3,1,0,$E$13,1))*($B23OFFSET(LC_DW!$L$3,1,0,$E$13,1))))</t>
  </si>
  <si>
    <t>$N$23</t>
  </si>
  <si>
    <t>R23C14</t>
  </si>
  <si>
    <t>IF($B$13FALSE,"-",SUM((OFFSET(LC_DW!$V$3,1,0,$E$13,1))*(N$16&gt;OFFSET(LC_DW!$H$3,1,0,$E$13,1))*(N$15&lt;OFFSET(LC_DW!$H$3,1,0,$E$13,1))*($B23OFFSET(LC_DW!$L$3,1,0,$E$13,1))))</t>
  </si>
  <si>
    <t>$O$23</t>
  </si>
  <si>
    <t>R23C15</t>
  </si>
  <si>
    <t>IF($B$13FALSE,"-",SUM((OFFSET(LC_DW!$V$3,1,0,$E$13,1))*(O$16&gt;OFFSET(LC_DW!$H$3,1,0,$E$13,1))*(O$15&lt;OFFSET(LC_DW!$H$3,1,0,$E$13,1))*($B23OFFSET(LC_DW!$L$3,1,0,$E$13,1))))</t>
  </si>
  <si>
    <t>$P$23</t>
  </si>
  <si>
    <t>R23C16</t>
  </si>
  <si>
    <t>IF($B$13FALSE,"-",SUM((OFFSET(LC_DW!$V$3,1,0,$E$13,1))*(P$16&gt;OFFSET(LC_DW!$H$3,1,0,$E$13,1))*(P$15&lt;OFFSET(LC_DW!$H$3,1,0,$E$13,1))*($B23OFFSET(LC_DW!$L$3,1,0,$E$13,1))))</t>
  </si>
  <si>
    <t>$Q$23</t>
  </si>
  <si>
    <t>R23C17</t>
  </si>
  <si>
    <t>IF($B$13FALSE,"-",SUM((OFFSET(LC_DW!$V$3,1,0,$E$13,1))*(Q$16&gt;OFFSET(LC_DW!$H$3,1,0,$E$13,1))*(Q$15&lt;OFFSET(LC_DW!$H$3,1,0,$E$13,1))*($B23OFFSET(LC_DW!$L$3,1,0,$E$13,1))))</t>
  </si>
  <si>
    <t>$R$23</t>
  </si>
  <si>
    <t>R23C18</t>
  </si>
  <si>
    <t>IF($B$13FALSE,"-",SUM((OFFSET(LC_DW!$V$3,1,0,$E$13,1))*(R$16&gt;OFFSET(LC_DW!$H$3,1,0,$E$13,1))*(R$15&lt;OFFSET(LC_DW!$H$3,1,0,$E$13,1))*($B23OFFSET(LC_DW!$L$3,1,0,$E$13,1))))</t>
  </si>
  <si>
    <t>$S$23</t>
  </si>
  <si>
    <t>R23C19</t>
  </si>
  <si>
    <t>IF($B$13FALSE,"-",SUM((OFFSET(LC_DW!$V$3,1,0,$E$13,1))*(S$16&gt;OFFSET(LC_DW!$H$3,1,0,$E$13,1))*(S$15&lt;OFFSET(LC_DW!$H$3,1,0,$E$13,1))*($B23OFFSET(LC_DW!$L$3,1,0,$E$13,1))))</t>
  </si>
  <si>
    <t>$T$23</t>
  </si>
  <si>
    <t>R23C20</t>
  </si>
  <si>
    <t>IF($B$13FALSE,"-",SUM((OFFSET(LC_DW!$V$3,1,0,$E$13,1))*(T$16&gt;OFFSET(LC_DW!$H$3,1,0,$E$13,1))*(T$15&lt;OFFSET(LC_DW!$H$3,1,0,$E$13,1))*($B23OFFSET(LC_DW!$L$3,1,0,$E$13,1))))</t>
  </si>
  <si>
    <t>$U$23</t>
  </si>
  <si>
    <t>R23C21</t>
  </si>
  <si>
    <t>IF($B$13FALSE,"-",SUM((OFFSET(LC_DW!$V$3,1,0,$E$13,1))*(U$16&gt;OFFSET(LC_DW!$H$3,1,0,$E$13,1))*(U$15&lt;OFFSET(LC_DW!$H$3,1,0,$E$13,1))*($B23OFFSET(LC_DW!$L$3,1,0,$E$13,1))))</t>
  </si>
  <si>
    <t>$V$23</t>
  </si>
  <si>
    <t>R23C22</t>
  </si>
  <si>
    <t>IF($B$13FALSE,"-",SUM((OFFSET(LC_DW!$V$3,1,0,$E$13,1))*(V$16&gt;OFFSET(LC_DW!$H$3,1,0,$E$13,1))*(V$15&lt;OFFSET(LC_DW!$H$3,1,0,$E$13,1))*($B23OFFSET(LC_DW!$L$3,1,0,$E$13,1))))</t>
  </si>
  <si>
    <t>$W$23</t>
  </si>
  <si>
    <t>R23C23</t>
  </si>
  <si>
    <t>IF($B$13FALSE,"-",SUM((OFFSET(LC_DW!$V$3,1,0,$E$13,1))*(W$16&gt;OFFSET(LC_DW!$H$3,1,0,$E$13,1))*(W$15&lt;OFFSET(LC_DW!$H$3,1,0,$E$13,1))*($B23OFFSET(LC_DW!$L$3,1,0,$E$13,1))))</t>
  </si>
  <si>
    <t>$X$23</t>
  </si>
  <si>
    <t>R23C24</t>
  </si>
  <si>
    <t>IF($B$13FALSE,"-",SUM((OFFSET(LC_DW!$V$3,1,0,$E$13,1))*(X$16&gt;OFFSET(LC_DW!$H$3,1,0,$E$13,1))*(X$15&lt;OFFSET(LC_DW!$H$3,1,0,$E$13,1))*($B23OFFSET(LC_DW!$L$3,1,0,$E$13,1))))</t>
  </si>
  <si>
    <t>$Y$23</t>
  </si>
  <si>
    <t>R23C25</t>
  </si>
  <si>
    <t>IF($B$13FALSE,"-",SUM((OFFSET(LC_DW!$V$3,1,0,$E$13,1))*(Y$16&gt;OFFSET(LC_DW!$H$3,1,0,$E$13,1))*(Y$15&lt;OFFSET(LC_DW!$H$3,1,0,$E$13,1))*($B23OFFSET(LC_DW!$L$3,1,0,$E$13,1))))</t>
  </si>
  <si>
    <t>$Z$23</t>
  </si>
  <si>
    <t>R23C26</t>
  </si>
  <si>
    <t>IF($B$13FALSE,"-",SUM((OFFSET(LC_DW!$V$3,1,0,$E$13,1))*(Z$16&gt;OFFSET(LC_DW!$H$3,1,0,$E$13,1))*(Z$15&lt;OFFSET(LC_DW!$H$3,1,0,$E$13,1))*($B23OFFSET(LC_DW!$L$3,1,0,$E$13,1))))</t>
  </si>
  <si>
    <t>$AA$23</t>
  </si>
  <si>
    <t>R23C27</t>
  </si>
  <si>
    <t>IF($B$13FALSE,"-",SUM((OFFSET(LC_DW!$V$3,1,0,$E$13,1))*(AA$16&gt;OFFSET(LC_DW!$H$3,1,0,$E$13,1))*(AA$15&lt;OFFSET(LC_DW!$H$3,1,0,$E$13,1))*($B23OFFSET(LC_DW!$L$3,1,0,$E$13,1))))</t>
  </si>
  <si>
    <t>$AB$23</t>
  </si>
  <si>
    <t>R23C28</t>
  </si>
  <si>
    <t>IF($B$13FALSE,"-",SUM((OFFSET(LC_DW!$V$3,1,0,$E$13,1))*(AB$16&gt;OFFSET(LC_DW!$H$3,1,0,$E$13,1))*(AB$15&lt;OFFSET(LC_DW!$H$3,1,0,$E$13,1))*($B23OFFSET(LC_DW!$L$3,1,0,$E$13,1))))</t>
  </si>
  <si>
    <t>$D$24</t>
  </si>
  <si>
    <t>R24C4</t>
  </si>
  <si>
    <t>IF($B$13FALSE,"-",SUM(OFFSET($G24,0,C$15-1,1,C$16-C$15+1)))</t>
  </si>
  <si>
    <t>$E$24</t>
  </si>
  <si>
    <t>R24C5</t>
  </si>
  <si>
    <t>IF($B$13FALSE,"-",SUM(OFFSET($G24,0,F$15-1,1,F$16-F$15+1)))</t>
  </si>
  <si>
    <t>$G$24</t>
  </si>
  <si>
    <t>R24C7</t>
  </si>
  <si>
    <t>IF($B$13FALSE,"-",SUM((OFFSET(LC_DW!$V$3,1,0,$E$13,1))*(G$16&gt;OFFSET(LC_DW!$H$3,1,0,$E$13,1))*(G$15&lt;OFFSET(LC_DW!$H$3,1,0,$E$13,1))*($B24OFFSET(LC_DW!$L$3,1,0,$E$13,1))))</t>
  </si>
  <si>
    <t>$H$24</t>
  </si>
  <si>
    <t>R24C8</t>
  </si>
  <si>
    <t>IF($B$13FALSE,"-",SUM((OFFSET(LC_DW!$V$3,1,0,$E$13,1))*(H$16&gt;OFFSET(LC_DW!$H$3,1,0,$E$13,1))*(H$15&lt;OFFSET(LC_DW!$H$3,1,0,$E$13,1))*($B24OFFSET(LC_DW!$L$3,1,0,$E$13,1))))</t>
  </si>
  <si>
    <t>$I$24</t>
  </si>
  <si>
    <t>R24C9</t>
  </si>
  <si>
    <t>IF($B$13FALSE,"-",SUM((OFFSET(LC_DW!$V$3,1,0,$E$13,1))*(I$16&gt;OFFSET(LC_DW!$H$3,1,0,$E$13,1))*(I$15&lt;OFFSET(LC_DW!$H$3,1,0,$E$13,1))*($B24OFFSET(LC_DW!$L$3,1,0,$E$13,1))))</t>
  </si>
  <si>
    <t>$J$24</t>
  </si>
  <si>
    <t>R24C10</t>
  </si>
  <si>
    <t>IF($B$13FALSE,"-",SUM((OFFSET(LC_DW!$V$3,1,0,$E$13,1))*(J$16&gt;OFFSET(LC_DW!$H$3,1,0,$E$13,1))*(J$15&lt;OFFSET(LC_DW!$H$3,1,0,$E$13,1))*($B24OFFSET(LC_DW!$L$3,1,0,$E$13,1))))</t>
  </si>
  <si>
    <t>$K$24</t>
  </si>
  <si>
    <t>R24C11</t>
  </si>
  <si>
    <t>IF($B$13FALSE,"-",SUM((OFFSET(LC_DW!$V$3,1,0,$E$13,1))*(K$16&gt;OFFSET(LC_DW!$H$3,1,0,$E$13,1))*(K$15&lt;OFFSET(LC_DW!$H$3,1,0,$E$13,1))*($B24OFFSET(LC_DW!$L$3,1,0,$E$13,1))))</t>
  </si>
  <si>
    <t>$L$24</t>
  </si>
  <si>
    <t>R24C12</t>
  </si>
  <si>
    <t>IF($B$13FALSE,"-",SUM((OFFSET(LC_DW!$V$3,1,0,$E$13,1))*(L$16&gt;OFFSET(LC_DW!$H$3,1,0,$E$13,1))*(L$15&lt;OFFSET(LC_DW!$H$3,1,0,$E$13,1))*($B24OFFSET(LC_DW!$L$3,1,0,$E$13,1))))</t>
  </si>
  <si>
    <t>$M$24</t>
  </si>
  <si>
    <t>R24C13</t>
  </si>
  <si>
    <t>IF($B$13FALSE,"-",SUM((OFFSET(LC_DW!$V$3,1,0,$E$13,1))*(M$16&gt;OFFSET(LC_DW!$H$3,1,0,$E$13,1))*(M$15&lt;OFFSET(LC_DW!$H$3,1,0,$E$13,1))*($B24OFFSET(LC_DW!$L$3,1,0,$E$13,1))))</t>
  </si>
  <si>
    <t>$N$24</t>
  </si>
  <si>
    <t>R24C14</t>
  </si>
  <si>
    <t>IF($B$13FALSE,"-",SUM((OFFSET(LC_DW!$V$3,1,0,$E$13,1))*(N$16&gt;OFFSET(LC_DW!$H$3,1,0,$E$13,1))*(N$15&lt;OFFSET(LC_DW!$H$3,1,0,$E$13,1))*($B24OFFSET(LC_DW!$L$3,1,0,$E$13,1))))</t>
  </si>
  <si>
    <t>$O$24</t>
  </si>
  <si>
    <t>R24C15</t>
  </si>
  <si>
    <t>IF($B$13FALSE,"-",SUM((OFFSET(LC_DW!$V$3,1,0,$E$13,1))*(O$16&gt;OFFSET(LC_DW!$H$3,1,0,$E$13,1))*(O$15&lt;OFFSET(LC_DW!$H$3,1,0,$E$13,1))*($B24OFFSET(LC_DW!$L$3,1,0,$E$13,1))))</t>
  </si>
  <si>
    <t>$P$24</t>
  </si>
  <si>
    <t>R24C16</t>
  </si>
  <si>
    <t>IF($B$13FALSE,"-",SUM((OFFSET(LC_DW!$V$3,1,0,$E$13,1))*(P$16&gt;OFFSET(LC_DW!$H$3,1,0,$E$13,1))*(P$15&lt;OFFSET(LC_DW!$H$3,1,0,$E$13,1))*($B24OFFSET(LC_DW!$L$3,1,0,$E$13,1))))</t>
  </si>
  <si>
    <t>$Q$24</t>
  </si>
  <si>
    <t>R24C17</t>
  </si>
  <si>
    <t>IF($B$13FALSE,"-",SUM((OFFSET(LC_DW!$V$3,1,0,$E$13,1))*(Q$16&gt;OFFSET(LC_DW!$H$3,1,0,$E$13,1))*(Q$15&lt;OFFSET(LC_DW!$H$3,1,0,$E$13,1))*($B24OFFSET(LC_DW!$L$3,1,0,$E$13,1))))</t>
  </si>
  <si>
    <t>$R$24</t>
  </si>
  <si>
    <t>R24C18</t>
  </si>
  <si>
    <t>IF($B$13FALSE,"-",SUM((OFFSET(LC_DW!$V$3,1,0,$E$13,1))*(R$16&gt;OFFSET(LC_DW!$H$3,1,0,$E$13,1))*(R$15&lt;OFFSET(LC_DW!$H$3,1,0,$E$13,1))*($B24OFFSET(LC_DW!$L$3,1,0,$E$13,1))))</t>
  </si>
  <si>
    <t>$S$24</t>
  </si>
  <si>
    <t>R24C19</t>
  </si>
  <si>
    <t>IF($B$13FALSE,"-",SUM((OFFSET(LC_DW!$V$3,1,0,$E$13,1))*(S$16&gt;OFFSET(LC_DW!$H$3,1,0,$E$13,1))*(S$15&lt;OFFSET(LC_DW!$H$3,1,0,$E$13,1))*($B24OFFSET(LC_DW!$L$3,1,0,$E$13,1))))</t>
  </si>
  <si>
    <t>$T$24</t>
  </si>
  <si>
    <t>R24C20</t>
  </si>
  <si>
    <t>IF($B$13FALSE,"-",SUM((OFFSET(LC_DW!$V$3,1,0,$E$13,1))*(T$16&gt;OFFSET(LC_DW!$H$3,1,0,$E$13,1))*(T$15&lt;OFFSET(LC_DW!$H$3,1,0,$E$13,1))*($B24OFFSET(LC_DW!$L$3,1,0,$E$13,1))))</t>
  </si>
  <si>
    <t>$U$24</t>
  </si>
  <si>
    <t>R24C21</t>
  </si>
  <si>
    <t>IF($B$13FALSE,"-",SUM((OFFSET(LC_DW!$V$3,1,0,$E$13,1))*(U$16&gt;OFFSET(LC_DW!$H$3,1,0,$E$13,1))*(U$15&lt;OFFSET(LC_DW!$H$3,1,0,$E$13,1))*($B24OFFSET(LC_DW!$L$3,1,0,$E$13,1))))</t>
  </si>
  <si>
    <t>$V$24</t>
  </si>
  <si>
    <t>R24C22</t>
  </si>
  <si>
    <t>IF($B$13FALSE,"-",SUM((OFFSET(LC_DW!$V$3,1,0,$E$13,1))*(V$16&gt;OFFSET(LC_DW!$H$3,1,0,$E$13,1))*(V$15&lt;OFFSET(LC_DW!$H$3,1,0,$E$13,1))*($B24OFFSET(LC_DW!$L$3,1,0,$E$13,1))))</t>
  </si>
  <si>
    <t>$W$24</t>
  </si>
  <si>
    <t>R24C23</t>
  </si>
  <si>
    <t>IF($B$13FALSE,"-",SUM((OFFSET(LC_DW!$V$3,1,0,$E$13,1))*(W$16&gt;OFFSET(LC_DW!$H$3,1,0,$E$13,1))*(W$15&lt;OFFSET(LC_DW!$H$3,1,0,$E$13,1))*($B24OFFSET(LC_DW!$L$3,1,0,$E$13,1))))</t>
  </si>
  <si>
    <t>$X$24</t>
  </si>
  <si>
    <t>R24C24</t>
  </si>
  <si>
    <t>IF($B$13FALSE,"-",SUM((OFFSET(LC_DW!$V$3,1,0,$E$13,1))*(X$16&gt;OFFSET(LC_DW!$H$3,1,0,$E$13,1))*(X$15&lt;OFFSET(LC_DW!$H$3,1,0,$E$13,1))*($B24OFFSET(LC_DW!$L$3,1,0,$E$13,1))))</t>
  </si>
  <si>
    <t>$Y$24</t>
  </si>
  <si>
    <t>R24C25</t>
  </si>
  <si>
    <t>IF($B$13FALSE,"-",SUM((OFFSET(LC_DW!$V$3,1,0,$E$13,1))*(Y$16&gt;OFFSET(LC_DW!$H$3,1,0,$E$13,1))*(Y$15&lt;OFFSET(LC_DW!$H$3,1,0,$E$13,1))*($B24OFFSET(LC_DW!$L$3,1,0,$E$13,1))))</t>
  </si>
  <si>
    <t>$Z$24</t>
  </si>
  <si>
    <t>R24C26</t>
  </si>
  <si>
    <t>IF($B$13FALSE,"-",SUM((OFFSET(LC_DW!$V$3,1,0,$E$13,1))*(Z$16&gt;OFFSET(LC_DW!$H$3,1,0,$E$13,1))*(Z$15&lt;OFFSET(LC_DW!$H$3,1,0,$E$13,1))*($B24OFFSET(LC_DW!$L$3,1,0,$E$13,1))))</t>
  </si>
  <si>
    <t>$AA$24</t>
  </si>
  <si>
    <t>R24C27</t>
  </si>
  <si>
    <t>IF($B$13FALSE,"-",SUM((OFFSET(LC_DW!$V$3,1,0,$E$13,1))*(AA$16&gt;OFFSET(LC_DW!$H$3,1,0,$E$13,1))*(AA$15&lt;OFFSET(LC_DW!$H$3,1,0,$E$13,1))*($B24OFFSET(LC_DW!$L$3,1,0,$E$13,1))))</t>
  </si>
  <si>
    <t>$AB$24</t>
  </si>
  <si>
    <t>R24C28</t>
  </si>
  <si>
    <t>IF($B$13FALSE,"-",SUM((OFFSET(LC_DW!$V$3,1,0,$E$13,1))*(AB$16&gt;OFFSET(LC_DW!$H$3,1,0,$E$13,1))*(AB$15&lt;OFFSET(LC_DW!$H$3,1,0,$E$13,1))*($B24OFFSET(LC_DW!$L$3,1,0,$E$13,1))))</t>
  </si>
  <si>
    <t>$D$25</t>
  </si>
  <si>
    <t>R25C4</t>
  </si>
  <si>
    <t>IF($B$13FALSE,"-",SUM(OFFSET($G25,0,C$15-1,1,C$16-C$15+1)))</t>
  </si>
  <si>
    <t>$E$25</t>
  </si>
  <si>
    <t>R25C5</t>
  </si>
  <si>
    <t>IF($B$13FALSE,"-",SUM(OFFSET($G25,0,F$15-1,1,F$16-F$15+1)))</t>
  </si>
  <si>
    <t>$G$25</t>
  </si>
  <si>
    <t>R25C7</t>
  </si>
  <si>
    <t>IF($B$13FALSE,"-",SUM((OFFSET(LC_DW!$V$3,1,0,$E$13,1))*(G$16&gt;OFFSET(LC_DW!$H$3,1,0,$E$13,1))*(G$15&lt;OFFSET(LC_DW!$H$3,1,0,$E$13,1))*($B25OFFSET(LC_DW!$L$3,1,0,$E$13,1))))</t>
  </si>
  <si>
    <t>$H$25</t>
  </si>
  <si>
    <t>R25C8</t>
  </si>
  <si>
    <t>IF($B$13FALSE,"-",SUM((OFFSET(LC_DW!$V$3,1,0,$E$13,1))*(H$16&gt;OFFSET(LC_DW!$H$3,1,0,$E$13,1))*(H$15&lt;OFFSET(LC_DW!$H$3,1,0,$E$13,1))*($B25OFFSET(LC_DW!$L$3,1,0,$E$13,1))))</t>
  </si>
  <si>
    <t>$I$25</t>
  </si>
  <si>
    <t>R25C9</t>
  </si>
  <si>
    <t>IF($B$13FALSE,"-",SUM((OFFSET(LC_DW!$V$3,1,0,$E$13,1))*(I$16&gt;OFFSET(LC_DW!$H$3,1,0,$E$13,1))*(I$15&lt;OFFSET(LC_DW!$H$3,1,0,$E$13,1))*($B25OFFSET(LC_DW!$L$3,1,0,$E$13,1))))</t>
  </si>
  <si>
    <t>$J$25</t>
  </si>
  <si>
    <t>R25C10</t>
  </si>
  <si>
    <t>IF($B$13FALSE,"-",SUM((OFFSET(LC_DW!$V$3,1,0,$E$13,1))*(J$16&gt;OFFSET(LC_DW!$H$3,1,0,$E$13,1))*(J$15&lt;OFFSET(LC_DW!$H$3,1,0,$E$13,1))*($B25OFFSET(LC_DW!$L$3,1,0,$E$13,1))))</t>
  </si>
  <si>
    <t>$K$25</t>
  </si>
  <si>
    <t>R25C11</t>
  </si>
  <si>
    <t>IF($B$13FALSE,"-",SUM((OFFSET(LC_DW!$V$3,1,0,$E$13,1))*(K$16&gt;OFFSET(LC_DW!$H$3,1,0,$E$13,1))*(K$15&lt;OFFSET(LC_DW!$H$3,1,0,$E$13,1))*($B25OFFSET(LC_DW!$L$3,1,0,$E$13,1))))</t>
  </si>
  <si>
    <t>$L$25</t>
  </si>
  <si>
    <t>R25C12</t>
  </si>
  <si>
    <t>IF($B$13FALSE,"-",SUM((OFFSET(LC_DW!$V$3,1,0,$E$13,1))*(L$16&gt;OFFSET(LC_DW!$H$3,1,0,$E$13,1))*(L$15&lt;OFFSET(LC_DW!$H$3,1,0,$E$13,1))*($B25OFFSET(LC_DW!$L$3,1,0,$E$13,1))))</t>
  </si>
  <si>
    <t>$M$25</t>
  </si>
  <si>
    <t>R25C13</t>
  </si>
  <si>
    <t>IF($B$13FALSE,"-",SUM((OFFSET(LC_DW!$V$3,1,0,$E$13,1))*(M$16&gt;OFFSET(LC_DW!$H$3,1,0,$E$13,1))*(M$15&lt;OFFSET(LC_DW!$H$3,1,0,$E$13,1))*($B25OFFSET(LC_DW!$L$3,1,0,$E$13,1))))</t>
  </si>
  <si>
    <t>$N$25</t>
  </si>
  <si>
    <t>R25C14</t>
  </si>
  <si>
    <t>IF($B$13FALSE,"-",SUM((OFFSET(LC_DW!$V$3,1,0,$E$13,1))*(N$16&gt;OFFSET(LC_DW!$H$3,1,0,$E$13,1))*(N$15&lt;OFFSET(LC_DW!$H$3,1,0,$E$13,1))*($B25OFFSET(LC_DW!$L$3,1,0,$E$13,1))))</t>
  </si>
  <si>
    <t>$O$25</t>
  </si>
  <si>
    <t>R25C15</t>
  </si>
  <si>
    <t>IF($B$13FALSE,"-",SUM((OFFSET(LC_DW!$V$3,1,0,$E$13,1))*(O$16&gt;OFFSET(LC_DW!$H$3,1,0,$E$13,1))*(O$15&lt;OFFSET(LC_DW!$H$3,1,0,$E$13,1))*($B25OFFSET(LC_DW!$L$3,1,0,$E$13,1))))</t>
  </si>
  <si>
    <t>$P$25</t>
  </si>
  <si>
    <t>R25C16</t>
  </si>
  <si>
    <t>IF($B$13FALSE,"-",SUM((OFFSET(LC_DW!$V$3,1,0,$E$13,1))*(P$16&gt;OFFSET(LC_DW!$H$3,1,0,$E$13,1))*(P$15&lt;OFFSET(LC_DW!$H$3,1,0,$E$13,1))*($B25OFFSET(LC_DW!$L$3,1,0,$E$13,1))))</t>
  </si>
  <si>
    <t>$Q$25</t>
  </si>
  <si>
    <t>R25C17</t>
  </si>
  <si>
    <t>IF($B$13FALSE,"-",SUM((OFFSET(LC_DW!$V$3,1,0,$E$13,1))*(Q$16&gt;OFFSET(LC_DW!$H$3,1,0,$E$13,1))*(Q$15&lt;OFFSET(LC_DW!$H$3,1,0,$E$13,1))*($B25OFFSET(LC_DW!$L$3,1,0,$E$13,1))))</t>
  </si>
  <si>
    <t>$R$25</t>
  </si>
  <si>
    <t>R25C18</t>
  </si>
  <si>
    <t>IF($B$13FALSE,"-",SUM((OFFSET(LC_DW!$V$3,1,0,$E$13,1))*(R$16&gt;OFFSET(LC_DW!$H$3,1,0,$E$13,1))*(R$15&lt;OFFSET(LC_DW!$H$3,1,0,$E$13,1))*($B25OFFSET(LC_DW!$L$3,1,0,$E$13,1))))</t>
  </si>
  <si>
    <t>$S$25</t>
  </si>
  <si>
    <t>R25C19</t>
  </si>
  <si>
    <t>IF($B$13FALSE,"-",SUM((OFFSET(LC_DW!$V$3,1,0,$E$13,1))*(S$16&gt;OFFSET(LC_DW!$H$3,1,0,$E$13,1))*(S$15&lt;OFFSET(LC_DW!$H$3,1,0,$E$13,1))*($B25OFFSET(LC_DW!$L$3,1,0,$E$13,1))))</t>
  </si>
  <si>
    <t>$T$25</t>
  </si>
  <si>
    <t>R25C20</t>
  </si>
  <si>
    <t>IF($B$13FALSE,"-",SUM((OFFSET(LC_DW!$V$3,1,0,$E$13,1))*(T$16&gt;OFFSET(LC_DW!$H$3,1,0,$E$13,1))*(T$15&lt;OFFSET(LC_DW!$H$3,1,0,$E$13,1))*($B25OFFSET(LC_DW!$L$3,1,0,$E$13,1))))</t>
  </si>
  <si>
    <t>$U$25</t>
  </si>
  <si>
    <t>R25C21</t>
  </si>
  <si>
    <t>IF($B$13FALSE,"-",SUM((OFFSET(LC_DW!$V$3,1,0,$E$13,1))*(U$16&gt;OFFSET(LC_DW!$H$3,1,0,$E$13,1))*(U$15&lt;OFFSET(LC_DW!$H$3,1,0,$E$13,1))*($B25OFFSET(LC_DW!$L$3,1,0,$E$13,1))))</t>
  </si>
  <si>
    <t>$V$25</t>
  </si>
  <si>
    <t>R25C22</t>
  </si>
  <si>
    <t>IF($B$13FALSE,"-",SUM((OFFSET(LC_DW!$V$3,1,0,$E$13,1))*(V$16&gt;OFFSET(LC_DW!$H$3,1,0,$E$13,1))*(V$15&lt;OFFSET(LC_DW!$H$3,1,0,$E$13,1))*($B25OFFSET(LC_DW!$L$3,1,0,$E$13,1))))</t>
  </si>
  <si>
    <t>$W$25</t>
  </si>
  <si>
    <t>R25C23</t>
  </si>
  <si>
    <t>IF($B$13FALSE,"-",SUM((OFFSET(LC_DW!$V$3,1,0,$E$13,1))*(W$16&gt;OFFSET(LC_DW!$H$3,1,0,$E$13,1))*(W$15&lt;OFFSET(LC_DW!$H$3,1,0,$E$13,1))*($B25OFFSET(LC_DW!$L$3,1,0,$E$13,1))))</t>
  </si>
  <si>
    <t>$X$25</t>
  </si>
  <si>
    <t>R25C24</t>
  </si>
  <si>
    <t>IF($B$13FALSE,"-",SUM((OFFSET(LC_DW!$V$3,1,0,$E$13,1))*(X$16&gt;OFFSET(LC_DW!$H$3,1,0,$E$13,1))*(X$15&lt;OFFSET(LC_DW!$H$3,1,0,$E$13,1))*($B25OFFSET(LC_DW!$L$3,1,0,$E$13,1))))</t>
  </si>
  <si>
    <t>$Y$25</t>
  </si>
  <si>
    <t>R25C25</t>
  </si>
  <si>
    <t>IF($B$13FALSE,"-",SUM((OFFSET(LC_DW!$V$3,1,0,$E$13,1))*(Y$16&gt;OFFSET(LC_DW!$H$3,1,0,$E$13,1))*(Y$15&lt;OFFSET(LC_DW!$H$3,1,0,$E$13,1))*($B25OFFSET(LC_DW!$L$3,1,0,$E$13,1))))</t>
  </si>
  <si>
    <t>$Z$25</t>
  </si>
  <si>
    <t>R25C26</t>
  </si>
  <si>
    <t>IF($B$13FALSE,"-",SUM((OFFSET(LC_DW!$V$3,1,0,$E$13,1))*(Z$16&gt;OFFSET(LC_DW!$H$3,1,0,$E$13,1))*(Z$15&lt;OFFSET(LC_DW!$H$3,1,0,$E$13,1))*($B25OFFSET(LC_DW!$L$3,1,0,$E$13,1))))</t>
  </si>
  <si>
    <t>$AA$25</t>
  </si>
  <si>
    <t>R25C27</t>
  </si>
  <si>
    <t>IF($B$13FALSE,"-",SUM((OFFSET(LC_DW!$V$3,1,0,$E$13,1))*(AA$16&gt;OFFSET(LC_DW!$H$3,1,0,$E$13,1))*(AA$15&lt;OFFSET(LC_DW!$H$3,1,0,$E$13,1))*($B25OFFSET(LC_DW!$L$3,1,0,$E$13,1))))</t>
  </si>
  <si>
    <t>$AB$25</t>
  </si>
  <si>
    <t>R25C28</t>
  </si>
  <si>
    <t>IF($B$13FALSE,"-",SUM((OFFSET(LC_DW!$V$3,1,0,$E$13,1))*(AB$16&gt;OFFSET(LC_DW!$H$3,1,0,$E$13,1))*(AB$15&lt;OFFSET(LC_DW!$H$3,1,0,$E$13,1))*($B25OFFSET(LC_DW!$L$3,1,0,$E$13,1))))</t>
  </si>
  <si>
    <t>$D$26</t>
  </si>
  <si>
    <t>R26C4</t>
  </si>
  <si>
    <t>IF($B$13FALSE,"-",SUM(OFFSET($G26,0,C$15-1,1,C$16-C$15+1)))</t>
  </si>
  <si>
    <t>$E$26</t>
  </si>
  <si>
    <t>R26C5</t>
  </si>
  <si>
    <t>IF($B$13FALSE,"-",SUM(OFFSET($G26,0,F$15-1,1,F$16-F$15+1)))</t>
  </si>
  <si>
    <t>$G$26</t>
  </si>
  <si>
    <t>R26C7</t>
  </si>
  <si>
    <t>IF($B$13FALSE,"-",SUM((OFFSET(LC_DW!$V$3,1,0,$E$13,1))*(G$16&gt;OFFSET(LC_DW!$H$3,1,0,$E$13,1))*(G$15&lt;OFFSET(LC_DW!$H$3,1,0,$E$13,1))*($B26OFFSET(LC_DW!$L$3,1,0,$E$13,1))))</t>
  </si>
  <si>
    <t>$H$26</t>
  </si>
  <si>
    <t>R26C8</t>
  </si>
  <si>
    <t>IF($B$13FALSE,"-",SUM((OFFSET(LC_DW!$V$3,1,0,$E$13,1))*(H$16&gt;OFFSET(LC_DW!$H$3,1,0,$E$13,1))*(H$15&lt;OFFSET(LC_DW!$H$3,1,0,$E$13,1))*($B26OFFSET(LC_DW!$L$3,1,0,$E$13,1))))</t>
  </si>
  <si>
    <t>$I$26</t>
  </si>
  <si>
    <t>R26C9</t>
  </si>
  <si>
    <t>IF($B$13FALSE,"-",SUM((OFFSET(LC_DW!$V$3,1,0,$E$13,1))*(I$16&gt;OFFSET(LC_DW!$H$3,1,0,$E$13,1))*(I$15&lt;OFFSET(LC_DW!$H$3,1,0,$E$13,1))*($B26OFFSET(LC_DW!$L$3,1,0,$E$13,1))))</t>
  </si>
  <si>
    <t>$J$26</t>
  </si>
  <si>
    <t>R26C10</t>
  </si>
  <si>
    <t>IF($B$13FALSE,"-",SUM((OFFSET(LC_DW!$V$3,1,0,$E$13,1))*(J$16&gt;OFFSET(LC_DW!$H$3,1,0,$E$13,1))*(J$15&lt;OFFSET(LC_DW!$H$3,1,0,$E$13,1))*($B26OFFSET(LC_DW!$L$3,1,0,$E$13,1))))</t>
  </si>
  <si>
    <t>$K$26</t>
  </si>
  <si>
    <t>R26C11</t>
  </si>
  <si>
    <t>IF($B$13FALSE,"-",SUM((OFFSET(LC_DW!$V$3,1,0,$E$13,1))*(K$16&gt;OFFSET(LC_DW!$H$3,1,0,$E$13,1))*(K$15&lt;OFFSET(LC_DW!$H$3,1,0,$E$13,1))*($B26OFFSET(LC_DW!$L$3,1,0,$E$13,1))))</t>
  </si>
  <si>
    <t>$L$26</t>
  </si>
  <si>
    <t>R26C12</t>
  </si>
  <si>
    <t>IF($B$13FALSE,"-",SUM((OFFSET(LC_DW!$V$3,1,0,$E$13,1))*(L$16&gt;OFFSET(LC_DW!$H$3,1,0,$E$13,1))*(L$15&lt;OFFSET(LC_DW!$H$3,1,0,$E$13,1))*($B26OFFSET(LC_DW!$L$3,1,0,$E$13,1))))</t>
  </si>
  <si>
    <t>$M$26</t>
  </si>
  <si>
    <t>R26C13</t>
  </si>
  <si>
    <t>IF($B$13FALSE,"-",SUM((OFFSET(LC_DW!$V$3,1,0,$E$13,1))*(M$16&gt;OFFSET(LC_DW!$H$3,1,0,$E$13,1))*(M$15&lt;OFFSET(LC_DW!$H$3,1,0,$E$13,1))*($B26OFFSET(LC_DW!$L$3,1,0,$E$13,1))))</t>
  </si>
  <si>
    <t>$N$26</t>
  </si>
  <si>
    <t>R26C14</t>
  </si>
  <si>
    <t>IF($B$13FALSE,"-",SUM((OFFSET(LC_DW!$V$3,1,0,$E$13,1))*(N$16&gt;OFFSET(LC_DW!$H$3,1,0,$E$13,1))*(N$15&lt;OFFSET(LC_DW!$H$3,1,0,$E$13,1))*($B26OFFSET(LC_DW!$L$3,1,0,$E$13,1))))</t>
  </si>
  <si>
    <t>$O$26</t>
  </si>
  <si>
    <t>R26C15</t>
  </si>
  <si>
    <t>IF($B$13FALSE,"-",SUM((OFFSET(LC_DW!$V$3,1,0,$E$13,1))*(O$16&gt;OFFSET(LC_DW!$H$3,1,0,$E$13,1))*(O$15&lt;OFFSET(LC_DW!$H$3,1,0,$E$13,1))*($B26OFFSET(LC_DW!$L$3,1,0,$E$13,1))))</t>
  </si>
  <si>
    <t>$P$26</t>
  </si>
  <si>
    <t>R26C16</t>
  </si>
  <si>
    <t>IF($B$13FALSE,"-",SUM((OFFSET(LC_DW!$V$3,1,0,$E$13,1))*(P$16&gt;OFFSET(LC_DW!$H$3,1,0,$E$13,1))*(P$15&lt;OFFSET(LC_DW!$H$3,1,0,$E$13,1))*($B26OFFSET(LC_DW!$L$3,1,0,$E$13,1))))</t>
  </si>
  <si>
    <t>$Q$26</t>
  </si>
  <si>
    <t>R26C17</t>
  </si>
  <si>
    <t>IF($B$13FALSE,"-",SUM((OFFSET(LC_DW!$V$3,1,0,$E$13,1))*(Q$16&gt;OFFSET(LC_DW!$H$3,1,0,$E$13,1))*(Q$15&lt;OFFSET(LC_DW!$H$3,1,0,$E$13,1))*($B26OFFSET(LC_DW!$L$3,1,0,$E$13,1))))</t>
  </si>
  <si>
    <t>$R$26</t>
  </si>
  <si>
    <t>R26C18</t>
  </si>
  <si>
    <t>IF($B$13FALSE,"-",SUM((OFFSET(LC_DW!$V$3,1,0,$E$13,1))*(R$16&gt;OFFSET(LC_DW!$H$3,1,0,$E$13,1))*(R$15&lt;OFFSET(LC_DW!$H$3,1,0,$E$13,1))*($B26OFFSET(LC_DW!$L$3,1,0,$E$13,1))))</t>
  </si>
  <si>
    <t>$S$26</t>
  </si>
  <si>
    <t>R26C19</t>
  </si>
  <si>
    <t>IF($B$13FALSE,"-",SUM((OFFSET(LC_DW!$V$3,1,0,$E$13,1))*(S$16&gt;OFFSET(LC_DW!$H$3,1,0,$E$13,1))*(S$15&lt;OFFSET(LC_DW!$H$3,1,0,$E$13,1))*($B26OFFSET(LC_DW!$L$3,1,0,$E$13,1))))</t>
  </si>
  <si>
    <t>$T$26</t>
  </si>
  <si>
    <t>R26C20</t>
  </si>
  <si>
    <t>IF($B$13FALSE,"-",SUM((OFFSET(LC_DW!$V$3,1,0,$E$13,1))*(T$16&gt;OFFSET(LC_DW!$H$3,1,0,$E$13,1))*(T$15&lt;OFFSET(LC_DW!$H$3,1,0,$E$13,1))*($B26OFFSET(LC_DW!$L$3,1,0,$E$13,1))))</t>
  </si>
  <si>
    <t>$U$26</t>
  </si>
  <si>
    <t>R26C21</t>
  </si>
  <si>
    <t>IF($B$13FALSE,"-",SUM((OFFSET(LC_DW!$V$3,1,0,$E$13,1))*(U$16&gt;OFFSET(LC_DW!$H$3,1,0,$E$13,1))*(U$15&lt;OFFSET(LC_DW!$H$3,1,0,$E$13,1))*($B26OFFSET(LC_DW!$L$3,1,0,$E$13,1))))</t>
  </si>
  <si>
    <t>$V$26</t>
  </si>
  <si>
    <t>R26C22</t>
  </si>
  <si>
    <t>IF($B$13FALSE,"-",SUM((OFFSET(LC_DW!$V$3,1,0,$E$13,1))*(V$16&gt;OFFSET(LC_DW!$H$3,1,0,$E$13,1))*(V$15&lt;OFFSET(LC_DW!$H$3,1,0,$E$13,1))*($B26OFFSET(LC_DW!$L$3,1,0,$E$13,1))))</t>
  </si>
  <si>
    <t>$W$26</t>
  </si>
  <si>
    <t>R26C23</t>
  </si>
  <si>
    <t>IF($B$13FALSE,"-",SUM((OFFSET(LC_DW!$V$3,1,0,$E$13,1))*(W$16&gt;OFFSET(LC_DW!$H$3,1,0,$E$13,1))*(W$15&lt;OFFSET(LC_DW!$H$3,1,0,$E$13,1))*($B26OFFSET(LC_DW!$L$3,1,0,$E$13,1))))</t>
  </si>
  <si>
    <t>$X$26</t>
  </si>
  <si>
    <t>R26C24</t>
  </si>
  <si>
    <t>IF($B$13FALSE,"-",SUM((OFFSET(LC_DW!$V$3,1,0,$E$13,1))*(X$16&gt;OFFSET(LC_DW!$H$3,1,0,$E$13,1))*(X$15&lt;OFFSET(LC_DW!$H$3,1,0,$E$13,1))*($B26OFFSET(LC_DW!$L$3,1,0,$E$13,1))))</t>
  </si>
  <si>
    <t>$Y$26</t>
  </si>
  <si>
    <t>R26C25</t>
  </si>
  <si>
    <t>IF($B$13FALSE,"-",SUM((OFFSET(LC_DW!$V$3,1,0,$E$13,1))*(Y$16&gt;OFFSET(LC_DW!$H$3,1,0,$E$13,1))*(Y$15&lt;OFFSET(LC_DW!$H$3,1,0,$E$13,1))*($B26OFFSET(LC_DW!$L$3,1,0,$E$13,1))))</t>
  </si>
  <si>
    <t>$Z$26</t>
  </si>
  <si>
    <t>R26C26</t>
  </si>
  <si>
    <t>IF($B$13FALSE,"-",SUM((OFFSET(LC_DW!$V$3,1,0,$E$13,1))*(Z$16&gt;OFFSET(LC_DW!$H$3,1,0,$E$13,1))*(Z$15&lt;OFFSET(LC_DW!$H$3,1,0,$E$13,1))*($B26OFFSET(LC_DW!$L$3,1,0,$E$13,1))))</t>
  </si>
  <si>
    <t>$AA$26</t>
  </si>
  <si>
    <t>R26C27</t>
  </si>
  <si>
    <t>IF($B$13FALSE,"-",SUM((OFFSET(LC_DW!$V$3,1,0,$E$13,1))*(AA$16&gt;OFFSET(LC_DW!$H$3,1,0,$E$13,1))*(AA$15&lt;OFFSET(LC_DW!$H$3,1,0,$E$13,1))*($B26OFFSET(LC_DW!$L$3,1,0,$E$13,1))))</t>
  </si>
  <si>
    <t>$AB$26</t>
  </si>
  <si>
    <t>R26C28</t>
  </si>
  <si>
    <t>IF($B$13FALSE,"-",SUM((OFFSET(LC_DW!$V$3,1,0,$E$13,1))*(AB$16&gt;OFFSET(LC_DW!$H$3,1,0,$E$13,1))*(AB$15&lt;OFFSET(LC_DW!$H$3,1,0,$E$13,1))*($B26OFFSET(LC_DW!$L$3,1,0,$E$13,1))))</t>
  </si>
  <si>
    <t>$D$27</t>
  </si>
  <si>
    <t>R27C4</t>
  </si>
  <si>
    <t>IF($B$13FALSE,"-",SUM(OFFSET($G27,0,C$15-1,1,C$16-C$15+1)))</t>
  </si>
  <si>
    <t>$E$27</t>
  </si>
  <si>
    <t>R27C5</t>
  </si>
  <si>
    <t>IF($B$13FALSE,"-",SUM(OFFSET($G27,0,F$15-1,1,F$16-F$15+1)))</t>
  </si>
  <si>
    <t>$G$27</t>
  </si>
  <si>
    <t>R27C7</t>
  </si>
  <si>
    <t>IF($B$13FALSE,"-",SUM((OFFSET(LC_DW!$V$3,1,0,$E$13,1))*(G$16&gt;OFFSET(LC_DW!$H$3,1,0,$E$13,1))*(G$15&lt;OFFSET(LC_DW!$H$3,1,0,$E$13,1))*($B27OFFSET(LC_DW!$L$3,1,0,$E$13,1))))</t>
  </si>
  <si>
    <t>$H$27</t>
  </si>
  <si>
    <t>R27C8</t>
  </si>
  <si>
    <t>IF($B$13FALSE,"-",SUM((OFFSET(LC_DW!$V$3,1,0,$E$13,1))*(H$16&gt;OFFSET(LC_DW!$H$3,1,0,$E$13,1))*(H$15&lt;OFFSET(LC_DW!$H$3,1,0,$E$13,1))*($B27OFFSET(LC_DW!$L$3,1,0,$E$13,1))))</t>
  </si>
  <si>
    <t>$I$27</t>
  </si>
  <si>
    <t>R27C9</t>
  </si>
  <si>
    <t>IF($B$13FALSE,"-",SUM((OFFSET(LC_DW!$V$3,1,0,$E$13,1))*(I$16&gt;OFFSET(LC_DW!$H$3,1,0,$E$13,1))*(I$15&lt;OFFSET(LC_DW!$H$3,1,0,$E$13,1))*($B27OFFSET(LC_DW!$L$3,1,0,$E$13,1))))</t>
  </si>
  <si>
    <t>$J$27</t>
  </si>
  <si>
    <t>R27C10</t>
  </si>
  <si>
    <t>IF($B$13FALSE,"-",SUM((OFFSET(LC_DW!$V$3,1,0,$E$13,1))*(J$16&gt;OFFSET(LC_DW!$H$3,1,0,$E$13,1))*(J$15&lt;OFFSET(LC_DW!$H$3,1,0,$E$13,1))*($B27OFFSET(LC_DW!$L$3,1,0,$E$13,1))))</t>
  </si>
  <si>
    <t>$K$27</t>
  </si>
  <si>
    <t>R27C11</t>
  </si>
  <si>
    <t>IF($B$13FALSE,"-",SUM((OFFSET(LC_DW!$V$3,1,0,$E$13,1))*(K$16&gt;OFFSET(LC_DW!$H$3,1,0,$E$13,1))*(K$15&lt;OFFSET(LC_DW!$H$3,1,0,$E$13,1))*($B27OFFSET(LC_DW!$L$3,1,0,$E$13,1))))</t>
  </si>
  <si>
    <t>$L$27</t>
  </si>
  <si>
    <t>R27C12</t>
  </si>
  <si>
    <t>IF($B$13FALSE,"-",SUM((OFFSET(LC_DW!$V$3,1,0,$E$13,1))*(L$16&gt;OFFSET(LC_DW!$H$3,1,0,$E$13,1))*(L$15&lt;OFFSET(LC_DW!$H$3,1,0,$E$13,1))*($B27OFFSET(LC_DW!$L$3,1,0,$E$13,1))))</t>
  </si>
  <si>
    <t>$M$27</t>
  </si>
  <si>
    <t>R27C13</t>
  </si>
  <si>
    <t>IF($B$13FALSE,"-",SUM((OFFSET(LC_DW!$V$3,1,0,$E$13,1))*(M$16&gt;OFFSET(LC_DW!$H$3,1,0,$E$13,1))*(M$15&lt;OFFSET(LC_DW!$H$3,1,0,$E$13,1))*($B27OFFSET(LC_DW!$L$3,1,0,$E$13,1))))</t>
  </si>
  <si>
    <t>$N$27</t>
  </si>
  <si>
    <t>R27C14</t>
  </si>
  <si>
    <t>IF($B$13FALSE,"-",SUM((OFFSET(LC_DW!$V$3,1,0,$E$13,1))*(N$16&gt;OFFSET(LC_DW!$H$3,1,0,$E$13,1))*(N$15&lt;OFFSET(LC_DW!$H$3,1,0,$E$13,1))*($B27OFFSET(LC_DW!$L$3,1,0,$E$13,1))))</t>
  </si>
  <si>
    <t>$O$27</t>
  </si>
  <si>
    <t>R27C15</t>
  </si>
  <si>
    <t>IF($B$13FALSE,"-",SUM((OFFSET(LC_DW!$V$3,1,0,$E$13,1))*(O$16&gt;OFFSET(LC_DW!$H$3,1,0,$E$13,1))*(O$15&lt;OFFSET(LC_DW!$H$3,1,0,$E$13,1))*($B27OFFSET(LC_DW!$L$3,1,0,$E$13,1))))</t>
  </si>
  <si>
    <t>$P$27</t>
  </si>
  <si>
    <t>R27C16</t>
  </si>
  <si>
    <t>IF($B$13FALSE,"-",SUM((OFFSET(LC_DW!$V$3,1,0,$E$13,1))*(P$16&gt;OFFSET(LC_DW!$H$3,1,0,$E$13,1))*(P$15&lt;OFFSET(LC_DW!$H$3,1,0,$E$13,1))*($B27OFFSET(LC_DW!$L$3,1,0,$E$13,1))))</t>
  </si>
  <si>
    <t>$Q$27</t>
  </si>
  <si>
    <t>R27C17</t>
  </si>
  <si>
    <t>IF($B$13FALSE,"-",SUM((OFFSET(LC_DW!$V$3,1,0,$E$13,1))*(Q$16&gt;OFFSET(LC_DW!$H$3,1,0,$E$13,1))*(Q$15&lt;OFFSET(LC_DW!$H$3,1,0,$E$13,1))*($B27OFFSET(LC_DW!$L$3,1,0,$E$13,1))))</t>
  </si>
  <si>
    <t>$R$27</t>
  </si>
  <si>
    <t>R27C18</t>
  </si>
  <si>
    <t>IF($B$13FALSE,"-",SUM((OFFSET(LC_DW!$V$3,1,0,$E$13,1))*(R$16&gt;OFFSET(LC_DW!$H$3,1,0,$E$13,1))*(R$15&lt;OFFSET(LC_DW!$H$3,1,0,$E$13,1))*($B27OFFSET(LC_DW!$L$3,1,0,$E$13,1))))</t>
  </si>
  <si>
    <t>$S$27</t>
  </si>
  <si>
    <t>R27C19</t>
  </si>
  <si>
    <t>IF($B$13FALSE,"-",SUM((OFFSET(LC_DW!$V$3,1,0,$E$13,1))*(S$16&gt;OFFSET(LC_DW!$H$3,1,0,$E$13,1))*(S$15&lt;OFFSET(LC_DW!$H$3,1,0,$E$13,1))*($B27OFFSET(LC_DW!$L$3,1,0,$E$13,1))))</t>
  </si>
  <si>
    <t>$T$27</t>
  </si>
  <si>
    <t>R27C20</t>
  </si>
  <si>
    <t>IF($B$13FALSE,"-",SUM((OFFSET(LC_DW!$V$3,1,0,$E$13,1))*(T$16&gt;OFFSET(LC_DW!$H$3,1,0,$E$13,1))*(T$15&lt;OFFSET(LC_DW!$H$3,1,0,$E$13,1))*($B27OFFSET(LC_DW!$L$3,1,0,$E$13,1))))</t>
  </si>
  <si>
    <t>$U$27</t>
  </si>
  <si>
    <t>R27C21</t>
  </si>
  <si>
    <t>IF($B$13FALSE,"-",SUM((OFFSET(LC_DW!$V$3,1,0,$E$13,1))*(U$16&gt;OFFSET(LC_DW!$H$3,1,0,$E$13,1))*(U$15&lt;OFFSET(LC_DW!$H$3,1,0,$E$13,1))*($B27OFFSET(LC_DW!$L$3,1,0,$E$13,1))))</t>
  </si>
  <si>
    <t>$V$27</t>
  </si>
  <si>
    <t>R27C22</t>
  </si>
  <si>
    <t>IF($B$13FALSE,"-",SUM((OFFSET(LC_DW!$V$3,1,0,$E$13,1))*(V$16&gt;OFFSET(LC_DW!$H$3,1,0,$E$13,1))*(V$15&lt;OFFSET(LC_DW!$H$3,1,0,$E$13,1))*($B27OFFSET(LC_DW!$L$3,1,0,$E$13,1))))</t>
  </si>
  <si>
    <t>$W$27</t>
  </si>
  <si>
    <t>R27C23</t>
  </si>
  <si>
    <t>IF($B$13FALSE,"-",SUM((OFFSET(LC_DW!$V$3,1,0,$E$13,1))*(W$16&gt;OFFSET(LC_DW!$H$3,1,0,$E$13,1))*(W$15&lt;OFFSET(LC_DW!$H$3,1,0,$E$13,1))*($B27OFFSET(LC_DW!$L$3,1,0,$E$13,1))))</t>
  </si>
  <si>
    <t>$X$27</t>
  </si>
  <si>
    <t>R27C24</t>
  </si>
  <si>
    <t>IF($B$13FALSE,"-",SUM((OFFSET(LC_DW!$V$3,1,0,$E$13,1))*(X$16&gt;OFFSET(LC_DW!$H$3,1,0,$E$13,1))*(X$15&lt;OFFSET(LC_DW!$H$3,1,0,$E$13,1))*($B27OFFSET(LC_DW!$L$3,1,0,$E$13,1))))</t>
  </si>
  <si>
    <t>$Y$27</t>
  </si>
  <si>
    <t>R27C25</t>
  </si>
  <si>
    <t>IF($B$13FALSE,"-",SUM((OFFSET(LC_DW!$V$3,1,0,$E$13,1))*(Y$16&gt;OFFSET(LC_DW!$H$3,1,0,$E$13,1))*(Y$15&lt;OFFSET(LC_DW!$H$3,1,0,$E$13,1))*($B27OFFSET(LC_DW!$L$3,1,0,$E$13,1))))</t>
  </si>
  <si>
    <t>$Z$27</t>
  </si>
  <si>
    <t>R27C26</t>
  </si>
  <si>
    <t>IF($B$13FALSE,"-",SUM((OFFSET(LC_DW!$V$3,1,0,$E$13,1))*(Z$16&gt;OFFSET(LC_DW!$H$3,1,0,$E$13,1))*(Z$15&lt;OFFSET(LC_DW!$H$3,1,0,$E$13,1))*($B27OFFSET(LC_DW!$L$3,1,0,$E$13,1))))</t>
  </si>
  <si>
    <t>$AA$27</t>
  </si>
  <si>
    <t>R27C27</t>
  </si>
  <si>
    <t>IF($B$13FALSE,"-",SUM((OFFSET(LC_DW!$V$3,1,0,$E$13,1))*(AA$16&gt;OFFSET(LC_DW!$H$3,1,0,$E$13,1))*(AA$15&lt;OFFSET(LC_DW!$H$3,1,0,$E$13,1))*($B27OFFSET(LC_DW!$L$3,1,0,$E$13,1))))</t>
  </si>
  <si>
    <t>$AB$27</t>
  </si>
  <si>
    <t>R27C28</t>
  </si>
  <si>
    <t>IF($B$13FALSE,"-",SUM((OFFSET(LC_DW!$V$3,1,0,$E$13,1))*(AB$16&gt;OFFSET(LC_DW!$H$3,1,0,$E$13,1))*(AB$15&lt;OFFSET(LC_DW!$H$3,1,0,$E$13,1))*($B27OFFSET(LC_DW!$L$3,1,0,$E$13,1))))</t>
  </si>
  <si>
    <t>$D$28</t>
  </si>
  <si>
    <t>R28C4</t>
  </si>
  <si>
    <t>IF($B$13FALSE,"-",SUM(OFFSET($G28,0,C$15-1,1,C$16-C$15+1)))</t>
  </si>
  <si>
    <t>$E$28</t>
  </si>
  <si>
    <t>R28C5</t>
  </si>
  <si>
    <t>IF($B$13FALSE,"-",SUM(OFFSET($G28,0,F$15-1,1,F$16-F$15+1)))</t>
  </si>
  <si>
    <t>$G$28</t>
  </si>
  <si>
    <t>R28C7</t>
  </si>
  <si>
    <t>IF($B$13FALSE,"-",SUM((OFFSET(LC_DW!$V$3,1,0,$E$13,1))*(G$16&gt;OFFSET(LC_DW!$H$3,1,0,$E$13,1))*(G$15&lt;OFFSET(LC_DW!$H$3,1,0,$E$13,1))*($B28OFFSET(LC_DW!$L$3,1,0,$E$13,1))))</t>
  </si>
  <si>
    <t>$H$28</t>
  </si>
  <si>
    <t>R28C8</t>
  </si>
  <si>
    <t>IF($B$13FALSE,"-",SUM((OFFSET(LC_DW!$V$3,1,0,$E$13,1))*(H$16&gt;OFFSET(LC_DW!$H$3,1,0,$E$13,1))*(H$15&lt;OFFSET(LC_DW!$H$3,1,0,$E$13,1))*($B28OFFSET(LC_DW!$L$3,1,0,$E$13,1))))</t>
  </si>
  <si>
    <t>$I$28</t>
  </si>
  <si>
    <t>R28C9</t>
  </si>
  <si>
    <t>IF($B$13FALSE,"-",SUM((OFFSET(LC_DW!$V$3,1,0,$E$13,1))*(I$16&gt;OFFSET(LC_DW!$H$3,1,0,$E$13,1))*(I$15&lt;OFFSET(LC_DW!$H$3,1,0,$E$13,1))*($B28OFFSET(LC_DW!$L$3,1,0,$E$13,1))))</t>
  </si>
  <si>
    <t>$J$28</t>
  </si>
  <si>
    <t>R28C10</t>
  </si>
  <si>
    <t>IF($B$13FALSE,"-",SUM((OFFSET(LC_DW!$V$3,1,0,$E$13,1))*(J$16&gt;OFFSET(LC_DW!$H$3,1,0,$E$13,1))*(J$15&lt;OFFSET(LC_DW!$H$3,1,0,$E$13,1))*($B28OFFSET(LC_DW!$L$3,1,0,$E$13,1))))</t>
  </si>
  <si>
    <t>$K$28</t>
  </si>
  <si>
    <t>R28C11</t>
  </si>
  <si>
    <t>IF($B$13FALSE,"-",SUM((OFFSET(LC_DW!$V$3,1,0,$E$13,1))*(K$16&gt;OFFSET(LC_DW!$H$3,1,0,$E$13,1))*(K$15&lt;OFFSET(LC_DW!$H$3,1,0,$E$13,1))*($B28OFFSET(LC_DW!$L$3,1,0,$E$13,1))))</t>
  </si>
  <si>
    <t>$L$28</t>
  </si>
  <si>
    <t>R28C12</t>
  </si>
  <si>
    <t>IF($B$13FALSE,"-",SUM((OFFSET(LC_DW!$V$3,1,0,$E$13,1))*(L$16&gt;OFFSET(LC_DW!$H$3,1,0,$E$13,1))*(L$15&lt;OFFSET(LC_DW!$H$3,1,0,$E$13,1))*($B28OFFSET(LC_DW!$L$3,1,0,$E$13,1))))</t>
  </si>
  <si>
    <t>$M$28</t>
  </si>
  <si>
    <t>R28C13</t>
  </si>
  <si>
    <t>IF($B$13FALSE,"-",SUM((OFFSET(LC_DW!$V$3,1,0,$E$13,1))*(M$16&gt;OFFSET(LC_DW!$H$3,1,0,$E$13,1))*(M$15&lt;OFFSET(LC_DW!$H$3,1,0,$E$13,1))*($B28OFFSET(LC_DW!$L$3,1,0,$E$13,1))))</t>
  </si>
  <si>
    <t>$N$28</t>
  </si>
  <si>
    <t>R28C14</t>
  </si>
  <si>
    <t>IF($B$13FALSE,"-",SUM((OFFSET(LC_DW!$V$3,1,0,$E$13,1))*(N$16&gt;OFFSET(LC_DW!$H$3,1,0,$E$13,1))*(N$15&lt;OFFSET(LC_DW!$H$3,1,0,$E$13,1))*($B28OFFSET(LC_DW!$L$3,1,0,$E$13,1))))</t>
  </si>
  <si>
    <t>$O$28</t>
  </si>
  <si>
    <t>R28C15</t>
  </si>
  <si>
    <t>IF($B$13FALSE,"-",SUM((OFFSET(LC_DW!$V$3,1,0,$E$13,1))*(O$16&gt;OFFSET(LC_DW!$H$3,1,0,$E$13,1))*(O$15&lt;OFFSET(LC_DW!$H$3,1,0,$E$13,1))*($B28OFFSET(LC_DW!$L$3,1,0,$E$13,1))))</t>
  </si>
  <si>
    <t>$P$28</t>
  </si>
  <si>
    <t>R28C16</t>
  </si>
  <si>
    <t>IF($B$13FALSE,"-",SUM((OFFSET(LC_DW!$V$3,1,0,$E$13,1))*(P$16&gt;OFFSET(LC_DW!$H$3,1,0,$E$13,1))*(P$15&lt;OFFSET(LC_DW!$H$3,1,0,$E$13,1))*($B28OFFSET(LC_DW!$L$3,1,0,$E$13,1))))</t>
  </si>
  <si>
    <t>$Q$28</t>
  </si>
  <si>
    <t>R28C17</t>
  </si>
  <si>
    <t>IF($B$13FALSE,"-",SUM((OFFSET(LC_DW!$V$3,1,0,$E$13,1))*(Q$16&gt;OFFSET(LC_DW!$H$3,1,0,$E$13,1))*(Q$15&lt;OFFSET(LC_DW!$H$3,1,0,$E$13,1))*($B28OFFSET(LC_DW!$L$3,1,0,$E$13,1))))</t>
  </si>
  <si>
    <t>$R$28</t>
  </si>
  <si>
    <t>R28C18</t>
  </si>
  <si>
    <t>IF($B$13FALSE,"-",SUM((OFFSET(LC_DW!$V$3,1,0,$E$13,1))*(R$16&gt;OFFSET(LC_DW!$H$3,1,0,$E$13,1))*(R$15&lt;OFFSET(LC_DW!$H$3,1,0,$E$13,1))*($B28OFFSET(LC_DW!$L$3,1,0,$E$13,1))))</t>
  </si>
  <si>
    <t>$S$28</t>
  </si>
  <si>
    <t>R28C19</t>
  </si>
  <si>
    <t>IF($B$13FALSE,"-",SUM((OFFSET(LC_DW!$V$3,1,0,$E$13,1))*(S$16&gt;OFFSET(LC_DW!$H$3,1,0,$E$13,1))*(S$15&lt;OFFSET(LC_DW!$H$3,1,0,$E$13,1))*($B28OFFSET(LC_DW!$L$3,1,0,$E$13,1))))</t>
  </si>
  <si>
    <t>$T$28</t>
  </si>
  <si>
    <t>R28C20</t>
  </si>
  <si>
    <t>IF($B$13FALSE,"-",SUM((OFFSET(LC_DW!$V$3,1,0,$E$13,1))*(T$16&gt;OFFSET(LC_DW!$H$3,1,0,$E$13,1))*(T$15&lt;OFFSET(LC_DW!$H$3,1,0,$E$13,1))*($B28OFFSET(LC_DW!$L$3,1,0,$E$13,1))))</t>
  </si>
  <si>
    <t>$U$28</t>
  </si>
  <si>
    <t>R28C21</t>
  </si>
  <si>
    <t>IF($B$13FALSE,"-",SUM((OFFSET(LC_DW!$V$3,1,0,$E$13,1))*(U$16&gt;OFFSET(LC_DW!$H$3,1,0,$E$13,1))*(U$15&lt;OFFSET(LC_DW!$H$3,1,0,$E$13,1))*($B28OFFSET(LC_DW!$L$3,1,0,$E$13,1))))</t>
  </si>
  <si>
    <t>$V$28</t>
  </si>
  <si>
    <t>R28C22</t>
  </si>
  <si>
    <t>IF($B$13FALSE,"-",SUM((OFFSET(LC_DW!$V$3,1,0,$E$13,1))*(V$16&gt;OFFSET(LC_DW!$H$3,1,0,$E$13,1))*(V$15&lt;OFFSET(LC_DW!$H$3,1,0,$E$13,1))*($B28OFFSET(LC_DW!$L$3,1,0,$E$13,1))))</t>
  </si>
  <si>
    <t>$W$28</t>
  </si>
  <si>
    <t>R28C23</t>
  </si>
  <si>
    <t>IF($B$13FALSE,"-",SUM((OFFSET(LC_DW!$V$3,1,0,$E$13,1))*(W$16&gt;OFFSET(LC_DW!$H$3,1,0,$E$13,1))*(W$15&lt;OFFSET(LC_DW!$H$3,1,0,$E$13,1))*($B28OFFSET(LC_DW!$L$3,1,0,$E$13,1))))</t>
  </si>
  <si>
    <t>$X$28</t>
  </si>
  <si>
    <t>R28C24</t>
  </si>
  <si>
    <t>IF($B$13FALSE,"-",SUM((OFFSET(LC_DW!$V$3,1,0,$E$13,1))*(X$16&gt;OFFSET(LC_DW!$H$3,1,0,$E$13,1))*(X$15&lt;OFFSET(LC_DW!$H$3,1,0,$E$13,1))*($B28OFFSET(LC_DW!$L$3,1,0,$E$13,1))))</t>
  </si>
  <si>
    <t>$Y$28</t>
  </si>
  <si>
    <t>R28C25</t>
  </si>
  <si>
    <t>IF($B$13FALSE,"-",SUM((OFFSET(LC_DW!$V$3,1,0,$E$13,1))*(Y$16&gt;OFFSET(LC_DW!$H$3,1,0,$E$13,1))*(Y$15&lt;OFFSET(LC_DW!$H$3,1,0,$E$13,1))*($B28OFFSET(LC_DW!$L$3,1,0,$E$13,1))))</t>
  </si>
  <si>
    <t>$Z$28</t>
  </si>
  <si>
    <t>R28C26</t>
  </si>
  <si>
    <t>IF($B$13FALSE,"-",SUM((OFFSET(LC_DW!$V$3,1,0,$E$13,1))*(Z$16&gt;OFFSET(LC_DW!$H$3,1,0,$E$13,1))*(Z$15&lt;OFFSET(LC_DW!$H$3,1,0,$E$13,1))*($B28OFFSET(LC_DW!$L$3,1,0,$E$13,1))))</t>
  </si>
  <si>
    <t>$AA$28</t>
  </si>
  <si>
    <t>R28C27</t>
  </si>
  <si>
    <t>IF($B$13FALSE,"-",SUM((OFFSET(LC_DW!$V$3,1,0,$E$13,1))*(AA$16&gt;OFFSET(LC_DW!$H$3,1,0,$E$13,1))*(AA$15&lt;OFFSET(LC_DW!$H$3,1,0,$E$13,1))*($B28OFFSET(LC_DW!$L$3,1,0,$E$13,1))))</t>
  </si>
  <si>
    <t>$AB$28</t>
  </si>
  <si>
    <t>R28C28</t>
  </si>
  <si>
    <t>IF($B$13FALSE,"-",SUM((OFFSET(LC_DW!$V$3,1,0,$E$13,1))*(AB$16&gt;OFFSET(LC_DW!$H$3,1,0,$E$13,1))*(AB$15&lt;OFFSET(LC_DW!$H$3,1,0,$E$13,1))*($B28OFFSET(LC_DW!$L$3,1,0,$E$13,1))))</t>
  </si>
  <si>
    <t>$D$29</t>
  </si>
  <si>
    <t>R29C4</t>
  </si>
  <si>
    <t>IF($B$13FALSE,"-",SUM(OFFSET($G29,0,C$15-1,1,C$16-C$15+1)))</t>
  </si>
  <si>
    <t>$E$29</t>
  </si>
  <si>
    <t>R29C5</t>
  </si>
  <si>
    <t>IF($B$13FALSE,"-",SUM(OFFSET($G29,0,F$15-1,1,F$16-F$15+1)))</t>
  </si>
  <si>
    <t>$G$29</t>
  </si>
  <si>
    <t>R29C7</t>
  </si>
  <si>
    <t>IF($B$13FALSE,"-",SUM((OFFSET(LC_DW!$V$3,1,0,$E$13,1))*(G$16&gt;OFFSET(LC_DW!$H$3,1,0,$E$13,1))*(G$15&lt;OFFSET(LC_DW!$H$3,1,0,$E$13,1))*($B29OFFSET(LC_DW!$L$3,1,0,$E$13,1))))</t>
  </si>
  <si>
    <t>$H$29</t>
  </si>
  <si>
    <t>R29C8</t>
  </si>
  <si>
    <t>IF($B$13FALSE,"-",SUM((OFFSET(LC_DW!$V$3,1,0,$E$13,1))*(H$16&gt;OFFSET(LC_DW!$H$3,1,0,$E$13,1))*(H$15&lt;OFFSET(LC_DW!$H$3,1,0,$E$13,1))*($B29OFFSET(LC_DW!$L$3,1,0,$E$13,1))))</t>
  </si>
  <si>
    <t>$I$29</t>
  </si>
  <si>
    <t>R29C9</t>
  </si>
  <si>
    <t>IF($B$13FALSE,"-",SUM((OFFSET(LC_DW!$V$3,1,0,$E$13,1))*(I$16&gt;OFFSET(LC_DW!$H$3,1,0,$E$13,1))*(I$15&lt;OFFSET(LC_DW!$H$3,1,0,$E$13,1))*($B29OFFSET(LC_DW!$L$3,1,0,$E$13,1))))</t>
  </si>
  <si>
    <t>$J$29</t>
  </si>
  <si>
    <t>R29C10</t>
  </si>
  <si>
    <t>IF($B$13FALSE,"-",SUM((OFFSET(LC_DW!$V$3,1,0,$E$13,1))*(J$16&gt;OFFSET(LC_DW!$H$3,1,0,$E$13,1))*(J$15&lt;OFFSET(LC_DW!$H$3,1,0,$E$13,1))*($B29OFFSET(LC_DW!$L$3,1,0,$E$13,1))))</t>
  </si>
  <si>
    <t>$K$29</t>
  </si>
  <si>
    <t>R29C11</t>
  </si>
  <si>
    <t>IF($B$13FALSE,"-",SUM((OFFSET(LC_DW!$V$3,1,0,$E$13,1))*(K$16&gt;OFFSET(LC_DW!$H$3,1,0,$E$13,1))*(K$15&lt;OFFSET(LC_DW!$H$3,1,0,$E$13,1))*($B29OFFSET(LC_DW!$L$3,1,0,$E$13,1))))</t>
  </si>
  <si>
    <t>$L$29</t>
  </si>
  <si>
    <t>R29C12</t>
  </si>
  <si>
    <t>IF($B$13FALSE,"-",SUM((OFFSET(LC_DW!$V$3,1,0,$E$13,1))*(L$16&gt;OFFSET(LC_DW!$H$3,1,0,$E$13,1))*(L$15&lt;OFFSET(LC_DW!$H$3,1,0,$E$13,1))*($B29OFFSET(LC_DW!$L$3,1,0,$E$13,1))))</t>
  </si>
  <si>
    <t>$M$29</t>
  </si>
  <si>
    <t>R29C13</t>
  </si>
  <si>
    <t>IF($B$13FALSE,"-",SUM((OFFSET(LC_DW!$V$3,1,0,$E$13,1))*(M$16&gt;OFFSET(LC_DW!$H$3,1,0,$E$13,1))*(M$15&lt;OFFSET(LC_DW!$H$3,1,0,$E$13,1))*($B29OFFSET(LC_DW!$L$3,1,0,$E$13,1))))</t>
  </si>
  <si>
    <t>$N$29</t>
  </si>
  <si>
    <t>R29C14</t>
  </si>
  <si>
    <t>IF($B$13FALSE,"-",SUM((OFFSET(LC_DW!$V$3,1,0,$E$13,1))*(N$16&gt;OFFSET(LC_DW!$H$3,1,0,$E$13,1))*(N$15&lt;OFFSET(LC_DW!$H$3,1,0,$E$13,1))*($B29OFFSET(LC_DW!$L$3,1,0,$E$13,1))))</t>
  </si>
  <si>
    <t>$O$29</t>
  </si>
  <si>
    <t>R29C15</t>
  </si>
  <si>
    <t>IF($B$13FALSE,"-",SUM((OFFSET(LC_DW!$V$3,1,0,$E$13,1))*(O$16&gt;OFFSET(LC_DW!$H$3,1,0,$E$13,1))*(O$15&lt;OFFSET(LC_DW!$H$3,1,0,$E$13,1))*($B29OFFSET(LC_DW!$L$3,1,0,$E$13,1))))</t>
  </si>
  <si>
    <t>$P$29</t>
  </si>
  <si>
    <t>R29C16</t>
  </si>
  <si>
    <t>IF($B$13FALSE,"-",SUM((OFFSET(LC_DW!$V$3,1,0,$E$13,1))*(P$16&gt;OFFSET(LC_DW!$H$3,1,0,$E$13,1))*(P$15&lt;OFFSET(LC_DW!$H$3,1,0,$E$13,1))*($B29OFFSET(LC_DW!$L$3,1,0,$E$13,1))))</t>
  </si>
  <si>
    <t>$Q$29</t>
  </si>
  <si>
    <t>R29C17</t>
  </si>
  <si>
    <t>IF($B$13FALSE,"-",SUM((OFFSET(LC_DW!$V$3,1,0,$E$13,1))*(Q$16&gt;OFFSET(LC_DW!$H$3,1,0,$E$13,1))*(Q$15&lt;OFFSET(LC_DW!$H$3,1,0,$E$13,1))*($B29OFFSET(LC_DW!$L$3,1,0,$E$13,1))))</t>
  </si>
  <si>
    <t>$R$29</t>
  </si>
  <si>
    <t>R29C18</t>
  </si>
  <si>
    <t>IF($B$13FALSE,"-",SUM((OFFSET(LC_DW!$V$3,1,0,$E$13,1))*(R$16&gt;OFFSET(LC_DW!$H$3,1,0,$E$13,1))*(R$15&lt;OFFSET(LC_DW!$H$3,1,0,$E$13,1))*($B29OFFSET(LC_DW!$L$3,1,0,$E$13,1))))</t>
  </si>
  <si>
    <t>$S$29</t>
  </si>
  <si>
    <t>R29C19</t>
  </si>
  <si>
    <t>IF($B$13FALSE,"-",SUM((OFFSET(LC_DW!$V$3,1,0,$E$13,1))*(S$16&gt;OFFSET(LC_DW!$H$3,1,0,$E$13,1))*(S$15&lt;OFFSET(LC_DW!$H$3,1,0,$E$13,1))*($B29OFFSET(LC_DW!$L$3,1,0,$E$13,1))))</t>
  </si>
  <si>
    <t>$T$29</t>
  </si>
  <si>
    <t>R29C20</t>
  </si>
  <si>
    <t>IF($B$13FALSE,"-",SUM((OFFSET(LC_DW!$V$3,1,0,$E$13,1))*(T$16&gt;OFFSET(LC_DW!$H$3,1,0,$E$13,1))*(T$15&lt;OFFSET(LC_DW!$H$3,1,0,$E$13,1))*($B29OFFSET(LC_DW!$L$3,1,0,$E$13,1))))</t>
  </si>
  <si>
    <t>$U$29</t>
  </si>
  <si>
    <t>R29C21</t>
  </si>
  <si>
    <t>IF($B$13FALSE,"-",SUM((OFFSET(LC_DW!$V$3,1,0,$E$13,1))*(U$16&gt;OFFSET(LC_DW!$H$3,1,0,$E$13,1))*(U$15&lt;OFFSET(LC_DW!$H$3,1,0,$E$13,1))*($B29OFFSET(LC_DW!$L$3,1,0,$E$13,1))))</t>
  </si>
  <si>
    <t>$V$29</t>
  </si>
  <si>
    <t>R29C22</t>
  </si>
  <si>
    <t>IF($B$13FALSE,"-",SUM((OFFSET(LC_DW!$V$3,1,0,$E$13,1))*(V$16&gt;OFFSET(LC_DW!$H$3,1,0,$E$13,1))*(V$15&lt;OFFSET(LC_DW!$H$3,1,0,$E$13,1))*($B29OFFSET(LC_DW!$L$3,1,0,$E$13,1))))</t>
  </si>
  <si>
    <t>$W$29</t>
  </si>
  <si>
    <t>R29C23</t>
  </si>
  <si>
    <t>IF($B$13FALSE,"-",SUM((OFFSET(LC_DW!$V$3,1,0,$E$13,1))*(W$16&gt;OFFSET(LC_DW!$H$3,1,0,$E$13,1))*(W$15&lt;OFFSET(LC_DW!$H$3,1,0,$E$13,1))*($B29OFFSET(LC_DW!$L$3,1,0,$E$13,1))))</t>
  </si>
  <si>
    <t>$X$29</t>
  </si>
  <si>
    <t>R29C24</t>
  </si>
  <si>
    <t>IF($B$13FALSE,"-",SUM((OFFSET(LC_DW!$V$3,1,0,$E$13,1))*(X$16&gt;OFFSET(LC_DW!$H$3,1,0,$E$13,1))*(X$15&lt;OFFSET(LC_DW!$H$3,1,0,$E$13,1))*($B29OFFSET(LC_DW!$L$3,1,0,$E$13,1))))</t>
  </si>
  <si>
    <t>$Y$29</t>
  </si>
  <si>
    <t>R29C25</t>
  </si>
  <si>
    <t>IF($B$13FALSE,"-",SUM((OFFSET(LC_DW!$V$3,1,0,$E$13,1))*(Y$16&gt;OFFSET(LC_DW!$H$3,1,0,$E$13,1))*(Y$15&lt;OFFSET(LC_DW!$H$3,1,0,$E$13,1))*($B29OFFSET(LC_DW!$L$3,1,0,$E$13,1))))</t>
  </si>
  <si>
    <t>$Z$29</t>
  </si>
  <si>
    <t>R29C26</t>
  </si>
  <si>
    <t>IF($B$13FALSE,"-",SUM((OFFSET(LC_DW!$V$3,1,0,$E$13,1))*(Z$16&gt;OFFSET(LC_DW!$H$3,1,0,$E$13,1))*(Z$15&lt;OFFSET(LC_DW!$H$3,1,0,$E$13,1))*($B29OFFSET(LC_DW!$L$3,1,0,$E$13,1))))</t>
  </si>
  <si>
    <t>$AA$29</t>
  </si>
  <si>
    <t>R29C27</t>
  </si>
  <si>
    <t>IF($B$13FALSE,"-",SUM((OFFSET(LC_DW!$V$3,1,0,$E$13,1))*(AA$16&gt;OFFSET(LC_DW!$H$3,1,0,$E$13,1))*(AA$15&lt;OFFSET(LC_DW!$H$3,1,0,$E$13,1))*($B29OFFSET(LC_DW!$L$3,1,0,$E$13,1))))</t>
  </si>
  <si>
    <t>$AB$29</t>
  </si>
  <si>
    <t>R29C28</t>
  </si>
  <si>
    <t>IF($B$13FALSE,"-",SUM((OFFSET(LC_DW!$V$3,1,0,$E$13,1))*(AB$16&gt;OFFSET(LC_DW!$H$3,1,0,$E$13,1))*(AB$15&lt;OFFSET(LC_DW!$H$3,1,0,$E$13,1))*($B29OFFSET(LC_DW!$L$3,1,0,$E$13,1))))</t>
  </si>
  <si>
    <t>$D$30</t>
  </si>
  <si>
    <t>R30C4</t>
  </si>
  <si>
    <t>IF($B$13FALSE,"-",SUM(OFFSET($G30,0,C$15-1,1,C$16-C$15+1)))</t>
  </si>
  <si>
    <t>$E$30</t>
  </si>
  <si>
    <t>R30C5</t>
  </si>
  <si>
    <t>IF($B$13FALSE,"-",SUM(OFFSET($G30,0,F$15-1,1,F$16-F$15+1)))</t>
  </si>
  <si>
    <t>$G$30</t>
  </si>
  <si>
    <t>R30C7</t>
  </si>
  <si>
    <t>IF($B$13FALSE,"-",SUM((OFFSET(LC_DW!$V$3,1,0,$E$13,1))*(G$16&gt;OFFSET(LC_DW!$H$3,1,0,$E$13,1))*(G$15&lt;OFFSET(LC_DW!$H$3,1,0,$E$13,1))*($B30OFFSET(LC_DW!$L$3,1,0,$E$13,1))))</t>
  </si>
  <si>
    <t>$H$30</t>
  </si>
  <si>
    <t>R30C8</t>
  </si>
  <si>
    <t>IF($B$13FALSE,"-",SUM((OFFSET(LC_DW!$V$3,1,0,$E$13,1))*(H$16&gt;OFFSET(LC_DW!$H$3,1,0,$E$13,1))*(H$15&lt;OFFSET(LC_DW!$H$3,1,0,$E$13,1))*($B30OFFSET(LC_DW!$L$3,1,0,$E$13,1))))</t>
  </si>
  <si>
    <t>$I$30</t>
  </si>
  <si>
    <t>R30C9</t>
  </si>
  <si>
    <t>IF($B$13FALSE,"-",SUM((OFFSET(LC_DW!$V$3,1,0,$E$13,1))*(I$16&gt;OFFSET(LC_DW!$H$3,1,0,$E$13,1))*(I$15&lt;OFFSET(LC_DW!$H$3,1,0,$E$13,1))*($B30OFFSET(LC_DW!$L$3,1,0,$E$13,1))))</t>
  </si>
  <si>
    <t>$J$30</t>
  </si>
  <si>
    <t>R30C10</t>
  </si>
  <si>
    <t>IF($B$13FALSE,"-",SUM((OFFSET(LC_DW!$V$3,1,0,$E$13,1))*(J$16&gt;OFFSET(LC_DW!$H$3,1,0,$E$13,1))*(J$15&lt;OFFSET(LC_DW!$H$3,1,0,$E$13,1))*($B30OFFSET(LC_DW!$L$3,1,0,$E$13,1))))</t>
  </si>
  <si>
    <t>$K$30</t>
  </si>
  <si>
    <t>R30C11</t>
  </si>
  <si>
    <t>IF($B$13FALSE,"-",SUM((OFFSET(LC_DW!$V$3,1,0,$E$13,1))*(K$16&gt;OFFSET(LC_DW!$H$3,1,0,$E$13,1))*(K$15&lt;OFFSET(LC_DW!$H$3,1,0,$E$13,1))*($B30OFFSET(LC_DW!$L$3,1,0,$E$13,1))))</t>
  </si>
  <si>
    <t>$L$30</t>
  </si>
  <si>
    <t>R30C12</t>
  </si>
  <si>
    <t>IF($B$13FALSE,"-",SUM((OFFSET(LC_DW!$V$3,1,0,$E$13,1))*(L$16&gt;OFFSET(LC_DW!$H$3,1,0,$E$13,1))*(L$15&lt;OFFSET(LC_DW!$H$3,1,0,$E$13,1))*($B30OFFSET(LC_DW!$L$3,1,0,$E$13,1))))</t>
  </si>
  <si>
    <t>$M$30</t>
  </si>
  <si>
    <t>R30C13</t>
  </si>
  <si>
    <t>IF($B$13FALSE,"-",SUM((OFFSET(LC_DW!$V$3,1,0,$E$13,1))*(M$16&gt;OFFSET(LC_DW!$H$3,1,0,$E$13,1))*(M$15&lt;OFFSET(LC_DW!$H$3,1,0,$E$13,1))*($B30OFFSET(LC_DW!$L$3,1,0,$E$13,1))))</t>
  </si>
  <si>
    <t>$N$30</t>
  </si>
  <si>
    <t>R30C14</t>
  </si>
  <si>
    <t>IF($B$13FALSE,"-",SUM((OFFSET(LC_DW!$V$3,1,0,$E$13,1))*(N$16&gt;OFFSET(LC_DW!$H$3,1,0,$E$13,1))*(N$15&lt;OFFSET(LC_DW!$H$3,1,0,$E$13,1))*($B30OFFSET(LC_DW!$L$3,1,0,$E$13,1))))</t>
  </si>
  <si>
    <t>$O$30</t>
  </si>
  <si>
    <t>R30C15</t>
  </si>
  <si>
    <t>IF($B$13FALSE,"-",SUM((OFFSET(LC_DW!$V$3,1,0,$E$13,1))*(O$16&gt;OFFSET(LC_DW!$H$3,1,0,$E$13,1))*(O$15&lt;OFFSET(LC_DW!$H$3,1,0,$E$13,1))*($B30OFFSET(LC_DW!$L$3,1,0,$E$13,1))))</t>
  </si>
  <si>
    <t>$P$30</t>
  </si>
  <si>
    <t>R30C16</t>
  </si>
  <si>
    <t>IF($B$13FALSE,"-",SUM((OFFSET(LC_DW!$V$3,1,0,$E$13,1))*(P$16&gt;OFFSET(LC_DW!$H$3,1,0,$E$13,1))*(P$15&lt;OFFSET(LC_DW!$H$3,1,0,$E$13,1))*($B30OFFSET(LC_DW!$L$3,1,0,$E$13,1))))</t>
  </si>
  <si>
    <t>$Q$30</t>
  </si>
  <si>
    <t>R30C17</t>
  </si>
  <si>
    <t>IF($B$13FALSE,"-",SUM((OFFSET(LC_DW!$V$3,1,0,$E$13,1))*(Q$16&gt;OFFSET(LC_DW!$H$3,1,0,$E$13,1))*(Q$15&lt;OFFSET(LC_DW!$H$3,1,0,$E$13,1))*($B30OFFSET(LC_DW!$L$3,1,0,$E$13,1))))</t>
  </si>
  <si>
    <t>$R$30</t>
  </si>
  <si>
    <t>R30C18</t>
  </si>
  <si>
    <t>IF($B$13FALSE,"-",SUM((OFFSET(LC_DW!$V$3,1,0,$E$13,1))*(R$16&gt;OFFSET(LC_DW!$H$3,1,0,$E$13,1))*(R$15&lt;OFFSET(LC_DW!$H$3,1,0,$E$13,1))*($B30OFFSET(LC_DW!$L$3,1,0,$E$13,1))))</t>
  </si>
  <si>
    <t>$S$30</t>
  </si>
  <si>
    <t>R30C19</t>
  </si>
  <si>
    <t>IF($B$13FALSE,"-",SUM((OFFSET(LC_DW!$V$3,1,0,$E$13,1))*(S$16&gt;OFFSET(LC_DW!$H$3,1,0,$E$13,1))*(S$15&lt;OFFSET(LC_DW!$H$3,1,0,$E$13,1))*($B30OFFSET(LC_DW!$L$3,1,0,$E$13,1))))</t>
  </si>
  <si>
    <t>$T$30</t>
  </si>
  <si>
    <t>R30C20</t>
  </si>
  <si>
    <t>IF($B$13FALSE,"-",SUM((OFFSET(LC_DW!$V$3,1,0,$E$13,1))*(T$16&gt;OFFSET(LC_DW!$H$3,1,0,$E$13,1))*(T$15&lt;OFFSET(LC_DW!$H$3,1,0,$E$13,1))*($B30OFFSET(LC_DW!$L$3,1,0,$E$13,1))))</t>
  </si>
  <si>
    <t>$U$30</t>
  </si>
  <si>
    <t>R30C21</t>
  </si>
  <si>
    <t>IF($B$13FALSE,"-",SUM((OFFSET(LC_DW!$V$3,1,0,$E$13,1))*(U$16&gt;OFFSET(LC_DW!$H$3,1,0,$E$13,1))*(U$15&lt;OFFSET(LC_DW!$H$3,1,0,$E$13,1))*($B30OFFSET(LC_DW!$L$3,1,0,$E$13,1))))</t>
  </si>
  <si>
    <t>$V$30</t>
  </si>
  <si>
    <t>R30C22</t>
  </si>
  <si>
    <t>IF($B$13FALSE,"-",SUM((OFFSET(LC_DW!$V$3,1,0,$E$13,1))*(V$16&gt;OFFSET(LC_DW!$H$3,1,0,$E$13,1))*(V$15&lt;OFFSET(LC_DW!$H$3,1,0,$E$13,1))*($B30OFFSET(LC_DW!$L$3,1,0,$E$13,1))))</t>
  </si>
  <si>
    <t>$W$30</t>
  </si>
  <si>
    <t>R30C23</t>
  </si>
  <si>
    <t>IF($B$13FALSE,"-",SUM((OFFSET(LC_DW!$V$3,1,0,$E$13,1))*(W$16&gt;OFFSET(LC_DW!$H$3,1,0,$E$13,1))*(W$15&lt;OFFSET(LC_DW!$H$3,1,0,$E$13,1))*($B30OFFSET(LC_DW!$L$3,1,0,$E$13,1))))</t>
  </si>
  <si>
    <t>$X$30</t>
  </si>
  <si>
    <t>R30C24</t>
  </si>
  <si>
    <t>IF($B$13FALSE,"-",SUM((OFFSET(LC_DW!$V$3,1,0,$E$13,1))*(X$16&gt;OFFSET(LC_DW!$H$3,1,0,$E$13,1))*(X$15&lt;OFFSET(LC_DW!$H$3,1,0,$E$13,1))*($B30OFFSET(LC_DW!$L$3,1,0,$E$13,1))))</t>
  </si>
  <si>
    <t>$Y$30</t>
  </si>
  <si>
    <t>R30C25</t>
  </si>
  <si>
    <t>IF($B$13FALSE,"-",SUM((OFFSET(LC_DW!$V$3,1,0,$E$13,1))*(Y$16&gt;OFFSET(LC_DW!$H$3,1,0,$E$13,1))*(Y$15&lt;OFFSET(LC_DW!$H$3,1,0,$E$13,1))*($B30OFFSET(LC_DW!$L$3,1,0,$E$13,1))))</t>
  </si>
  <si>
    <t>$Z$30</t>
  </si>
  <si>
    <t>R30C26</t>
  </si>
  <si>
    <t>IF($B$13FALSE,"-",SUM((OFFSET(LC_DW!$V$3,1,0,$E$13,1))*(Z$16&gt;OFFSET(LC_DW!$H$3,1,0,$E$13,1))*(Z$15&lt;OFFSET(LC_DW!$H$3,1,0,$E$13,1))*($B30OFFSET(LC_DW!$L$3,1,0,$E$13,1))))</t>
  </si>
  <si>
    <t>$AA$30</t>
  </si>
  <si>
    <t>R30C27</t>
  </si>
  <si>
    <t>IF($B$13FALSE,"-",SUM((OFFSET(LC_DW!$V$3,1,0,$E$13,1))*(AA$16&gt;OFFSET(LC_DW!$H$3,1,0,$E$13,1))*(AA$15&lt;OFFSET(LC_DW!$H$3,1,0,$E$13,1))*($B30OFFSET(LC_DW!$L$3,1,0,$E$13,1))))</t>
  </si>
  <si>
    <t>$AB$30</t>
  </si>
  <si>
    <t>R30C28</t>
  </si>
  <si>
    <t>IF($B$13FALSE,"-",SUM((OFFSET(LC_DW!$V$3,1,0,$E$13,1))*(AB$16&gt;OFFSET(LC_DW!$H$3,1,0,$E$13,1))*(AB$15&lt;OFFSET(LC_DW!$H$3,1,0,$E$13,1))*($B30OFFSET(LC_DW!$L$3,1,0,$E$13,1))))</t>
  </si>
  <si>
    <t>$D$31</t>
  </si>
  <si>
    <t>R31C4</t>
  </si>
  <si>
    <t>IF($B$13FALSE,"-",SUM(OFFSET($G31,0,C$15-1,1,C$16-C$15+1)))</t>
  </si>
  <si>
    <t>$E$31</t>
  </si>
  <si>
    <t>R31C5</t>
  </si>
  <si>
    <t>IF($B$13FALSE,"-",SUM(OFFSET($G31,0,F$15-1,1,F$16-F$15+1)))</t>
  </si>
  <si>
    <t>$G$31</t>
  </si>
  <si>
    <t>R31C7</t>
  </si>
  <si>
    <t>IF($B$13FALSE,"-",SUM((OFFSET(LC_DW!$V$3,1,0,$E$13,1))*(G$16&gt;OFFSET(LC_DW!$H$3,1,0,$E$13,1))*(G$15&lt;OFFSET(LC_DW!$H$3,1,0,$E$13,1))*($B31OFFSET(LC_DW!$L$3,1,0,$E$13,1))))</t>
  </si>
  <si>
    <t>$H$31</t>
  </si>
  <si>
    <t>R31C8</t>
  </si>
  <si>
    <t>IF($B$13FALSE,"-",SUM((OFFSET(LC_DW!$V$3,1,0,$E$13,1))*(H$16&gt;OFFSET(LC_DW!$H$3,1,0,$E$13,1))*(H$15&lt;OFFSET(LC_DW!$H$3,1,0,$E$13,1))*($B31OFFSET(LC_DW!$L$3,1,0,$E$13,1))))</t>
  </si>
  <si>
    <t>$I$31</t>
  </si>
  <si>
    <t>R31C9</t>
  </si>
  <si>
    <t>IF($B$13FALSE,"-",SUM((OFFSET(LC_DW!$V$3,1,0,$E$13,1))*(I$16&gt;OFFSET(LC_DW!$H$3,1,0,$E$13,1))*(I$15&lt;OFFSET(LC_DW!$H$3,1,0,$E$13,1))*($B31OFFSET(LC_DW!$L$3,1,0,$E$13,1))))</t>
  </si>
  <si>
    <t>$J$31</t>
  </si>
  <si>
    <t>R31C10</t>
  </si>
  <si>
    <t>IF($B$13FALSE,"-",SUM((OFFSET(LC_DW!$V$3,1,0,$E$13,1))*(J$16&gt;OFFSET(LC_DW!$H$3,1,0,$E$13,1))*(J$15&lt;OFFSET(LC_DW!$H$3,1,0,$E$13,1))*($B31OFFSET(LC_DW!$L$3,1,0,$E$13,1))))</t>
  </si>
  <si>
    <t>$K$31</t>
  </si>
  <si>
    <t>R31C11</t>
  </si>
  <si>
    <t>IF($B$13FALSE,"-",SUM((OFFSET(LC_DW!$V$3,1,0,$E$13,1))*(K$16&gt;OFFSET(LC_DW!$H$3,1,0,$E$13,1))*(K$15&lt;OFFSET(LC_DW!$H$3,1,0,$E$13,1))*($B31OFFSET(LC_DW!$L$3,1,0,$E$13,1))))</t>
  </si>
  <si>
    <t>$L$31</t>
  </si>
  <si>
    <t>R31C12</t>
  </si>
  <si>
    <t>IF($B$13FALSE,"-",SUM((OFFSET(LC_DW!$V$3,1,0,$E$13,1))*(L$16&gt;OFFSET(LC_DW!$H$3,1,0,$E$13,1))*(L$15&lt;OFFSET(LC_DW!$H$3,1,0,$E$13,1))*($B31OFFSET(LC_DW!$L$3,1,0,$E$13,1))))</t>
  </si>
  <si>
    <t>$M$31</t>
  </si>
  <si>
    <t>R31C13</t>
  </si>
  <si>
    <t>IF($B$13FALSE,"-",SUM((OFFSET(LC_DW!$V$3,1,0,$E$13,1))*(M$16&gt;OFFSET(LC_DW!$H$3,1,0,$E$13,1))*(M$15&lt;OFFSET(LC_DW!$H$3,1,0,$E$13,1))*($B31OFFSET(LC_DW!$L$3,1,0,$E$13,1))))</t>
  </si>
  <si>
    <t>$N$31</t>
  </si>
  <si>
    <t>R31C14</t>
  </si>
  <si>
    <t>IF($B$13FALSE,"-",SUM((OFFSET(LC_DW!$V$3,1,0,$E$13,1))*(N$16&gt;OFFSET(LC_DW!$H$3,1,0,$E$13,1))*(N$15&lt;OFFSET(LC_DW!$H$3,1,0,$E$13,1))*($B31OFFSET(LC_DW!$L$3,1,0,$E$13,1))))</t>
  </si>
  <si>
    <t>$O$31</t>
  </si>
  <si>
    <t>R31C15</t>
  </si>
  <si>
    <t>IF($B$13FALSE,"-",SUM((OFFSET(LC_DW!$V$3,1,0,$E$13,1))*(O$16&gt;OFFSET(LC_DW!$H$3,1,0,$E$13,1))*(O$15&lt;OFFSET(LC_DW!$H$3,1,0,$E$13,1))*($B31OFFSET(LC_DW!$L$3,1,0,$E$13,1))))</t>
  </si>
  <si>
    <t>$P$31</t>
  </si>
  <si>
    <t>R31C16</t>
  </si>
  <si>
    <t>IF($B$13FALSE,"-",SUM((OFFSET(LC_DW!$V$3,1,0,$E$13,1))*(P$16&gt;OFFSET(LC_DW!$H$3,1,0,$E$13,1))*(P$15&lt;OFFSET(LC_DW!$H$3,1,0,$E$13,1))*($B31OFFSET(LC_DW!$L$3,1,0,$E$13,1))))</t>
  </si>
  <si>
    <t>$Q$31</t>
  </si>
  <si>
    <t>R31C17</t>
  </si>
  <si>
    <t>IF($B$13FALSE,"-",SUM((OFFSET(LC_DW!$V$3,1,0,$E$13,1))*(Q$16&gt;OFFSET(LC_DW!$H$3,1,0,$E$13,1))*(Q$15&lt;OFFSET(LC_DW!$H$3,1,0,$E$13,1))*($B31OFFSET(LC_DW!$L$3,1,0,$E$13,1))))</t>
  </si>
  <si>
    <t>$R$31</t>
  </si>
  <si>
    <t>R31C18</t>
  </si>
  <si>
    <t>IF($B$13FALSE,"-",SUM((OFFSET(LC_DW!$V$3,1,0,$E$13,1))*(R$16&gt;OFFSET(LC_DW!$H$3,1,0,$E$13,1))*(R$15&lt;OFFSET(LC_DW!$H$3,1,0,$E$13,1))*($B31OFFSET(LC_DW!$L$3,1,0,$E$13,1))))</t>
  </si>
  <si>
    <t>$S$31</t>
  </si>
  <si>
    <t>R31C19</t>
  </si>
  <si>
    <t>IF($B$13FALSE,"-",SUM((OFFSET(LC_DW!$V$3,1,0,$E$13,1))*(S$16&gt;OFFSET(LC_DW!$H$3,1,0,$E$13,1))*(S$15&lt;OFFSET(LC_DW!$H$3,1,0,$E$13,1))*($B31OFFSET(LC_DW!$L$3,1,0,$E$13,1))))</t>
  </si>
  <si>
    <t>$T$31</t>
  </si>
  <si>
    <t>R31C20</t>
  </si>
  <si>
    <t>IF($B$13FALSE,"-",SUM((OFFSET(LC_DW!$V$3,1,0,$E$13,1))*(T$16&gt;OFFSET(LC_DW!$H$3,1,0,$E$13,1))*(T$15&lt;OFFSET(LC_DW!$H$3,1,0,$E$13,1))*($B31OFFSET(LC_DW!$L$3,1,0,$E$13,1))))</t>
  </si>
  <si>
    <t>$U$31</t>
  </si>
  <si>
    <t>R31C21</t>
  </si>
  <si>
    <t>IF($B$13FALSE,"-",SUM((OFFSET(LC_DW!$V$3,1,0,$E$13,1))*(U$16&gt;OFFSET(LC_DW!$H$3,1,0,$E$13,1))*(U$15&lt;OFFSET(LC_DW!$H$3,1,0,$E$13,1))*($B31OFFSET(LC_DW!$L$3,1,0,$E$13,1))))</t>
  </si>
  <si>
    <t>$V$31</t>
  </si>
  <si>
    <t>R31C22</t>
  </si>
  <si>
    <t>IF($B$13FALSE,"-",SUM((OFFSET(LC_DW!$V$3,1,0,$E$13,1))*(V$16&gt;OFFSET(LC_DW!$H$3,1,0,$E$13,1))*(V$15&lt;OFFSET(LC_DW!$H$3,1,0,$E$13,1))*($B31OFFSET(LC_DW!$L$3,1,0,$E$13,1))))</t>
  </si>
  <si>
    <t>$W$31</t>
  </si>
  <si>
    <t>R31C23</t>
  </si>
  <si>
    <t>IF($B$13FALSE,"-",SUM((OFFSET(LC_DW!$V$3,1,0,$E$13,1))*(W$16&gt;OFFSET(LC_DW!$H$3,1,0,$E$13,1))*(W$15&lt;OFFSET(LC_DW!$H$3,1,0,$E$13,1))*($B31OFFSET(LC_DW!$L$3,1,0,$E$13,1))))</t>
  </si>
  <si>
    <t>$X$31</t>
  </si>
  <si>
    <t>R31C24</t>
  </si>
  <si>
    <t>IF($B$13FALSE,"-",SUM((OFFSET(LC_DW!$V$3,1,0,$E$13,1))*(X$16&gt;OFFSET(LC_DW!$H$3,1,0,$E$13,1))*(X$15&lt;OFFSET(LC_DW!$H$3,1,0,$E$13,1))*($B31OFFSET(LC_DW!$L$3,1,0,$E$13,1))))</t>
  </si>
  <si>
    <t>$Y$31</t>
  </si>
  <si>
    <t>R31C25</t>
  </si>
  <si>
    <t>IF($B$13FALSE,"-",SUM((OFFSET(LC_DW!$V$3,1,0,$E$13,1))*(Y$16&gt;OFFSET(LC_DW!$H$3,1,0,$E$13,1))*(Y$15&lt;OFFSET(LC_DW!$H$3,1,0,$E$13,1))*($B31OFFSET(LC_DW!$L$3,1,0,$E$13,1))))</t>
  </si>
  <si>
    <t>$Z$31</t>
  </si>
  <si>
    <t>R31C26</t>
  </si>
  <si>
    <t>IF($B$13FALSE,"-",SUM((OFFSET(LC_DW!$V$3,1,0,$E$13,1))*(Z$16&gt;OFFSET(LC_DW!$H$3,1,0,$E$13,1))*(Z$15&lt;OFFSET(LC_DW!$H$3,1,0,$E$13,1))*($B31OFFSET(LC_DW!$L$3,1,0,$E$13,1))))</t>
  </si>
  <si>
    <t>$AA$31</t>
  </si>
  <si>
    <t>R31C27</t>
  </si>
  <si>
    <t>IF($B$13FALSE,"-",SUM((OFFSET(LC_DW!$V$3,1,0,$E$13,1))*(AA$16&gt;OFFSET(LC_DW!$H$3,1,0,$E$13,1))*(AA$15&lt;OFFSET(LC_DW!$H$3,1,0,$E$13,1))*($B31OFFSET(LC_DW!$L$3,1,0,$E$13,1))))</t>
  </si>
  <si>
    <t>$AB$31</t>
  </si>
  <si>
    <t>R31C28</t>
  </si>
  <si>
    <t>IF($B$13FALSE,"-",SUM((OFFSET(LC_DW!$V$3,1,0,$E$13,1))*(AB$16&gt;OFFSET(LC_DW!$H$3,1,0,$E$13,1))*(AB$15&lt;OFFSET(LC_DW!$H$3,1,0,$E$13,1))*($B31OFFSET(LC_DW!$L$3,1,0,$E$13,1))))</t>
  </si>
  <si>
    <t>$D$32</t>
  </si>
  <si>
    <t>R32C4</t>
  </si>
  <si>
    <t>IF($B$13FALSE,"-",SUM(OFFSET($G32,0,C$15-1,1,C$16-C$15+1)))</t>
  </si>
  <si>
    <t>$E$32</t>
  </si>
  <si>
    <t>R32C5</t>
  </si>
  <si>
    <t>IF($B$13FALSE,"-",SUM(OFFSET($G32,0,F$15-1,1,F$16-F$15+1)))</t>
  </si>
  <si>
    <t>$G$32</t>
  </si>
  <si>
    <t>R32C7</t>
  </si>
  <si>
    <t>IF($B$13FALSE,"-",SUM((OFFSET(LC_DW!$V$3,1,0,$E$13,1))*(G$16&gt;OFFSET(LC_DW!$H$3,1,0,$E$13,1))*(G$15&lt;OFFSET(LC_DW!$H$3,1,0,$E$13,1))*($B32OFFSET(LC_DW!$L$3,1,0,$E$13,1))))</t>
  </si>
  <si>
    <t>$H$32</t>
  </si>
  <si>
    <t>R32C8</t>
  </si>
  <si>
    <t>IF($B$13FALSE,"-",SUM((OFFSET(LC_DW!$V$3,1,0,$E$13,1))*(H$16&gt;OFFSET(LC_DW!$H$3,1,0,$E$13,1))*(H$15&lt;OFFSET(LC_DW!$H$3,1,0,$E$13,1))*($B32OFFSET(LC_DW!$L$3,1,0,$E$13,1))))</t>
  </si>
  <si>
    <t>$I$32</t>
  </si>
  <si>
    <t>R32C9</t>
  </si>
  <si>
    <t>IF($B$13FALSE,"-",SUM((OFFSET(LC_DW!$V$3,1,0,$E$13,1))*(I$16&gt;OFFSET(LC_DW!$H$3,1,0,$E$13,1))*(I$15&lt;OFFSET(LC_DW!$H$3,1,0,$E$13,1))*($B32OFFSET(LC_DW!$L$3,1,0,$E$13,1))))</t>
  </si>
  <si>
    <t>$J$32</t>
  </si>
  <si>
    <t>R32C10</t>
  </si>
  <si>
    <t>IF($B$13FALSE,"-",SUM((OFFSET(LC_DW!$V$3,1,0,$E$13,1))*(J$16&gt;OFFSET(LC_DW!$H$3,1,0,$E$13,1))*(J$15&lt;OFFSET(LC_DW!$H$3,1,0,$E$13,1))*($B32OFFSET(LC_DW!$L$3,1,0,$E$13,1))))</t>
  </si>
  <si>
    <t>$K$32</t>
  </si>
  <si>
    <t>R32C11</t>
  </si>
  <si>
    <t>IF($B$13FALSE,"-",SUM((OFFSET(LC_DW!$V$3,1,0,$E$13,1))*(K$16&gt;OFFSET(LC_DW!$H$3,1,0,$E$13,1))*(K$15&lt;OFFSET(LC_DW!$H$3,1,0,$E$13,1))*($B32OFFSET(LC_DW!$L$3,1,0,$E$13,1))))</t>
  </si>
  <si>
    <t>$L$32</t>
  </si>
  <si>
    <t>R32C12</t>
  </si>
  <si>
    <t>IF($B$13FALSE,"-",SUM((OFFSET(LC_DW!$V$3,1,0,$E$13,1))*(L$16&gt;OFFSET(LC_DW!$H$3,1,0,$E$13,1))*(L$15&lt;OFFSET(LC_DW!$H$3,1,0,$E$13,1))*($B32OFFSET(LC_DW!$L$3,1,0,$E$13,1))))</t>
  </si>
  <si>
    <t>$M$32</t>
  </si>
  <si>
    <t>R32C13</t>
  </si>
  <si>
    <t>IF($B$13FALSE,"-",SUM((OFFSET(LC_DW!$V$3,1,0,$E$13,1))*(M$16&gt;OFFSET(LC_DW!$H$3,1,0,$E$13,1))*(M$15&lt;OFFSET(LC_DW!$H$3,1,0,$E$13,1))*($B32OFFSET(LC_DW!$L$3,1,0,$E$13,1))))</t>
  </si>
  <si>
    <t>$N$32</t>
  </si>
  <si>
    <t>R32C14</t>
  </si>
  <si>
    <t>IF($B$13FALSE,"-",SUM((OFFSET(LC_DW!$V$3,1,0,$E$13,1))*(N$16&gt;OFFSET(LC_DW!$H$3,1,0,$E$13,1))*(N$15&lt;OFFSET(LC_DW!$H$3,1,0,$E$13,1))*($B32OFFSET(LC_DW!$L$3,1,0,$E$13,1))))</t>
  </si>
  <si>
    <t>$O$32</t>
  </si>
  <si>
    <t>R32C15</t>
  </si>
  <si>
    <t>IF($B$13FALSE,"-",SUM((OFFSET(LC_DW!$V$3,1,0,$E$13,1))*(O$16&gt;OFFSET(LC_DW!$H$3,1,0,$E$13,1))*(O$15&lt;OFFSET(LC_DW!$H$3,1,0,$E$13,1))*($B32OFFSET(LC_DW!$L$3,1,0,$E$13,1))))</t>
  </si>
  <si>
    <t>$P$32</t>
  </si>
  <si>
    <t>R32C16</t>
  </si>
  <si>
    <t>IF($B$13FALSE,"-",SUM((OFFSET(LC_DW!$V$3,1,0,$E$13,1))*(P$16&gt;OFFSET(LC_DW!$H$3,1,0,$E$13,1))*(P$15&lt;OFFSET(LC_DW!$H$3,1,0,$E$13,1))*($B32OFFSET(LC_DW!$L$3,1,0,$E$13,1))))</t>
  </si>
  <si>
    <t>$Q$32</t>
  </si>
  <si>
    <t>R32C17</t>
  </si>
  <si>
    <t>IF($B$13FALSE,"-",SUM((OFFSET(LC_DW!$V$3,1,0,$E$13,1))*(Q$16&gt;OFFSET(LC_DW!$H$3,1,0,$E$13,1))*(Q$15&lt;OFFSET(LC_DW!$H$3,1,0,$E$13,1))*($B32OFFSET(LC_DW!$L$3,1,0,$E$13,1))))</t>
  </si>
  <si>
    <t>$R$32</t>
  </si>
  <si>
    <t>R32C18</t>
  </si>
  <si>
    <t>IF($B$13FALSE,"-",SUM((OFFSET(LC_DW!$V$3,1,0,$E$13,1))*(R$16&gt;OFFSET(LC_DW!$H$3,1,0,$E$13,1))*(R$15&lt;OFFSET(LC_DW!$H$3,1,0,$E$13,1))*($B32OFFSET(LC_DW!$L$3,1,0,$E$13,1))))</t>
  </si>
  <si>
    <t>$S$32</t>
  </si>
  <si>
    <t>R32C19</t>
  </si>
  <si>
    <t>IF($B$13FALSE,"-",SUM((OFFSET(LC_DW!$V$3,1,0,$E$13,1))*(S$16&gt;OFFSET(LC_DW!$H$3,1,0,$E$13,1))*(S$15&lt;OFFSET(LC_DW!$H$3,1,0,$E$13,1))*($B32OFFSET(LC_DW!$L$3,1,0,$E$13,1))))</t>
  </si>
  <si>
    <t>$T$32</t>
  </si>
  <si>
    <t>R32C20</t>
  </si>
  <si>
    <t>IF($B$13FALSE,"-",SUM((OFFSET(LC_DW!$V$3,1,0,$E$13,1))*(T$16&gt;OFFSET(LC_DW!$H$3,1,0,$E$13,1))*(T$15&lt;OFFSET(LC_DW!$H$3,1,0,$E$13,1))*($B32OFFSET(LC_DW!$L$3,1,0,$E$13,1))))</t>
  </si>
  <si>
    <t>$U$32</t>
  </si>
  <si>
    <t>R32C21</t>
  </si>
  <si>
    <t>IF($B$13FALSE,"-",SUM((OFFSET(LC_DW!$V$3,1,0,$E$13,1))*(U$16&gt;OFFSET(LC_DW!$H$3,1,0,$E$13,1))*(U$15&lt;OFFSET(LC_DW!$H$3,1,0,$E$13,1))*($B32OFFSET(LC_DW!$L$3,1,0,$E$13,1))))</t>
  </si>
  <si>
    <t>$V$32</t>
  </si>
  <si>
    <t>R32C22</t>
  </si>
  <si>
    <t>IF($B$13FALSE,"-",SUM((OFFSET(LC_DW!$V$3,1,0,$E$13,1))*(V$16&gt;OFFSET(LC_DW!$H$3,1,0,$E$13,1))*(V$15&lt;OFFSET(LC_DW!$H$3,1,0,$E$13,1))*($B32OFFSET(LC_DW!$L$3,1,0,$E$13,1))))</t>
  </si>
  <si>
    <t>$W$32</t>
  </si>
  <si>
    <t>R32C23</t>
  </si>
  <si>
    <t>IF($B$13FALSE,"-",SUM((OFFSET(LC_DW!$V$3,1,0,$E$13,1))*(W$16&gt;OFFSET(LC_DW!$H$3,1,0,$E$13,1))*(W$15&lt;OFFSET(LC_DW!$H$3,1,0,$E$13,1))*($B32OFFSET(LC_DW!$L$3,1,0,$E$13,1))))</t>
  </si>
  <si>
    <t>$X$32</t>
  </si>
  <si>
    <t>R32C24</t>
  </si>
  <si>
    <t>IF($B$13FALSE,"-",SUM((OFFSET(LC_DW!$V$3,1,0,$E$13,1))*(X$16&gt;OFFSET(LC_DW!$H$3,1,0,$E$13,1))*(X$15&lt;OFFSET(LC_DW!$H$3,1,0,$E$13,1))*($B32OFFSET(LC_DW!$L$3,1,0,$E$13,1))))</t>
  </si>
  <si>
    <t>$Y$32</t>
  </si>
  <si>
    <t>R32C25</t>
  </si>
  <si>
    <t>IF($B$13FALSE,"-",SUM((OFFSET(LC_DW!$V$3,1,0,$E$13,1))*(Y$16&gt;OFFSET(LC_DW!$H$3,1,0,$E$13,1))*(Y$15&lt;OFFSET(LC_DW!$H$3,1,0,$E$13,1))*($B32OFFSET(LC_DW!$L$3,1,0,$E$13,1))))</t>
  </si>
  <si>
    <t>$Z$32</t>
  </si>
  <si>
    <t>R32C26</t>
  </si>
  <si>
    <t>IF($B$13FALSE,"-",SUM((OFFSET(LC_DW!$V$3,1,0,$E$13,1))*(Z$16&gt;OFFSET(LC_DW!$H$3,1,0,$E$13,1))*(Z$15&lt;OFFSET(LC_DW!$H$3,1,0,$E$13,1))*($B32OFFSET(LC_DW!$L$3,1,0,$E$13,1))))</t>
  </si>
  <si>
    <t>$AA$32</t>
  </si>
  <si>
    <t>R32C27</t>
  </si>
  <si>
    <t>IF($B$13FALSE,"-",SUM((OFFSET(LC_DW!$V$3,1,0,$E$13,1))*(AA$16&gt;OFFSET(LC_DW!$H$3,1,0,$E$13,1))*(AA$15&lt;OFFSET(LC_DW!$H$3,1,0,$E$13,1))*($B32OFFSET(LC_DW!$L$3,1,0,$E$13,1))))</t>
  </si>
  <si>
    <t>$AB$32</t>
  </si>
  <si>
    <t>R32C28</t>
  </si>
  <si>
    <t>IF($B$13FALSE,"-",SUM((OFFSET(LC_DW!$V$3,1,0,$E$13,1))*(AB$16&gt;OFFSET(LC_DW!$H$3,1,0,$E$13,1))*(AB$15&lt;OFFSET(LC_DW!$H$3,1,0,$E$13,1))*($B32OFFSET(LC_DW!$L$3,1,0,$E$13,1))))</t>
  </si>
  <si>
    <t>$D$33</t>
  </si>
  <si>
    <t>R33C4</t>
  </si>
  <si>
    <t>IF($B$13FALSE,"-",SUM(OFFSET($G33,0,C$15-1,1,C$16-C$15+1)))</t>
  </si>
  <si>
    <t>$E$33</t>
  </si>
  <si>
    <t>R33C5</t>
  </si>
  <si>
    <t>IF($B$13FALSE,"-",SUM(OFFSET($G33,0,F$15-1,1,F$16-F$15+1)))</t>
  </si>
  <si>
    <t>$G$33</t>
  </si>
  <si>
    <t>R33C7</t>
  </si>
  <si>
    <t>IF($B$13FALSE,"-",SUM((OFFSET(LC_DW!$V$3,1,0,$E$13,1))*(G$16&gt;OFFSET(LC_DW!$H$3,1,0,$E$13,1))*(G$15&lt;OFFSET(LC_DW!$H$3,1,0,$E$13,1))*($B33OFFSET(LC_DW!$L$3,1,0,$E$13,1))))</t>
  </si>
  <si>
    <t>$H$33</t>
  </si>
  <si>
    <t>R33C8</t>
  </si>
  <si>
    <t>IF($B$13FALSE,"-",SUM((OFFSET(LC_DW!$V$3,1,0,$E$13,1))*(H$16&gt;OFFSET(LC_DW!$H$3,1,0,$E$13,1))*(H$15&lt;OFFSET(LC_DW!$H$3,1,0,$E$13,1))*($B33OFFSET(LC_DW!$L$3,1,0,$E$13,1))))</t>
  </si>
  <si>
    <t>$I$33</t>
  </si>
  <si>
    <t>R33C9</t>
  </si>
  <si>
    <t>IF($B$13FALSE,"-",SUM((OFFSET(LC_DW!$V$3,1,0,$E$13,1))*(I$16&gt;OFFSET(LC_DW!$H$3,1,0,$E$13,1))*(I$15&lt;OFFSET(LC_DW!$H$3,1,0,$E$13,1))*($B33OFFSET(LC_DW!$L$3,1,0,$E$13,1))))</t>
  </si>
  <si>
    <t>$J$33</t>
  </si>
  <si>
    <t>R33C10</t>
  </si>
  <si>
    <t>IF($B$13FALSE,"-",SUM((OFFSET(LC_DW!$V$3,1,0,$E$13,1))*(J$16&gt;OFFSET(LC_DW!$H$3,1,0,$E$13,1))*(J$15&lt;OFFSET(LC_DW!$H$3,1,0,$E$13,1))*($B33OFFSET(LC_DW!$L$3,1,0,$E$13,1))))</t>
  </si>
  <si>
    <t>$K$33</t>
  </si>
  <si>
    <t>R33C11</t>
  </si>
  <si>
    <t>IF($B$13FALSE,"-",SUM((OFFSET(LC_DW!$V$3,1,0,$E$13,1))*(K$16&gt;OFFSET(LC_DW!$H$3,1,0,$E$13,1))*(K$15&lt;OFFSET(LC_DW!$H$3,1,0,$E$13,1))*($B33OFFSET(LC_DW!$L$3,1,0,$E$13,1))))</t>
  </si>
  <si>
    <t>$L$33</t>
  </si>
  <si>
    <t>R33C12</t>
  </si>
  <si>
    <t>IF($B$13FALSE,"-",SUM((OFFSET(LC_DW!$V$3,1,0,$E$13,1))*(L$16&gt;OFFSET(LC_DW!$H$3,1,0,$E$13,1))*(L$15&lt;OFFSET(LC_DW!$H$3,1,0,$E$13,1))*($B33OFFSET(LC_DW!$L$3,1,0,$E$13,1))))</t>
  </si>
  <si>
    <t>$M$33</t>
  </si>
  <si>
    <t>R33C13</t>
  </si>
  <si>
    <t>IF($B$13FALSE,"-",SUM((OFFSET(LC_DW!$V$3,1,0,$E$13,1))*(M$16&gt;OFFSET(LC_DW!$H$3,1,0,$E$13,1))*(M$15&lt;OFFSET(LC_DW!$H$3,1,0,$E$13,1))*($B33OFFSET(LC_DW!$L$3,1,0,$E$13,1))))</t>
  </si>
  <si>
    <t>$N$33</t>
  </si>
  <si>
    <t>R33C14</t>
  </si>
  <si>
    <t>IF($B$13FALSE,"-",SUM((OFFSET(LC_DW!$V$3,1,0,$E$13,1))*(N$16&gt;OFFSET(LC_DW!$H$3,1,0,$E$13,1))*(N$15&lt;OFFSET(LC_DW!$H$3,1,0,$E$13,1))*($B33OFFSET(LC_DW!$L$3,1,0,$E$13,1))))</t>
  </si>
  <si>
    <t>$O$33</t>
  </si>
  <si>
    <t>R33C15</t>
  </si>
  <si>
    <t>IF($B$13FALSE,"-",SUM((OFFSET(LC_DW!$V$3,1,0,$E$13,1))*(O$16&gt;OFFSET(LC_DW!$H$3,1,0,$E$13,1))*(O$15&lt;OFFSET(LC_DW!$H$3,1,0,$E$13,1))*($B33OFFSET(LC_DW!$L$3,1,0,$E$13,1))))</t>
  </si>
  <si>
    <t>$P$33</t>
  </si>
  <si>
    <t>R33C16</t>
  </si>
  <si>
    <t>IF($B$13FALSE,"-",SUM((OFFSET(LC_DW!$V$3,1,0,$E$13,1))*(P$16&gt;OFFSET(LC_DW!$H$3,1,0,$E$13,1))*(P$15&lt;OFFSET(LC_DW!$H$3,1,0,$E$13,1))*($B33OFFSET(LC_DW!$L$3,1,0,$E$13,1))))</t>
  </si>
  <si>
    <t>$Q$33</t>
  </si>
  <si>
    <t>R33C17</t>
  </si>
  <si>
    <t>IF($B$13FALSE,"-",SUM((OFFSET(LC_DW!$V$3,1,0,$E$13,1))*(Q$16&gt;OFFSET(LC_DW!$H$3,1,0,$E$13,1))*(Q$15&lt;OFFSET(LC_DW!$H$3,1,0,$E$13,1))*($B33OFFSET(LC_DW!$L$3,1,0,$E$13,1))))</t>
  </si>
  <si>
    <t>$R$33</t>
  </si>
  <si>
    <t>R33C18</t>
  </si>
  <si>
    <t>IF($B$13FALSE,"-",SUM((OFFSET(LC_DW!$V$3,1,0,$E$13,1))*(R$16&gt;OFFSET(LC_DW!$H$3,1,0,$E$13,1))*(R$15&lt;OFFSET(LC_DW!$H$3,1,0,$E$13,1))*($B33OFFSET(LC_DW!$L$3,1,0,$E$13,1))))</t>
  </si>
  <si>
    <t>$S$33</t>
  </si>
  <si>
    <t>R33C19</t>
  </si>
  <si>
    <t>IF($B$13FALSE,"-",SUM((OFFSET(LC_DW!$V$3,1,0,$E$13,1))*(S$16&gt;OFFSET(LC_DW!$H$3,1,0,$E$13,1))*(S$15&lt;OFFSET(LC_DW!$H$3,1,0,$E$13,1))*($B33OFFSET(LC_DW!$L$3,1,0,$E$13,1))))</t>
  </si>
  <si>
    <t>$T$33</t>
  </si>
  <si>
    <t>R33C20</t>
  </si>
  <si>
    <t>IF($B$13FALSE,"-",SUM((OFFSET(LC_DW!$V$3,1,0,$E$13,1))*(T$16&gt;OFFSET(LC_DW!$H$3,1,0,$E$13,1))*(T$15&lt;OFFSET(LC_DW!$H$3,1,0,$E$13,1))*($B33OFFSET(LC_DW!$L$3,1,0,$E$13,1))))</t>
  </si>
  <si>
    <t>$U$33</t>
  </si>
  <si>
    <t>R33C21</t>
  </si>
  <si>
    <t>IF($B$13FALSE,"-",SUM((OFFSET(LC_DW!$V$3,1,0,$E$13,1))*(U$16&gt;OFFSET(LC_DW!$H$3,1,0,$E$13,1))*(U$15&lt;OFFSET(LC_DW!$H$3,1,0,$E$13,1))*($B33OFFSET(LC_DW!$L$3,1,0,$E$13,1))))</t>
  </si>
  <si>
    <t>$V$33</t>
  </si>
  <si>
    <t>R33C22</t>
  </si>
  <si>
    <t>IF($B$13FALSE,"-",SUM((OFFSET(LC_DW!$V$3,1,0,$E$13,1))*(V$16&gt;OFFSET(LC_DW!$H$3,1,0,$E$13,1))*(V$15&lt;OFFSET(LC_DW!$H$3,1,0,$E$13,1))*($B33OFFSET(LC_DW!$L$3,1,0,$E$13,1))))</t>
  </si>
  <si>
    <t>$W$33</t>
  </si>
  <si>
    <t>R33C23</t>
  </si>
  <si>
    <t>IF($B$13FALSE,"-",SUM((OFFSET(LC_DW!$V$3,1,0,$E$13,1))*(W$16&gt;OFFSET(LC_DW!$H$3,1,0,$E$13,1))*(W$15&lt;OFFSET(LC_DW!$H$3,1,0,$E$13,1))*($B33OFFSET(LC_DW!$L$3,1,0,$E$13,1))))</t>
  </si>
  <si>
    <t>$X$33</t>
  </si>
  <si>
    <t>R33C24</t>
  </si>
  <si>
    <t>IF($B$13FALSE,"-",SUM((OFFSET(LC_DW!$V$3,1,0,$E$13,1))*(X$16&gt;OFFSET(LC_DW!$H$3,1,0,$E$13,1))*(X$15&lt;OFFSET(LC_DW!$H$3,1,0,$E$13,1))*($B33OFFSET(LC_DW!$L$3,1,0,$E$13,1))))</t>
  </si>
  <si>
    <t>$Y$33</t>
  </si>
  <si>
    <t>R33C25</t>
  </si>
  <si>
    <t>IF($B$13FALSE,"-",SUM((OFFSET(LC_DW!$V$3,1,0,$E$13,1))*(Y$16&gt;OFFSET(LC_DW!$H$3,1,0,$E$13,1))*(Y$15&lt;OFFSET(LC_DW!$H$3,1,0,$E$13,1))*($B33OFFSET(LC_DW!$L$3,1,0,$E$13,1))))</t>
  </si>
  <si>
    <t>$Z$33</t>
  </si>
  <si>
    <t>R33C26</t>
  </si>
  <si>
    <t>IF($B$13FALSE,"-",SUM((OFFSET(LC_DW!$V$3,1,0,$E$13,1))*(Z$16&gt;OFFSET(LC_DW!$H$3,1,0,$E$13,1))*(Z$15&lt;OFFSET(LC_DW!$H$3,1,0,$E$13,1))*($B33OFFSET(LC_DW!$L$3,1,0,$E$13,1))))</t>
  </si>
  <si>
    <t>$AA$33</t>
  </si>
  <si>
    <t>R33C27</t>
  </si>
  <si>
    <t>IF($B$13FALSE,"-",SUM((OFFSET(LC_DW!$V$3,1,0,$E$13,1))*(AA$16&gt;OFFSET(LC_DW!$H$3,1,0,$E$13,1))*(AA$15&lt;OFFSET(LC_DW!$H$3,1,0,$E$13,1))*($B33OFFSET(LC_DW!$L$3,1,0,$E$13,1))))</t>
  </si>
  <si>
    <t>$AB$33</t>
  </si>
  <si>
    <t>R33C28</t>
  </si>
  <si>
    <t>IF($B$13FALSE,"-",SUM((OFFSET(LC_DW!$V$3,1,0,$E$13,1))*(AB$16&gt;OFFSET(LC_DW!$H$3,1,0,$E$13,1))*(AB$15&lt;OFFSET(LC_DW!$H$3,1,0,$E$13,1))*($B33OFFSET(LC_DW!$L$3,1,0,$E$13,1))))</t>
  </si>
  <si>
    <t>$D$34</t>
  </si>
  <si>
    <t>R34C4</t>
  </si>
  <si>
    <t>IF($B$13FALSE,"-",SUM(OFFSET($G34,0,C$15-1,1,C$16-C$15+1)))</t>
  </si>
  <si>
    <t>$E$34</t>
  </si>
  <si>
    <t>R34C5</t>
  </si>
  <si>
    <t>IF($B$13FALSE,"-",SUM(OFFSET($G34,0,F$15-1,1,F$16-F$15+1)))</t>
  </si>
  <si>
    <t>$G$34</t>
  </si>
  <si>
    <t>R34C7</t>
  </si>
  <si>
    <t>IF($B$13FALSE,"-",SUM((OFFSET(LC_DW!$V$3,1,0,$E$13,1))*(G$16&gt;OFFSET(LC_DW!$H$3,1,0,$E$13,1))*(G$15&lt;OFFSET(LC_DW!$H$3,1,0,$E$13,1))*($B34OFFSET(LC_DW!$L$3,1,0,$E$13,1))))</t>
  </si>
  <si>
    <t>$H$34</t>
  </si>
  <si>
    <t>R34C8</t>
  </si>
  <si>
    <t>IF($B$13FALSE,"-",SUM((OFFSET(LC_DW!$V$3,1,0,$E$13,1))*(H$16&gt;OFFSET(LC_DW!$H$3,1,0,$E$13,1))*(H$15&lt;OFFSET(LC_DW!$H$3,1,0,$E$13,1))*($B34OFFSET(LC_DW!$L$3,1,0,$E$13,1))))</t>
  </si>
  <si>
    <t>$I$34</t>
  </si>
  <si>
    <t>R34C9</t>
  </si>
  <si>
    <t>IF($B$13FALSE,"-",SUM((OFFSET(LC_DW!$V$3,1,0,$E$13,1))*(I$16&gt;OFFSET(LC_DW!$H$3,1,0,$E$13,1))*(I$15&lt;OFFSET(LC_DW!$H$3,1,0,$E$13,1))*($B34OFFSET(LC_DW!$L$3,1,0,$E$13,1))))</t>
  </si>
  <si>
    <t>$J$34</t>
  </si>
  <si>
    <t>R34C10</t>
  </si>
  <si>
    <t>IF($B$13FALSE,"-",SUM((OFFSET(LC_DW!$V$3,1,0,$E$13,1))*(J$16&gt;OFFSET(LC_DW!$H$3,1,0,$E$13,1))*(J$15&lt;OFFSET(LC_DW!$H$3,1,0,$E$13,1))*($B34OFFSET(LC_DW!$L$3,1,0,$E$13,1))))</t>
  </si>
  <si>
    <t>$K$34</t>
  </si>
  <si>
    <t>R34C11</t>
  </si>
  <si>
    <t>IF($B$13FALSE,"-",SUM((OFFSET(LC_DW!$V$3,1,0,$E$13,1))*(K$16&gt;OFFSET(LC_DW!$H$3,1,0,$E$13,1))*(K$15&lt;OFFSET(LC_DW!$H$3,1,0,$E$13,1))*($B34OFFSET(LC_DW!$L$3,1,0,$E$13,1))))</t>
  </si>
  <si>
    <t>$L$34</t>
  </si>
  <si>
    <t>R34C12</t>
  </si>
  <si>
    <t>IF($B$13FALSE,"-",SUM((OFFSET(LC_DW!$V$3,1,0,$E$13,1))*(L$16&gt;OFFSET(LC_DW!$H$3,1,0,$E$13,1))*(L$15&lt;OFFSET(LC_DW!$H$3,1,0,$E$13,1))*($B34OFFSET(LC_DW!$L$3,1,0,$E$13,1))))</t>
  </si>
  <si>
    <t>$M$34</t>
  </si>
  <si>
    <t>R34C13</t>
  </si>
  <si>
    <t>IF($B$13FALSE,"-",SUM((OFFSET(LC_DW!$V$3,1,0,$E$13,1))*(M$16&gt;OFFSET(LC_DW!$H$3,1,0,$E$13,1))*(M$15&lt;OFFSET(LC_DW!$H$3,1,0,$E$13,1))*($B34OFFSET(LC_DW!$L$3,1,0,$E$13,1))))</t>
  </si>
  <si>
    <t>$N$34</t>
  </si>
  <si>
    <t>R34C14</t>
  </si>
  <si>
    <t>IF($B$13FALSE,"-",SUM((OFFSET(LC_DW!$V$3,1,0,$E$13,1))*(N$16&gt;OFFSET(LC_DW!$H$3,1,0,$E$13,1))*(N$15&lt;OFFSET(LC_DW!$H$3,1,0,$E$13,1))*($B34OFFSET(LC_DW!$L$3,1,0,$E$13,1))))</t>
  </si>
  <si>
    <t>$O$34</t>
  </si>
  <si>
    <t>R34C15</t>
  </si>
  <si>
    <t>IF($B$13FALSE,"-",SUM((OFFSET(LC_DW!$V$3,1,0,$E$13,1))*(O$16&gt;OFFSET(LC_DW!$H$3,1,0,$E$13,1))*(O$15&lt;OFFSET(LC_DW!$H$3,1,0,$E$13,1))*($B34OFFSET(LC_DW!$L$3,1,0,$E$13,1))))</t>
  </si>
  <si>
    <t>$P$34</t>
  </si>
  <si>
    <t>R34C16</t>
  </si>
  <si>
    <t>IF($B$13FALSE,"-",SUM((OFFSET(LC_DW!$V$3,1,0,$E$13,1))*(P$16&gt;OFFSET(LC_DW!$H$3,1,0,$E$13,1))*(P$15&lt;OFFSET(LC_DW!$H$3,1,0,$E$13,1))*($B34OFFSET(LC_DW!$L$3,1,0,$E$13,1))))</t>
  </si>
  <si>
    <t>$Q$34</t>
  </si>
  <si>
    <t>R34C17</t>
  </si>
  <si>
    <t>IF($B$13FALSE,"-",SUM((OFFSET(LC_DW!$V$3,1,0,$E$13,1))*(Q$16&gt;OFFSET(LC_DW!$H$3,1,0,$E$13,1))*(Q$15&lt;OFFSET(LC_DW!$H$3,1,0,$E$13,1))*($B34OFFSET(LC_DW!$L$3,1,0,$E$13,1))))</t>
  </si>
  <si>
    <t>$R$34</t>
  </si>
  <si>
    <t>R34C18</t>
  </si>
  <si>
    <t>IF($B$13FALSE,"-",SUM((OFFSET(LC_DW!$V$3,1,0,$E$13,1))*(R$16&gt;OFFSET(LC_DW!$H$3,1,0,$E$13,1))*(R$15&lt;OFFSET(LC_DW!$H$3,1,0,$E$13,1))*($B34OFFSET(LC_DW!$L$3,1,0,$E$13,1))))</t>
  </si>
  <si>
    <t>$S$34</t>
  </si>
  <si>
    <t>R34C19</t>
  </si>
  <si>
    <t>IF($B$13FALSE,"-",SUM((OFFSET(LC_DW!$V$3,1,0,$E$13,1))*(S$16&gt;OFFSET(LC_DW!$H$3,1,0,$E$13,1))*(S$15&lt;OFFSET(LC_DW!$H$3,1,0,$E$13,1))*($B34OFFSET(LC_DW!$L$3,1,0,$E$13,1))))</t>
  </si>
  <si>
    <t>$T$34</t>
  </si>
  <si>
    <t>R34C20</t>
  </si>
  <si>
    <t>IF($B$13FALSE,"-",SUM((OFFSET(LC_DW!$V$3,1,0,$E$13,1))*(T$16&gt;OFFSET(LC_DW!$H$3,1,0,$E$13,1))*(T$15&lt;OFFSET(LC_DW!$H$3,1,0,$E$13,1))*($B34OFFSET(LC_DW!$L$3,1,0,$E$13,1))))</t>
  </si>
  <si>
    <t>$U$34</t>
  </si>
  <si>
    <t>R34C21</t>
  </si>
  <si>
    <t>IF($B$13FALSE,"-",SUM((OFFSET(LC_DW!$V$3,1,0,$E$13,1))*(U$16&gt;OFFSET(LC_DW!$H$3,1,0,$E$13,1))*(U$15&lt;OFFSET(LC_DW!$H$3,1,0,$E$13,1))*($B34OFFSET(LC_DW!$L$3,1,0,$E$13,1))))</t>
  </si>
  <si>
    <t>$V$34</t>
  </si>
  <si>
    <t>R34C22</t>
  </si>
  <si>
    <t>IF($B$13FALSE,"-",SUM((OFFSET(LC_DW!$V$3,1,0,$E$13,1))*(V$16&gt;OFFSET(LC_DW!$H$3,1,0,$E$13,1))*(V$15&lt;OFFSET(LC_DW!$H$3,1,0,$E$13,1))*($B34OFFSET(LC_DW!$L$3,1,0,$E$13,1))))</t>
  </si>
  <si>
    <t>$W$34</t>
  </si>
  <si>
    <t>R34C23</t>
  </si>
  <si>
    <t>IF($B$13FALSE,"-",SUM((OFFSET(LC_DW!$V$3,1,0,$E$13,1))*(W$16&gt;OFFSET(LC_DW!$H$3,1,0,$E$13,1))*(W$15&lt;OFFSET(LC_DW!$H$3,1,0,$E$13,1))*($B34OFFSET(LC_DW!$L$3,1,0,$E$13,1))))</t>
  </si>
  <si>
    <t>$X$34</t>
  </si>
  <si>
    <t>R34C24</t>
  </si>
  <si>
    <t>IF($B$13FALSE,"-",SUM((OFFSET(LC_DW!$V$3,1,0,$E$13,1))*(X$16&gt;OFFSET(LC_DW!$H$3,1,0,$E$13,1))*(X$15&lt;OFFSET(LC_DW!$H$3,1,0,$E$13,1))*($B34OFFSET(LC_DW!$L$3,1,0,$E$13,1))))</t>
  </si>
  <si>
    <t>$Y$34</t>
  </si>
  <si>
    <t>R34C25</t>
  </si>
  <si>
    <t>IF($B$13FALSE,"-",SUM((OFFSET(LC_DW!$V$3,1,0,$E$13,1))*(Y$16&gt;OFFSET(LC_DW!$H$3,1,0,$E$13,1))*(Y$15&lt;OFFSET(LC_DW!$H$3,1,0,$E$13,1))*($B34OFFSET(LC_DW!$L$3,1,0,$E$13,1))))</t>
  </si>
  <si>
    <t>$Z$34</t>
  </si>
  <si>
    <t>R34C26</t>
  </si>
  <si>
    <t>IF($B$13FALSE,"-",SUM((OFFSET(LC_DW!$V$3,1,0,$E$13,1))*(Z$16&gt;OFFSET(LC_DW!$H$3,1,0,$E$13,1))*(Z$15&lt;OFFSET(LC_DW!$H$3,1,0,$E$13,1))*($B34OFFSET(LC_DW!$L$3,1,0,$E$13,1))))</t>
  </si>
  <si>
    <t>$AA$34</t>
  </si>
  <si>
    <t>R34C27</t>
  </si>
  <si>
    <t>IF($B$13FALSE,"-",SUM((OFFSET(LC_DW!$V$3,1,0,$E$13,1))*(AA$16&gt;OFFSET(LC_DW!$H$3,1,0,$E$13,1))*(AA$15&lt;OFFSET(LC_DW!$H$3,1,0,$E$13,1))*($B34OFFSET(LC_DW!$L$3,1,0,$E$13,1))))</t>
  </si>
  <si>
    <t>$AB$34</t>
  </si>
  <si>
    <t>R34C28</t>
  </si>
  <si>
    <t>IF($B$13FALSE,"-",SUM((OFFSET(LC_DW!$V$3,1,0,$E$13,1))*(AB$16&gt;OFFSET(LC_DW!$H$3,1,0,$E$13,1))*(AB$15&lt;OFFSET(LC_DW!$H$3,1,0,$E$13,1))*($B34OFFSET(LC_DW!$L$3,1,0,$E$13,1))))</t>
  </si>
  <si>
    <t>$D$35</t>
  </si>
  <si>
    <t>R35C4</t>
  </si>
  <si>
    <t>IF($B$13FALSE,"-",SUM(OFFSET($G35,0,C$15-1,1,C$16-C$15+1)))</t>
  </si>
  <si>
    <t>$E$35</t>
  </si>
  <si>
    <t>R35C5</t>
  </si>
  <si>
    <t>IF($B$13FALSE,"-",SUM(OFFSET($G35,0,F$15-1,1,F$16-F$15+1)))</t>
  </si>
  <si>
    <t>$G$35</t>
  </si>
  <si>
    <t>R35C7</t>
  </si>
  <si>
    <t>IF($B$13FALSE,"-",SUM((OFFSET(LC_DW!$V$3,1,0,$E$13,1))*(G$16&gt;OFFSET(LC_DW!$H$3,1,0,$E$13,1))*(G$15&lt;OFFSET(LC_DW!$H$3,1,0,$E$13,1))*($B35OFFSET(LC_DW!$L$3,1,0,$E$13,1))))</t>
  </si>
  <si>
    <t>$H$35</t>
  </si>
  <si>
    <t>R35C8</t>
  </si>
  <si>
    <t>IF($B$13FALSE,"-",SUM((OFFSET(LC_DW!$V$3,1,0,$E$13,1))*(H$16&gt;OFFSET(LC_DW!$H$3,1,0,$E$13,1))*(H$15&lt;OFFSET(LC_DW!$H$3,1,0,$E$13,1))*($B35OFFSET(LC_DW!$L$3,1,0,$E$13,1))))</t>
  </si>
  <si>
    <t>$I$35</t>
  </si>
  <si>
    <t>R35C9</t>
  </si>
  <si>
    <t>IF($B$13FALSE,"-",SUM((OFFSET(LC_DW!$V$3,1,0,$E$13,1))*(I$16&gt;OFFSET(LC_DW!$H$3,1,0,$E$13,1))*(I$15&lt;OFFSET(LC_DW!$H$3,1,0,$E$13,1))*($B35OFFSET(LC_DW!$L$3,1,0,$E$13,1))))</t>
  </si>
  <si>
    <t>$J$35</t>
  </si>
  <si>
    <t>R35C10</t>
  </si>
  <si>
    <t>IF($B$13FALSE,"-",SUM((OFFSET(LC_DW!$V$3,1,0,$E$13,1))*(J$16&gt;OFFSET(LC_DW!$H$3,1,0,$E$13,1))*(J$15&lt;OFFSET(LC_DW!$H$3,1,0,$E$13,1))*($B35OFFSET(LC_DW!$L$3,1,0,$E$13,1))))</t>
  </si>
  <si>
    <t>$K$35</t>
  </si>
  <si>
    <t>R35C11</t>
  </si>
  <si>
    <t>IF($B$13FALSE,"-",SUM((OFFSET(LC_DW!$V$3,1,0,$E$13,1))*(K$16&gt;OFFSET(LC_DW!$H$3,1,0,$E$13,1))*(K$15&lt;OFFSET(LC_DW!$H$3,1,0,$E$13,1))*($B35OFFSET(LC_DW!$L$3,1,0,$E$13,1))))</t>
  </si>
  <si>
    <t>$L$35</t>
  </si>
  <si>
    <t>R35C12</t>
  </si>
  <si>
    <t>IF($B$13FALSE,"-",SUM((OFFSET(LC_DW!$V$3,1,0,$E$13,1))*(L$16&gt;OFFSET(LC_DW!$H$3,1,0,$E$13,1))*(L$15&lt;OFFSET(LC_DW!$H$3,1,0,$E$13,1))*($B35OFFSET(LC_DW!$L$3,1,0,$E$13,1))))</t>
  </si>
  <si>
    <t>$M$35</t>
  </si>
  <si>
    <t>R35C13</t>
  </si>
  <si>
    <t>IF($B$13FALSE,"-",SUM((OFFSET(LC_DW!$V$3,1,0,$E$13,1))*(M$16&gt;OFFSET(LC_DW!$H$3,1,0,$E$13,1))*(M$15&lt;OFFSET(LC_DW!$H$3,1,0,$E$13,1))*($B35OFFSET(LC_DW!$L$3,1,0,$E$13,1))))</t>
  </si>
  <si>
    <t>$N$35</t>
  </si>
  <si>
    <t>R35C14</t>
  </si>
  <si>
    <t>IF($B$13FALSE,"-",SUM((OFFSET(LC_DW!$V$3,1,0,$E$13,1))*(N$16&gt;OFFSET(LC_DW!$H$3,1,0,$E$13,1))*(N$15&lt;OFFSET(LC_DW!$H$3,1,0,$E$13,1))*($B35OFFSET(LC_DW!$L$3,1,0,$E$13,1))))</t>
  </si>
  <si>
    <t>$O$35</t>
  </si>
  <si>
    <t>R35C15</t>
  </si>
  <si>
    <t>IF($B$13FALSE,"-",SUM((OFFSET(LC_DW!$V$3,1,0,$E$13,1))*(O$16&gt;OFFSET(LC_DW!$H$3,1,0,$E$13,1))*(O$15&lt;OFFSET(LC_DW!$H$3,1,0,$E$13,1))*($B35OFFSET(LC_DW!$L$3,1,0,$E$13,1))))</t>
  </si>
  <si>
    <t>$P$35</t>
  </si>
  <si>
    <t>R35C16</t>
  </si>
  <si>
    <t>IF($B$13FALSE,"-",SUM((OFFSET(LC_DW!$V$3,1,0,$E$13,1))*(P$16&gt;OFFSET(LC_DW!$H$3,1,0,$E$13,1))*(P$15&lt;OFFSET(LC_DW!$H$3,1,0,$E$13,1))*($B35OFFSET(LC_DW!$L$3,1,0,$E$13,1))))</t>
  </si>
  <si>
    <t>$Q$35</t>
  </si>
  <si>
    <t>R35C17</t>
  </si>
  <si>
    <t>IF($B$13FALSE,"-",SUM((OFFSET(LC_DW!$V$3,1,0,$E$13,1))*(Q$16&gt;OFFSET(LC_DW!$H$3,1,0,$E$13,1))*(Q$15&lt;OFFSET(LC_DW!$H$3,1,0,$E$13,1))*($B35OFFSET(LC_DW!$L$3,1,0,$E$13,1))))</t>
  </si>
  <si>
    <t>$R$35</t>
  </si>
  <si>
    <t>R35C18</t>
  </si>
  <si>
    <t>IF($B$13FALSE,"-",SUM((OFFSET(LC_DW!$V$3,1,0,$E$13,1))*(R$16&gt;OFFSET(LC_DW!$H$3,1,0,$E$13,1))*(R$15&lt;OFFSET(LC_DW!$H$3,1,0,$E$13,1))*($B35OFFSET(LC_DW!$L$3,1,0,$E$13,1))))</t>
  </si>
  <si>
    <t>$S$35</t>
  </si>
  <si>
    <t>R35C19</t>
  </si>
  <si>
    <t>IF($B$13FALSE,"-",SUM((OFFSET(LC_DW!$V$3,1,0,$E$13,1))*(S$16&gt;OFFSET(LC_DW!$H$3,1,0,$E$13,1))*(S$15&lt;OFFSET(LC_DW!$H$3,1,0,$E$13,1))*($B35OFFSET(LC_DW!$L$3,1,0,$E$13,1))))</t>
  </si>
  <si>
    <t>$T$35</t>
  </si>
  <si>
    <t>R35C20</t>
  </si>
  <si>
    <t>IF($B$13FALSE,"-",SUM((OFFSET(LC_DW!$V$3,1,0,$E$13,1))*(T$16&gt;OFFSET(LC_DW!$H$3,1,0,$E$13,1))*(T$15&lt;OFFSET(LC_DW!$H$3,1,0,$E$13,1))*($B35OFFSET(LC_DW!$L$3,1,0,$E$13,1))))</t>
  </si>
  <si>
    <t>$U$35</t>
  </si>
  <si>
    <t>R35C21</t>
  </si>
  <si>
    <t>IF($B$13FALSE,"-",SUM((OFFSET(LC_DW!$V$3,1,0,$E$13,1))*(U$16&gt;OFFSET(LC_DW!$H$3,1,0,$E$13,1))*(U$15&lt;OFFSET(LC_DW!$H$3,1,0,$E$13,1))*($B35OFFSET(LC_DW!$L$3,1,0,$E$13,1))))</t>
  </si>
  <si>
    <t>$V$35</t>
  </si>
  <si>
    <t>R35C22</t>
  </si>
  <si>
    <t>IF($B$13FALSE,"-",SUM((OFFSET(LC_DW!$V$3,1,0,$E$13,1))*(V$16&gt;OFFSET(LC_DW!$H$3,1,0,$E$13,1))*(V$15&lt;OFFSET(LC_DW!$H$3,1,0,$E$13,1))*($B35OFFSET(LC_DW!$L$3,1,0,$E$13,1))))</t>
  </si>
  <si>
    <t>$W$35</t>
  </si>
  <si>
    <t>R35C23</t>
  </si>
  <si>
    <t>IF($B$13FALSE,"-",SUM((OFFSET(LC_DW!$V$3,1,0,$E$13,1))*(W$16&gt;OFFSET(LC_DW!$H$3,1,0,$E$13,1))*(W$15&lt;OFFSET(LC_DW!$H$3,1,0,$E$13,1))*($B35OFFSET(LC_DW!$L$3,1,0,$E$13,1))))</t>
  </si>
  <si>
    <t>$X$35</t>
  </si>
  <si>
    <t>R35C24</t>
  </si>
  <si>
    <t>IF($B$13FALSE,"-",SUM((OFFSET(LC_DW!$V$3,1,0,$E$13,1))*(X$16&gt;OFFSET(LC_DW!$H$3,1,0,$E$13,1))*(X$15&lt;OFFSET(LC_DW!$H$3,1,0,$E$13,1))*($B35OFFSET(LC_DW!$L$3,1,0,$E$13,1))))</t>
  </si>
  <si>
    <t>$Y$35</t>
  </si>
  <si>
    <t>R35C25</t>
  </si>
  <si>
    <t>IF($B$13FALSE,"-",SUM((OFFSET(LC_DW!$V$3,1,0,$E$13,1))*(Y$16&gt;OFFSET(LC_DW!$H$3,1,0,$E$13,1))*(Y$15&lt;OFFSET(LC_DW!$H$3,1,0,$E$13,1))*($B35OFFSET(LC_DW!$L$3,1,0,$E$13,1))))</t>
  </si>
  <si>
    <t>$Z$35</t>
  </si>
  <si>
    <t>R35C26</t>
  </si>
  <si>
    <t>IF($B$13FALSE,"-",SUM((OFFSET(LC_DW!$V$3,1,0,$E$13,1))*(Z$16&gt;OFFSET(LC_DW!$H$3,1,0,$E$13,1))*(Z$15&lt;OFFSET(LC_DW!$H$3,1,0,$E$13,1))*($B35OFFSET(LC_DW!$L$3,1,0,$E$13,1))))</t>
  </si>
  <si>
    <t>$AA$35</t>
  </si>
  <si>
    <t>R35C27</t>
  </si>
  <si>
    <t>IF($B$13FALSE,"-",SUM((OFFSET(LC_DW!$V$3,1,0,$E$13,1))*(AA$16&gt;OFFSET(LC_DW!$H$3,1,0,$E$13,1))*(AA$15&lt;OFFSET(LC_DW!$H$3,1,0,$E$13,1))*($B35OFFSET(LC_DW!$L$3,1,0,$E$13,1))))</t>
  </si>
  <si>
    <t>$AB$35</t>
  </si>
  <si>
    <t>R35C28</t>
  </si>
  <si>
    <t>IF($B$13FALSE,"-",SUM((OFFSET(LC_DW!$V$3,1,0,$E$13,1))*(AB$16&gt;OFFSET(LC_DW!$H$3,1,0,$E$13,1))*(AB$15&lt;OFFSET(LC_DW!$H$3,1,0,$E$13,1))*($B35OFFSET(LC_DW!$L$3,1,0,$E$13,1))))</t>
  </si>
  <si>
    <t>$D$36</t>
  </si>
  <si>
    <t>R36C4</t>
  </si>
  <si>
    <t>IF($B$13FALSE,"-",SUM(OFFSET($G36,0,C$15-1,1,C$16-C$15+1)))</t>
  </si>
  <si>
    <t>$E$36</t>
  </si>
  <si>
    <t>R36C5</t>
  </si>
  <si>
    <t>IF($B$13FALSE,"-",SUM(OFFSET($G36,0,F$15-1,1,F$16-F$15+1)))</t>
  </si>
  <si>
    <t>$G$36</t>
  </si>
  <si>
    <t>R36C7</t>
  </si>
  <si>
    <t>IF($B$13FALSE,"-",SUM((OFFSET(LC_DW!$V$3,1,0,$E$13,1))*(G$16&gt;OFFSET(LC_DW!$H$3,1,0,$E$13,1))*(G$15&lt;OFFSET(LC_DW!$H$3,1,0,$E$13,1))*($B36OFFSET(LC_DW!$L$3,1,0,$E$13,1))))</t>
  </si>
  <si>
    <t>$H$36</t>
  </si>
  <si>
    <t>R36C8</t>
  </si>
  <si>
    <t>IF($B$13FALSE,"-",SUM((OFFSET(LC_DW!$V$3,1,0,$E$13,1))*(H$16&gt;OFFSET(LC_DW!$H$3,1,0,$E$13,1))*(H$15&lt;OFFSET(LC_DW!$H$3,1,0,$E$13,1))*($B36OFFSET(LC_DW!$L$3,1,0,$E$13,1))))</t>
  </si>
  <si>
    <t>$I$36</t>
  </si>
  <si>
    <t>R36C9</t>
  </si>
  <si>
    <t>IF($B$13FALSE,"-",SUM((OFFSET(LC_DW!$V$3,1,0,$E$13,1))*(I$16&gt;OFFSET(LC_DW!$H$3,1,0,$E$13,1))*(I$15&lt;OFFSET(LC_DW!$H$3,1,0,$E$13,1))*($B36OFFSET(LC_DW!$L$3,1,0,$E$13,1))))</t>
  </si>
  <si>
    <t>$J$36</t>
  </si>
  <si>
    <t>R36C10</t>
  </si>
  <si>
    <t>IF($B$13FALSE,"-",SUM((OFFSET(LC_DW!$V$3,1,0,$E$13,1))*(J$16&gt;OFFSET(LC_DW!$H$3,1,0,$E$13,1))*(J$15&lt;OFFSET(LC_DW!$H$3,1,0,$E$13,1))*($B36OFFSET(LC_DW!$L$3,1,0,$E$13,1))))</t>
  </si>
  <si>
    <t>$K$36</t>
  </si>
  <si>
    <t>R36C11</t>
  </si>
  <si>
    <t>IF($B$13FALSE,"-",SUM((OFFSET(LC_DW!$V$3,1,0,$E$13,1))*(K$16&gt;OFFSET(LC_DW!$H$3,1,0,$E$13,1))*(K$15&lt;OFFSET(LC_DW!$H$3,1,0,$E$13,1))*($B36OFFSET(LC_DW!$L$3,1,0,$E$13,1))))</t>
  </si>
  <si>
    <t>$L$36</t>
  </si>
  <si>
    <t>R36C12</t>
  </si>
  <si>
    <t>IF($B$13FALSE,"-",SUM((OFFSET(LC_DW!$V$3,1,0,$E$13,1))*(L$16&gt;OFFSET(LC_DW!$H$3,1,0,$E$13,1))*(L$15&lt;OFFSET(LC_DW!$H$3,1,0,$E$13,1))*($B36OFFSET(LC_DW!$L$3,1,0,$E$13,1))))</t>
  </si>
  <si>
    <t>$M$36</t>
  </si>
  <si>
    <t>R36C13</t>
  </si>
  <si>
    <t>IF($B$13FALSE,"-",SUM((OFFSET(LC_DW!$V$3,1,0,$E$13,1))*(M$16&gt;OFFSET(LC_DW!$H$3,1,0,$E$13,1))*(M$15&lt;OFFSET(LC_DW!$H$3,1,0,$E$13,1))*($B36OFFSET(LC_DW!$L$3,1,0,$E$13,1))))</t>
  </si>
  <si>
    <t>$N$36</t>
  </si>
  <si>
    <t>R36C14</t>
  </si>
  <si>
    <t>IF($B$13FALSE,"-",SUM((OFFSET(LC_DW!$V$3,1,0,$E$13,1))*(N$16&gt;OFFSET(LC_DW!$H$3,1,0,$E$13,1))*(N$15&lt;OFFSET(LC_DW!$H$3,1,0,$E$13,1))*($B36OFFSET(LC_DW!$L$3,1,0,$E$13,1))))</t>
  </si>
  <si>
    <t>$O$36</t>
  </si>
  <si>
    <t>R36C15</t>
  </si>
  <si>
    <t>IF($B$13FALSE,"-",SUM((OFFSET(LC_DW!$V$3,1,0,$E$13,1))*(O$16&gt;OFFSET(LC_DW!$H$3,1,0,$E$13,1))*(O$15&lt;OFFSET(LC_DW!$H$3,1,0,$E$13,1))*($B36OFFSET(LC_DW!$L$3,1,0,$E$13,1))))</t>
  </si>
  <si>
    <t>$P$36</t>
  </si>
  <si>
    <t>R36C16</t>
  </si>
  <si>
    <t>IF($B$13FALSE,"-",SUM((OFFSET(LC_DW!$V$3,1,0,$E$13,1))*(P$16&gt;OFFSET(LC_DW!$H$3,1,0,$E$13,1))*(P$15&lt;OFFSET(LC_DW!$H$3,1,0,$E$13,1))*($B36OFFSET(LC_DW!$L$3,1,0,$E$13,1))))</t>
  </si>
  <si>
    <t>$Q$36</t>
  </si>
  <si>
    <t>R36C17</t>
  </si>
  <si>
    <t>IF($B$13FALSE,"-",SUM((OFFSET(LC_DW!$V$3,1,0,$E$13,1))*(Q$16&gt;OFFSET(LC_DW!$H$3,1,0,$E$13,1))*(Q$15&lt;OFFSET(LC_DW!$H$3,1,0,$E$13,1))*($B36OFFSET(LC_DW!$L$3,1,0,$E$13,1))))</t>
  </si>
  <si>
    <t>$R$36</t>
  </si>
  <si>
    <t>R36C18</t>
  </si>
  <si>
    <t>IF($B$13FALSE,"-",SUM((OFFSET(LC_DW!$V$3,1,0,$E$13,1))*(R$16&gt;OFFSET(LC_DW!$H$3,1,0,$E$13,1))*(R$15&lt;OFFSET(LC_DW!$H$3,1,0,$E$13,1))*($B36OFFSET(LC_DW!$L$3,1,0,$E$13,1))))</t>
  </si>
  <si>
    <t>$S$36</t>
  </si>
  <si>
    <t>R36C19</t>
  </si>
  <si>
    <t>IF($B$13FALSE,"-",SUM((OFFSET(LC_DW!$V$3,1,0,$E$13,1))*(S$16&gt;OFFSET(LC_DW!$H$3,1,0,$E$13,1))*(S$15&lt;OFFSET(LC_DW!$H$3,1,0,$E$13,1))*($B36OFFSET(LC_DW!$L$3,1,0,$E$13,1))))</t>
  </si>
  <si>
    <t>$T$36</t>
  </si>
  <si>
    <t>R36C20</t>
  </si>
  <si>
    <t>IF($B$13FALSE,"-",SUM((OFFSET(LC_DW!$V$3,1,0,$E$13,1))*(T$16&gt;OFFSET(LC_DW!$H$3,1,0,$E$13,1))*(T$15&lt;OFFSET(LC_DW!$H$3,1,0,$E$13,1))*($B36OFFSET(LC_DW!$L$3,1,0,$E$13,1))))</t>
  </si>
  <si>
    <t>$U$36</t>
  </si>
  <si>
    <t>R36C21</t>
  </si>
  <si>
    <t>IF($B$13FALSE,"-",SUM((OFFSET(LC_DW!$V$3,1,0,$E$13,1))*(U$16&gt;OFFSET(LC_DW!$H$3,1,0,$E$13,1))*(U$15&lt;OFFSET(LC_DW!$H$3,1,0,$E$13,1))*($B36OFFSET(LC_DW!$L$3,1,0,$E$13,1))))</t>
  </si>
  <si>
    <t>$V$36</t>
  </si>
  <si>
    <t>R36C22</t>
  </si>
  <si>
    <t>IF($B$13FALSE,"-",SUM((OFFSET(LC_DW!$V$3,1,0,$E$13,1))*(V$16&gt;OFFSET(LC_DW!$H$3,1,0,$E$13,1))*(V$15&lt;OFFSET(LC_DW!$H$3,1,0,$E$13,1))*($B36OFFSET(LC_DW!$L$3,1,0,$E$13,1))))</t>
  </si>
  <si>
    <t>$W$36</t>
  </si>
  <si>
    <t>R36C23</t>
  </si>
  <si>
    <t>IF($B$13FALSE,"-",SUM((OFFSET(LC_DW!$V$3,1,0,$E$13,1))*(W$16&gt;OFFSET(LC_DW!$H$3,1,0,$E$13,1))*(W$15&lt;OFFSET(LC_DW!$H$3,1,0,$E$13,1))*($B36OFFSET(LC_DW!$L$3,1,0,$E$13,1))))</t>
  </si>
  <si>
    <t>$X$36</t>
  </si>
  <si>
    <t>R36C24</t>
  </si>
  <si>
    <t>IF($B$13FALSE,"-",SUM((OFFSET(LC_DW!$V$3,1,0,$E$13,1))*(X$16&gt;OFFSET(LC_DW!$H$3,1,0,$E$13,1))*(X$15&lt;OFFSET(LC_DW!$H$3,1,0,$E$13,1))*($B36OFFSET(LC_DW!$L$3,1,0,$E$13,1))))</t>
  </si>
  <si>
    <t>$Y$36</t>
  </si>
  <si>
    <t>R36C25</t>
  </si>
  <si>
    <t>IF($B$13FALSE,"-",SUM((OFFSET(LC_DW!$V$3,1,0,$E$13,1))*(Y$16&gt;OFFSET(LC_DW!$H$3,1,0,$E$13,1))*(Y$15&lt;OFFSET(LC_DW!$H$3,1,0,$E$13,1))*($B36OFFSET(LC_DW!$L$3,1,0,$E$13,1))))</t>
  </si>
  <si>
    <t>$Z$36</t>
  </si>
  <si>
    <t>R36C26</t>
  </si>
  <si>
    <t>IF($B$13FALSE,"-",SUM((OFFSET(LC_DW!$V$3,1,0,$E$13,1))*(Z$16&gt;OFFSET(LC_DW!$H$3,1,0,$E$13,1))*(Z$15&lt;OFFSET(LC_DW!$H$3,1,0,$E$13,1))*($B36OFFSET(LC_DW!$L$3,1,0,$E$13,1))))</t>
  </si>
  <si>
    <t>$AA$36</t>
  </si>
  <si>
    <t>R36C27</t>
  </si>
  <si>
    <t>IF($B$13FALSE,"-",SUM((OFFSET(LC_DW!$V$3,1,0,$E$13,1))*(AA$16&gt;OFFSET(LC_DW!$H$3,1,0,$E$13,1))*(AA$15&lt;OFFSET(LC_DW!$H$3,1,0,$E$13,1))*($B36OFFSET(LC_DW!$L$3,1,0,$E$13,1))))</t>
  </si>
  <si>
    <t>$AB$36</t>
  </si>
  <si>
    <t>R36C28</t>
  </si>
  <si>
    <t>IF($B$13FALSE,"-",SUM((OFFSET(LC_DW!$V$3,1,0,$E$13,1))*(AB$16&gt;OFFSET(LC_DW!$H$3,1,0,$E$13,1))*(AB$15&lt;OFFSET(LC_DW!$H$3,1,0,$E$13,1))*($B36OFFSET(LC_DW!$L$3,1,0,$E$13,1))))</t>
  </si>
  <si>
    <t>$D$37</t>
  </si>
  <si>
    <t>R37C4</t>
  </si>
  <si>
    <t>IF($B$13FALSE,"-",SUM(OFFSET($G37,0,C$15-1,1,C$16-C$15+1)))</t>
  </si>
  <si>
    <t>$E$37</t>
  </si>
  <si>
    <t>R37C5</t>
  </si>
  <si>
    <t>IF($B$13FALSE,"-",SUM(OFFSET($G37,0,F$15-1,1,F$16-F$15+1)))</t>
  </si>
  <si>
    <t>$G$37</t>
  </si>
  <si>
    <t>R37C7</t>
  </si>
  <si>
    <t>IF($B$13FALSE,"-",SUM((OFFSET(LC_DW!$V$3,1,0,$E$13,1))*(G$16&gt;OFFSET(LC_DW!$H$3,1,0,$E$13,1))*(G$15&lt;OFFSET(LC_DW!$H$3,1,0,$E$13,1))*($B37OFFSET(LC_DW!$L$3,1,0,$E$13,1))))</t>
  </si>
  <si>
    <t>$H$37</t>
  </si>
  <si>
    <t>R37C8</t>
  </si>
  <si>
    <t>IF($B$13FALSE,"-",SUM((OFFSET(LC_DW!$V$3,1,0,$E$13,1))*(H$16&gt;OFFSET(LC_DW!$H$3,1,0,$E$13,1))*(H$15&lt;OFFSET(LC_DW!$H$3,1,0,$E$13,1))*($B37OFFSET(LC_DW!$L$3,1,0,$E$13,1))))</t>
  </si>
  <si>
    <t>$I$37</t>
  </si>
  <si>
    <t>R37C9</t>
  </si>
  <si>
    <t>IF($B$13FALSE,"-",SUM((OFFSET(LC_DW!$V$3,1,0,$E$13,1))*(I$16&gt;OFFSET(LC_DW!$H$3,1,0,$E$13,1))*(I$15&lt;OFFSET(LC_DW!$H$3,1,0,$E$13,1))*($B37OFFSET(LC_DW!$L$3,1,0,$E$13,1))))</t>
  </si>
  <si>
    <t>$J$37</t>
  </si>
  <si>
    <t>R37C10</t>
  </si>
  <si>
    <t>IF($B$13FALSE,"-",SUM((OFFSET(LC_DW!$V$3,1,0,$E$13,1))*(J$16&gt;OFFSET(LC_DW!$H$3,1,0,$E$13,1))*(J$15&lt;OFFSET(LC_DW!$H$3,1,0,$E$13,1))*($B37OFFSET(LC_DW!$L$3,1,0,$E$13,1))))</t>
  </si>
  <si>
    <t>$K$37</t>
  </si>
  <si>
    <t>R37C11</t>
  </si>
  <si>
    <t>IF($B$13FALSE,"-",SUM((OFFSET(LC_DW!$V$3,1,0,$E$13,1))*(K$16&gt;OFFSET(LC_DW!$H$3,1,0,$E$13,1))*(K$15&lt;OFFSET(LC_DW!$H$3,1,0,$E$13,1))*($B37OFFSET(LC_DW!$L$3,1,0,$E$13,1))))</t>
  </si>
  <si>
    <t>$L$37</t>
  </si>
  <si>
    <t>R37C12</t>
  </si>
  <si>
    <t>IF($B$13FALSE,"-",SUM((OFFSET(LC_DW!$V$3,1,0,$E$13,1))*(L$16&gt;OFFSET(LC_DW!$H$3,1,0,$E$13,1))*(L$15&lt;OFFSET(LC_DW!$H$3,1,0,$E$13,1))*($B37OFFSET(LC_DW!$L$3,1,0,$E$13,1))))</t>
  </si>
  <si>
    <t>$M$37</t>
  </si>
  <si>
    <t>R37C13</t>
  </si>
  <si>
    <t>IF($B$13FALSE,"-",SUM((OFFSET(LC_DW!$V$3,1,0,$E$13,1))*(M$16&gt;OFFSET(LC_DW!$H$3,1,0,$E$13,1))*(M$15&lt;OFFSET(LC_DW!$H$3,1,0,$E$13,1))*($B37OFFSET(LC_DW!$L$3,1,0,$E$13,1))))</t>
  </si>
  <si>
    <t>$N$37</t>
  </si>
  <si>
    <t>R37C14</t>
  </si>
  <si>
    <t>IF($B$13FALSE,"-",SUM((OFFSET(LC_DW!$V$3,1,0,$E$13,1))*(N$16&gt;OFFSET(LC_DW!$H$3,1,0,$E$13,1))*(N$15&lt;OFFSET(LC_DW!$H$3,1,0,$E$13,1))*($B37OFFSET(LC_DW!$L$3,1,0,$E$13,1))))</t>
  </si>
  <si>
    <t>$O$37</t>
  </si>
  <si>
    <t>R37C15</t>
  </si>
  <si>
    <t>IF($B$13FALSE,"-",SUM((OFFSET(LC_DW!$V$3,1,0,$E$13,1))*(O$16&gt;OFFSET(LC_DW!$H$3,1,0,$E$13,1))*(O$15&lt;OFFSET(LC_DW!$H$3,1,0,$E$13,1))*($B37OFFSET(LC_DW!$L$3,1,0,$E$13,1))))</t>
  </si>
  <si>
    <t>$P$37</t>
  </si>
  <si>
    <t>R37C16</t>
  </si>
  <si>
    <t>IF($B$13FALSE,"-",SUM((OFFSET(LC_DW!$V$3,1,0,$E$13,1))*(P$16&gt;OFFSET(LC_DW!$H$3,1,0,$E$13,1))*(P$15&lt;OFFSET(LC_DW!$H$3,1,0,$E$13,1))*($B37OFFSET(LC_DW!$L$3,1,0,$E$13,1))))</t>
  </si>
  <si>
    <t>$Q$37</t>
  </si>
  <si>
    <t>R37C17</t>
  </si>
  <si>
    <t>IF($B$13FALSE,"-",SUM((OFFSET(LC_DW!$V$3,1,0,$E$13,1))*(Q$16&gt;OFFSET(LC_DW!$H$3,1,0,$E$13,1))*(Q$15&lt;OFFSET(LC_DW!$H$3,1,0,$E$13,1))*($B37OFFSET(LC_DW!$L$3,1,0,$E$13,1))))</t>
  </si>
  <si>
    <t>$R$37</t>
  </si>
  <si>
    <t>R37C18</t>
  </si>
  <si>
    <t>IF($B$13FALSE,"-",SUM((OFFSET(LC_DW!$V$3,1,0,$E$13,1))*(R$16&gt;OFFSET(LC_DW!$H$3,1,0,$E$13,1))*(R$15&lt;OFFSET(LC_DW!$H$3,1,0,$E$13,1))*($B37OFFSET(LC_DW!$L$3,1,0,$E$13,1))))</t>
  </si>
  <si>
    <t>$S$37</t>
  </si>
  <si>
    <t>R37C19</t>
  </si>
  <si>
    <t>IF($B$13FALSE,"-",SUM((OFFSET(LC_DW!$V$3,1,0,$E$13,1))*(S$16&gt;OFFSET(LC_DW!$H$3,1,0,$E$13,1))*(S$15&lt;OFFSET(LC_DW!$H$3,1,0,$E$13,1))*($B37OFFSET(LC_DW!$L$3,1,0,$E$13,1))))</t>
  </si>
  <si>
    <t>$T$37</t>
  </si>
  <si>
    <t>R37C20</t>
  </si>
  <si>
    <t>IF($B$13FALSE,"-",SUM((OFFSET(LC_DW!$V$3,1,0,$E$13,1))*(T$16&gt;OFFSET(LC_DW!$H$3,1,0,$E$13,1))*(T$15&lt;OFFSET(LC_DW!$H$3,1,0,$E$13,1))*($B37OFFSET(LC_DW!$L$3,1,0,$E$13,1))))</t>
  </si>
  <si>
    <t>$U$37</t>
  </si>
  <si>
    <t>R37C21</t>
  </si>
  <si>
    <t>IF($B$13FALSE,"-",SUM((OFFSET(LC_DW!$V$3,1,0,$E$13,1))*(U$16&gt;OFFSET(LC_DW!$H$3,1,0,$E$13,1))*(U$15&lt;OFFSET(LC_DW!$H$3,1,0,$E$13,1))*($B37OFFSET(LC_DW!$L$3,1,0,$E$13,1))))</t>
  </si>
  <si>
    <t>$V$37</t>
  </si>
  <si>
    <t>R37C22</t>
  </si>
  <si>
    <t>IF($B$13FALSE,"-",SUM((OFFSET(LC_DW!$V$3,1,0,$E$13,1))*(V$16&gt;OFFSET(LC_DW!$H$3,1,0,$E$13,1))*(V$15&lt;OFFSET(LC_DW!$H$3,1,0,$E$13,1))*($B37OFFSET(LC_DW!$L$3,1,0,$E$13,1))))</t>
  </si>
  <si>
    <t>$W$37</t>
  </si>
  <si>
    <t>R37C23</t>
  </si>
  <si>
    <t>IF($B$13FALSE,"-",SUM((OFFSET(LC_DW!$V$3,1,0,$E$13,1))*(W$16&gt;OFFSET(LC_DW!$H$3,1,0,$E$13,1))*(W$15&lt;OFFSET(LC_DW!$H$3,1,0,$E$13,1))*($B37OFFSET(LC_DW!$L$3,1,0,$E$13,1))))</t>
  </si>
  <si>
    <t>$X$37</t>
  </si>
  <si>
    <t>R37C24</t>
  </si>
  <si>
    <t>IF($B$13FALSE,"-",SUM((OFFSET(LC_DW!$V$3,1,0,$E$13,1))*(X$16&gt;OFFSET(LC_DW!$H$3,1,0,$E$13,1))*(X$15&lt;OFFSET(LC_DW!$H$3,1,0,$E$13,1))*($B37OFFSET(LC_DW!$L$3,1,0,$E$13,1))))</t>
  </si>
  <si>
    <t>$Y$37</t>
  </si>
  <si>
    <t>R37C25</t>
  </si>
  <si>
    <t>IF($B$13FALSE,"-",SUM((OFFSET(LC_DW!$V$3,1,0,$E$13,1))*(Y$16&gt;OFFSET(LC_DW!$H$3,1,0,$E$13,1))*(Y$15&lt;OFFSET(LC_DW!$H$3,1,0,$E$13,1))*($B37OFFSET(LC_DW!$L$3,1,0,$E$13,1))))</t>
  </si>
  <si>
    <t>$Z$37</t>
  </si>
  <si>
    <t>R37C26</t>
  </si>
  <si>
    <t>IF($B$13FALSE,"-",SUM((OFFSET(LC_DW!$V$3,1,0,$E$13,1))*(Z$16&gt;OFFSET(LC_DW!$H$3,1,0,$E$13,1))*(Z$15&lt;OFFSET(LC_DW!$H$3,1,0,$E$13,1))*($B37OFFSET(LC_DW!$L$3,1,0,$E$13,1))))</t>
  </si>
  <si>
    <t>$AA$37</t>
  </si>
  <si>
    <t>R37C27</t>
  </si>
  <si>
    <t>IF($B$13FALSE,"-",SUM((OFFSET(LC_DW!$V$3,1,0,$E$13,1))*(AA$16&gt;OFFSET(LC_DW!$H$3,1,0,$E$13,1))*(AA$15&lt;OFFSET(LC_DW!$H$3,1,0,$E$13,1))*($B37OFFSET(LC_DW!$L$3,1,0,$E$13,1))))</t>
  </si>
  <si>
    <t>$AB$37</t>
  </si>
  <si>
    <t>R37C28</t>
  </si>
  <si>
    <t>IF($B$13FALSE,"-",SUM((OFFSET(LC_DW!$V$3,1,0,$E$13,1))*(AB$16&gt;OFFSET(LC_DW!$H$3,1,0,$E$13,1))*(AB$15&lt;OFFSET(LC_DW!$H$3,1,0,$E$13,1))*($B37OFFSET(LC_DW!$L$3,1,0,$E$13,1))))</t>
  </si>
  <si>
    <t>$D$38</t>
  </si>
  <si>
    <t>R38C4</t>
  </si>
  <si>
    <t>IF($B$13FALSE,"-",SUM(OFFSET($G38,0,C$15-1,1,C$16-C$15+1)))</t>
  </si>
  <si>
    <t>$E$38</t>
  </si>
  <si>
    <t>R38C5</t>
  </si>
  <si>
    <t>IF($B$13FALSE,"-",SUM(OFFSET($G38,0,F$15-1,1,F$16-F$15+1)))</t>
  </si>
  <si>
    <t>$G$38</t>
  </si>
  <si>
    <t>R38C7</t>
  </si>
  <si>
    <t>IF($B$13FALSE,"-",SUM((OFFSET(LC_DW!$V$3,1,0,$E$13,1))*(G$16&gt;OFFSET(LC_DW!$H$3,1,0,$E$13,1))*(G$15&lt;OFFSET(LC_DW!$H$3,1,0,$E$13,1))*($B38OFFSET(LC_DW!$L$3,1,0,$E$13,1))))</t>
  </si>
  <si>
    <t>$H$38</t>
  </si>
  <si>
    <t>R38C8</t>
  </si>
  <si>
    <t>IF($B$13FALSE,"-",SUM((OFFSET(LC_DW!$V$3,1,0,$E$13,1))*(H$16&gt;OFFSET(LC_DW!$H$3,1,0,$E$13,1))*(H$15&lt;OFFSET(LC_DW!$H$3,1,0,$E$13,1))*($B38OFFSET(LC_DW!$L$3,1,0,$E$13,1))))</t>
  </si>
  <si>
    <t>$I$38</t>
  </si>
  <si>
    <t>R38C9</t>
  </si>
  <si>
    <t>IF($B$13FALSE,"-",SUM((OFFSET(LC_DW!$V$3,1,0,$E$13,1))*(I$16&gt;OFFSET(LC_DW!$H$3,1,0,$E$13,1))*(I$15&lt;OFFSET(LC_DW!$H$3,1,0,$E$13,1))*($B38OFFSET(LC_DW!$L$3,1,0,$E$13,1))))</t>
  </si>
  <si>
    <t>$J$38</t>
  </si>
  <si>
    <t>R38C10</t>
  </si>
  <si>
    <t>IF($B$13FALSE,"-",SUM((OFFSET(LC_DW!$V$3,1,0,$E$13,1))*(J$16&gt;OFFSET(LC_DW!$H$3,1,0,$E$13,1))*(J$15&lt;OFFSET(LC_DW!$H$3,1,0,$E$13,1))*($B38OFFSET(LC_DW!$L$3,1,0,$E$13,1))))</t>
  </si>
  <si>
    <t>$K$38</t>
  </si>
  <si>
    <t>R38C11</t>
  </si>
  <si>
    <t>IF($B$13FALSE,"-",SUM((OFFSET(LC_DW!$V$3,1,0,$E$13,1))*(K$16&gt;OFFSET(LC_DW!$H$3,1,0,$E$13,1))*(K$15&lt;OFFSET(LC_DW!$H$3,1,0,$E$13,1))*($B38OFFSET(LC_DW!$L$3,1,0,$E$13,1))))</t>
  </si>
  <si>
    <t>$L$38</t>
  </si>
  <si>
    <t>R38C12</t>
  </si>
  <si>
    <t>IF($B$13FALSE,"-",SUM((OFFSET(LC_DW!$V$3,1,0,$E$13,1))*(L$16&gt;OFFSET(LC_DW!$H$3,1,0,$E$13,1))*(L$15&lt;OFFSET(LC_DW!$H$3,1,0,$E$13,1))*($B38OFFSET(LC_DW!$L$3,1,0,$E$13,1))))</t>
  </si>
  <si>
    <t>$M$38</t>
  </si>
  <si>
    <t>R38C13</t>
  </si>
  <si>
    <t>IF($B$13FALSE,"-",SUM((OFFSET(LC_DW!$V$3,1,0,$E$13,1))*(M$16&gt;OFFSET(LC_DW!$H$3,1,0,$E$13,1))*(M$15&lt;OFFSET(LC_DW!$H$3,1,0,$E$13,1))*($B38OFFSET(LC_DW!$L$3,1,0,$E$13,1))))</t>
  </si>
  <si>
    <t>$N$38</t>
  </si>
  <si>
    <t>R38C14</t>
  </si>
  <si>
    <t>IF($B$13FALSE,"-",SUM((OFFSET(LC_DW!$V$3,1,0,$E$13,1))*(N$16&gt;OFFSET(LC_DW!$H$3,1,0,$E$13,1))*(N$15&lt;OFFSET(LC_DW!$H$3,1,0,$E$13,1))*($B38OFFSET(LC_DW!$L$3,1,0,$E$13,1))))</t>
  </si>
  <si>
    <t>$O$38</t>
  </si>
  <si>
    <t>R38C15</t>
  </si>
  <si>
    <t>IF($B$13FALSE,"-",SUM((OFFSET(LC_DW!$V$3,1,0,$E$13,1))*(O$16&gt;OFFSET(LC_DW!$H$3,1,0,$E$13,1))*(O$15&lt;OFFSET(LC_DW!$H$3,1,0,$E$13,1))*($B38OFFSET(LC_DW!$L$3,1,0,$E$13,1))))</t>
  </si>
  <si>
    <t>$P$38</t>
  </si>
  <si>
    <t>R38C16</t>
  </si>
  <si>
    <t>IF($B$13FALSE,"-",SUM((OFFSET(LC_DW!$V$3,1,0,$E$13,1))*(P$16&gt;OFFSET(LC_DW!$H$3,1,0,$E$13,1))*(P$15&lt;OFFSET(LC_DW!$H$3,1,0,$E$13,1))*($B38OFFSET(LC_DW!$L$3,1,0,$E$13,1))))</t>
  </si>
  <si>
    <t>$Q$38</t>
  </si>
  <si>
    <t>R38C17</t>
  </si>
  <si>
    <t>IF($B$13FALSE,"-",SUM((OFFSET(LC_DW!$V$3,1,0,$E$13,1))*(Q$16&gt;OFFSET(LC_DW!$H$3,1,0,$E$13,1))*(Q$15&lt;OFFSET(LC_DW!$H$3,1,0,$E$13,1))*($B38OFFSET(LC_DW!$L$3,1,0,$E$13,1))))</t>
  </si>
  <si>
    <t>$R$38</t>
  </si>
  <si>
    <t>R38C18</t>
  </si>
  <si>
    <t>IF($B$13FALSE,"-",SUM((OFFSET(LC_DW!$V$3,1,0,$E$13,1))*(R$16&gt;OFFSET(LC_DW!$H$3,1,0,$E$13,1))*(R$15&lt;OFFSET(LC_DW!$H$3,1,0,$E$13,1))*($B38OFFSET(LC_DW!$L$3,1,0,$E$13,1))))</t>
  </si>
  <si>
    <t>$S$38</t>
  </si>
  <si>
    <t>R38C19</t>
  </si>
  <si>
    <t>IF($B$13FALSE,"-",SUM((OFFSET(LC_DW!$V$3,1,0,$E$13,1))*(S$16&gt;OFFSET(LC_DW!$H$3,1,0,$E$13,1))*(S$15&lt;OFFSET(LC_DW!$H$3,1,0,$E$13,1))*($B38OFFSET(LC_DW!$L$3,1,0,$E$13,1))))</t>
  </si>
  <si>
    <t>$T$38</t>
  </si>
  <si>
    <t>R38C20</t>
  </si>
  <si>
    <t>IF($B$13FALSE,"-",SUM((OFFSET(LC_DW!$V$3,1,0,$E$13,1))*(T$16&gt;OFFSET(LC_DW!$H$3,1,0,$E$13,1))*(T$15&lt;OFFSET(LC_DW!$H$3,1,0,$E$13,1))*($B38OFFSET(LC_DW!$L$3,1,0,$E$13,1))))</t>
  </si>
  <si>
    <t>$U$38</t>
  </si>
  <si>
    <t>R38C21</t>
  </si>
  <si>
    <t>IF($B$13FALSE,"-",SUM((OFFSET(LC_DW!$V$3,1,0,$E$13,1))*(U$16&gt;OFFSET(LC_DW!$H$3,1,0,$E$13,1))*(U$15&lt;OFFSET(LC_DW!$H$3,1,0,$E$13,1))*($B38OFFSET(LC_DW!$L$3,1,0,$E$13,1))))</t>
  </si>
  <si>
    <t>$V$38</t>
  </si>
  <si>
    <t>R38C22</t>
  </si>
  <si>
    <t>IF($B$13FALSE,"-",SUM((OFFSET(LC_DW!$V$3,1,0,$E$13,1))*(V$16&gt;OFFSET(LC_DW!$H$3,1,0,$E$13,1))*(V$15&lt;OFFSET(LC_DW!$H$3,1,0,$E$13,1))*($B38OFFSET(LC_DW!$L$3,1,0,$E$13,1))))</t>
  </si>
  <si>
    <t>$W$38</t>
  </si>
  <si>
    <t>R38C23</t>
  </si>
  <si>
    <t>IF($B$13FALSE,"-",SUM((OFFSET(LC_DW!$V$3,1,0,$E$13,1))*(W$16&gt;OFFSET(LC_DW!$H$3,1,0,$E$13,1))*(W$15&lt;OFFSET(LC_DW!$H$3,1,0,$E$13,1))*($B38OFFSET(LC_DW!$L$3,1,0,$E$13,1))))</t>
  </si>
  <si>
    <t>$X$38</t>
  </si>
  <si>
    <t>R38C24</t>
  </si>
  <si>
    <t>IF($B$13FALSE,"-",SUM((OFFSET(LC_DW!$V$3,1,0,$E$13,1))*(X$16&gt;OFFSET(LC_DW!$H$3,1,0,$E$13,1))*(X$15&lt;OFFSET(LC_DW!$H$3,1,0,$E$13,1))*($B38OFFSET(LC_DW!$L$3,1,0,$E$13,1))))</t>
  </si>
  <si>
    <t>$Y$38</t>
  </si>
  <si>
    <t>R38C25</t>
  </si>
  <si>
    <t>IF($B$13FALSE,"-",SUM((OFFSET(LC_DW!$V$3,1,0,$E$13,1))*(Y$16&gt;OFFSET(LC_DW!$H$3,1,0,$E$13,1))*(Y$15&lt;OFFSET(LC_DW!$H$3,1,0,$E$13,1))*($B38OFFSET(LC_DW!$L$3,1,0,$E$13,1))))</t>
  </si>
  <si>
    <t>$Z$38</t>
  </si>
  <si>
    <t>R38C26</t>
  </si>
  <si>
    <t>IF($B$13FALSE,"-",SUM((OFFSET(LC_DW!$V$3,1,0,$E$13,1))*(Z$16&gt;OFFSET(LC_DW!$H$3,1,0,$E$13,1))*(Z$15&lt;OFFSET(LC_DW!$H$3,1,0,$E$13,1))*($B38OFFSET(LC_DW!$L$3,1,0,$E$13,1))))</t>
  </si>
  <si>
    <t>$AA$38</t>
  </si>
  <si>
    <t>R38C27</t>
  </si>
  <si>
    <t>IF($B$13FALSE,"-",SUM((OFFSET(LC_DW!$V$3,1,0,$E$13,1))*(AA$16&gt;OFFSET(LC_DW!$H$3,1,0,$E$13,1))*(AA$15&lt;OFFSET(LC_DW!$H$3,1,0,$E$13,1))*($B38OFFSET(LC_DW!$L$3,1,0,$E$13,1))))</t>
  </si>
  <si>
    <t>$AB$38</t>
  </si>
  <si>
    <t>R38C28</t>
  </si>
  <si>
    <t>IF($B$13FALSE,"-",SUM((OFFSET(LC_DW!$V$3,1,0,$E$13,1))*(AB$16&gt;OFFSET(LC_DW!$H$3,1,0,$E$13,1))*(AB$15&lt;OFFSET(LC_DW!$H$3,1,0,$E$13,1))*($B38OFFSET(LC_DW!$L$3,1,0,$E$13,1))))</t>
  </si>
  <si>
    <t>$D$39</t>
  </si>
  <si>
    <t>R39C4</t>
  </si>
  <si>
    <t>IF($B$13FALSE,"-",SUM(OFFSET($G39,0,C$15-1,1,C$16-C$15+1)))</t>
  </si>
  <si>
    <t>$E$39</t>
  </si>
  <si>
    <t>R39C5</t>
  </si>
  <si>
    <t>IF($B$13FALSE,"-",SUM(OFFSET($G39,0,F$15-1,1,F$16-F$15+1)))</t>
  </si>
  <si>
    <t>$G$39</t>
  </si>
  <si>
    <t>R39C7</t>
  </si>
  <si>
    <t>IF($B$13FALSE,"-",SUM((OFFSET(LC_DW!$V$3,1,0,$E$13,1))*(G$16&gt;OFFSET(LC_DW!$H$3,1,0,$E$13,1))*(G$15&lt;OFFSET(LC_DW!$H$3,1,0,$E$13,1))*($B39OFFSET(LC_DW!$L$3,1,0,$E$13,1))))</t>
  </si>
  <si>
    <t>$H$39</t>
  </si>
  <si>
    <t>R39C8</t>
  </si>
  <si>
    <t>IF($B$13FALSE,"-",SUM((OFFSET(LC_DW!$V$3,1,0,$E$13,1))*(H$16&gt;OFFSET(LC_DW!$H$3,1,0,$E$13,1))*(H$15&lt;OFFSET(LC_DW!$H$3,1,0,$E$13,1))*($B39OFFSET(LC_DW!$L$3,1,0,$E$13,1))))</t>
  </si>
  <si>
    <t>$I$39</t>
  </si>
  <si>
    <t>R39C9</t>
  </si>
  <si>
    <t>IF($B$13FALSE,"-",SUM((OFFSET(LC_DW!$V$3,1,0,$E$13,1))*(I$16&gt;OFFSET(LC_DW!$H$3,1,0,$E$13,1))*(I$15&lt;OFFSET(LC_DW!$H$3,1,0,$E$13,1))*($B39OFFSET(LC_DW!$L$3,1,0,$E$13,1))))</t>
  </si>
  <si>
    <t>$J$39</t>
  </si>
  <si>
    <t>R39C10</t>
  </si>
  <si>
    <t>IF($B$13FALSE,"-",SUM((OFFSET(LC_DW!$V$3,1,0,$E$13,1))*(J$16&gt;OFFSET(LC_DW!$H$3,1,0,$E$13,1))*(J$15&lt;OFFSET(LC_DW!$H$3,1,0,$E$13,1))*($B39OFFSET(LC_DW!$L$3,1,0,$E$13,1))))</t>
  </si>
  <si>
    <t>$K$39</t>
  </si>
  <si>
    <t>R39C11</t>
  </si>
  <si>
    <t>IF($B$13FALSE,"-",SUM((OFFSET(LC_DW!$V$3,1,0,$E$13,1))*(K$16&gt;OFFSET(LC_DW!$H$3,1,0,$E$13,1))*(K$15&lt;OFFSET(LC_DW!$H$3,1,0,$E$13,1))*($B39OFFSET(LC_DW!$L$3,1,0,$E$13,1))))</t>
  </si>
  <si>
    <t>$L$39</t>
  </si>
  <si>
    <t>R39C12</t>
  </si>
  <si>
    <t>IF($B$13FALSE,"-",SUM((OFFSET(LC_DW!$V$3,1,0,$E$13,1))*(L$16&gt;OFFSET(LC_DW!$H$3,1,0,$E$13,1))*(L$15&lt;OFFSET(LC_DW!$H$3,1,0,$E$13,1))*($B39OFFSET(LC_DW!$L$3,1,0,$E$13,1))))</t>
  </si>
  <si>
    <t>$M$39</t>
  </si>
  <si>
    <t>R39C13</t>
  </si>
  <si>
    <t>IF($B$13FALSE,"-",SUM((OFFSET(LC_DW!$V$3,1,0,$E$13,1))*(M$16&gt;OFFSET(LC_DW!$H$3,1,0,$E$13,1))*(M$15&lt;OFFSET(LC_DW!$H$3,1,0,$E$13,1))*($B39OFFSET(LC_DW!$L$3,1,0,$E$13,1))))</t>
  </si>
  <si>
    <t>$N$39</t>
  </si>
  <si>
    <t>R39C14</t>
  </si>
  <si>
    <t>IF($B$13FALSE,"-",SUM((OFFSET(LC_DW!$V$3,1,0,$E$13,1))*(N$16&gt;OFFSET(LC_DW!$H$3,1,0,$E$13,1))*(N$15&lt;OFFSET(LC_DW!$H$3,1,0,$E$13,1))*($B39OFFSET(LC_DW!$L$3,1,0,$E$13,1))))</t>
  </si>
  <si>
    <t>$O$39</t>
  </si>
  <si>
    <t>R39C15</t>
  </si>
  <si>
    <t>IF($B$13FALSE,"-",SUM((OFFSET(LC_DW!$V$3,1,0,$E$13,1))*(O$16&gt;OFFSET(LC_DW!$H$3,1,0,$E$13,1))*(O$15&lt;OFFSET(LC_DW!$H$3,1,0,$E$13,1))*($B39OFFSET(LC_DW!$L$3,1,0,$E$13,1))))</t>
  </si>
  <si>
    <t>$P$39</t>
  </si>
  <si>
    <t>R39C16</t>
  </si>
  <si>
    <t>IF($B$13FALSE,"-",SUM((OFFSET(LC_DW!$V$3,1,0,$E$13,1))*(P$16&gt;OFFSET(LC_DW!$H$3,1,0,$E$13,1))*(P$15&lt;OFFSET(LC_DW!$H$3,1,0,$E$13,1))*($B39OFFSET(LC_DW!$L$3,1,0,$E$13,1))))</t>
  </si>
  <si>
    <t>$Q$39</t>
  </si>
  <si>
    <t>R39C17</t>
  </si>
  <si>
    <t>IF($B$13FALSE,"-",SUM((OFFSET(LC_DW!$V$3,1,0,$E$13,1))*(Q$16&gt;OFFSET(LC_DW!$H$3,1,0,$E$13,1))*(Q$15&lt;OFFSET(LC_DW!$H$3,1,0,$E$13,1))*($B39OFFSET(LC_DW!$L$3,1,0,$E$13,1))))</t>
  </si>
  <si>
    <t>$R$39</t>
  </si>
  <si>
    <t>R39C18</t>
  </si>
  <si>
    <t>IF($B$13FALSE,"-",SUM((OFFSET(LC_DW!$V$3,1,0,$E$13,1))*(R$16&gt;OFFSET(LC_DW!$H$3,1,0,$E$13,1))*(R$15&lt;OFFSET(LC_DW!$H$3,1,0,$E$13,1))*($B39OFFSET(LC_DW!$L$3,1,0,$E$13,1))))</t>
  </si>
  <si>
    <t>$S$39</t>
  </si>
  <si>
    <t>R39C19</t>
  </si>
  <si>
    <t>IF($B$13FALSE,"-",SUM((OFFSET(LC_DW!$V$3,1,0,$E$13,1))*(S$16&gt;OFFSET(LC_DW!$H$3,1,0,$E$13,1))*(S$15&lt;OFFSET(LC_DW!$H$3,1,0,$E$13,1))*($B39OFFSET(LC_DW!$L$3,1,0,$E$13,1))))</t>
  </si>
  <si>
    <t>$T$39</t>
  </si>
  <si>
    <t>R39C20</t>
  </si>
  <si>
    <t>IF($B$13FALSE,"-",SUM((OFFSET(LC_DW!$V$3,1,0,$E$13,1))*(T$16&gt;OFFSET(LC_DW!$H$3,1,0,$E$13,1))*(T$15&lt;OFFSET(LC_DW!$H$3,1,0,$E$13,1))*($B39OFFSET(LC_DW!$L$3,1,0,$E$13,1))))</t>
  </si>
  <si>
    <t>$U$39</t>
  </si>
  <si>
    <t>R39C21</t>
  </si>
  <si>
    <t>IF($B$13FALSE,"-",SUM((OFFSET(LC_DW!$V$3,1,0,$E$13,1))*(U$16&gt;OFFSET(LC_DW!$H$3,1,0,$E$13,1))*(U$15&lt;OFFSET(LC_DW!$H$3,1,0,$E$13,1))*($B39OFFSET(LC_DW!$L$3,1,0,$E$13,1))))</t>
  </si>
  <si>
    <t>$V$39</t>
  </si>
  <si>
    <t>R39C22</t>
  </si>
  <si>
    <t>IF($B$13FALSE,"-",SUM((OFFSET(LC_DW!$V$3,1,0,$E$13,1))*(V$16&gt;OFFSET(LC_DW!$H$3,1,0,$E$13,1))*(V$15&lt;OFFSET(LC_DW!$H$3,1,0,$E$13,1))*($B39OFFSET(LC_DW!$L$3,1,0,$E$13,1))))</t>
  </si>
  <si>
    <t>$W$39</t>
  </si>
  <si>
    <t>R39C23</t>
  </si>
  <si>
    <t>IF($B$13FALSE,"-",SUM((OFFSET(LC_DW!$V$3,1,0,$E$13,1))*(W$16&gt;OFFSET(LC_DW!$H$3,1,0,$E$13,1))*(W$15&lt;OFFSET(LC_DW!$H$3,1,0,$E$13,1))*($B39OFFSET(LC_DW!$L$3,1,0,$E$13,1))))</t>
  </si>
  <si>
    <t>$X$39</t>
  </si>
  <si>
    <t>R39C24</t>
  </si>
  <si>
    <t>IF($B$13FALSE,"-",SUM((OFFSET(LC_DW!$V$3,1,0,$E$13,1))*(X$16&gt;OFFSET(LC_DW!$H$3,1,0,$E$13,1))*(X$15&lt;OFFSET(LC_DW!$H$3,1,0,$E$13,1))*($B39OFFSET(LC_DW!$L$3,1,0,$E$13,1))))</t>
  </si>
  <si>
    <t>$Y$39</t>
  </si>
  <si>
    <t>R39C25</t>
  </si>
  <si>
    <t>IF($B$13FALSE,"-",SUM((OFFSET(LC_DW!$V$3,1,0,$E$13,1))*(Y$16&gt;OFFSET(LC_DW!$H$3,1,0,$E$13,1))*(Y$15&lt;OFFSET(LC_DW!$H$3,1,0,$E$13,1))*($B39OFFSET(LC_DW!$L$3,1,0,$E$13,1))))</t>
  </si>
  <si>
    <t>$Z$39</t>
  </si>
  <si>
    <t>R39C26</t>
  </si>
  <si>
    <t>IF($B$13FALSE,"-",SUM((OFFSET(LC_DW!$V$3,1,0,$E$13,1))*(Z$16&gt;OFFSET(LC_DW!$H$3,1,0,$E$13,1))*(Z$15&lt;OFFSET(LC_DW!$H$3,1,0,$E$13,1))*($B39OFFSET(LC_DW!$L$3,1,0,$E$13,1))))</t>
  </si>
  <si>
    <t>$AA$39</t>
  </si>
  <si>
    <t>R39C27</t>
  </si>
  <si>
    <t>IF($B$13FALSE,"-",SUM((OFFSET(LC_DW!$V$3,1,0,$E$13,1))*(AA$16&gt;OFFSET(LC_DW!$H$3,1,0,$E$13,1))*(AA$15&lt;OFFSET(LC_DW!$H$3,1,0,$E$13,1))*($B39OFFSET(LC_DW!$L$3,1,0,$E$13,1))))</t>
  </si>
  <si>
    <t>$AB$39</t>
  </si>
  <si>
    <t>R39C28</t>
  </si>
  <si>
    <t>IF($B$13FALSE,"-",SUM((OFFSET(LC_DW!$V$3,1,0,$E$13,1))*(AB$16&gt;OFFSET(LC_DW!$H$3,1,0,$E$13,1))*(AB$15&lt;OFFSET(LC_DW!$H$3,1,0,$E$13,1))*($B39OFFSET(LC_DW!$L$3,1,0,$E$13,1))))</t>
  </si>
  <si>
    <t>$D$40</t>
  </si>
  <si>
    <t>R40C4</t>
  </si>
  <si>
    <t>IF($B$13FALSE,"-",SUM(OFFSET($G40,0,C$15-1,1,C$16-C$15+1)))</t>
  </si>
  <si>
    <t>$E$40</t>
  </si>
  <si>
    <t>R40C5</t>
  </si>
  <si>
    <t>IF($B$13FALSE,"-",SUM(OFFSET($G40,0,F$15-1,1,F$16-F$15+1)))</t>
  </si>
  <si>
    <t>$G$40</t>
  </si>
  <si>
    <t>R40C7</t>
  </si>
  <si>
    <t>IF($B$13FALSE,"-",SUM((OFFSET(LC_DW!$V$3,1,0,$E$13,1))*(G$16&gt;OFFSET(LC_DW!$H$3,1,0,$E$13,1))*(G$15&lt;OFFSET(LC_DW!$H$3,1,0,$E$13,1))*($B40OFFSET(LC_DW!$L$3,1,0,$E$13,1))))</t>
  </si>
  <si>
    <t>$H$40</t>
  </si>
  <si>
    <t>R40C8</t>
  </si>
  <si>
    <t>IF($B$13FALSE,"-",SUM((OFFSET(LC_DW!$V$3,1,0,$E$13,1))*(H$16&gt;OFFSET(LC_DW!$H$3,1,0,$E$13,1))*(H$15&lt;OFFSET(LC_DW!$H$3,1,0,$E$13,1))*($B40OFFSET(LC_DW!$L$3,1,0,$E$13,1))))</t>
  </si>
  <si>
    <t>$I$40</t>
  </si>
  <si>
    <t>R40C9</t>
  </si>
  <si>
    <t>IF($B$13FALSE,"-",SUM((OFFSET(LC_DW!$V$3,1,0,$E$13,1))*(I$16&gt;OFFSET(LC_DW!$H$3,1,0,$E$13,1))*(I$15&lt;OFFSET(LC_DW!$H$3,1,0,$E$13,1))*($B40OFFSET(LC_DW!$L$3,1,0,$E$13,1))))</t>
  </si>
  <si>
    <t>$J$40</t>
  </si>
  <si>
    <t>R40C10</t>
  </si>
  <si>
    <t>IF($B$13FALSE,"-",SUM((OFFSET(LC_DW!$V$3,1,0,$E$13,1))*(J$16&gt;OFFSET(LC_DW!$H$3,1,0,$E$13,1))*(J$15&lt;OFFSET(LC_DW!$H$3,1,0,$E$13,1))*($B40OFFSET(LC_DW!$L$3,1,0,$E$13,1))))</t>
  </si>
  <si>
    <t>$K$40</t>
  </si>
  <si>
    <t>R40C11</t>
  </si>
  <si>
    <t>IF($B$13FALSE,"-",SUM((OFFSET(LC_DW!$V$3,1,0,$E$13,1))*(K$16&gt;OFFSET(LC_DW!$H$3,1,0,$E$13,1))*(K$15&lt;OFFSET(LC_DW!$H$3,1,0,$E$13,1))*($B40OFFSET(LC_DW!$L$3,1,0,$E$13,1))))</t>
  </si>
  <si>
    <t>$L$40</t>
  </si>
  <si>
    <t>R40C12</t>
  </si>
  <si>
    <t>IF($B$13FALSE,"-",SUM((OFFSET(LC_DW!$V$3,1,0,$E$13,1))*(L$16&gt;OFFSET(LC_DW!$H$3,1,0,$E$13,1))*(L$15&lt;OFFSET(LC_DW!$H$3,1,0,$E$13,1))*($B40OFFSET(LC_DW!$L$3,1,0,$E$13,1))))</t>
  </si>
  <si>
    <t>$M$40</t>
  </si>
  <si>
    <t>R40C13</t>
  </si>
  <si>
    <t>IF($B$13FALSE,"-",SUM((OFFSET(LC_DW!$V$3,1,0,$E$13,1))*(M$16&gt;OFFSET(LC_DW!$H$3,1,0,$E$13,1))*(M$15&lt;OFFSET(LC_DW!$H$3,1,0,$E$13,1))*($B40OFFSET(LC_DW!$L$3,1,0,$E$13,1))))</t>
  </si>
  <si>
    <t>$N$40</t>
  </si>
  <si>
    <t>R40C14</t>
  </si>
  <si>
    <t>IF($B$13FALSE,"-",SUM((OFFSET(LC_DW!$V$3,1,0,$E$13,1))*(N$16&gt;OFFSET(LC_DW!$H$3,1,0,$E$13,1))*(N$15&lt;OFFSET(LC_DW!$H$3,1,0,$E$13,1))*($B40OFFSET(LC_DW!$L$3,1,0,$E$13,1))))</t>
  </si>
  <si>
    <t>$O$40</t>
  </si>
  <si>
    <t>R40C15</t>
  </si>
  <si>
    <t>IF($B$13FALSE,"-",SUM((OFFSET(LC_DW!$V$3,1,0,$E$13,1))*(O$16&gt;OFFSET(LC_DW!$H$3,1,0,$E$13,1))*(O$15&lt;OFFSET(LC_DW!$H$3,1,0,$E$13,1))*($B40OFFSET(LC_DW!$L$3,1,0,$E$13,1))))</t>
  </si>
  <si>
    <t>$P$40</t>
  </si>
  <si>
    <t>R40C16</t>
  </si>
  <si>
    <t>IF($B$13FALSE,"-",SUM((OFFSET(LC_DW!$V$3,1,0,$E$13,1))*(P$16&gt;OFFSET(LC_DW!$H$3,1,0,$E$13,1))*(P$15&lt;OFFSET(LC_DW!$H$3,1,0,$E$13,1))*($B40OFFSET(LC_DW!$L$3,1,0,$E$13,1))))</t>
  </si>
  <si>
    <t>$Q$40</t>
  </si>
  <si>
    <t>R40C17</t>
  </si>
  <si>
    <t>IF($B$13FALSE,"-",SUM((OFFSET(LC_DW!$V$3,1,0,$E$13,1))*(Q$16&gt;OFFSET(LC_DW!$H$3,1,0,$E$13,1))*(Q$15&lt;OFFSET(LC_DW!$H$3,1,0,$E$13,1))*($B40OFFSET(LC_DW!$L$3,1,0,$E$13,1))))</t>
  </si>
  <si>
    <t>$R$40</t>
  </si>
  <si>
    <t>R40C18</t>
  </si>
  <si>
    <t>IF($B$13FALSE,"-",SUM((OFFSET(LC_DW!$V$3,1,0,$E$13,1))*(R$16&gt;OFFSET(LC_DW!$H$3,1,0,$E$13,1))*(R$15&lt;OFFSET(LC_DW!$H$3,1,0,$E$13,1))*($B40OFFSET(LC_DW!$L$3,1,0,$E$13,1))))</t>
  </si>
  <si>
    <t>$S$40</t>
  </si>
  <si>
    <t>R40C19</t>
  </si>
  <si>
    <t>IF($B$13FALSE,"-",SUM((OFFSET(LC_DW!$V$3,1,0,$E$13,1))*(S$16&gt;OFFSET(LC_DW!$H$3,1,0,$E$13,1))*(S$15&lt;OFFSET(LC_DW!$H$3,1,0,$E$13,1))*($B40OFFSET(LC_DW!$L$3,1,0,$E$13,1))))</t>
  </si>
  <si>
    <t>$T$40</t>
  </si>
  <si>
    <t>R40C20</t>
  </si>
  <si>
    <t>IF($B$13FALSE,"-",SUM((OFFSET(LC_DW!$V$3,1,0,$E$13,1))*(T$16&gt;OFFSET(LC_DW!$H$3,1,0,$E$13,1))*(T$15&lt;OFFSET(LC_DW!$H$3,1,0,$E$13,1))*($B40OFFSET(LC_DW!$L$3,1,0,$E$13,1))))</t>
  </si>
  <si>
    <t>$U$40</t>
  </si>
  <si>
    <t>R40C21</t>
  </si>
  <si>
    <t>IF($B$13FALSE,"-",SUM((OFFSET(LC_DW!$V$3,1,0,$E$13,1))*(U$16&gt;OFFSET(LC_DW!$H$3,1,0,$E$13,1))*(U$15&lt;OFFSET(LC_DW!$H$3,1,0,$E$13,1))*($B40OFFSET(LC_DW!$L$3,1,0,$E$13,1))))</t>
  </si>
  <si>
    <t>$V$40</t>
  </si>
  <si>
    <t>R40C22</t>
  </si>
  <si>
    <t>IF($B$13FALSE,"-",SUM((OFFSET(LC_DW!$V$3,1,0,$E$13,1))*(V$16&gt;OFFSET(LC_DW!$H$3,1,0,$E$13,1))*(V$15&lt;OFFSET(LC_DW!$H$3,1,0,$E$13,1))*($B40OFFSET(LC_DW!$L$3,1,0,$E$13,1))))</t>
  </si>
  <si>
    <t>$W$40</t>
  </si>
  <si>
    <t>R40C23</t>
  </si>
  <si>
    <t>IF($B$13FALSE,"-",SUM((OFFSET(LC_DW!$V$3,1,0,$E$13,1))*(W$16&gt;OFFSET(LC_DW!$H$3,1,0,$E$13,1))*(W$15&lt;OFFSET(LC_DW!$H$3,1,0,$E$13,1))*($B40OFFSET(LC_DW!$L$3,1,0,$E$13,1))))</t>
  </si>
  <si>
    <t>$X$40</t>
  </si>
  <si>
    <t>R40C24</t>
  </si>
  <si>
    <t>IF($B$13FALSE,"-",SUM((OFFSET(LC_DW!$V$3,1,0,$E$13,1))*(X$16&gt;OFFSET(LC_DW!$H$3,1,0,$E$13,1))*(X$15&lt;OFFSET(LC_DW!$H$3,1,0,$E$13,1))*($B40OFFSET(LC_DW!$L$3,1,0,$E$13,1))))</t>
  </si>
  <si>
    <t>$Y$40</t>
  </si>
  <si>
    <t>R40C25</t>
  </si>
  <si>
    <t>IF($B$13FALSE,"-",SUM((OFFSET(LC_DW!$V$3,1,0,$E$13,1))*(Y$16&gt;OFFSET(LC_DW!$H$3,1,0,$E$13,1))*(Y$15&lt;OFFSET(LC_DW!$H$3,1,0,$E$13,1))*($B40OFFSET(LC_DW!$L$3,1,0,$E$13,1))))</t>
  </si>
  <si>
    <t>$Z$40</t>
  </si>
  <si>
    <t>R40C26</t>
  </si>
  <si>
    <t>IF($B$13FALSE,"-",SUM((OFFSET(LC_DW!$V$3,1,0,$E$13,1))*(Z$16&gt;OFFSET(LC_DW!$H$3,1,0,$E$13,1))*(Z$15&lt;OFFSET(LC_DW!$H$3,1,0,$E$13,1))*($B40OFFSET(LC_DW!$L$3,1,0,$E$13,1))))</t>
  </si>
  <si>
    <t>$AA$40</t>
  </si>
  <si>
    <t>R40C27</t>
  </si>
  <si>
    <t>IF($B$13FALSE,"-",SUM((OFFSET(LC_DW!$V$3,1,0,$E$13,1))*(AA$16&gt;OFFSET(LC_DW!$H$3,1,0,$E$13,1))*(AA$15&lt;OFFSET(LC_DW!$H$3,1,0,$E$13,1))*($B40OFFSET(LC_DW!$L$3,1,0,$E$13,1))))</t>
  </si>
  <si>
    <t>$AB$40</t>
  </si>
  <si>
    <t>R40C28</t>
  </si>
  <si>
    <t>IF($B$13FALSE,"-",SUM((OFFSET(LC_DW!$V$3,1,0,$E$13,1))*(AB$16&gt;OFFSET(LC_DW!$H$3,1,0,$E$13,1))*(AB$15&lt;OFFSET(LC_DW!$H$3,1,0,$E$13,1))*($B40OFFSET(LC_DW!$L$3,1,0,$E$13,1))))</t>
  </si>
  <si>
    <t>$G$44</t>
  </si>
  <si>
    <t>R44C7</t>
  </si>
  <si>
    <t>IF($B$45FALSE,"-",MIN(OFFSET(LC_EHT!$H$3,1,0,$E$45,1)))</t>
  </si>
  <si>
    <t>$B$45</t>
  </si>
  <si>
    <t>R45C2</t>
  </si>
  <si>
    <t>$D$45</t>
  </si>
  <si>
    <t>R45C4</t>
  </si>
  <si>
    <t>$E$45</t>
  </si>
  <si>
    <t>R45C5</t>
  </si>
  <si>
    <t>IF($B45FALSE,"-",COUNTA(LC_EHT!$H$4:$H$10000))</t>
  </si>
  <si>
    <t>$G$45</t>
  </si>
  <si>
    <t>R45C7</t>
  </si>
  <si>
    <t>IF($B$45FALSE,"-",MAX(OFFSET(LC_EHT!$H$3,1,0,$E$45,1)))</t>
  </si>
  <si>
    <t>$C$47</t>
  </si>
  <si>
    <t>R47C3</t>
  </si>
  <si>
    <t>$D$47</t>
  </si>
  <si>
    <t>R47C4</t>
  </si>
  <si>
    <t>IF($B45FALSE,"-",OFFSET($G47,0,$C47-1))</t>
  </si>
  <si>
    <t>$E$47</t>
  </si>
  <si>
    <t>R47C5</t>
  </si>
  <si>
    <t>IF($B45FALSE,"-",OFFSET($G47,0,$F47-1))</t>
  </si>
  <si>
    <t>$F$47</t>
  </si>
  <si>
    <t>R47C6</t>
  </si>
  <si>
    <t>IF($B$45FALSE,"-",C48+1)</t>
  </si>
  <si>
    <t>$G$47</t>
  </si>
  <si>
    <t>R47C7</t>
  </si>
  <si>
    <t>IF($B$45FALSE,"-",DATE($D$45,1,1))</t>
  </si>
  <si>
    <t>$H$47</t>
  </si>
  <si>
    <t>R47C8</t>
  </si>
  <si>
    <t>IF($B$45FALSE,"-",EDATE(G47,1))</t>
  </si>
  <si>
    <t>$I$47</t>
  </si>
  <si>
    <t>R47C9</t>
  </si>
  <si>
    <t>IF($B$45FALSE,"-",EDATE(H47,1))</t>
  </si>
  <si>
    <t>$J$47</t>
  </si>
  <si>
    <t>R47C10</t>
  </si>
  <si>
    <t>IF($B$45FALSE,"-",EDATE(I47,1))</t>
  </si>
  <si>
    <t>$K$47</t>
  </si>
  <si>
    <t>R47C11</t>
  </si>
  <si>
    <t>IF($B$45FALSE,"-",EDATE(J47,1))</t>
  </si>
  <si>
    <t>$L$47</t>
  </si>
  <si>
    <t>R47C12</t>
  </si>
  <si>
    <t>IF($B$45FALSE,"-",EDATE(K47,1))</t>
  </si>
  <si>
    <t>$M$47</t>
  </si>
  <si>
    <t>R47C13</t>
  </si>
  <si>
    <t>IF($B$45FALSE,"-",EDATE(L47,1))</t>
  </si>
  <si>
    <t>$N$47</t>
  </si>
  <si>
    <t>R47C14</t>
  </si>
  <si>
    <t>IF($B$45FALSE,"-",EDATE(M47,1))</t>
  </si>
  <si>
    <t>$O$47</t>
  </si>
  <si>
    <t>R47C15</t>
  </si>
  <si>
    <t>IF($B$45FALSE,"-",EDATE(N47,1))</t>
  </si>
  <si>
    <t>$P$47</t>
  </si>
  <si>
    <t>R47C16</t>
  </si>
  <si>
    <t>IF($B$45FALSE,"-",EDATE(O47,1))</t>
  </si>
  <si>
    <t>$Q$47</t>
  </si>
  <si>
    <t>R47C17</t>
  </si>
  <si>
    <t>IF($B$45FALSE,"-",EDATE(P47,1))</t>
  </si>
  <si>
    <t>$R$47</t>
  </si>
  <si>
    <t>R47C18</t>
  </si>
  <si>
    <t>IF($B$45FALSE,"-",EDATE(Q47,1))</t>
  </si>
  <si>
    <t>$S$47</t>
  </si>
  <si>
    <t>R47C19</t>
  </si>
  <si>
    <t>IF($B$45FALSE,"-",EDATE(R47,1))</t>
  </si>
  <si>
    <t>$T$47</t>
  </si>
  <si>
    <t>R47C20</t>
  </si>
  <si>
    <t>IF($B$45FALSE,"-",EDATE(S47,1))</t>
  </si>
  <si>
    <t>$U$47</t>
  </si>
  <si>
    <t>R47C21</t>
  </si>
  <si>
    <t>IF($B$45FALSE,"-",EDATE(T47,1))</t>
  </si>
  <si>
    <t>$V$47</t>
  </si>
  <si>
    <t>R47C22</t>
  </si>
  <si>
    <t>IF($B$45FALSE,"-",EDATE(U47,1))</t>
  </si>
  <si>
    <t>$W$47</t>
  </si>
  <si>
    <t>R47C23</t>
  </si>
  <si>
    <t>IF($B$45FALSE,"-",EDATE(V47,1))</t>
  </si>
  <si>
    <t>$X$47</t>
  </si>
  <si>
    <t>R47C24</t>
  </si>
  <si>
    <t>IF($B$45FALSE,"-",EDATE(W47,1))</t>
  </si>
  <si>
    <t>$Y$47</t>
  </si>
  <si>
    <t>R47C25</t>
  </si>
  <si>
    <t>IF($B$45FALSE,"-",EDATE(X47,1))</t>
  </si>
  <si>
    <t>$Z$47</t>
  </si>
  <si>
    <t>R47C26</t>
  </si>
  <si>
    <t>IF($B$45FALSE,"-",EDATE(Y47,1))</t>
  </si>
  <si>
    <t>$AA$47</t>
  </si>
  <si>
    <t>R47C27</t>
  </si>
  <si>
    <t>IF($B$45FALSE,"-",EDATE(Z47,1))</t>
  </si>
  <si>
    <t>$AB$47</t>
  </si>
  <si>
    <t>R47C28</t>
  </si>
  <si>
    <t>IF($B$45FALSE,"-",EDATE(AA47,1))</t>
  </si>
  <si>
    <t>$C$48</t>
  </si>
  <si>
    <t>R48C3</t>
  </si>
  <si>
    <t>$D$48</t>
  </si>
  <si>
    <t>R48C4</t>
  </si>
  <si>
    <t>IF($B45FALSE,"-",MAX(OFFSET($G48,0,0,1,$C48)))</t>
  </si>
  <si>
    <t>$E$48</t>
  </si>
  <si>
    <t>R48C5</t>
  </si>
  <si>
    <t>IF($B45FALSE,"-",MAX(OFFSET($G48,0,0,1,$F48)))</t>
  </si>
  <si>
    <t>$F$48</t>
  </si>
  <si>
    <t>R48C6</t>
  </si>
  <si>
    <t>IF($B$45FALSE,"-",C48+12)</t>
  </si>
  <si>
    <t>$G$48</t>
  </si>
  <si>
    <t>R48C7</t>
  </si>
  <si>
    <t>IF($B$45FALSE,"-",EOMONTH(G47,0))</t>
  </si>
  <si>
    <t>$H$48</t>
  </si>
  <si>
    <t>R48C8</t>
  </si>
  <si>
    <t>IF($B$45FALSE,"-",EOMONTH(H47,0))</t>
  </si>
  <si>
    <t>$I$48</t>
  </si>
  <si>
    <t>R48C9</t>
  </si>
  <si>
    <t>IF($B$45FALSE,"-",EOMONTH(I47,0))</t>
  </si>
  <si>
    <t>$J$48</t>
  </si>
  <si>
    <t>R48C10</t>
  </si>
  <si>
    <t>IF($B$45FALSE,"-",EOMONTH(J47,0))</t>
  </si>
  <si>
    <t>$K$48</t>
  </si>
  <si>
    <t>R48C11</t>
  </si>
  <si>
    <t>IF($B$45FALSE,"-",EOMONTH(K47,0))</t>
  </si>
  <si>
    <t>$L$48</t>
  </si>
  <si>
    <t>R48C12</t>
  </si>
  <si>
    <t>IF($B$45FALSE,"-",EOMONTH(L47,0))</t>
  </si>
  <si>
    <t>$M$48</t>
  </si>
  <si>
    <t>R48C13</t>
  </si>
  <si>
    <t>IF($B$45FALSE,"-",EOMONTH(M47,0))</t>
  </si>
  <si>
    <t>$N$48</t>
  </si>
  <si>
    <t>R48C14</t>
  </si>
  <si>
    <t>IF($B$45FALSE,"-",EOMONTH(N47,0))</t>
  </si>
  <si>
    <t>$O$48</t>
  </si>
  <si>
    <t>R48C15</t>
  </si>
  <si>
    <t>IF($B$45FALSE,"-",EOMONTH(O47,0))</t>
  </si>
  <si>
    <t>$P$48</t>
  </si>
  <si>
    <t>R48C16</t>
  </si>
  <si>
    <t>IF($B$45FALSE,"-",EOMONTH(P47,0))</t>
  </si>
  <si>
    <t>$Q$48</t>
  </si>
  <si>
    <t>R48C17</t>
  </si>
  <si>
    <t>IF($B$45FALSE,"-",EOMONTH(Q47,0))</t>
  </si>
  <si>
    <t>$R$48</t>
  </si>
  <si>
    <t>R48C18</t>
  </si>
  <si>
    <t>IF($B$45FALSE,"-",EOMONTH(R47,0))</t>
  </si>
  <si>
    <t>$S$48</t>
  </si>
  <si>
    <t>R48C19</t>
  </si>
  <si>
    <t>IF($B$45FALSE,"-",EOMONTH(S47,0))</t>
  </si>
  <si>
    <t>$T$48</t>
  </si>
  <si>
    <t>R48C20</t>
  </si>
  <si>
    <t>IF($B$45FALSE,"-",EOMONTH(T47,0))</t>
  </si>
  <si>
    <t>$U$48</t>
  </si>
  <si>
    <t>R48C21</t>
  </si>
  <si>
    <t>IF($B$45FALSE,"-",EOMONTH(U47,0))</t>
  </si>
  <si>
    <t>$V$48</t>
  </si>
  <si>
    <t>R48C22</t>
  </si>
  <si>
    <t>IF($B$45FALSE,"-",EOMONTH(V47,0))</t>
  </si>
  <si>
    <t>$W$48</t>
  </si>
  <si>
    <t>R48C23</t>
  </si>
  <si>
    <t>IF($B$45FALSE,"-",EOMONTH(W47,0))</t>
  </si>
  <si>
    <t>$X$48</t>
  </si>
  <si>
    <t>R48C24</t>
  </si>
  <si>
    <t>IF($B$45FALSE,"-",EOMONTH(X47,0))</t>
  </si>
  <si>
    <t>$Y$48</t>
  </si>
  <si>
    <t>R48C25</t>
  </si>
  <si>
    <t>IF($B$45FALSE,"-",EOMONTH(Y47,0))</t>
  </si>
  <si>
    <t>$Z$48</t>
  </si>
  <si>
    <t>R48C26</t>
  </si>
  <si>
    <t>IF($B$45FALSE,"-",EOMONTH(Z47,0))</t>
  </si>
  <si>
    <t>$AA$48</t>
  </si>
  <si>
    <t>R48C27</t>
  </si>
  <si>
    <t>IF($B$45FALSE,"-",EOMONTH(AA47,0))</t>
  </si>
  <si>
    <t>$AB$48</t>
  </si>
  <si>
    <t>R48C28</t>
  </si>
  <si>
    <t>IF($B$45FALSE,"-",EOMONTH(AB47,0))</t>
  </si>
  <si>
    <t>$D$50</t>
  </si>
  <si>
    <t>R50C4</t>
  </si>
  <si>
    <t>IF($B$45FALSE,"-",SUM(OFFSET(D$52,1,0,$B$52-1,1)))</t>
  </si>
  <si>
    <t>$E$50</t>
  </si>
  <si>
    <t>R50C5</t>
  </si>
  <si>
    <t>IF($B$45FALSE,"-",SUM(OFFSET(E$52,1,0,$B$52-1,1)))</t>
  </si>
  <si>
    <t>$G$50</t>
  </si>
  <si>
    <t>R50C7</t>
  </si>
  <si>
    <t>IF($B$45FALSE,"-",SUM(OFFSET(G$52,1,0,$B$52-1,1)))</t>
  </si>
  <si>
    <t>$H$50</t>
  </si>
  <si>
    <t>R50C8</t>
  </si>
  <si>
    <t>IF($B$45FALSE,"-",SUM(OFFSET(H$52,1,0,$B$52-1,1)))</t>
  </si>
  <si>
    <t>$I$50</t>
  </si>
  <si>
    <t>R50C9</t>
  </si>
  <si>
    <t>IF($B$45FALSE,"-",SUM(OFFSET(I$52,1,0,$B$52-1,1)))</t>
  </si>
  <si>
    <t>$J$50</t>
  </si>
  <si>
    <t>R50C10</t>
  </si>
  <si>
    <t>IF($B$45FALSE,"-",SUM(OFFSET(J$52,1,0,$B$52-1,1)))</t>
  </si>
  <si>
    <t>$K$50</t>
  </si>
  <si>
    <t>R50C11</t>
  </si>
  <si>
    <t>IF($B$45FALSE,"-",SUM(OFFSET(K$52,1,0,$B$52-1,1)))</t>
  </si>
  <si>
    <t>$L$50</t>
  </si>
  <si>
    <t>R50C12</t>
  </si>
  <si>
    <t>IF($B$45FALSE,"-",SUM(OFFSET(L$52,1,0,$B$52-1,1)))</t>
  </si>
  <si>
    <t>$M$50</t>
  </si>
  <si>
    <t>R50C13</t>
  </si>
  <si>
    <t>IF($B$45FALSE,"-",SUM(OFFSET(M$52,1,0,$B$52-1,1)))</t>
  </si>
  <si>
    <t>$N$50</t>
  </si>
  <si>
    <t>R50C14</t>
  </si>
  <si>
    <t>IF($B$45FALSE,"-",SUM(OFFSET(N$52,1,0,$B$52-1,1)))</t>
  </si>
  <si>
    <t>$O$50</t>
  </si>
  <si>
    <t>R50C15</t>
  </si>
  <si>
    <t>IF($B$45FALSE,"-",SUM(OFFSET(O$52,1,0,$B$52-1,1)))</t>
  </si>
  <si>
    <t>$P$50</t>
  </si>
  <si>
    <t>R50C16</t>
  </si>
  <si>
    <t>IF($B$45FALSE,"-",SUM(OFFSET(P$52,1,0,$B$52-1,1)))</t>
  </si>
  <si>
    <t>$Q$50</t>
  </si>
  <si>
    <t>R50C17</t>
  </si>
  <si>
    <t>IF($B$45FALSE,"-",SUM(OFFSET(Q$52,1,0,$B$52-1,1)))</t>
  </si>
  <si>
    <t>$R$50</t>
  </si>
  <si>
    <t>R50C18</t>
  </si>
  <si>
    <t>IF($B$45FALSE,"-",SUM(OFFSET(R$52,1,0,$B$52-1,1)))</t>
  </si>
  <si>
    <t>$S$50</t>
  </si>
  <si>
    <t>R50C19</t>
  </si>
  <si>
    <t>IF($B$45FALSE,"-",SUM(OFFSET(S$52,1,0,$B$52-1,1)))</t>
  </si>
  <si>
    <t>$T$50</t>
  </si>
  <si>
    <t>R50C20</t>
  </si>
  <si>
    <t>IF($B$45FALSE,"-",SUM(OFFSET(T$52,1,0,$B$52-1,1)))</t>
  </si>
  <si>
    <t>$U$50</t>
  </si>
  <si>
    <t>R50C21</t>
  </si>
  <si>
    <t>IF($B$45FALSE,"-",SUM(OFFSET(U$52,1,0,$B$52-1,1)))</t>
  </si>
  <si>
    <t>$V$50</t>
  </si>
  <si>
    <t>R50C22</t>
  </si>
  <si>
    <t>IF($B$45FALSE,"-",SUM(OFFSET(V$52,1,0,$B$52-1,1)))</t>
  </si>
  <si>
    <t>$W$50</t>
  </si>
  <si>
    <t>R50C23</t>
  </si>
  <si>
    <t>IF($B$45FALSE,"-",SUM(OFFSET(W$52,1,0,$B$52-1,1)))</t>
  </si>
  <si>
    <t>$X$50</t>
  </si>
  <si>
    <t>R50C24</t>
  </si>
  <si>
    <t>IF($B$45FALSE,"-",SUM(OFFSET(X$52,1,0,$B$52-1,1)))</t>
  </si>
  <si>
    <t>$Y$50</t>
  </si>
  <si>
    <t>R50C25</t>
  </si>
  <si>
    <t>IF($B$45FALSE,"-",SUM(OFFSET(Y$52,1,0,$B$52-1,1)))</t>
  </si>
  <si>
    <t>$Z$50</t>
  </si>
  <si>
    <t>R50C26</t>
  </si>
  <si>
    <t>IF($B$45FALSE,"-",SUM(OFFSET(Z$52,1,0,$B$52-1,1)))</t>
  </si>
  <si>
    <t>$AA$50</t>
  </si>
  <si>
    <t>R50C27</t>
  </si>
  <si>
    <t>IF($B$45FALSE,"-",SUM(OFFSET(AA$52,1,0,$B$52-1,1)))</t>
  </si>
  <si>
    <t>$AB$50</t>
  </si>
  <si>
    <t>R50C28</t>
  </si>
  <si>
    <t>IF($B$45FALSE,"-",SUM(OFFSET(AB$52,1,0,$B$52-1,1)))</t>
  </si>
  <si>
    <t>$D$51</t>
  </si>
  <si>
    <t>R51C4</t>
  </si>
  <si>
    <t>IF($B$45FALSE,"-",SUM(OFFSET(D$52,1,0,$B$52,1)))</t>
  </si>
  <si>
    <t>$E$51</t>
  </si>
  <si>
    <t>R51C5</t>
  </si>
  <si>
    <t>IF($B$45FALSE,"-",SUM(OFFSET(E$52,1,0,$B$52,1)))</t>
  </si>
  <si>
    <t>$G$51</t>
  </si>
  <si>
    <t>R51C7</t>
  </si>
  <si>
    <t>IF($B$45FALSE,"-",SUM(OFFSET(G$52,1,0,$B$52,1)))</t>
  </si>
  <si>
    <t>$H$51</t>
  </si>
  <si>
    <t>R51C8</t>
  </si>
  <si>
    <t>IF($B$45FALSE,"-",SUM(OFFSET(H$52,1,0,$B$52,1)))</t>
  </si>
  <si>
    <t>$I$51</t>
  </si>
  <si>
    <t>R51C9</t>
  </si>
  <si>
    <t>IF($B$45FALSE,"-",SUM(OFFSET(I$52,1,0,$B$52,1)))</t>
  </si>
  <si>
    <t>$J$51</t>
  </si>
  <si>
    <t>R51C10</t>
  </si>
  <si>
    <t>IF($B$45FALSE,"-",SUM(OFFSET(J$52,1,0,$B$52,1)))</t>
  </si>
  <si>
    <t>$K$51</t>
  </si>
  <si>
    <t>R51C11</t>
  </si>
  <si>
    <t>IF($B$45FALSE,"-",SUM(OFFSET(K$52,1,0,$B$52,1)))</t>
  </si>
  <si>
    <t>$L$51</t>
  </si>
  <si>
    <t>R51C12</t>
  </si>
  <si>
    <t>IF($B$45FALSE,"-",SUM(OFFSET(L$52,1,0,$B$52,1)))</t>
  </si>
  <si>
    <t>$M$51</t>
  </si>
  <si>
    <t>R51C13</t>
  </si>
  <si>
    <t>IF($B$45FALSE,"-",SUM(OFFSET(M$52,1,0,$B$52,1)))</t>
  </si>
  <si>
    <t>$N$51</t>
  </si>
  <si>
    <t>R51C14</t>
  </si>
  <si>
    <t>IF($B$45FALSE,"-",SUM(OFFSET(N$52,1,0,$B$52,1)))</t>
  </si>
  <si>
    <t>$O$51</t>
  </si>
  <si>
    <t>R51C15</t>
  </si>
  <si>
    <t>IF($B$45FALSE,"-",SUM(OFFSET(O$52,1,0,$B$52,1)))</t>
  </si>
  <si>
    <t>$P$51</t>
  </si>
  <si>
    <t>R51C16</t>
  </si>
  <si>
    <t>IF($B$45FALSE,"-",SUM(OFFSET(P$52,1,0,$B$52,1)))</t>
  </si>
  <si>
    <t>$Q$51</t>
  </si>
  <si>
    <t>R51C17</t>
  </si>
  <si>
    <t>IF($B$45FALSE,"-",SUM(OFFSET(Q$52,1,0,$B$52,1)))</t>
  </si>
  <si>
    <t>$R$51</t>
  </si>
  <si>
    <t>R51C18</t>
  </si>
  <si>
    <t>IF($B$45FALSE,"-",SUM(OFFSET(R$52,1,0,$B$52,1)))</t>
  </si>
  <si>
    <t>$S$51</t>
  </si>
  <si>
    <t>R51C19</t>
  </si>
  <si>
    <t>IF($B$45FALSE,"-",SUM(OFFSET(S$52,1,0,$B$52,1)))</t>
  </si>
  <si>
    <t>$T$51</t>
  </si>
  <si>
    <t>R51C20</t>
  </si>
  <si>
    <t>IF($B$45FALSE,"-",SUM(OFFSET(T$52,1,0,$B$52,1)))</t>
  </si>
  <si>
    <t>$U$51</t>
  </si>
  <si>
    <t>R51C21</t>
  </si>
  <si>
    <t>IF($B$45FALSE,"-",SUM(OFFSET(U$52,1,0,$B$52,1)))</t>
  </si>
  <si>
    <t>$V$51</t>
  </si>
  <si>
    <t>R51C22</t>
  </si>
  <si>
    <t>IF($B$45FALSE,"-",SUM(OFFSET(V$52,1,0,$B$52,1)))</t>
  </si>
  <si>
    <t>$W$51</t>
  </si>
  <si>
    <t>R51C23</t>
  </si>
  <si>
    <t>IF($B$45FALSE,"-",SUM(OFFSET(W$52,1,0,$B$52,1)))</t>
  </si>
  <si>
    <t>$X$51</t>
  </si>
  <si>
    <t>R51C24</t>
  </si>
  <si>
    <t>IF($B$45FALSE,"-",SUM(OFFSET(X$52,1,0,$B$52,1)))</t>
  </si>
  <si>
    <t>$Y$51</t>
  </si>
  <si>
    <t>R51C25</t>
  </si>
  <si>
    <t>IF($B$45FALSE,"-",SUM(OFFSET(Y$52,1,0,$B$52,1)))</t>
  </si>
  <si>
    <t>$Z$51</t>
  </si>
  <si>
    <t>R51C26</t>
  </si>
  <si>
    <t>IF($B$45FALSE,"-",SUM(OFFSET(Z$52,1,0,$B$52,1)))</t>
  </si>
  <si>
    <t>$AA$51</t>
  </si>
  <si>
    <t>R51C27</t>
  </si>
  <si>
    <t>IF($B$45FALSE,"-",SUM(OFFSET(AA$52,1,0,$B$52,1)))</t>
  </si>
  <si>
    <t>$AB$51</t>
  </si>
  <si>
    <t>R51C28</t>
  </si>
  <si>
    <t>IF($B$45FALSE,"-",SUM(OFFSET(AB$52,1,0,$B$52,1)))</t>
  </si>
  <si>
    <t>$D$53</t>
  </si>
  <si>
    <t>R53C4</t>
  </si>
  <si>
    <t>IF($B$45FALSE,"-",SUM(OFFSET($G53,0,C$47-1,1,C$48-C$47+1)))</t>
  </si>
  <si>
    <t>$E$53</t>
  </si>
  <si>
    <t>R53C5</t>
  </si>
  <si>
    <t>IF($B$45FALSE,"-",SUM(OFFSET($G53,0,F$47-1,1,F$48-F$47+1)))</t>
  </si>
  <si>
    <t>$G$53</t>
  </si>
  <si>
    <t>R53C7</t>
  </si>
  <si>
    <t>IF($B$45FALSE,"-",SUM((OFFSET(LC_EHT!$V$3,1,0,$E$45,1))*(G$48&gt;OFFSET(LC_EHT!$H$3,1,0,$E$45,1))*(G$47&lt;OFFSET(LC_EHT!$H$3,1,0,$E$45,1))*($B53OFFSET(LC_EHT!$L$3,1,0,$E$45,1))))</t>
  </si>
  <si>
    <t>$H$53</t>
  </si>
  <si>
    <t>R53C8</t>
  </si>
  <si>
    <t>IF($B$45FALSE,"-",SUM((OFFSET(LC_EHT!$V$3,1,0,$E$45,1))*(H$48&gt;OFFSET(LC_EHT!$H$3,1,0,$E$45,1))*(H$47&lt;OFFSET(LC_EHT!$H$3,1,0,$E$45,1))*($B53OFFSET(LC_EHT!$L$3,1,0,$E$45,1))))</t>
  </si>
  <si>
    <t>$I$53</t>
  </si>
  <si>
    <t>R53C9</t>
  </si>
  <si>
    <t>IF($B$45FALSE,"-",SUM((OFFSET(LC_EHT!$V$3,1,0,$E$45,1))*(I$48&gt;OFFSET(LC_EHT!$H$3,1,0,$E$45,1))*(I$47&lt;OFFSET(LC_EHT!$H$3,1,0,$E$45,1))*($B53OFFSET(LC_EHT!$L$3,1,0,$E$45,1))))</t>
  </si>
  <si>
    <t>$J$53</t>
  </si>
  <si>
    <t>R53C10</t>
  </si>
  <si>
    <t>IF($B$45FALSE,"-",SUM((OFFSET(LC_EHT!$V$3,1,0,$E$45,1))*(J$48&gt;OFFSET(LC_EHT!$H$3,1,0,$E$45,1))*(J$47&lt;OFFSET(LC_EHT!$H$3,1,0,$E$45,1))*($B53OFFSET(LC_EHT!$L$3,1,0,$E$45,1))))</t>
  </si>
  <si>
    <t>$K$53</t>
  </si>
  <si>
    <t>R53C11</t>
  </si>
  <si>
    <t>IF($B$45FALSE,"-",SUM((OFFSET(LC_EHT!$V$3,1,0,$E$45,1))*(K$48&gt;OFFSET(LC_EHT!$H$3,1,0,$E$45,1))*(K$47&lt;OFFSET(LC_EHT!$H$3,1,0,$E$45,1))*($B53OFFSET(LC_EHT!$L$3,1,0,$E$45,1))))</t>
  </si>
  <si>
    <t>$L$53</t>
  </si>
  <si>
    <t>R53C12</t>
  </si>
  <si>
    <t>IF($B$45FALSE,"-",SUM((OFFSET(LC_EHT!$V$3,1,0,$E$45,1))*(L$48&gt;OFFSET(LC_EHT!$H$3,1,0,$E$45,1))*(L$47&lt;OFFSET(LC_EHT!$H$3,1,0,$E$45,1))*($B53OFFSET(LC_EHT!$L$3,1,0,$E$45,1))))</t>
  </si>
  <si>
    <t>$M$53</t>
  </si>
  <si>
    <t>R53C13</t>
  </si>
  <si>
    <t>IF($B$45FALSE,"-",SUM((OFFSET(LC_EHT!$V$3,1,0,$E$45,1))*(M$48&gt;OFFSET(LC_EHT!$H$3,1,0,$E$45,1))*(M$47&lt;OFFSET(LC_EHT!$H$3,1,0,$E$45,1))*($B53OFFSET(LC_EHT!$L$3,1,0,$E$45,1))))</t>
  </si>
  <si>
    <t>$N$53</t>
  </si>
  <si>
    <t>R53C14</t>
  </si>
  <si>
    <t>IF($B$45FALSE,"-",SUM((OFFSET(LC_EHT!$V$3,1,0,$E$45,1))*(N$48&gt;OFFSET(LC_EHT!$H$3,1,0,$E$45,1))*(N$47&lt;OFFSET(LC_EHT!$H$3,1,0,$E$45,1))*($B53OFFSET(LC_EHT!$L$3,1,0,$E$45,1))))</t>
  </si>
  <si>
    <t>$O$53</t>
  </si>
  <si>
    <t>R53C15</t>
  </si>
  <si>
    <t>IF($B$45FALSE,"-",SUM((OFFSET(LC_EHT!$V$3,1,0,$E$45,1))*(O$48&gt;OFFSET(LC_EHT!$H$3,1,0,$E$45,1))*(O$47&lt;OFFSET(LC_EHT!$H$3,1,0,$E$45,1))*($B53OFFSET(LC_EHT!$L$3,1,0,$E$45,1))))</t>
  </si>
  <si>
    <t>$P$53</t>
  </si>
  <si>
    <t>R53C16</t>
  </si>
  <si>
    <t>IF($B$45FALSE,"-",SUM((OFFSET(LC_EHT!$V$3,1,0,$E$45,1))*(P$48&gt;OFFSET(LC_EHT!$H$3,1,0,$E$45,1))*(P$47&lt;OFFSET(LC_EHT!$H$3,1,0,$E$45,1))*($B53OFFSET(LC_EHT!$L$3,1,0,$E$45,1))))</t>
  </si>
  <si>
    <t>$Q$53</t>
  </si>
  <si>
    <t>R53C17</t>
  </si>
  <si>
    <t>IF($B$45FALSE,"-",SUM((OFFSET(LC_EHT!$V$3,1,0,$E$45,1))*(Q$48&gt;OFFSET(LC_EHT!$H$3,1,0,$E$45,1))*(Q$47&lt;OFFSET(LC_EHT!$H$3,1,0,$E$45,1))*($B53OFFSET(LC_EHT!$L$3,1,0,$E$45,1))))</t>
  </si>
  <si>
    <t>$R$53</t>
  </si>
  <si>
    <t>R53C18</t>
  </si>
  <si>
    <t>IF($B$45FALSE,"-",SUM((OFFSET(LC_EHT!$V$3,1,0,$E$45,1))*(R$48&gt;OFFSET(LC_EHT!$H$3,1,0,$E$45,1))*(R$47&lt;OFFSET(LC_EHT!$H$3,1,0,$E$45,1))*($B53OFFSET(LC_EHT!$L$3,1,0,$E$45,1))))</t>
  </si>
  <si>
    <t>$S$53</t>
  </si>
  <si>
    <t>R53C19</t>
  </si>
  <si>
    <t>IF($B$45FALSE,"-",SUM((OFFSET(LC_EHT!$V$3,1,0,$E$45,1))*(S$48&gt;OFFSET(LC_EHT!$H$3,1,0,$E$45,1))*(S$47&lt;OFFSET(LC_EHT!$H$3,1,0,$E$45,1))*($B53OFFSET(LC_EHT!$L$3,1,0,$E$45,1))))</t>
  </si>
  <si>
    <t>$T$53</t>
  </si>
  <si>
    <t>R53C20</t>
  </si>
  <si>
    <t>IF($B$45FALSE,"-",SUM((OFFSET(LC_EHT!$V$3,1,0,$E$45,1))*(T$48&gt;OFFSET(LC_EHT!$H$3,1,0,$E$45,1))*(T$47&lt;OFFSET(LC_EHT!$H$3,1,0,$E$45,1))*($B53OFFSET(LC_EHT!$L$3,1,0,$E$45,1))))</t>
  </si>
  <si>
    <t>$U$53</t>
  </si>
  <si>
    <t>R53C21</t>
  </si>
  <si>
    <t>IF($B$45FALSE,"-",SUM((OFFSET(LC_EHT!$V$3,1,0,$E$45,1))*(U$48&gt;OFFSET(LC_EHT!$H$3,1,0,$E$45,1))*(U$47&lt;OFFSET(LC_EHT!$H$3,1,0,$E$45,1))*($B53OFFSET(LC_EHT!$L$3,1,0,$E$45,1))))</t>
  </si>
  <si>
    <t>$V$53</t>
  </si>
  <si>
    <t>R53C22</t>
  </si>
  <si>
    <t>IF($B$45FALSE,"-",SUM((OFFSET(LC_EHT!$V$3,1,0,$E$45,1))*(V$48&gt;OFFSET(LC_EHT!$H$3,1,0,$E$45,1))*(V$47&lt;OFFSET(LC_EHT!$H$3,1,0,$E$45,1))*($B53OFFSET(LC_EHT!$L$3,1,0,$E$45,1))))</t>
  </si>
  <si>
    <t>$W$53</t>
  </si>
  <si>
    <t>R53C23</t>
  </si>
  <si>
    <t>IF($B$45FALSE,"-",SUM((OFFSET(LC_EHT!$V$3,1,0,$E$45,1))*(W$48&gt;OFFSET(LC_EHT!$H$3,1,0,$E$45,1))*(W$47&lt;OFFSET(LC_EHT!$H$3,1,0,$E$45,1))*($B53OFFSET(LC_EHT!$L$3,1,0,$E$45,1))))</t>
  </si>
  <si>
    <t>$X$53</t>
  </si>
  <si>
    <t>R53C24</t>
  </si>
  <si>
    <t>IF($B$45FALSE,"-",SUM((OFFSET(LC_EHT!$V$3,1,0,$E$45,1))*(X$48&gt;OFFSET(LC_EHT!$H$3,1,0,$E$45,1))*(X$47&lt;OFFSET(LC_EHT!$H$3,1,0,$E$45,1))*($B53OFFSET(LC_EHT!$L$3,1,0,$E$45,1))))</t>
  </si>
  <si>
    <t>$Y$53</t>
  </si>
  <si>
    <t>R53C25</t>
  </si>
  <si>
    <t>IF($B$45FALSE,"-",SUM((OFFSET(LC_EHT!$V$3,1,0,$E$45,1))*(Y$48&gt;OFFSET(LC_EHT!$H$3,1,0,$E$45,1))*(Y$47&lt;OFFSET(LC_EHT!$H$3,1,0,$E$45,1))*($B53OFFSET(LC_EHT!$L$3,1,0,$E$45,1))))</t>
  </si>
  <si>
    <t>$Z$53</t>
  </si>
  <si>
    <t>R53C26</t>
  </si>
  <si>
    <t>IF($B$45FALSE,"-",SUM((OFFSET(LC_EHT!$V$3,1,0,$E$45,1))*(Z$48&gt;OFFSET(LC_EHT!$H$3,1,0,$E$45,1))*(Z$47&lt;OFFSET(LC_EHT!$H$3,1,0,$E$45,1))*($B53OFFSET(LC_EHT!$L$3,1,0,$E$45,1))))</t>
  </si>
  <si>
    <t>$AA$53</t>
  </si>
  <si>
    <t>R53C27</t>
  </si>
  <si>
    <t>IF($B$45FALSE,"-",SUM((OFFSET(LC_EHT!$V$3,1,0,$E$45,1))*(AA$48&gt;OFFSET(LC_EHT!$H$3,1,0,$E$45,1))*(AA$47&lt;OFFSET(LC_EHT!$H$3,1,0,$E$45,1))*($B53OFFSET(LC_EHT!$L$3,1,0,$E$45,1))))</t>
  </si>
  <si>
    <t>$AB$53</t>
  </si>
  <si>
    <t>R53C28</t>
  </si>
  <si>
    <t>IF($B$45FALSE,"-",SUM((OFFSET(LC_EHT!$V$3,1,0,$E$45,1))*(AB$48&gt;OFFSET(LC_EHT!$H$3,1,0,$E$45,1))*(AB$47&lt;OFFSET(LC_EHT!$H$3,1,0,$E$45,1))*($B53OFFSET(LC_EHT!$L$3,1,0,$E$45,1))))</t>
  </si>
  <si>
    <t>$D$54</t>
  </si>
  <si>
    <t>R54C4</t>
  </si>
  <si>
    <t>IF($B$45FALSE,"-",SUM(OFFSET($G54,0,C$47-1,1,C$48-C$47+1)))</t>
  </si>
  <si>
    <t>$E$54</t>
  </si>
  <si>
    <t>R54C5</t>
  </si>
  <si>
    <t>IF($B$45FALSE,"-",SUM(OFFSET($G54,0,F$47-1,1,F$48-F$47+1)))</t>
  </si>
  <si>
    <t>$G$54</t>
  </si>
  <si>
    <t>R54C7</t>
  </si>
  <si>
    <t>IF($B$45FALSE,"-",SUM((OFFSET(LC_EHT!$V$3,1,0,$E$45,1))*(G$48&gt;OFFSET(LC_EHT!$H$3,1,0,$E$45,1))*(G$47&lt;OFFSET(LC_EHT!$H$3,1,0,$E$45,1))*($B54OFFSET(LC_EHT!$L$3,1,0,$E$45,1))))</t>
  </si>
  <si>
    <t>$H$54</t>
  </si>
  <si>
    <t>R54C8</t>
  </si>
  <si>
    <t>IF($B$45FALSE,"-",SUM((OFFSET(LC_EHT!$V$3,1,0,$E$45,1))*(H$48&gt;OFFSET(LC_EHT!$H$3,1,0,$E$45,1))*(H$47&lt;OFFSET(LC_EHT!$H$3,1,0,$E$45,1))*($B54OFFSET(LC_EHT!$L$3,1,0,$E$45,1))))</t>
  </si>
  <si>
    <t>$I$54</t>
  </si>
  <si>
    <t>R54C9</t>
  </si>
  <si>
    <t>IF($B$45FALSE,"-",SUM((OFFSET(LC_EHT!$V$3,1,0,$E$45,1))*(I$48&gt;OFFSET(LC_EHT!$H$3,1,0,$E$45,1))*(I$47&lt;OFFSET(LC_EHT!$H$3,1,0,$E$45,1))*($B54OFFSET(LC_EHT!$L$3,1,0,$E$45,1))))</t>
  </si>
  <si>
    <t>$J$54</t>
  </si>
  <si>
    <t>R54C10</t>
  </si>
  <si>
    <t>IF($B$45FALSE,"-",SUM((OFFSET(LC_EHT!$V$3,1,0,$E$45,1))*(J$48&gt;OFFSET(LC_EHT!$H$3,1,0,$E$45,1))*(J$47&lt;OFFSET(LC_EHT!$H$3,1,0,$E$45,1))*($B54OFFSET(LC_EHT!$L$3,1,0,$E$45,1))))</t>
  </si>
  <si>
    <t>$K$54</t>
  </si>
  <si>
    <t>R54C11</t>
  </si>
  <si>
    <t>IF($B$45FALSE,"-",SUM((OFFSET(LC_EHT!$V$3,1,0,$E$45,1))*(K$48&gt;OFFSET(LC_EHT!$H$3,1,0,$E$45,1))*(K$47&lt;OFFSET(LC_EHT!$H$3,1,0,$E$45,1))*($B54OFFSET(LC_EHT!$L$3,1,0,$E$45,1))))</t>
  </si>
  <si>
    <t>$L$54</t>
  </si>
  <si>
    <t>R54C12</t>
  </si>
  <si>
    <t>IF($B$45FALSE,"-",SUM((OFFSET(LC_EHT!$V$3,1,0,$E$45,1))*(L$48&gt;OFFSET(LC_EHT!$H$3,1,0,$E$45,1))*(L$47&lt;OFFSET(LC_EHT!$H$3,1,0,$E$45,1))*($B54OFFSET(LC_EHT!$L$3,1,0,$E$45,1))))</t>
  </si>
  <si>
    <t>$M$54</t>
  </si>
  <si>
    <t>R54C13</t>
  </si>
  <si>
    <t>IF($B$45FALSE,"-",SUM((OFFSET(LC_EHT!$V$3,1,0,$E$45,1))*(M$48&gt;OFFSET(LC_EHT!$H$3,1,0,$E$45,1))*(M$47&lt;OFFSET(LC_EHT!$H$3,1,0,$E$45,1))*($B54OFFSET(LC_EHT!$L$3,1,0,$E$45,1))))</t>
  </si>
  <si>
    <t>$N$54</t>
  </si>
  <si>
    <t>R54C14</t>
  </si>
  <si>
    <t>IF($B$45FALSE,"-",SUM((OFFSET(LC_EHT!$V$3,1,0,$E$45,1))*(N$48&gt;OFFSET(LC_EHT!$H$3,1,0,$E$45,1))*(N$47&lt;OFFSET(LC_EHT!$H$3,1,0,$E$45,1))*($B54OFFSET(LC_EHT!$L$3,1,0,$E$45,1))))</t>
  </si>
  <si>
    <t>$O$54</t>
  </si>
  <si>
    <t>R54C15</t>
  </si>
  <si>
    <t>IF($B$45FALSE,"-",SUM((OFFSET(LC_EHT!$V$3,1,0,$E$45,1))*(O$48&gt;OFFSET(LC_EHT!$H$3,1,0,$E$45,1))*(O$47&lt;OFFSET(LC_EHT!$H$3,1,0,$E$45,1))*($B54OFFSET(LC_EHT!$L$3,1,0,$E$45,1))))</t>
  </si>
  <si>
    <t>$P$54</t>
  </si>
  <si>
    <t>R54C16</t>
  </si>
  <si>
    <t>IF($B$45FALSE,"-",SUM((OFFSET(LC_EHT!$V$3,1,0,$E$45,1))*(P$48&gt;OFFSET(LC_EHT!$H$3,1,0,$E$45,1))*(P$47&lt;OFFSET(LC_EHT!$H$3,1,0,$E$45,1))*($B54OFFSET(LC_EHT!$L$3,1,0,$E$45,1))))</t>
  </si>
  <si>
    <t>$Q$54</t>
  </si>
  <si>
    <t>R54C17</t>
  </si>
  <si>
    <t>IF($B$45FALSE,"-",SUM((OFFSET(LC_EHT!$V$3,1,0,$E$45,1))*(Q$48&gt;OFFSET(LC_EHT!$H$3,1,0,$E$45,1))*(Q$47&lt;OFFSET(LC_EHT!$H$3,1,0,$E$45,1))*($B54OFFSET(LC_EHT!$L$3,1,0,$E$45,1))))</t>
  </si>
  <si>
    <t>$R$54</t>
  </si>
  <si>
    <t>R54C18</t>
  </si>
  <si>
    <t>IF($B$45FALSE,"-",SUM((OFFSET(LC_EHT!$V$3,1,0,$E$45,1))*(R$48&gt;OFFSET(LC_EHT!$H$3,1,0,$E$45,1))*(R$47&lt;OFFSET(LC_EHT!$H$3,1,0,$E$45,1))*($B54OFFSET(LC_EHT!$L$3,1,0,$E$45,1))))</t>
  </si>
  <si>
    <t>$S$54</t>
  </si>
  <si>
    <t>R54C19</t>
  </si>
  <si>
    <t>IF($B$45FALSE,"-",SUM((OFFSET(LC_EHT!$V$3,1,0,$E$45,1))*(S$48&gt;OFFSET(LC_EHT!$H$3,1,0,$E$45,1))*(S$47&lt;OFFSET(LC_EHT!$H$3,1,0,$E$45,1))*($B54OFFSET(LC_EHT!$L$3,1,0,$E$45,1))))</t>
  </si>
  <si>
    <t>$T$54</t>
  </si>
  <si>
    <t>R54C20</t>
  </si>
  <si>
    <t>IF($B$45FALSE,"-",SUM((OFFSET(LC_EHT!$V$3,1,0,$E$45,1))*(T$48&gt;OFFSET(LC_EHT!$H$3,1,0,$E$45,1))*(T$47&lt;OFFSET(LC_EHT!$H$3,1,0,$E$45,1))*($B54OFFSET(LC_EHT!$L$3,1,0,$E$45,1))))</t>
  </si>
  <si>
    <t>$U$54</t>
  </si>
  <si>
    <t>R54C21</t>
  </si>
  <si>
    <t>IF($B$45FALSE,"-",SUM((OFFSET(LC_EHT!$V$3,1,0,$E$45,1))*(U$48&gt;OFFSET(LC_EHT!$H$3,1,0,$E$45,1))*(U$47&lt;OFFSET(LC_EHT!$H$3,1,0,$E$45,1))*($B54OFFSET(LC_EHT!$L$3,1,0,$E$45,1))))</t>
  </si>
  <si>
    <t>$V$54</t>
  </si>
  <si>
    <t>R54C22</t>
  </si>
  <si>
    <t>IF($B$45FALSE,"-",SUM((OFFSET(LC_EHT!$V$3,1,0,$E$45,1))*(V$48&gt;OFFSET(LC_EHT!$H$3,1,0,$E$45,1))*(V$47&lt;OFFSET(LC_EHT!$H$3,1,0,$E$45,1))*($B54OFFSET(LC_EHT!$L$3,1,0,$E$45,1))))</t>
  </si>
  <si>
    <t>$W$54</t>
  </si>
  <si>
    <t>R54C23</t>
  </si>
  <si>
    <t>IF($B$45FALSE,"-",SUM((OFFSET(LC_EHT!$V$3,1,0,$E$45,1))*(W$48&gt;OFFSET(LC_EHT!$H$3,1,0,$E$45,1))*(W$47&lt;OFFSET(LC_EHT!$H$3,1,0,$E$45,1))*($B54OFFSET(LC_EHT!$L$3,1,0,$E$45,1))))</t>
  </si>
  <si>
    <t>$X$54</t>
  </si>
  <si>
    <t>R54C24</t>
  </si>
  <si>
    <t>IF($B$45FALSE,"-",SUM((OFFSET(LC_EHT!$V$3,1,0,$E$45,1))*(X$48&gt;OFFSET(LC_EHT!$H$3,1,0,$E$45,1))*(X$47&lt;OFFSET(LC_EHT!$H$3,1,0,$E$45,1))*($B54OFFSET(LC_EHT!$L$3,1,0,$E$45,1))))</t>
  </si>
  <si>
    <t>$Y$54</t>
  </si>
  <si>
    <t>R54C25</t>
  </si>
  <si>
    <t>IF($B$45FALSE,"-",SUM((OFFSET(LC_EHT!$V$3,1,0,$E$45,1))*(Y$48&gt;OFFSET(LC_EHT!$H$3,1,0,$E$45,1))*(Y$47&lt;OFFSET(LC_EHT!$H$3,1,0,$E$45,1))*($B54OFFSET(LC_EHT!$L$3,1,0,$E$45,1))))</t>
  </si>
  <si>
    <t>$Z$54</t>
  </si>
  <si>
    <t>R54C26</t>
  </si>
  <si>
    <t>IF($B$45FALSE,"-",SUM((OFFSET(LC_EHT!$V$3,1,0,$E$45,1))*(Z$48&gt;OFFSET(LC_EHT!$H$3,1,0,$E$45,1))*(Z$47&lt;OFFSET(LC_EHT!$H$3,1,0,$E$45,1))*($B54OFFSET(LC_EHT!$L$3,1,0,$E$45,1))))</t>
  </si>
  <si>
    <t>$AA$54</t>
  </si>
  <si>
    <t>R54C27</t>
  </si>
  <si>
    <t>IF($B$45FALSE,"-",SUM((OFFSET(LC_EHT!$V$3,1,0,$E$45,1))*(AA$48&gt;OFFSET(LC_EHT!$H$3,1,0,$E$45,1))*(AA$47&lt;OFFSET(LC_EHT!$H$3,1,0,$E$45,1))*($B54OFFSET(LC_EHT!$L$3,1,0,$E$45,1))))</t>
  </si>
  <si>
    <t>$AB$54</t>
  </si>
  <si>
    <t>R54C28</t>
  </si>
  <si>
    <t>IF($B$45FALSE,"-",SUM((OFFSET(LC_EHT!$V$3,1,0,$E$45,1))*(AB$48&gt;OFFSET(LC_EHT!$H$3,1,0,$E$45,1))*(AB$47&lt;OFFSET(LC_EHT!$H$3,1,0,$E$45,1))*($B54OFFSET(LC_EHT!$L$3,1,0,$E$45,1))))</t>
  </si>
  <si>
    <t>$G$58</t>
  </si>
  <si>
    <t>R58C7</t>
  </si>
  <si>
    <t>IF($B$59FALSE,"-",MIN(OFFSET(LC_WCB!$H$3,1,0,$E$59,1)))</t>
  </si>
  <si>
    <t>$B$59</t>
  </si>
  <si>
    <t>R59C2</t>
  </si>
  <si>
    <t>$D$59</t>
  </si>
  <si>
    <t>R59C4</t>
  </si>
  <si>
    <t>$E$59</t>
  </si>
  <si>
    <t>R59C5</t>
  </si>
  <si>
    <t>IF($B59FALSE,"-",COUNTA(LC_WCB!$H$4:$H$10000))</t>
  </si>
  <si>
    <t>$G$59</t>
  </si>
  <si>
    <t>R59C7</t>
  </si>
  <si>
    <t>IF($B$59FALSE,"-",MAX(OFFSET(LC_WCB!$H$3,1,0,$E$59,1)))</t>
  </si>
  <si>
    <t>$C$61</t>
  </si>
  <si>
    <t>R61C3</t>
  </si>
  <si>
    <t>$D$61</t>
  </si>
  <si>
    <t>R61C4</t>
  </si>
  <si>
    <t>IF($B59FALSE,"-",OFFSET($G61,0,$C61-1))</t>
  </si>
  <si>
    <t>$E$61</t>
  </si>
  <si>
    <t>R61C5</t>
  </si>
  <si>
    <t>IF($B59FALSE,"-",OFFSET($G61,0,$F61-1))</t>
  </si>
  <si>
    <t>$F$61</t>
  </si>
  <si>
    <t>R61C6</t>
  </si>
  <si>
    <t>IF($B$59FALSE,"-",C62+1)</t>
  </si>
  <si>
    <t>$G$61</t>
  </si>
  <si>
    <t>R61C7</t>
  </si>
  <si>
    <t>IF($B$59FALSE,"-",DATE($D$59,1,1))</t>
  </si>
  <si>
    <t>$H$61</t>
  </si>
  <si>
    <t>R61C8</t>
  </si>
  <si>
    <t>IF($B$59FALSE,"-",EDATE(G61,1))</t>
  </si>
  <si>
    <t>$I$61</t>
  </si>
  <si>
    <t>R61C9</t>
  </si>
  <si>
    <t>IF($B$59FALSE,"-",EDATE(H61,1))</t>
  </si>
  <si>
    <t>$J$61</t>
  </si>
  <si>
    <t>R61C10</t>
  </si>
  <si>
    <t>IF($B$59FALSE,"-",EDATE(I61,1))</t>
  </si>
  <si>
    <t>$K$61</t>
  </si>
  <si>
    <t>R61C11</t>
  </si>
  <si>
    <t>IF($B$59FALSE,"-",EDATE(J61,1))</t>
  </si>
  <si>
    <t>$L$61</t>
  </si>
  <si>
    <t>R61C12</t>
  </si>
  <si>
    <t>IF($B$59FALSE,"-",EDATE(K61,1))</t>
  </si>
  <si>
    <t>$M$61</t>
  </si>
  <si>
    <t>R61C13</t>
  </si>
  <si>
    <t>IF($B$59FALSE,"-",EDATE(L61,1))</t>
  </si>
  <si>
    <t>$N$61</t>
  </si>
  <si>
    <t>R61C14</t>
  </si>
  <si>
    <t>IF($B$59FALSE,"-",EDATE(M61,1))</t>
  </si>
  <si>
    <t>$O$61</t>
  </si>
  <si>
    <t>R61C15</t>
  </si>
  <si>
    <t>IF($B$59FALSE,"-",EDATE(N61,1))</t>
  </si>
  <si>
    <t>$P$61</t>
  </si>
  <si>
    <t>R61C16</t>
  </si>
  <si>
    <t>IF($B$59FALSE,"-",EDATE(O61,1))</t>
  </si>
  <si>
    <t>$Q$61</t>
  </si>
  <si>
    <t>R61C17</t>
  </si>
  <si>
    <t>IF($B$59FALSE,"-",EDATE(P61,1))</t>
  </si>
  <si>
    <t>$R$61</t>
  </si>
  <si>
    <t>R61C18</t>
  </si>
  <si>
    <t>IF($B$59FALSE,"-",EDATE(Q61,1))</t>
  </si>
  <si>
    <t>$S$61</t>
  </si>
  <si>
    <t>R61C19</t>
  </si>
  <si>
    <t>IF($B$59FALSE,"-",EDATE(R61,1))</t>
  </si>
  <si>
    <t>$T$61</t>
  </si>
  <si>
    <t>R61C20</t>
  </si>
  <si>
    <t>IF($B$59FALSE,"-",EDATE(S61,1))</t>
  </si>
  <si>
    <t>$U$61</t>
  </si>
  <si>
    <t>R61C21</t>
  </si>
  <si>
    <t>IF($B$59FALSE,"-",EDATE(T61,1))</t>
  </si>
  <si>
    <t>$V$61</t>
  </si>
  <si>
    <t>R61C22</t>
  </si>
  <si>
    <t>IF($B$59FALSE,"-",EDATE(U61,1))</t>
  </si>
  <si>
    <t>$W$61</t>
  </si>
  <si>
    <t>R61C23</t>
  </si>
  <si>
    <t>IF($B$59FALSE,"-",EDATE(V61,1))</t>
  </si>
  <si>
    <t>$X$61</t>
  </si>
  <si>
    <t>R61C24</t>
  </si>
  <si>
    <t>IF($B$59FALSE,"-",EDATE(W61,1))</t>
  </si>
  <si>
    <t>$Y$61</t>
  </si>
  <si>
    <t>R61C25</t>
  </si>
  <si>
    <t>IF($B$59FALSE,"-",EDATE(X61,1))</t>
  </si>
  <si>
    <t>$Z$61</t>
  </si>
  <si>
    <t>R61C26</t>
  </si>
  <si>
    <t>IF($B$59FALSE,"-",EDATE(Y61,1))</t>
  </si>
  <si>
    <t>$AA$61</t>
  </si>
  <si>
    <t>R61C27</t>
  </si>
  <si>
    <t>IF($B$59FALSE,"-",EDATE(Z61,1))</t>
  </si>
  <si>
    <t>$AB$61</t>
  </si>
  <si>
    <t>R61C28</t>
  </si>
  <si>
    <t>IF($B$59FALSE,"-",EDATE(AA61,1))</t>
  </si>
  <si>
    <t>$C$62</t>
  </si>
  <si>
    <t>R62C3</t>
  </si>
  <si>
    <t>$D$62</t>
  </si>
  <si>
    <t>R62C4</t>
  </si>
  <si>
    <t>IF($B59FALSE,"-",MAX(OFFSET($G62,0,0,1,$C62)))</t>
  </si>
  <si>
    <t>$E$62</t>
  </si>
  <si>
    <t>R62C5</t>
  </si>
  <si>
    <t>IF($B59FALSE,"-",MAX(OFFSET($G62,0,0,1,$F62)))</t>
  </si>
  <si>
    <t>$F$62</t>
  </si>
  <si>
    <t>R62C6</t>
  </si>
  <si>
    <t>IF($B$59FALSE,"-",C62+12)</t>
  </si>
  <si>
    <t>$G$62</t>
  </si>
  <si>
    <t>R62C7</t>
  </si>
  <si>
    <t>IF($B$59FALSE,"-",EOMONTH(G61,0))</t>
  </si>
  <si>
    <t>$H$62</t>
  </si>
  <si>
    <t>R62C8</t>
  </si>
  <si>
    <t>IF($B$59FALSE,"-",EOMONTH(H61,0))</t>
  </si>
  <si>
    <t>$I$62</t>
  </si>
  <si>
    <t>R62C9</t>
  </si>
  <si>
    <t>IF($B$59FALSE,"-",EOMONTH(I61,0))</t>
  </si>
  <si>
    <t>$J$62</t>
  </si>
  <si>
    <t>R62C10</t>
  </si>
  <si>
    <t>IF($B$59FALSE,"-",EOMONTH(J61,0))</t>
  </si>
  <si>
    <t>$K$62</t>
  </si>
  <si>
    <t>R62C11</t>
  </si>
  <si>
    <t>IF($B$59FALSE,"-",EOMONTH(K61,0))</t>
  </si>
  <si>
    <t>$L$62</t>
  </si>
  <si>
    <t>R62C12</t>
  </si>
  <si>
    <t>IF($B$59FALSE,"-",EOMONTH(L61,0))</t>
  </si>
  <si>
    <t>$M$62</t>
  </si>
  <si>
    <t>R62C13</t>
  </si>
  <si>
    <t>IF($B$59FALSE,"-",EOMONTH(M61,0))</t>
  </si>
  <si>
    <t>$N$62</t>
  </si>
  <si>
    <t>R62C14</t>
  </si>
  <si>
    <t>IF($B$59FALSE,"-",EOMONTH(N61,0))</t>
  </si>
  <si>
    <t>$O$62</t>
  </si>
  <si>
    <t>R62C15</t>
  </si>
  <si>
    <t>IF($B$59FALSE,"-",EOMONTH(O61,0))</t>
  </si>
  <si>
    <t>$P$62</t>
  </si>
  <si>
    <t>R62C16</t>
  </si>
  <si>
    <t>IF($B$59FALSE,"-",EOMONTH(P61,0))</t>
  </si>
  <si>
    <t>$Q$62</t>
  </si>
  <si>
    <t>R62C17</t>
  </si>
  <si>
    <t>IF($B$59FALSE,"-",EOMONTH(Q61,0))</t>
  </si>
  <si>
    <t>$R$62</t>
  </si>
  <si>
    <t>R62C18</t>
  </si>
  <si>
    <t>IF($B$59FALSE,"-",EOMONTH(R61,0))</t>
  </si>
  <si>
    <t>$S$62</t>
  </si>
  <si>
    <t>R62C19</t>
  </si>
  <si>
    <t>IF($B$59FALSE,"-",EOMONTH(S61,0))</t>
  </si>
  <si>
    <t>$T$62</t>
  </si>
  <si>
    <t>R62C20</t>
  </si>
  <si>
    <t>IF($B$59FALSE,"-",EOMONTH(T61,0))</t>
  </si>
  <si>
    <t>$U$62</t>
  </si>
  <si>
    <t>R62C21</t>
  </si>
  <si>
    <t>IF($B$59FALSE,"-",EOMONTH(U61,0))</t>
  </si>
  <si>
    <t>$V$62</t>
  </si>
  <si>
    <t>R62C22</t>
  </si>
  <si>
    <t>IF($B$59FALSE,"-",EOMONTH(V61,0))</t>
  </si>
  <si>
    <t>$W$62</t>
  </si>
  <si>
    <t>R62C23</t>
  </si>
  <si>
    <t>IF($B$59FALSE,"-",EOMONTH(W61,0))</t>
  </si>
  <si>
    <t>$X$62</t>
  </si>
  <si>
    <t>R62C24</t>
  </si>
  <si>
    <t>IF($B$59FALSE,"-",EOMONTH(X61,0))</t>
  </si>
  <si>
    <t>$Y$62</t>
  </si>
  <si>
    <t>R62C25</t>
  </si>
  <si>
    <t>IF($B$59FALSE,"-",EOMONTH(Y61,0))</t>
  </si>
  <si>
    <t>$Z$62</t>
  </si>
  <si>
    <t>R62C26</t>
  </si>
  <si>
    <t>IF($B$59FALSE,"-",EOMONTH(Z61,0))</t>
  </si>
  <si>
    <t>$AA$62</t>
  </si>
  <si>
    <t>R62C27</t>
  </si>
  <si>
    <t>IF($B$59FALSE,"-",EOMONTH(AA61,0))</t>
  </si>
  <si>
    <t>$AB$62</t>
  </si>
  <si>
    <t>R62C28</t>
  </si>
  <si>
    <t>IF($B$59FALSE,"-",EOMONTH(AB61,0))</t>
  </si>
  <si>
    <t>$D$64</t>
  </si>
  <si>
    <t>R64C4</t>
  </si>
  <si>
    <t>IF($B$59FALSE,"-",SUM(OFFSET(D$66,1,0,$B$66-1,1)))</t>
  </si>
  <si>
    <t>$E$64</t>
  </si>
  <si>
    <t>R64C5</t>
  </si>
  <si>
    <t>IF($B$59FALSE,"-",SUM(OFFSET(E$66,1,0,$B$66-1,1)))</t>
  </si>
  <si>
    <t>$G$64</t>
  </si>
  <si>
    <t>R64C7</t>
  </si>
  <si>
    <t>IF($B$59FALSE,"-",SUM(OFFSET(G$66,1,0,$B$66-1,1)))</t>
  </si>
  <si>
    <t>$H$64</t>
  </si>
  <si>
    <t>R64C8</t>
  </si>
  <si>
    <t>IF($B$59FALSE,"-",SUM(OFFSET(H$66,1,0,$B$66-1,1)))</t>
  </si>
  <si>
    <t>$I$64</t>
  </si>
  <si>
    <t>R64C9</t>
  </si>
  <si>
    <t>IF($B$59FALSE,"-",SUM(OFFSET(I$66,1,0,$B$66-1,1)))</t>
  </si>
  <si>
    <t>$J$64</t>
  </si>
  <si>
    <t>R64C10</t>
  </si>
  <si>
    <t>IF($B$59FALSE,"-",SUM(OFFSET(J$66,1,0,$B$66-1,1)))</t>
  </si>
  <si>
    <t>$K$64</t>
  </si>
  <si>
    <t>R64C11</t>
  </si>
  <si>
    <t>IF($B$59FALSE,"-",SUM(OFFSET(K$66,1,0,$B$66-1,1)))</t>
  </si>
  <si>
    <t>$L$64</t>
  </si>
  <si>
    <t>R64C12</t>
  </si>
  <si>
    <t>IF($B$59FALSE,"-",SUM(OFFSET(L$66,1,0,$B$66-1,1)))</t>
  </si>
  <si>
    <t>$M$64</t>
  </si>
  <si>
    <t>R64C13</t>
  </si>
  <si>
    <t>IF($B$59FALSE,"-",SUM(OFFSET(M$66,1,0,$B$66-1,1)))</t>
  </si>
  <si>
    <t>$N$64</t>
  </si>
  <si>
    <t>R64C14</t>
  </si>
  <si>
    <t>IF($B$59FALSE,"-",SUM(OFFSET(N$66,1,0,$B$66-1,1)))</t>
  </si>
  <si>
    <t>$O$64</t>
  </si>
  <si>
    <t>R64C15</t>
  </si>
  <si>
    <t>IF($B$59FALSE,"-",SUM(OFFSET(O$66,1,0,$B$66-1,1)))</t>
  </si>
  <si>
    <t>$P$64</t>
  </si>
  <si>
    <t>R64C16</t>
  </si>
  <si>
    <t>IF($B$59FALSE,"-",SUM(OFFSET(P$66,1,0,$B$66-1,1)))</t>
  </si>
  <si>
    <t>$Q$64</t>
  </si>
  <si>
    <t>R64C17</t>
  </si>
  <si>
    <t>IF($B$59FALSE,"-",SUM(OFFSET(Q$66,1,0,$B$66-1,1)))</t>
  </si>
  <si>
    <t>$R$64</t>
  </si>
  <si>
    <t>R64C18</t>
  </si>
  <si>
    <t>IF($B$59FALSE,"-",SUM(OFFSET(R$66,1,0,$B$66-1,1)))</t>
  </si>
  <si>
    <t>$S$64</t>
  </si>
  <si>
    <t>R64C19</t>
  </si>
  <si>
    <t>IF($B$59FALSE,"-",SUM(OFFSET(S$66,1,0,$B$66-1,1)))</t>
  </si>
  <si>
    <t>$T$64</t>
  </si>
  <si>
    <t>R64C20</t>
  </si>
  <si>
    <t>IF($B$59FALSE,"-",SUM(OFFSET(T$66,1,0,$B$66-1,1)))</t>
  </si>
  <si>
    <t>$U$64</t>
  </si>
  <si>
    <t>R64C21</t>
  </si>
  <si>
    <t>IF($B$59FALSE,"-",SUM(OFFSET(U$66,1,0,$B$66-1,1)))</t>
  </si>
  <si>
    <t>$V$64</t>
  </si>
  <si>
    <t>R64C22</t>
  </si>
  <si>
    <t>IF($B$59FALSE,"-",SUM(OFFSET(V$66,1,0,$B$66-1,1)))</t>
  </si>
  <si>
    <t>$W$64</t>
  </si>
  <si>
    <t>R64C23</t>
  </si>
  <si>
    <t>IF($B$59FALSE,"-",SUM(OFFSET(W$66,1,0,$B$66-1,1)))</t>
  </si>
  <si>
    <t>$X$64</t>
  </si>
  <si>
    <t>R64C24</t>
  </si>
  <si>
    <t>IF($B$59FALSE,"-",SUM(OFFSET(X$66,1,0,$B$66-1,1)))</t>
  </si>
  <si>
    <t>$Y$64</t>
  </si>
  <si>
    <t>R64C25</t>
  </si>
  <si>
    <t>IF($B$59FALSE,"-",SUM(OFFSET(Y$66,1,0,$B$66-1,1)))</t>
  </si>
  <si>
    <t>$Z$64</t>
  </si>
  <si>
    <t>R64C26</t>
  </si>
  <si>
    <t>IF($B$59FALSE,"-",SUM(OFFSET(Z$66,1,0,$B$66-1,1)))</t>
  </si>
  <si>
    <t>$AA$64</t>
  </si>
  <si>
    <t>R64C27</t>
  </si>
  <si>
    <t>IF($B$59FALSE,"-",SUM(OFFSET(AA$66,1,0,$B$66-1,1)))</t>
  </si>
  <si>
    <t>$AB$64</t>
  </si>
  <si>
    <t>R64C28</t>
  </si>
  <si>
    <t>IF($B$59FALSE,"-",SUM(OFFSET(AB$66,1,0,$B$66-1,1)))</t>
  </si>
  <si>
    <t>$D$65</t>
  </si>
  <si>
    <t>R65C4</t>
  </si>
  <si>
    <t>IF($B$59FALSE,"-",SUM(OFFSET(D$66,1,0,$B$66,1)))</t>
  </si>
  <si>
    <t>$E$65</t>
  </si>
  <si>
    <t>R65C5</t>
  </si>
  <si>
    <t>IF($B$59FALSE,"-",SUM(OFFSET(E$66,1,0,$B$66,1)))</t>
  </si>
  <si>
    <t>$G$65</t>
  </si>
  <si>
    <t>R65C7</t>
  </si>
  <si>
    <t>IF($B$59FALSE,"-",SUM(OFFSET(G$66,1,0,$B$66,1)))</t>
  </si>
  <si>
    <t>$H$65</t>
  </si>
  <si>
    <t>R65C8</t>
  </si>
  <si>
    <t>IF($B$59FALSE,"-",SUM(OFFSET(H$66,1,0,$B$66,1)))</t>
  </si>
  <si>
    <t>$I$65</t>
  </si>
  <si>
    <t>R65C9</t>
  </si>
  <si>
    <t>IF($B$59FALSE,"-",SUM(OFFSET(I$66,1,0,$B$66,1)))</t>
  </si>
  <si>
    <t>$J$65</t>
  </si>
  <si>
    <t>R65C10</t>
  </si>
  <si>
    <t>IF($B$59FALSE,"-",SUM(OFFSET(J$66,1,0,$B$66,1)))</t>
  </si>
  <si>
    <t>$K$65</t>
  </si>
  <si>
    <t>R65C11</t>
  </si>
  <si>
    <t>IF($B$59FALSE,"-",SUM(OFFSET(K$66,1,0,$B$66,1)))</t>
  </si>
  <si>
    <t>$L$65</t>
  </si>
  <si>
    <t>R65C12</t>
  </si>
  <si>
    <t>IF($B$59FALSE,"-",SUM(OFFSET(L$66,1,0,$B$66,1)))</t>
  </si>
  <si>
    <t>$M$65</t>
  </si>
  <si>
    <t>R65C13</t>
  </si>
  <si>
    <t>IF($B$59FALSE,"-",SUM(OFFSET(M$66,1,0,$B$66,1)))</t>
  </si>
  <si>
    <t>$N$65</t>
  </si>
  <si>
    <t>R65C14</t>
  </si>
  <si>
    <t>IF($B$59FALSE,"-",SUM(OFFSET(N$66,1,0,$B$66,1)))</t>
  </si>
  <si>
    <t>$O$65</t>
  </si>
  <si>
    <t>R65C15</t>
  </si>
  <si>
    <t>IF($B$59FALSE,"-",SUM(OFFSET(O$66,1,0,$B$66,1)))</t>
  </si>
  <si>
    <t>$P$65</t>
  </si>
  <si>
    <t>R65C16</t>
  </si>
  <si>
    <t>IF($B$59FALSE,"-",SUM(OFFSET(P$66,1,0,$B$66,1)))</t>
  </si>
  <si>
    <t>$Q$65</t>
  </si>
  <si>
    <t>R65C17</t>
  </si>
  <si>
    <t>IF($B$59FALSE,"-",SUM(OFFSET(Q$66,1,0,$B$66,1)))</t>
  </si>
  <si>
    <t>$R$65</t>
  </si>
  <si>
    <t>R65C18</t>
  </si>
  <si>
    <t>IF($B$59FALSE,"-",SUM(OFFSET(R$66,1,0,$B$66,1)))</t>
  </si>
  <si>
    <t>$S$65</t>
  </si>
  <si>
    <t>R65C19</t>
  </si>
  <si>
    <t>IF($B$59FALSE,"-",SUM(OFFSET(S$66,1,0,$B$66,1)))</t>
  </si>
  <si>
    <t>$T$65</t>
  </si>
  <si>
    <t>R65C20</t>
  </si>
  <si>
    <t>IF($B$59FALSE,"-",SUM(OFFSET(T$66,1,0,$B$66,1)))</t>
  </si>
  <si>
    <t>$U$65</t>
  </si>
  <si>
    <t>R65C21</t>
  </si>
  <si>
    <t>IF($B$59FALSE,"-",SUM(OFFSET(U$66,1,0,$B$66,1)))</t>
  </si>
  <si>
    <t>$V$65</t>
  </si>
  <si>
    <t>R65C22</t>
  </si>
  <si>
    <t>IF($B$59FALSE,"-",SUM(OFFSET(V$66,1,0,$B$66,1)))</t>
  </si>
  <si>
    <t>$W$65</t>
  </si>
  <si>
    <t>R65C23</t>
  </si>
  <si>
    <t>IF($B$59FALSE,"-",SUM(OFFSET(W$66,1,0,$B$66,1)))</t>
  </si>
  <si>
    <t>$X$65</t>
  </si>
  <si>
    <t>R65C24</t>
  </si>
  <si>
    <t>IF($B$59FALSE,"-",SUM(OFFSET(X$66,1,0,$B$66,1)))</t>
  </si>
  <si>
    <t>$Y$65</t>
  </si>
  <si>
    <t>R65C25</t>
  </si>
  <si>
    <t>IF($B$59FALSE,"-",SUM(OFFSET(Y$66,1,0,$B$66,1)))</t>
  </si>
  <si>
    <t>$Z$65</t>
  </si>
  <si>
    <t>R65C26</t>
  </si>
  <si>
    <t>IF($B$59FALSE,"-",SUM(OFFSET(Z$66,1,0,$B$66,1)))</t>
  </si>
  <si>
    <t>$AA$65</t>
  </si>
  <si>
    <t>R65C27</t>
  </si>
  <si>
    <t>IF($B$59FALSE,"-",SUM(OFFSET(AA$66,1,0,$B$66,1)))</t>
  </si>
  <si>
    <t>$AB$65</t>
  </si>
  <si>
    <t>R65C28</t>
  </si>
  <si>
    <t>IF($B$59FALSE,"-",SUM(OFFSET(AB$66,1,0,$B$66,1)))</t>
  </si>
  <si>
    <t>$D$67</t>
  </si>
  <si>
    <t>R67C4</t>
  </si>
  <si>
    <t>IF($B$59FALSE,"-",SUM(OFFSET($G67,0,C$61-1,1,C$62-C$61+1)))</t>
  </si>
  <si>
    <t>$E$67</t>
  </si>
  <si>
    <t>R67C5</t>
  </si>
  <si>
    <t>IF($B$59FALSE,"-",SUM(OFFSET($G67,0,F$61-1,1,F$62-F$61+1)))</t>
  </si>
  <si>
    <t>$G$67</t>
  </si>
  <si>
    <t>R67C7</t>
  </si>
  <si>
    <t>IF($B$59FALSE,"-",SUM((OFFSET(LC_WCB!$V$3,1,0,$E$59,1))*(G$62&gt;OFFSET(LC_WCB!$H$3,1,0,$E$59,1))*(G$61&lt;OFFSET(LC_WCB!$H$3,1,0,$E$59,1))*($B67OFFSET(LC_WCB!$L$3,1,0,$E$59,1))))</t>
  </si>
  <si>
    <t>$H$67</t>
  </si>
  <si>
    <t>R67C8</t>
  </si>
  <si>
    <t>IF($B$59FALSE,"-",SUM((OFFSET(LC_WCB!$V$3,1,0,$E$59,1))*(H$62&gt;OFFSET(LC_WCB!$H$3,1,0,$E$59,1))*(H$61&lt;OFFSET(LC_WCB!$H$3,1,0,$E$59,1))*($B67OFFSET(LC_WCB!$L$3,1,0,$E$59,1))))</t>
  </si>
  <si>
    <t>$I$67</t>
  </si>
  <si>
    <t>R67C9</t>
  </si>
  <si>
    <t>IF($B$59FALSE,"-",SUM((OFFSET(LC_WCB!$V$3,1,0,$E$59,1))*(I$62&gt;OFFSET(LC_WCB!$H$3,1,0,$E$59,1))*(I$61&lt;OFFSET(LC_WCB!$H$3,1,0,$E$59,1))*($B67OFFSET(LC_WCB!$L$3,1,0,$E$59,1))))</t>
  </si>
  <si>
    <t>$J$67</t>
  </si>
  <si>
    <t>R67C10</t>
  </si>
  <si>
    <t>IF($B$59FALSE,"-",SUM((OFFSET(LC_WCB!$V$3,1,0,$E$59,1))*(J$62&gt;OFFSET(LC_WCB!$H$3,1,0,$E$59,1))*(J$61&lt;OFFSET(LC_WCB!$H$3,1,0,$E$59,1))*($B67OFFSET(LC_WCB!$L$3,1,0,$E$59,1))))</t>
  </si>
  <si>
    <t>$K$67</t>
  </si>
  <si>
    <t>R67C11</t>
  </si>
  <si>
    <t>IF($B$59FALSE,"-",SUM((OFFSET(LC_WCB!$V$3,1,0,$E$59,1))*(K$62&gt;OFFSET(LC_WCB!$H$3,1,0,$E$59,1))*(K$61&lt;OFFSET(LC_WCB!$H$3,1,0,$E$59,1))*($B67OFFSET(LC_WCB!$L$3,1,0,$E$59,1))))</t>
  </si>
  <si>
    <t>$L$67</t>
  </si>
  <si>
    <t>R67C12</t>
  </si>
  <si>
    <t>IF($B$59FALSE,"-",SUM((OFFSET(LC_WCB!$V$3,1,0,$E$59,1))*(L$62&gt;OFFSET(LC_WCB!$H$3,1,0,$E$59,1))*(L$61&lt;OFFSET(LC_WCB!$H$3,1,0,$E$59,1))*($B67OFFSET(LC_WCB!$L$3,1,0,$E$59,1))))</t>
  </si>
  <si>
    <t>$M$67</t>
  </si>
  <si>
    <t>R67C13</t>
  </si>
  <si>
    <t>IF($B$59FALSE,"-",SUM((OFFSET(LC_WCB!$V$3,1,0,$E$59,1))*(M$62&gt;OFFSET(LC_WCB!$H$3,1,0,$E$59,1))*(M$61&lt;OFFSET(LC_WCB!$H$3,1,0,$E$59,1))*($B67OFFSET(LC_WCB!$L$3,1,0,$E$59,1))))</t>
  </si>
  <si>
    <t>$N$67</t>
  </si>
  <si>
    <t>R67C14</t>
  </si>
  <si>
    <t>IF($B$59FALSE,"-",SUM((OFFSET(LC_WCB!$V$3,1,0,$E$59,1))*(N$62&gt;OFFSET(LC_WCB!$H$3,1,0,$E$59,1))*(N$61&lt;OFFSET(LC_WCB!$H$3,1,0,$E$59,1))*($B67OFFSET(LC_WCB!$L$3,1,0,$E$59,1))))</t>
  </si>
  <si>
    <t>$O$67</t>
  </si>
  <si>
    <t>R67C15</t>
  </si>
  <si>
    <t>IF($B$59FALSE,"-",SUM((OFFSET(LC_WCB!$V$3,1,0,$E$59,1))*(O$62&gt;OFFSET(LC_WCB!$H$3,1,0,$E$59,1))*(O$61&lt;OFFSET(LC_WCB!$H$3,1,0,$E$59,1))*($B67OFFSET(LC_WCB!$L$3,1,0,$E$59,1))))</t>
  </si>
  <si>
    <t>$P$67</t>
  </si>
  <si>
    <t>R67C16</t>
  </si>
  <si>
    <t>IF($B$59FALSE,"-",SUM((OFFSET(LC_WCB!$V$3,1,0,$E$59,1))*(P$62&gt;OFFSET(LC_WCB!$H$3,1,0,$E$59,1))*(P$61&lt;OFFSET(LC_WCB!$H$3,1,0,$E$59,1))*($B67OFFSET(LC_WCB!$L$3,1,0,$E$59,1))))</t>
  </si>
  <si>
    <t>$Q$67</t>
  </si>
  <si>
    <t>R67C17</t>
  </si>
  <si>
    <t>IF($B$59FALSE,"-",SUM((OFFSET(LC_WCB!$V$3,1,0,$E$59,1))*(Q$62&gt;OFFSET(LC_WCB!$H$3,1,0,$E$59,1))*(Q$61&lt;OFFSET(LC_WCB!$H$3,1,0,$E$59,1))*($B67OFFSET(LC_WCB!$L$3,1,0,$E$59,1))))</t>
  </si>
  <si>
    <t>$R$67</t>
  </si>
  <si>
    <t>R67C18</t>
  </si>
  <si>
    <t>IF($B$59FALSE,"-",SUM((OFFSET(LC_WCB!$V$3,1,0,$E$59,1))*(R$62&gt;OFFSET(LC_WCB!$H$3,1,0,$E$59,1))*(R$61&lt;OFFSET(LC_WCB!$H$3,1,0,$E$59,1))*($B67OFFSET(LC_WCB!$L$3,1,0,$E$59,1))))</t>
  </si>
  <si>
    <t>$S$67</t>
  </si>
  <si>
    <t>R67C19</t>
  </si>
  <si>
    <t>IF($B$59FALSE,"-",SUM((OFFSET(LC_WCB!$V$3,1,0,$E$59,1))*(S$62&gt;OFFSET(LC_WCB!$H$3,1,0,$E$59,1))*(S$61&lt;OFFSET(LC_WCB!$H$3,1,0,$E$59,1))*($B67OFFSET(LC_WCB!$L$3,1,0,$E$59,1))))</t>
  </si>
  <si>
    <t>$T$67</t>
  </si>
  <si>
    <t>R67C20</t>
  </si>
  <si>
    <t>IF($B$59FALSE,"-",SUM((OFFSET(LC_WCB!$V$3,1,0,$E$59,1))*(T$62&gt;OFFSET(LC_WCB!$H$3,1,0,$E$59,1))*(T$61&lt;OFFSET(LC_WCB!$H$3,1,0,$E$59,1))*($B67OFFSET(LC_WCB!$L$3,1,0,$E$59,1))))</t>
  </si>
  <si>
    <t>$U$67</t>
  </si>
  <si>
    <t>R67C21</t>
  </si>
  <si>
    <t>IF($B$59FALSE,"-",SUM((OFFSET(LC_WCB!$V$3,1,0,$E$59,1))*(U$62&gt;OFFSET(LC_WCB!$H$3,1,0,$E$59,1))*(U$61&lt;OFFSET(LC_WCB!$H$3,1,0,$E$59,1))*($B67OFFSET(LC_WCB!$L$3,1,0,$E$59,1))))</t>
  </si>
  <si>
    <t>$V$67</t>
  </si>
  <si>
    <t>R67C22</t>
  </si>
  <si>
    <t>IF($B$59FALSE,"-",SUM((OFFSET(LC_WCB!$V$3,1,0,$E$59,1))*(V$62&gt;OFFSET(LC_WCB!$H$3,1,0,$E$59,1))*(V$61&lt;OFFSET(LC_WCB!$H$3,1,0,$E$59,1))*($B67OFFSET(LC_WCB!$L$3,1,0,$E$59,1))))</t>
  </si>
  <si>
    <t>$W$67</t>
  </si>
  <si>
    <t>R67C23</t>
  </si>
  <si>
    <t>IF($B$59FALSE,"-",SUM((OFFSET(LC_WCB!$V$3,1,0,$E$59,1))*(W$62&gt;OFFSET(LC_WCB!$H$3,1,0,$E$59,1))*(W$61&lt;OFFSET(LC_WCB!$H$3,1,0,$E$59,1))*($B67OFFSET(LC_WCB!$L$3,1,0,$E$59,1))))</t>
  </si>
  <si>
    <t>$X$67</t>
  </si>
  <si>
    <t>R67C24</t>
  </si>
  <si>
    <t>IF($B$59FALSE,"-",SUM((OFFSET(LC_WCB!$V$3,1,0,$E$59,1))*(X$62&gt;OFFSET(LC_WCB!$H$3,1,0,$E$59,1))*(X$61&lt;OFFSET(LC_WCB!$H$3,1,0,$E$59,1))*($B67OFFSET(LC_WCB!$L$3,1,0,$E$59,1))))</t>
  </si>
  <si>
    <t>$Y$67</t>
  </si>
  <si>
    <t>R67C25</t>
  </si>
  <si>
    <t>IF($B$59FALSE,"-",SUM((OFFSET(LC_WCB!$V$3,1,0,$E$59,1))*(Y$62&gt;OFFSET(LC_WCB!$H$3,1,0,$E$59,1))*(Y$61&lt;OFFSET(LC_WCB!$H$3,1,0,$E$59,1))*($B67OFFSET(LC_WCB!$L$3,1,0,$E$59,1))))</t>
  </si>
  <si>
    <t>$Z$67</t>
  </si>
  <si>
    <t>R67C26</t>
  </si>
  <si>
    <t>IF($B$59FALSE,"-",SUM((OFFSET(LC_WCB!$V$3,1,0,$E$59,1))*(Z$62&gt;OFFSET(LC_WCB!$H$3,1,0,$E$59,1))*(Z$61&lt;OFFSET(LC_WCB!$H$3,1,0,$E$59,1))*($B67OFFSET(LC_WCB!$L$3,1,0,$E$59,1))))</t>
  </si>
  <si>
    <t>$AA$67</t>
  </si>
  <si>
    <t>R67C27</t>
  </si>
  <si>
    <t>IF($B$59FALSE,"-",SUM((OFFSET(LC_WCB!$V$3,1,0,$E$59,1))*(AA$62&gt;OFFSET(LC_WCB!$H$3,1,0,$E$59,1))*(AA$61&lt;OFFSET(LC_WCB!$H$3,1,0,$E$59,1))*($B67OFFSET(LC_WCB!$L$3,1,0,$E$59,1))))</t>
  </si>
  <si>
    <t>$AB$67</t>
  </si>
  <si>
    <t>R67C28</t>
  </si>
  <si>
    <t>IF($B$59FALSE,"-",SUM((OFFSET(LC_WCB!$V$3,1,0,$E$59,1))*(AB$62&gt;OFFSET(LC_WCB!$H$3,1,0,$E$59,1))*(AB$61&lt;OFFSET(LC_WCB!$H$3,1,0,$E$59,1))*($B67OFFSET(LC_WCB!$L$3,1,0,$E$59,1))))</t>
  </si>
  <si>
    <t>$D$68</t>
  </si>
  <si>
    <t>R68C4</t>
  </si>
  <si>
    <t>IF($B$59FALSE,"-",SUM(OFFSET($G68,0,C$61-1,1,C$62-C$61+1)))</t>
  </si>
  <si>
    <t>$E$68</t>
  </si>
  <si>
    <t>R68C5</t>
  </si>
  <si>
    <t>IF($B$59FALSE,"-",SUM(OFFSET($G68,0,F$61-1,1,F$62-F$61+1)))</t>
  </si>
  <si>
    <t>$G$68</t>
  </si>
  <si>
    <t>R68C7</t>
  </si>
  <si>
    <t>IF($B$59FALSE,"-",SUM((OFFSET(LC_WCB!$V$3,1,0,$E$59,1))*(G$62&gt;OFFSET(LC_WCB!$H$3,1,0,$E$59,1))*(G$61&lt;OFFSET(LC_WCB!$H$3,1,0,$E$59,1))*($B68OFFSET(LC_WCB!$L$3,1,0,$E$59,1))))</t>
  </si>
  <si>
    <t>$H$68</t>
  </si>
  <si>
    <t>R68C8</t>
  </si>
  <si>
    <t>IF($B$59FALSE,"-",SUM((OFFSET(LC_WCB!$V$3,1,0,$E$59,1))*(H$62&gt;OFFSET(LC_WCB!$H$3,1,0,$E$59,1))*(H$61&lt;OFFSET(LC_WCB!$H$3,1,0,$E$59,1))*($B68OFFSET(LC_WCB!$L$3,1,0,$E$59,1))))</t>
  </si>
  <si>
    <t>$I$68</t>
  </si>
  <si>
    <t>R68C9</t>
  </si>
  <si>
    <t>IF($B$59FALSE,"-",SUM((OFFSET(LC_WCB!$V$3,1,0,$E$59,1))*(I$62&gt;OFFSET(LC_WCB!$H$3,1,0,$E$59,1))*(I$61&lt;OFFSET(LC_WCB!$H$3,1,0,$E$59,1))*($B68OFFSET(LC_WCB!$L$3,1,0,$E$59,1))))</t>
  </si>
  <si>
    <t>$J$68</t>
  </si>
  <si>
    <t>R68C10</t>
  </si>
  <si>
    <t>IF($B$59FALSE,"-",SUM((OFFSET(LC_WCB!$V$3,1,0,$E$59,1))*(J$62&gt;OFFSET(LC_WCB!$H$3,1,0,$E$59,1))*(J$61&lt;OFFSET(LC_WCB!$H$3,1,0,$E$59,1))*($B68OFFSET(LC_WCB!$L$3,1,0,$E$59,1))))</t>
  </si>
  <si>
    <t>$K$68</t>
  </si>
  <si>
    <t>R68C11</t>
  </si>
  <si>
    <t>IF($B$59FALSE,"-",SUM((OFFSET(LC_WCB!$V$3,1,0,$E$59,1))*(K$62&gt;OFFSET(LC_WCB!$H$3,1,0,$E$59,1))*(K$61&lt;OFFSET(LC_WCB!$H$3,1,0,$E$59,1))*($B68OFFSET(LC_WCB!$L$3,1,0,$E$59,1))))</t>
  </si>
  <si>
    <t>$L$68</t>
  </si>
  <si>
    <t>R68C12</t>
  </si>
  <si>
    <t>IF($B$59FALSE,"-",SUM((OFFSET(LC_WCB!$V$3,1,0,$E$59,1))*(L$62&gt;OFFSET(LC_WCB!$H$3,1,0,$E$59,1))*(L$61&lt;OFFSET(LC_WCB!$H$3,1,0,$E$59,1))*($B68OFFSET(LC_WCB!$L$3,1,0,$E$59,1))))</t>
  </si>
  <si>
    <t>$M$68</t>
  </si>
  <si>
    <t>R68C13</t>
  </si>
  <si>
    <t>IF($B$59FALSE,"-",SUM((OFFSET(LC_WCB!$V$3,1,0,$E$59,1))*(M$62&gt;OFFSET(LC_WCB!$H$3,1,0,$E$59,1))*(M$61&lt;OFFSET(LC_WCB!$H$3,1,0,$E$59,1))*($B68OFFSET(LC_WCB!$L$3,1,0,$E$59,1))))</t>
  </si>
  <si>
    <t>$N$68</t>
  </si>
  <si>
    <t>R68C14</t>
  </si>
  <si>
    <t>IF($B$59FALSE,"-",SUM((OFFSET(LC_WCB!$V$3,1,0,$E$59,1))*(N$62&gt;OFFSET(LC_WCB!$H$3,1,0,$E$59,1))*(N$61&lt;OFFSET(LC_WCB!$H$3,1,0,$E$59,1))*($B68OFFSET(LC_WCB!$L$3,1,0,$E$59,1))))</t>
  </si>
  <si>
    <t>$O$68</t>
  </si>
  <si>
    <t>R68C15</t>
  </si>
  <si>
    <t>IF($B$59FALSE,"-",SUM((OFFSET(LC_WCB!$V$3,1,0,$E$59,1))*(O$62&gt;OFFSET(LC_WCB!$H$3,1,0,$E$59,1))*(O$61&lt;OFFSET(LC_WCB!$H$3,1,0,$E$59,1))*($B68OFFSET(LC_WCB!$L$3,1,0,$E$59,1))))</t>
  </si>
  <si>
    <t>$P$68</t>
  </si>
  <si>
    <t>R68C16</t>
  </si>
  <si>
    <t>IF($B$59FALSE,"-",SUM((OFFSET(LC_WCB!$V$3,1,0,$E$59,1))*(P$62&gt;OFFSET(LC_WCB!$H$3,1,0,$E$59,1))*(P$61&lt;OFFSET(LC_WCB!$H$3,1,0,$E$59,1))*($B68OFFSET(LC_WCB!$L$3,1,0,$E$59,1))))</t>
  </si>
  <si>
    <t>$Q$68</t>
  </si>
  <si>
    <t>R68C17</t>
  </si>
  <si>
    <t>IF($B$59FALSE,"-",SUM((OFFSET(LC_WCB!$V$3,1,0,$E$59,1))*(Q$62&gt;OFFSET(LC_WCB!$H$3,1,0,$E$59,1))*(Q$61&lt;OFFSET(LC_WCB!$H$3,1,0,$E$59,1))*($B68OFFSET(LC_WCB!$L$3,1,0,$E$59,1))))</t>
  </si>
  <si>
    <t>$R$68</t>
  </si>
  <si>
    <t>R68C18</t>
  </si>
  <si>
    <t>IF($B$59FALSE,"-",SUM((OFFSET(LC_WCB!$V$3,1,0,$E$59,1))*(R$62&gt;OFFSET(LC_WCB!$H$3,1,0,$E$59,1))*(R$61&lt;OFFSET(LC_WCB!$H$3,1,0,$E$59,1))*($B68OFFSET(LC_WCB!$L$3,1,0,$E$59,1))))</t>
  </si>
  <si>
    <t>$S$68</t>
  </si>
  <si>
    <t>R68C19</t>
  </si>
  <si>
    <t>IF($B$59FALSE,"-",SUM((OFFSET(LC_WCB!$V$3,1,0,$E$59,1))*(S$62&gt;OFFSET(LC_WCB!$H$3,1,0,$E$59,1))*(S$61&lt;OFFSET(LC_WCB!$H$3,1,0,$E$59,1))*($B68OFFSET(LC_WCB!$L$3,1,0,$E$59,1))))</t>
  </si>
  <si>
    <t>$T$68</t>
  </si>
  <si>
    <t>R68C20</t>
  </si>
  <si>
    <t>IF($B$59FALSE,"-",SUM((OFFSET(LC_WCB!$V$3,1,0,$E$59,1))*(T$62&gt;OFFSET(LC_WCB!$H$3,1,0,$E$59,1))*(T$61&lt;OFFSET(LC_WCB!$H$3,1,0,$E$59,1))*($B68OFFSET(LC_WCB!$L$3,1,0,$E$59,1))))</t>
  </si>
  <si>
    <t>$U$68</t>
  </si>
  <si>
    <t>R68C21</t>
  </si>
  <si>
    <t>IF($B$59FALSE,"-",SUM((OFFSET(LC_WCB!$V$3,1,0,$E$59,1))*(U$62&gt;OFFSET(LC_WCB!$H$3,1,0,$E$59,1))*(U$61&lt;OFFSET(LC_WCB!$H$3,1,0,$E$59,1))*($B68OFFSET(LC_WCB!$L$3,1,0,$E$59,1))))</t>
  </si>
  <si>
    <t>$V$68</t>
  </si>
  <si>
    <t>R68C22</t>
  </si>
  <si>
    <t>IF($B$59FALSE,"-",SUM((OFFSET(LC_WCB!$V$3,1,0,$E$59,1))*(V$62&gt;OFFSET(LC_WCB!$H$3,1,0,$E$59,1))*(V$61&lt;OFFSET(LC_WCB!$H$3,1,0,$E$59,1))*($B68OFFSET(LC_WCB!$L$3,1,0,$E$59,1))))</t>
  </si>
  <si>
    <t>$W$68</t>
  </si>
  <si>
    <t>R68C23</t>
  </si>
  <si>
    <t>IF($B$59FALSE,"-",SUM((OFFSET(LC_WCB!$V$3,1,0,$E$59,1))*(W$62&gt;OFFSET(LC_WCB!$H$3,1,0,$E$59,1))*(W$61&lt;OFFSET(LC_WCB!$H$3,1,0,$E$59,1))*($B68OFFSET(LC_WCB!$L$3,1,0,$E$59,1))))</t>
  </si>
  <si>
    <t>$X$68</t>
  </si>
  <si>
    <t>R68C24</t>
  </si>
  <si>
    <t>IF($B$59FALSE,"-",SUM((OFFSET(LC_WCB!$V$3,1,0,$E$59,1))*(X$62&gt;OFFSET(LC_WCB!$H$3,1,0,$E$59,1))*(X$61&lt;OFFSET(LC_WCB!$H$3,1,0,$E$59,1))*($B68OFFSET(LC_WCB!$L$3,1,0,$E$59,1))))</t>
  </si>
  <si>
    <t>$Y$68</t>
  </si>
  <si>
    <t>R68C25</t>
  </si>
  <si>
    <t>IF($B$59FALSE,"-",SUM((OFFSET(LC_WCB!$V$3,1,0,$E$59,1))*(Y$62&gt;OFFSET(LC_WCB!$H$3,1,0,$E$59,1))*(Y$61&lt;OFFSET(LC_WCB!$H$3,1,0,$E$59,1))*($B68OFFSET(LC_WCB!$L$3,1,0,$E$59,1))))</t>
  </si>
  <si>
    <t>$Z$68</t>
  </si>
  <si>
    <t>R68C26</t>
  </si>
  <si>
    <t>IF($B$59FALSE,"-",SUM((OFFSET(LC_WCB!$V$3,1,0,$E$59,1))*(Z$62&gt;OFFSET(LC_WCB!$H$3,1,0,$E$59,1))*(Z$61&lt;OFFSET(LC_WCB!$H$3,1,0,$E$59,1))*($B68OFFSET(LC_WCB!$L$3,1,0,$E$59,1))))</t>
  </si>
  <si>
    <t>$AA$68</t>
  </si>
  <si>
    <t>R68C27</t>
  </si>
  <si>
    <t>IF($B$59FALSE,"-",SUM((OFFSET(LC_WCB!$V$3,1,0,$E$59,1))*(AA$62&gt;OFFSET(LC_WCB!$H$3,1,0,$E$59,1))*(AA$61&lt;OFFSET(LC_WCB!$H$3,1,0,$E$59,1))*($B68OFFSET(LC_WCB!$L$3,1,0,$E$59,1))))</t>
  </si>
  <si>
    <t>$AB$68</t>
  </si>
  <si>
    <t>R68C28</t>
  </si>
  <si>
    <t>IF($B$59FALSE,"-",SUM((OFFSET(LC_WCB!$V$3,1,0,$E$59,1))*(AB$62&gt;OFFSET(LC_WCB!$H$3,1,0,$E$59,1))*(AB$61&lt;OFFSET(LC_WCB!$H$3,1,0,$E$59,1))*($B68OFFSET(LC_WCB!$L$3,1,0,$E$59,1))))</t>
  </si>
  <si>
    <t>$G$72</t>
  </si>
  <si>
    <t>R72C7</t>
  </si>
  <si>
    <t>IF($B$73FALSE,"-",MIN(OFFSET(LC_OTHER!$H$3,1,0,$E$73,1)))</t>
  </si>
  <si>
    <t>$B$73</t>
  </si>
  <si>
    <t>R73C2</t>
  </si>
  <si>
    <t>$D$73</t>
  </si>
  <si>
    <t>R73C4</t>
  </si>
  <si>
    <t>$E$73</t>
  </si>
  <si>
    <t>R73C5</t>
  </si>
  <si>
    <t>IF($B73FALSE,"-",COUNTA(LC_OTHER!$H$4:$H$9996))</t>
  </si>
  <si>
    <t>$G$73</t>
  </si>
  <si>
    <t>R73C7</t>
  </si>
  <si>
    <t>IF($B$73FALSE,"-",MAX(OFFSET(LC_OTHER!$H$3,1,0,$E$73,1)))</t>
  </si>
  <si>
    <t>$C$75</t>
  </si>
  <si>
    <t>R75C3</t>
  </si>
  <si>
    <t>$D$75</t>
  </si>
  <si>
    <t>R75C4</t>
  </si>
  <si>
    <t>IF($B73FALSE,"-",OFFSET($G75,0,$C75-1))</t>
  </si>
  <si>
    <t>$E$75</t>
  </si>
  <si>
    <t>R75C5</t>
  </si>
  <si>
    <t>IF($B73FALSE,"-",OFFSET($G75,0,$F75-1))</t>
  </si>
  <si>
    <t>$F$75</t>
  </si>
  <si>
    <t>R75C6</t>
  </si>
  <si>
    <t>IF($B$73FALSE,"-",C76+1)</t>
  </si>
  <si>
    <t>$G$75</t>
  </si>
  <si>
    <t>R75C7</t>
  </si>
  <si>
    <t>IF($B$73FALSE,"-",DATE($D$73,1,1))</t>
  </si>
  <si>
    <t>$H$75</t>
  </si>
  <si>
    <t>R75C8</t>
  </si>
  <si>
    <t>IF($B$73FALSE,"-",EDATE(G75,1))</t>
  </si>
  <si>
    <t>$I$75</t>
  </si>
  <si>
    <t>R75C9</t>
  </si>
  <si>
    <t>IF($B$73FALSE,"-",EDATE(H75,1))</t>
  </si>
  <si>
    <t>$J$75</t>
  </si>
  <si>
    <t>R75C10</t>
  </si>
  <si>
    <t>IF($B$73FALSE,"-",EDATE(I75,1))</t>
  </si>
  <si>
    <t>$K$75</t>
  </si>
  <si>
    <t>R75C11</t>
  </si>
  <si>
    <t>IF($B$73FALSE,"-",EDATE(J75,1))</t>
  </si>
  <si>
    <t>$L$75</t>
  </si>
  <si>
    <t>R75C12</t>
  </si>
  <si>
    <t>IF($B$73FALSE,"-",EDATE(K75,1))</t>
  </si>
  <si>
    <t>$M$75</t>
  </si>
  <si>
    <t>R75C13</t>
  </si>
  <si>
    <t>IF($B$73FALSE,"-",EDATE(L75,1))</t>
  </si>
  <si>
    <t>$N$75</t>
  </si>
  <si>
    <t>R75C14</t>
  </si>
  <si>
    <t>IF($B$73FALSE,"-",EDATE(M75,1))</t>
  </si>
  <si>
    <t>$O$75</t>
  </si>
  <si>
    <t>R75C15</t>
  </si>
  <si>
    <t>IF($B$73FALSE,"-",EDATE(N75,1))</t>
  </si>
  <si>
    <t>$P$75</t>
  </si>
  <si>
    <t>R75C16</t>
  </si>
  <si>
    <t>IF($B$73FALSE,"-",EDATE(O75,1))</t>
  </si>
  <si>
    <t>$Q$75</t>
  </si>
  <si>
    <t>R75C17</t>
  </si>
  <si>
    <t>IF($B$73FALSE,"-",EDATE(P75,1))</t>
  </si>
  <si>
    <t>$R$75</t>
  </si>
  <si>
    <t>R75C18</t>
  </si>
  <si>
    <t>IF($B$73FALSE,"-",EDATE(Q75,1))</t>
  </si>
  <si>
    <t>$S$75</t>
  </si>
  <si>
    <t>R75C19</t>
  </si>
  <si>
    <t>IF($B$73FALSE,"-",EDATE(R75,1))</t>
  </si>
  <si>
    <t>$T$75</t>
  </si>
  <si>
    <t>R75C20</t>
  </si>
  <si>
    <t>IF($B$73FALSE,"-",EDATE(S75,1))</t>
  </si>
  <si>
    <t>$U$75</t>
  </si>
  <si>
    <t>R75C21</t>
  </si>
  <si>
    <t>IF($B$73FALSE,"-",EDATE(T75,1))</t>
  </si>
  <si>
    <t>$V$75</t>
  </si>
  <si>
    <t>R75C22</t>
  </si>
  <si>
    <t>IF($B$73FALSE,"-",EDATE(U75,1))</t>
  </si>
  <si>
    <t>$W$75</t>
  </si>
  <si>
    <t>R75C23</t>
  </si>
  <si>
    <t>IF($B$73FALSE,"-",EDATE(V75,1))</t>
  </si>
  <si>
    <t>$X$75</t>
  </si>
  <si>
    <t>R75C24</t>
  </si>
  <si>
    <t>IF($B$73FALSE,"-",EDATE(W75,1))</t>
  </si>
  <si>
    <t>$Y$75</t>
  </si>
  <si>
    <t>R75C25</t>
  </si>
  <si>
    <t>IF($B$73FALSE,"-",EDATE(X75,1))</t>
  </si>
  <si>
    <t>$Z$75</t>
  </si>
  <si>
    <t>R75C26</t>
  </si>
  <si>
    <t>IF($B$73FALSE,"-",EDATE(Y75,1))</t>
  </si>
  <si>
    <t>$AA$75</t>
  </si>
  <si>
    <t>R75C27</t>
  </si>
  <si>
    <t>IF($B$73FALSE,"-",EDATE(Z75,1))</t>
  </si>
  <si>
    <t>$AB$75</t>
  </si>
  <si>
    <t>R75C28</t>
  </si>
  <si>
    <t>IF($B$73FALSE,"-",EDATE(AA75,1))</t>
  </si>
  <si>
    <t>$C$76</t>
  </si>
  <si>
    <t>R76C3</t>
  </si>
  <si>
    <t>$D$76</t>
  </si>
  <si>
    <t>R76C4</t>
  </si>
  <si>
    <t>IF($B73FALSE,"-",MAX(OFFSET($G76,0,0,1,$C76)))</t>
  </si>
  <si>
    <t>$E$76</t>
  </si>
  <si>
    <t>R76C5</t>
  </si>
  <si>
    <t>IF($B73FALSE,"-",MAX(OFFSET($G76,0,0,1,$F76)))</t>
  </si>
  <si>
    <t>$F$76</t>
  </si>
  <si>
    <t>R76C6</t>
  </si>
  <si>
    <t>IF($B$73FALSE,"-",C76+12)</t>
  </si>
  <si>
    <t>$G$76</t>
  </si>
  <si>
    <t>R76C7</t>
  </si>
  <si>
    <t>IF($B$73FALSE,"-",EOMONTH(G75,0))</t>
  </si>
  <si>
    <t>$H$76</t>
  </si>
  <si>
    <t>R76C8</t>
  </si>
  <si>
    <t>IF($B$73FALSE,"-",EOMONTH(H75,0))</t>
  </si>
  <si>
    <t>$I$76</t>
  </si>
  <si>
    <t>R76C9</t>
  </si>
  <si>
    <t>IF($B$73FALSE,"-",EOMONTH(I75,0))</t>
  </si>
  <si>
    <t>$J$76</t>
  </si>
  <si>
    <t>R76C10</t>
  </si>
  <si>
    <t>IF($B$73FALSE,"-",EOMONTH(J75,0))</t>
  </si>
  <si>
    <t>$K$76</t>
  </si>
  <si>
    <t>R76C11</t>
  </si>
  <si>
    <t>IF($B$73FALSE,"-",EOMONTH(K75,0))</t>
  </si>
  <si>
    <t>$L$76</t>
  </si>
  <si>
    <t>R76C12</t>
  </si>
  <si>
    <t>IF($B$73FALSE,"-",EOMONTH(L75,0))</t>
  </si>
  <si>
    <t>$M$76</t>
  </si>
  <si>
    <t>R76C13</t>
  </si>
  <si>
    <t>IF($B$73FALSE,"-",EOMONTH(M75,0))</t>
  </si>
  <si>
    <t>$N$76</t>
  </si>
  <si>
    <t>R76C14</t>
  </si>
  <si>
    <t>IF($B$73FALSE,"-",EOMONTH(N75,0))</t>
  </si>
  <si>
    <t>$O$76</t>
  </si>
  <si>
    <t>R76C15</t>
  </si>
  <si>
    <t>IF($B$73FALSE,"-",EOMONTH(O75,0))</t>
  </si>
  <si>
    <t>$P$76</t>
  </si>
  <si>
    <t>R76C16</t>
  </si>
  <si>
    <t>IF($B$73FALSE,"-",EOMONTH(P75,0))</t>
  </si>
  <si>
    <t>$Q$76</t>
  </si>
  <si>
    <t>R76C17</t>
  </si>
  <si>
    <t>IF($B$73FALSE,"-",EOMONTH(Q75,0))</t>
  </si>
  <si>
    <t>$R$76</t>
  </si>
  <si>
    <t>R76C18</t>
  </si>
  <si>
    <t>IF($B$73FALSE,"-",EOMONTH(R75,0))</t>
  </si>
  <si>
    <t>$S$76</t>
  </si>
  <si>
    <t>R76C19</t>
  </si>
  <si>
    <t>IF($B$73FALSE,"-",EOMONTH(S75,0))</t>
  </si>
  <si>
    <t>$T$76</t>
  </si>
  <si>
    <t>R76C20</t>
  </si>
  <si>
    <t>IF($B$73FALSE,"-",EOMONTH(T75,0))</t>
  </si>
  <si>
    <t>$U$76</t>
  </si>
  <si>
    <t>R76C21</t>
  </si>
  <si>
    <t>IF($B$73FALSE,"-",EOMONTH(U75,0))</t>
  </si>
  <si>
    <t>$V$76</t>
  </si>
  <si>
    <t>R76C22</t>
  </si>
  <si>
    <t>IF($B$73FALSE,"-",EOMONTH(V75,0))</t>
  </si>
  <si>
    <t>$W$76</t>
  </si>
  <si>
    <t>R76C23</t>
  </si>
  <si>
    <t>IF($B$73FALSE,"-",EOMONTH(W75,0))</t>
  </si>
  <si>
    <t>$X$76</t>
  </si>
  <si>
    <t>R76C24</t>
  </si>
  <si>
    <t>IF($B$73FALSE,"-",EOMONTH(X75,0))</t>
  </si>
  <si>
    <t>$Y$76</t>
  </si>
  <si>
    <t>R76C25</t>
  </si>
  <si>
    <t>IF($B$73FALSE,"-",EOMONTH(Y75,0))</t>
  </si>
  <si>
    <t>$Z$76</t>
  </si>
  <si>
    <t>R76C26</t>
  </si>
  <si>
    <t>IF($B$73FALSE,"-",EOMONTH(Z75,0))</t>
  </si>
  <si>
    <t>$AA$76</t>
  </si>
  <si>
    <t>R76C27</t>
  </si>
  <si>
    <t>IF($B$73FALSE,"-",EOMONTH(AA75,0))</t>
  </si>
  <si>
    <t>$AB$76</t>
  </si>
  <si>
    <t>R76C28</t>
  </si>
  <si>
    <t>IF($B$73FALSE,"-",EOMONTH(AB75,0))</t>
  </si>
  <si>
    <t>$D$78</t>
  </si>
  <si>
    <t>R78C4</t>
  </si>
  <si>
    <t>IF($B$73FALSE,"-",SUM(OFFSET(D$80,1,0,$B$80-1,1)))</t>
  </si>
  <si>
    <t>$E$78</t>
  </si>
  <si>
    <t>R78C5</t>
  </si>
  <si>
    <t>IF($B$73FALSE,"-",SUM(OFFSET(E$80,1,0,$B$80-1,1)))</t>
  </si>
  <si>
    <t>$G$78</t>
  </si>
  <si>
    <t>R78C7</t>
  </si>
  <si>
    <t>IF($B$73FALSE,"-",SUM(OFFSET(G$80,1,0,$B$80-1,1)))</t>
  </si>
  <si>
    <t>$H$78</t>
  </si>
  <si>
    <t>R78C8</t>
  </si>
  <si>
    <t>IF($B$73FALSE,"-",SUM(OFFSET(H$80,1,0,$B$80-1,1)))</t>
  </si>
  <si>
    <t>$I$78</t>
  </si>
  <si>
    <t>R78C9</t>
  </si>
  <si>
    <t>IF($B$73FALSE,"-",SUM(OFFSET(I$80,1,0,$B$80-1,1)))</t>
  </si>
  <si>
    <t>$J$78</t>
  </si>
  <si>
    <t>R78C10</t>
  </si>
  <si>
    <t>IF($B$73FALSE,"-",SUM(OFFSET(J$80,1,0,$B$80-1,1)))</t>
  </si>
  <si>
    <t>$K$78</t>
  </si>
  <si>
    <t>R78C11</t>
  </si>
  <si>
    <t>IF($B$73FALSE,"-",SUM(OFFSET(K$80,1,0,$B$80-1,1)))</t>
  </si>
  <si>
    <t>$L$78</t>
  </si>
  <si>
    <t>R78C12</t>
  </si>
  <si>
    <t>IF($B$73FALSE,"-",SUM(OFFSET(L$80,1,0,$B$80-1,1)))</t>
  </si>
  <si>
    <t>$M$78</t>
  </si>
  <si>
    <t>R78C13</t>
  </si>
  <si>
    <t>IF($B$73FALSE,"-",SUM(OFFSET(M$80,1,0,$B$80-1,1)))</t>
  </si>
  <si>
    <t>$N$78</t>
  </si>
  <si>
    <t>R78C14</t>
  </si>
  <si>
    <t>IF($B$73FALSE,"-",SUM(OFFSET(N$80,1,0,$B$80-1,1)))</t>
  </si>
  <si>
    <t>$O$78</t>
  </si>
  <si>
    <t>R78C15</t>
  </si>
  <si>
    <t>IF($B$73FALSE,"-",SUM(OFFSET(O$80,1,0,$B$80-1,1)))</t>
  </si>
  <si>
    <t>$P$78</t>
  </si>
  <si>
    <t>R78C16</t>
  </si>
  <si>
    <t>IF($B$73FALSE,"-",SUM(OFFSET(P$80,1,0,$B$80-1,1)))</t>
  </si>
  <si>
    <t>$Q$78</t>
  </si>
  <si>
    <t>R78C17</t>
  </si>
  <si>
    <t>IF($B$73FALSE,"-",SUM(OFFSET(Q$80,1,0,$B$80-1,1)))</t>
  </si>
  <si>
    <t>$R$78</t>
  </si>
  <si>
    <t>R78C18</t>
  </si>
  <si>
    <t>IF($B$73FALSE,"-",SUM(OFFSET(R$80,1,0,$B$80-1,1)))</t>
  </si>
  <si>
    <t>$S$78</t>
  </si>
  <si>
    <t>R78C19</t>
  </si>
  <si>
    <t>IF($B$73FALSE,"-",SUM(OFFSET(S$80,1,0,$B$80-1,1)))</t>
  </si>
  <si>
    <t>$T$78</t>
  </si>
  <si>
    <t>R78C20</t>
  </si>
  <si>
    <t>IF($B$73FALSE,"-",SUM(OFFSET(T$80,1,0,$B$80-1,1)))</t>
  </si>
  <si>
    <t>$U$78</t>
  </si>
  <si>
    <t>R78C21</t>
  </si>
  <si>
    <t>IF($B$73FALSE,"-",SUM(OFFSET(U$80,1,0,$B$80-1,1)))</t>
  </si>
  <si>
    <t>$V$78</t>
  </si>
  <si>
    <t>R78C22</t>
  </si>
  <si>
    <t>IF($B$73FALSE,"-",SUM(OFFSET(V$80,1,0,$B$80-1,1)))</t>
  </si>
  <si>
    <t>$W$78</t>
  </si>
  <si>
    <t>R78C23</t>
  </si>
  <si>
    <t>IF($B$73FALSE,"-",SUM(OFFSET(W$80,1,0,$B$80-1,1)))</t>
  </si>
  <si>
    <t>$X$78</t>
  </si>
  <si>
    <t>R78C24</t>
  </si>
  <si>
    <t>IF($B$73FALSE,"-",SUM(OFFSET(X$80,1,0,$B$80-1,1)))</t>
  </si>
  <si>
    <t>$Y$78</t>
  </si>
  <si>
    <t>R78C25</t>
  </si>
  <si>
    <t>IF($B$73FALSE,"-",SUM(OFFSET(Y$80,1,0,$B$80-1,1)))</t>
  </si>
  <si>
    <t>$Z$78</t>
  </si>
  <si>
    <t>R78C26</t>
  </si>
  <si>
    <t>IF($B$73FALSE,"-",SUM(OFFSET(Z$80,1,0,$B$80-1,1)))</t>
  </si>
  <si>
    <t>$AA$78</t>
  </si>
  <si>
    <t>R78C27</t>
  </si>
  <si>
    <t>IF($B$73FALSE,"-",SUM(OFFSET(AA$80,1,0,$B$80-1,1)))</t>
  </si>
  <si>
    <t>$AB$78</t>
  </si>
  <si>
    <t>R78C28</t>
  </si>
  <si>
    <t>IF($B$73FALSE,"-",SUM(OFFSET(AB$80,1,0,$B$80-1,1)))</t>
  </si>
  <si>
    <t>$D$79</t>
  </si>
  <si>
    <t>R79C4</t>
  </si>
  <si>
    <t>IF($B$73FALSE,"-",SUM(OFFSET(D$80,1,0,$B$80,1)))</t>
  </si>
  <si>
    <t>$E$79</t>
  </si>
  <si>
    <t>R79C5</t>
  </si>
  <si>
    <t>IF($B$73FALSE,"-",SUM(OFFSET(E$80,1,0,$B$80,1)))</t>
  </si>
  <si>
    <t>$G$79</t>
  </si>
  <si>
    <t>R79C7</t>
  </si>
  <si>
    <t>IF($B$73FALSE,"-",SUM(OFFSET(G$80,1,0,$B$80,1)))</t>
  </si>
  <si>
    <t>$H$79</t>
  </si>
  <si>
    <t>R79C8</t>
  </si>
  <si>
    <t>IF($B$73FALSE,"-",SUM(OFFSET(H$80,1,0,$B$80,1)))</t>
  </si>
  <si>
    <t>$I$79</t>
  </si>
  <si>
    <t>R79C9</t>
  </si>
  <si>
    <t>IF($B$73FALSE,"-",SUM(OFFSET(I$80,1,0,$B$80,1)))</t>
  </si>
  <si>
    <t>$J$79</t>
  </si>
  <si>
    <t>R79C10</t>
  </si>
  <si>
    <t>IF($B$73FALSE,"-",SUM(OFFSET(J$80,1,0,$B$80,1)))</t>
  </si>
  <si>
    <t>$K$79</t>
  </si>
  <si>
    <t>R79C11</t>
  </si>
  <si>
    <t>IF($B$73FALSE,"-",SUM(OFFSET(K$80,1,0,$B$80,1)))</t>
  </si>
  <si>
    <t>$L$79</t>
  </si>
  <si>
    <t>R79C12</t>
  </si>
  <si>
    <t>IF($B$73FALSE,"-",SUM(OFFSET(L$80,1,0,$B$80,1)))</t>
  </si>
  <si>
    <t>$M$79</t>
  </si>
  <si>
    <t>R79C13</t>
  </si>
  <si>
    <t>IF($B$73FALSE,"-",SUM(OFFSET(M$80,1,0,$B$80,1)))</t>
  </si>
  <si>
    <t>$N$79</t>
  </si>
  <si>
    <t>R79C14</t>
  </si>
  <si>
    <t>IF($B$73FALSE,"-",SUM(OFFSET(N$80,1,0,$B$80,1)))</t>
  </si>
  <si>
    <t>$O$79</t>
  </si>
  <si>
    <t>R79C15</t>
  </si>
  <si>
    <t>IF($B$73FALSE,"-",SUM(OFFSET(O$80,1,0,$B$80,1)))</t>
  </si>
  <si>
    <t>$P$79</t>
  </si>
  <si>
    <t>R79C16</t>
  </si>
  <si>
    <t>IF($B$73FALSE,"-",SUM(OFFSET(P$80,1,0,$B$80,1)))</t>
  </si>
  <si>
    <t>$Q$79</t>
  </si>
  <si>
    <t>R79C17</t>
  </si>
  <si>
    <t>IF($B$73FALSE,"-",SUM(OFFSET(Q$80,1,0,$B$80,1)))</t>
  </si>
  <si>
    <t>$R$79</t>
  </si>
  <si>
    <t>R79C18</t>
  </si>
  <si>
    <t>IF($B$73FALSE,"-",SUM(OFFSET(R$80,1,0,$B$80,1)))</t>
  </si>
  <si>
    <t>$S$79</t>
  </si>
  <si>
    <t>R79C19</t>
  </si>
  <si>
    <t>IF($B$73FALSE,"-",SUM(OFFSET(S$80,1,0,$B$80,1)))</t>
  </si>
  <si>
    <t>$T$79</t>
  </si>
  <si>
    <t>R79C20</t>
  </si>
  <si>
    <t>IF($B$73FALSE,"-",SUM(OFFSET(T$80,1,0,$B$80,1)))</t>
  </si>
  <si>
    <t>$U$79</t>
  </si>
  <si>
    <t>R79C21</t>
  </si>
  <si>
    <t>IF($B$73FALSE,"-",SUM(OFFSET(U$80,1,0,$B$80,1)))</t>
  </si>
  <si>
    <t>$V$79</t>
  </si>
  <si>
    <t>R79C22</t>
  </si>
  <si>
    <t>IF($B$73FALSE,"-",SUM(OFFSET(V$80,1,0,$B$80,1)))</t>
  </si>
  <si>
    <t>$W$79</t>
  </si>
  <si>
    <t>R79C23</t>
  </si>
  <si>
    <t>IF($B$73FALSE,"-",SUM(OFFSET(W$80,1,0,$B$80,1)))</t>
  </si>
  <si>
    <t>$X$79</t>
  </si>
  <si>
    <t>R79C24</t>
  </si>
  <si>
    <t>IF($B$73FALSE,"-",SUM(OFFSET(X$80,1,0,$B$80,1)))</t>
  </si>
  <si>
    <t>$Y$79</t>
  </si>
  <si>
    <t>R79C25</t>
  </si>
  <si>
    <t>IF($B$73FALSE,"-",SUM(OFFSET(Y$80,1,0,$B$80,1)))</t>
  </si>
  <si>
    <t>$Z$79</t>
  </si>
  <si>
    <t>R79C26</t>
  </si>
  <si>
    <t>IF($B$73FALSE,"-",SUM(OFFSET(Z$80,1,0,$B$80,1)))</t>
  </si>
  <si>
    <t>$AA$79</t>
  </si>
  <si>
    <t>R79C27</t>
  </si>
  <si>
    <t>IF($B$73FALSE,"-",SUM(OFFSET(AA$80,1,0,$B$80,1)))</t>
  </si>
  <si>
    <t>$AB$79</t>
  </si>
  <si>
    <t>R79C28</t>
  </si>
  <si>
    <t>IF($B$73FALSE,"-",SUM(OFFSET(AB$80,1,0,$B$80,1)))</t>
  </si>
  <si>
    <t>$D$81</t>
  </si>
  <si>
    <t>R81C4</t>
  </si>
  <si>
    <t>IF($B$73FALSE,"-",SUM(OFFSET($G81,0,C$75-1,1,C$76-C$75+1)))</t>
  </si>
  <si>
    <t>$E$81</t>
  </si>
  <si>
    <t>R81C5</t>
  </si>
  <si>
    <t>IF($B$73FALSE,"-",SUM(OFFSET($G81,0,F$75-1,1,F$76-F$75+1)))</t>
  </si>
  <si>
    <t>$G$81</t>
  </si>
  <si>
    <t>R81C7</t>
  </si>
  <si>
    <t>IF($B$73FALSE,"-",SUM((OFFSET(LC_OTHER!$V$3,1,0,$E$73,1))*(G$76&gt;OFFSET(LC_OTHER!$H$3,1,0,$E$73,1))*(G$75&lt;OFFSET(LC_OTHER!$H$3,1,0,$E$73,1))*($B81OFFSET(LC_OTHER!$L$3,1,0,$E$73,1))))</t>
  </si>
  <si>
    <t>$H$81</t>
  </si>
  <si>
    <t>R81C8</t>
  </si>
  <si>
    <t>IF($B$73FALSE,"-",SUM((OFFSET(LC_OTHER!$V$3,1,0,$E$73,1))*(H$76&gt;OFFSET(LC_OTHER!$H$3,1,0,$E$73,1))*(H$75&lt;OFFSET(LC_OTHER!$H$3,1,0,$E$73,1))*($B81OFFSET(LC_OTHER!$L$3,1,0,$E$73,1))))</t>
  </si>
  <si>
    <t>$I$81</t>
  </si>
  <si>
    <t>R81C9</t>
  </si>
  <si>
    <t>IF($B$73FALSE,"-",SUM((OFFSET(LC_OTHER!$V$3,1,0,$E$73,1))*(I$76&gt;OFFSET(LC_OTHER!$H$3,1,0,$E$73,1))*(I$75&lt;OFFSET(LC_OTHER!$H$3,1,0,$E$73,1))*($B81OFFSET(LC_OTHER!$L$3,1,0,$E$73,1))))</t>
  </si>
  <si>
    <t>$J$81</t>
  </si>
  <si>
    <t>R81C10</t>
  </si>
  <si>
    <t>IF($B$73FALSE,"-",SUM((OFFSET(LC_OTHER!$V$3,1,0,$E$73,1))*(J$76&gt;OFFSET(LC_OTHER!$H$3,1,0,$E$73,1))*(J$75&lt;OFFSET(LC_OTHER!$H$3,1,0,$E$73,1))*($B81OFFSET(LC_OTHER!$L$3,1,0,$E$73,1))))</t>
  </si>
  <si>
    <t>$K$81</t>
  </si>
  <si>
    <t>R81C11</t>
  </si>
  <si>
    <t>IF($B$73FALSE,"-",SUM((OFFSET(LC_OTHER!$V$3,1,0,$E$73,1))*(K$76&gt;OFFSET(LC_OTHER!$H$3,1,0,$E$73,1))*(K$75&lt;OFFSET(LC_OTHER!$H$3,1,0,$E$73,1))*($B81OFFSET(LC_OTHER!$L$3,1,0,$E$73,1))))</t>
  </si>
  <si>
    <t>$L$81</t>
  </si>
  <si>
    <t>R81C12</t>
  </si>
  <si>
    <t>IF($B$73FALSE,"-",SUM((OFFSET(LC_OTHER!$V$3,1,0,$E$73,1))*(L$76&gt;OFFSET(LC_OTHER!$H$3,1,0,$E$73,1))*(L$75&lt;OFFSET(LC_OTHER!$H$3,1,0,$E$73,1))*($B81OFFSET(LC_OTHER!$L$3,1,0,$E$73,1))))</t>
  </si>
  <si>
    <t>$M$81</t>
  </si>
  <si>
    <t>R81C13</t>
  </si>
  <si>
    <t>IF($B$73FALSE,"-",SUM((OFFSET(LC_OTHER!$V$3,1,0,$E$73,1))*(M$76&gt;OFFSET(LC_OTHER!$H$3,1,0,$E$73,1))*(M$75&lt;OFFSET(LC_OTHER!$H$3,1,0,$E$73,1))*($B81OFFSET(LC_OTHER!$L$3,1,0,$E$73,1))))</t>
  </si>
  <si>
    <t>$N$81</t>
  </si>
  <si>
    <t>R81C14</t>
  </si>
  <si>
    <t>IF($B$73FALSE,"-",SUM((OFFSET(LC_OTHER!$V$3,1,0,$E$73,1))*(N$76&gt;OFFSET(LC_OTHER!$H$3,1,0,$E$73,1))*(N$75&lt;OFFSET(LC_OTHER!$H$3,1,0,$E$73,1))*($B81OFFSET(LC_OTHER!$L$3,1,0,$E$73,1))))</t>
  </si>
  <si>
    <t>$O$81</t>
  </si>
  <si>
    <t>R81C15</t>
  </si>
  <si>
    <t>IF($B$73FALSE,"-",SUM((OFFSET(LC_OTHER!$V$3,1,0,$E$73,1))*(O$76&gt;OFFSET(LC_OTHER!$H$3,1,0,$E$73,1))*(O$75&lt;OFFSET(LC_OTHER!$H$3,1,0,$E$73,1))*($B81OFFSET(LC_OTHER!$L$3,1,0,$E$73,1))))</t>
  </si>
  <si>
    <t>$P$81</t>
  </si>
  <si>
    <t>R81C16</t>
  </si>
  <si>
    <t>IF($B$73FALSE,"-",SUM((OFFSET(LC_OTHER!$V$3,1,0,$E$73,1))*(P$76&gt;OFFSET(LC_OTHER!$H$3,1,0,$E$73,1))*(P$75&lt;OFFSET(LC_OTHER!$H$3,1,0,$E$73,1))*($B81OFFSET(LC_OTHER!$L$3,1,0,$E$73,1))))</t>
  </si>
  <si>
    <t>$Q$81</t>
  </si>
  <si>
    <t>R81C17</t>
  </si>
  <si>
    <t>IF($B$73FALSE,"-",SUM((OFFSET(LC_OTHER!$V$3,1,0,$E$73,1))*(Q$76&gt;OFFSET(LC_OTHER!$H$3,1,0,$E$73,1))*(Q$75&lt;OFFSET(LC_OTHER!$H$3,1,0,$E$73,1))*($B81OFFSET(LC_OTHER!$L$3,1,0,$E$73,1))))</t>
  </si>
  <si>
    <t>$R$81</t>
  </si>
  <si>
    <t>R81C18</t>
  </si>
  <si>
    <t>IF($B$73FALSE,"-",SUM((OFFSET(LC_OTHER!$V$3,1,0,$E$73,1))*(R$76&gt;OFFSET(LC_OTHER!$H$3,1,0,$E$73,1))*(R$75&lt;OFFSET(LC_OTHER!$H$3,1,0,$E$73,1))*($B81OFFSET(LC_OTHER!$L$3,1,0,$E$73,1))))</t>
  </si>
  <si>
    <t>$S$81</t>
  </si>
  <si>
    <t>R81C19</t>
  </si>
  <si>
    <t>IF($B$73FALSE,"-",SUM((OFFSET(LC_OTHER!$V$3,1,0,$E$73,1))*(S$76&gt;OFFSET(LC_OTHER!$H$3,1,0,$E$73,1))*(S$75&lt;OFFSET(LC_OTHER!$H$3,1,0,$E$73,1))*($B81OFFSET(LC_OTHER!$L$3,1,0,$E$73,1))))</t>
  </si>
  <si>
    <t>$T$81</t>
  </si>
  <si>
    <t>R81C20</t>
  </si>
  <si>
    <t>IF($B$73FALSE,"-",SUM((OFFSET(LC_OTHER!$V$3,1,0,$E$73,1))*(T$76&gt;OFFSET(LC_OTHER!$H$3,1,0,$E$73,1))*(T$75&lt;OFFSET(LC_OTHER!$H$3,1,0,$E$73,1))*($B81OFFSET(LC_OTHER!$L$3,1,0,$E$73,1))))</t>
  </si>
  <si>
    <t>$U$81</t>
  </si>
  <si>
    <t>R81C21</t>
  </si>
  <si>
    <t>IF($B$73FALSE,"-",SUM((OFFSET(LC_OTHER!$V$3,1,0,$E$73,1))*(U$76&gt;OFFSET(LC_OTHER!$H$3,1,0,$E$73,1))*(U$75&lt;OFFSET(LC_OTHER!$H$3,1,0,$E$73,1))*($B81OFFSET(LC_OTHER!$L$3,1,0,$E$73,1))))</t>
  </si>
  <si>
    <t>$V$81</t>
  </si>
  <si>
    <t>R81C22</t>
  </si>
  <si>
    <t>IF($B$73FALSE,"-",SUM((OFFSET(LC_OTHER!$V$3,1,0,$E$73,1))*(V$76&gt;OFFSET(LC_OTHER!$H$3,1,0,$E$73,1))*(V$75&lt;OFFSET(LC_OTHER!$H$3,1,0,$E$73,1))*($B81OFFSET(LC_OTHER!$L$3,1,0,$E$73,1))))</t>
  </si>
  <si>
    <t>$W$81</t>
  </si>
  <si>
    <t>R81C23</t>
  </si>
  <si>
    <t>IF($B$73FALSE,"-",SUM((OFFSET(LC_OTHER!$V$3,1,0,$E$73,1))*(W$76&gt;OFFSET(LC_OTHER!$H$3,1,0,$E$73,1))*(W$75&lt;OFFSET(LC_OTHER!$H$3,1,0,$E$73,1))*($B81OFFSET(LC_OTHER!$L$3,1,0,$E$73,1))))</t>
  </si>
  <si>
    <t>$X$81</t>
  </si>
  <si>
    <t>R81C24</t>
  </si>
  <si>
    <t>IF($B$73FALSE,"-",SUM((OFFSET(LC_OTHER!$V$3,1,0,$E$73,1))*(X$76&gt;OFFSET(LC_OTHER!$H$3,1,0,$E$73,1))*(X$75&lt;OFFSET(LC_OTHER!$H$3,1,0,$E$73,1))*($B81OFFSET(LC_OTHER!$L$3,1,0,$E$73,1))))</t>
  </si>
  <si>
    <t>$Y$81</t>
  </si>
  <si>
    <t>R81C25</t>
  </si>
  <si>
    <t>IF($B$73FALSE,"-",SUM((OFFSET(LC_OTHER!$V$3,1,0,$E$73,1))*(Y$76&gt;OFFSET(LC_OTHER!$H$3,1,0,$E$73,1))*(Y$75&lt;OFFSET(LC_OTHER!$H$3,1,0,$E$73,1))*($B81OFFSET(LC_OTHER!$L$3,1,0,$E$73,1))))</t>
  </si>
  <si>
    <t>$Z$81</t>
  </si>
  <si>
    <t>R81C26</t>
  </si>
  <si>
    <t>IF($B$73FALSE,"-",SUM((OFFSET(LC_OTHER!$V$3,1,0,$E$73,1))*(Z$76&gt;OFFSET(LC_OTHER!$H$3,1,0,$E$73,1))*(Z$75&lt;OFFSET(LC_OTHER!$H$3,1,0,$E$73,1))*($B81OFFSET(LC_OTHER!$L$3,1,0,$E$73,1))))</t>
  </si>
  <si>
    <t>$AA$81</t>
  </si>
  <si>
    <t>R81C27</t>
  </si>
  <si>
    <t>IF($B$73FALSE,"-",SUM((OFFSET(LC_OTHER!$V$3,1,0,$E$73,1))*(AA$76&gt;OFFSET(LC_OTHER!$H$3,1,0,$E$73,1))*(AA$75&lt;OFFSET(LC_OTHER!$H$3,1,0,$E$73,1))*($B81OFFSET(LC_OTHER!$L$3,1,0,$E$73,1))))</t>
  </si>
  <si>
    <t>$AB$81</t>
  </si>
  <si>
    <t>R81C28</t>
  </si>
  <si>
    <t>IF($B$73FALSE,"-",SUM((OFFSET(LC_OTHER!$V$3,1,0,$E$73,1))*(AB$76&gt;OFFSET(LC_OTHER!$H$3,1,0,$E$73,1))*(AB$75&lt;OFFSET(LC_OTHER!$H$3,1,0,$E$73,1))*($B81OFFSET(LC_OTHER!$L$3,1,0,$E$73,1))))</t>
  </si>
  <si>
    <t>$D$82</t>
  </si>
  <si>
    <t>R82C4</t>
  </si>
  <si>
    <t>IF($B$73FALSE,"-",SUM(OFFSET($G82,0,C$75-1,1,C$76-C$75+1)))</t>
  </si>
  <si>
    <t>$E$82</t>
  </si>
  <si>
    <t>R82C5</t>
  </si>
  <si>
    <t>IF($B$73FALSE,"-",SUM(OFFSET($G82,0,F$75-1,1,F$76-F$75+1)))</t>
  </si>
  <si>
    <t>$G$82</t>
  </si>
  <si>
    <t>R82C7</t>
  </si>
  <si>
    <t>IF($B$73FALSE,"-",SUM((OFFSET(LC_OTHER!$V$3,1,0,$E$73,1))*(G$76&gt;OFFSET(LC_OTHER!$H$3,1,0,$E$73,1))*(G$75&lt;OFFSET(LC_OTHER!$H$3,1,0,$E$73,1))*($B82OFFSET(LC_OTHER!$L$3,1,0,$E$73,1))))</t>
  </si>
  <si>
    <t>$H$82</t>
  </si>
  <si>
    <t>R82C8</t>
  </si>
  <si>
    <t>IF($B$73FALSE,"-",SUM((OFFSET(LC_OTHER!$V$3,1,0,$E$73,1))*(H$76&gt;OFFSET(LC_OTHER!$H$3,1,0,$E$73,1))*(H$75&lt;OFFSET(LC_OTHER!$H$3,1,0,$E$73,1))*($B82OFFSET(LC_OTHER!$L$3,1,0,$E$73,1))))</t>
  </si>
  <si>
    <t>$I$82</t>
  </si>
  <si>
    <t>R82C9</t>
  </si>
  <si>
    <t>IF($B$73FALSE,"-",SUM((OFFSET(LC_OTHER!$V$3,1,0,$E$73,1))*(I$76&gt;OFFSET(LC_OTHER!$H$3,1,0,$E$73,1))*(I$75&lt;OFFSET(LC_OTHER!$H$3,1,0,$E$73,1))*($B82OFFSET(LC_OTHER!$L$3,1,0,$E$73,1))))</t>
  </si>
  <si>
    <t>$J$82</t>
  </si>
  <si>
    <t>R82C10</t>
  </si>
  <si>
    <t>IF($B$73FALSE,"-",SUM((OFFSET(LC_OTHER!$V$3,1,0,$E$73,1))*(J$76&gt;OFFSET(LC_OTHER!$H$3,1,0,$E$73,1))*(J$75&lt;OFFSET(LC_OTHER!$H$3,1,0,$E$73,1))*($B82OFFSET(LC_OTHER!$L$3,1,0,$E$73,1))))</t>
  </si>
  <si>
    <t>$K$82</t>
  </si>
  <si>
    <t>R82C11</t>
  </si>
  <si>
    <t>IF($B$73FALSE,"-",SUM((OFFSET(LC_OTHER!$V$3,1,0,$E$73,1))*(K$76&gt;OFFSET(LC_OTHER!$H$3,1,0,$E$73,1))*(K$75&lt;OFFSET(LC_OTHER!$H$3,1,0,$E$73,1))*($B82OFFSET(LC_OTHER!$L$3,1,0,$E$73,1))))</t>
  </si>
  <si>
    <t>$L$82</t>
  </si>
  <si>
    <t>R82C12</t>
  </si>
  <si>
    <t>IF($B$73FALSE,"-",SUM((OFFSET(LC_OTHER!$V$3,1,0,$E$73,1))*(L$76&gt;OFFSET(LC_OTHER!$H$3,1,0,$E$73,1))*(L$75&lt;OFFSET(LC_OTHER!$H$3,1,0,$E$73,1))*($B82OFFSET(LC_OTHER!$L$3,1,0,$E$73,1))))</t>
  </si>
  <si>
    <t>$M$82</t>
  </si>
  <si>
    <t>R82C13</t>
  </si>
  <si>
    <t>IF($B$73FALSE,"-",SUM((OFFSET(LC_OTHER!$V$3,1,0,$E$73,1))*(M$76&gt;OFFSET(LC_OTHER!$H$3,1,0,$E$73,1))*(M$75&lt;OFFSET(LC_OTHER!$H$3,1,0,$E$73,1))*($B82OFFSET(LC_OTHER!$L$3,1,0,$E$73,1))))</t>
  </si>
  <si>
    <t>$N$82</t>
  </si>
  <si>
    <t>R82C14</t>
  </si>
  <si>
    <t>IF($B$73FALSE,"-",SUM((OFFSET(LC_OTHER!$V$3,1,0,$E$73,1))*(N$76&gt;OFFSET(LC_OTHER!$H$3,1,0,$E$73,1))*(N$75&lt;OFFSET(LC_OTHER!$H$3,1,0,$E$73,1))*($B82OFFSET(LC_OTHER!$L$3,1,0,$E$73,1))))</t>
  </si>
  <si>
    <t>$O$82</t>
  </si>
  <si>
    <t>R82C15</t>
  </si>
  <si>
    <t>IF($B$73FALSE,"-",SUM((OFFSET(LC_OTHER!$V$3,1,0,$E$73,1))*(O$76&gt;OFFSET(LC_OTHER!$H$3,1,0,$E$73,1))*(O$75&lt;OFFSET(LC_OTHER!$H$3,1,0,$E$73,1))*($B82OFFSET(LC_OTHER!$L$3,1,0,$E$73,1))))</t>
  </si>
  <si>
    <t>$P$82</t>
  </si>
  <si>
    <t>R82C16</t>
  </si>
  <si>
    <t>IF($B$73FALSE,"-",SUM((OFFSET(LC_OTHER!$V$3,1,0,$E$73,1))*(P$76&gt;OFFSET(LC_OTHER!$H$3,1,0,$E$73,1))*(P$75&lt;OFFSET(LC_OTHER!$H$3,1,0,$E$73,1))*($B82OFFSET(LC_OTHER!$L$3,1,0,$E$73,1))))</t>
  </si>
  <si>
    <t>$Q$82</t>
  </si>
  <si>
    <t>R82C17</t>
  </si>
  <si>
    <t>IF($B$73FALSE,"-",SUM((OFFSET(LC_OTHER!$V$3,1,0,$E$73,1))*(Q$76&gt;OFFSET(LC_OTHER!$H$3,1,0,$E$73,1))*(Q$75&lt;OFFSET(LC_OTHER!$H$3,1,0,$E$73,1))*($B82OFFSET(LC_OTHER!$L$3,1,0,$E$73,1))))</t>
  </si>
  <si>
    <t>$R$82</t>
  </si>
  <si>
    <t>R82C18</t>
  </si>
  <si>
    <t>IF($B$73FALSE,"-",SUM((OFFSET(LC_OTHER!$V$3,1,0,$E$73,1))*(R$76&gt;OFFSET(LC_OTHER!$H$3,1,0,$E$73,1))*(R$75&lt;OFFSET(LC_OTHER!$H$3,1,0,$E$73,1))*($B82OFFSET(LC_OTHER!$L$3,1,0,$E$73,1))))</t>
  </si>
  <si>
    <t>$S$82</t>
  </si>
  <si>
    <t>R82C19</t>
  </si>
  <si>
    <t>IF($B$73FALSE,"-",SUM((OFFSET(LC_OTHER!$V$3,1,0,$E$73,1))*(S$76&gt;OFFSET(LC_OTHER!$H$3,1,0,$E$73,1))*(S$75&lt;OFFSET(LC_OTHER!$H$3,1,0,$E$73,1))*($B82OFFSET(LC_OTHER!$L$3,1,0,$E$73,1))))</t>
  </si>
  <si>
    <t>$T$82</t>
  </si>
  <si>
    <t>R82C20</t>
  </si>
  <si>
    <t>IF($B$73FALSE,"-",SUM((OFFSET(LC_OTHER!$V$3,1,0,$E$73,1))*(T$76&gt;OFFSET(LC_OTHER!$H$3,1,0,$E$73,1))*(T$75&lt;OFFSET(LC_OTHER!$H$3,1,0,$E$73,1))*($B82OFFSET(LC_OTHER!$L$3,1,0,$E$73,1))))</t>
  </si>
  <si>
    <t>$U$82</t>
  </si>
  <si>
    <t>R82C21</t>
  </si>
  <si>
    <t>IF($B$73FALSE,"-",SUM((OFFSET(LC_OTHER!$V$3,1,0,$E$73,1))*(U$76&gt;OFFSET(LC_OTHER!$H$3,1,0,$E$73,1))*(U$75&lt;OFFSET(LC_OTHER!$H$3,1,0,$E$73,1))*($B82OFFSET(LC_OTHER!$L$3,1,0,$E$73,1))))</t>
  </si>
  <si>
    <t>$V$82</t>
  </si>
  <si>
    <t>R82C22</t>
  </si>
  <si>
    <t>IF($B$73FALSE,"-",SUM((OFFSET(LC_OTHER!$V$3,1,0,$E$73,1))*(V$76&gt;OFFSET(LC_OTHER!$H$3,1,0,$E$73,1))*(V$75&lt;OFFSET(LC_OTHER!$H$3,1,0,$E$73,1))*($B82OFFSET(LC_OTHER!$L$3,1,0,$E$73,1))))</t>
  </si>
  <si>
    <t>$W$82</t>
  </si>
  <si>
    <t>R82C23</t>
  </si>
  <si>
    <t>IF($B$73FALSE,"-",SUM((OFFSET(LC_OTHER!$V$3,1,0,$E$73,1))*(W$76&gt;OFFSET(LC_OTHER!$H$3,1,0,$E$73,1))*(W$75&lt;OFFSET(LC_OTHER!$H$3,1,0,$E$73,1))*($B82OFFSET(LC_OTHER!$L$3,1,0,$E$73,1))))</t>
  </si>
  <si>
    <t>$X$82</t>
  </si>
  <si>
    <t>R82C24</t>
  </si>
  <si>
    <t>IF($B$73FALSE,"-",SUM((OFFSET(LC_OTHER!$V$3,1,0,$E$73,1))*(X$76&gt;OFFSET(LC_OTHER!$H$3,1,0,$E$73,1))*(X$75&lt;OFFSET(LC_OTHER!$H$3,1,0,$E$73,1))*($B82OFFSET(LC_OTHER!$L$3,1,0,$E$73,1))))</t>
  </si>
  <si>
    <t>$Y$82</t>
  </si>
  <si>
    <t>R82C25</t>
  </si>
  <si>
    <t>IF($B$73FALSE,"-",SUM((OFFSET(LC_OTHER!$V$3,1,0,$E$73,1))*(Y$76&gt;OFFSET(LC_OTHER!$H$3,1,0,$E$73,1))*(Y$75&lt;OFFSET(LC_OTHER!$H$3,1,0,$E$73,1))*($B82OFFSET(LC_OTHER!$L$3,1,0,$E$73,1))))</t>
  </si>
  <si>
    <t>$Z$82</t>
  </si>
  <si>
    <t>R82C26</t>
  </si>
  <si>
    <t>IF($B$73FALSE,"-",SUM((OFFSET(LC_OTHER!$V$3,1,0,$E$73,1))*(Z$76&gt;OFFSET(LC_OTHER!$H$3,1,0,$E$73,1))*(Z$75&lt;OFFSET(LC_OTHER!$H$3,1,0,$E$73,1))*($B82OFFSET(LC_OTHER!$L$3,1,0,$E$73,1))))</t>
  </si>
  <si>
    <t>$AA$82</t>
  </si>
  <si>
    <t>R82C27</t>
  </si>
  <si>
    <t>IF($B$73FALSE,"-",SUM((OFFSET(LC_OTHER!$V$3,1,0,$E$73,1))*(AA$76&gt;OFFSET(LC_OTHER!$H$3,1,0,$E$73,1))*(AA$75&lt;OFFSET(LC_OTHER!$H$3,1,0,$E$73,1))*($B82OFFSET(LC_OTHER!$L$3,1,0,$E$73,1))))</t>
  </si>
  <si>
    <t>$AB$82</t>
  </si>
  <si>
    <t>R82C28</t>
  </si>
  <si>
    <t>IF($B$73FALSE,"-",SUM((OFFSET(LC_OTHER!$V$3,1,0,$E$73,1))*(AB$76&gt;OFFSET(LC_OTHER!$H$3,1,0,$E$73,1))*(AB$75&lt;OFFSET(LC_OTHER!$H$3,1,0,$E$73,1))*($B82OFFSET(LC_OTHER!$L$3,1,0,$E$73,1))))</t>
  </si>
  <si>
    <t>IF($B$3FALSE,"-",G68)</t>
  </si>
  <si>
    <t>IF($B$3FALSE,"-",G69)</t>
  </si>
  <si>
    <t>IF($B3FALSE,"-",DATE(D3,1,1))</t>
  </si>
  <si>
    <t>IF($B3FALSE,"-",DATE(D3+1,1,1))</t>
  </si>
  <si>
    <t>IF($B$3FALSE,"-",D5)</t>
  </si>
  <si>
    <t>IF($B$3FALSE,"-",D18+D47+D74+D120)</t>
  </si>
  <si>
    <t>IF($B$3FALSE,"-",E18+E47+E74+E120)</t>
  </si>
  <si>
    <t>IF($B$3FALSE,"-",G18+G47+G74+G120)</t>
  </si>
  <si>
    <t>IF($B$3FALSE,"-",H18+H47+H74+H120)</t>
  </si>
  <si>
    <t>IF($B$3FALSE,"-",I18+I47+I74+I120)</t>
  </si>
  <si>
    <t>IF($B$3FALSE,"-",J18+J47+J74+J120)</t>
  </si>
  <si>
    <t>IF($B$3FALSE,"-",K18+K47+K74+K120)</t>
  </si>
  <si>
    <t>IF($B$3FALSE,"-",L18+L47+L74+L120)</t>
  </si>
  <si>
    <t>IF($B$3FALSE,"-",M18+M47+M74+M120)</t>
  </si>
  <si>
    <t>IF($B$3FALSE,"-",N18+N47+N74+N120)</t>
  </si>
  <si>
    <t>IF($B$3FALSE,"-",O18+O47+O74+O120)</t>
  </si>
  <si>
    <t>IF($B$3FALSE,"-",P18+P47+P74+P120)</t>
  </si>
  <si>
    <t>IF($B$3FALSE,"-",Q18+Q47+Q74+Q120)</t>
  </si>
  <si>
    <t>IF($B$3FALSE,"-",R18+R47+R74+R120)</t>
  </si>
  <si>
    <t>IF($B$3FALSE,"-",S18+S47+S74+S120)</t>
  </si>
  <si>
    <t>IF($B$3FALSE,"-",T18+T47+T74+T120)</t>
  </si>
  <si>
    <t>IF($B$3FALSE,"-",U18+U47+U74+U120)</t>
  </si>
  <si>
    <t>IF($B$3FALSE,"-",V18+V47+V74+V120)</t>
  </si>
  <si>
    <t>IF($B$3FALSE,"-",W18+W47+W74+W120)</t>
  </si>
  <si>
    <t>IF($B$3FALSE,"-",X18+X47+X74+X120)</t>
  </si>
  <si>
    <t>IF($B$3FALSE,"-",Y18+Y47+Y74+Y120)</t>
  </si>
  <si>
    <t>IF($B$3FALSE,"-",Z18+Z47+Z74+Z120)</t>
  </si>
  <si>
    <t>IF($B$3FALSE,"-",AA18+AA47+AA74+AA120)</t>
  </si>
  <si>
    <t>IF($B$3FALSE,"-",AB18+AB47+AB74+AB120)</t>
  </si>
  <si>
    <t>IF($B$3FALSE,"-",D19+D48+D75+D121)</t>
  </si>
  <si>
    <t>IF($B$3FALSE,"-",E19+E48+E75+E121)</t>
  </si>
  <si>
    <t>IF($B$3FALSE,"-",G19+G48+G75+G121)</t>
  </si>
  <si>
    <t>IF($B$3FALSE,"-",H19+H48+H75+H121)</t>
  </si>
  <si>
    <t>IF($B$3FALSE,"-",I19+I48+I75+I121)</t>
  </si>
  <si>
    <t>IF($B$3FALSE,"-",J19+J48+J75+J121)</t>
  </si>
  <si>
    <t>IF($B$3FALSE,"-",K19+K48+K75+K121)</t>
  </si>
  <si>
    <t>IF($B$3FALSE,"-",L19+L48+L75+L121)</t>
  </si>
  <si>
    <t>IF($B$3FALSE,"-",M19+M48+M75+M121)</t>
  </si>
  <si>
    <t>IF($B$3FALSE,"-",N19+N48+N75+N121)</t>
  </si>
  <si>
    <t>IF($B$3FALSE,"-",O19+O48+O75+O121)</t>
  </si>
  <si>
    <t>IF($B$3FALSE,"-",P19+P48+P75+P121)</t>
  </si>
  <si>
    <t>IF($B$3FALSE,"-",Q19+Q48+Q75+Q121)</t>
  </si>
  <si>
    <t>IF($B$3FALSE,"-",R19+R48+R75+R121)</t>
  </si>
  <si>
    <t>IF($B$3FALSE,"-",S19+S48+S75+S121)</t>
  </si>
  <si>
    <t>IF($B$3FALSE,"-",T19+T48+T75+T121)</t>
  </si>
  <si>
    <t>IF($B$3FALSE,"-",U19+U48+U75+U121)</t>
  </si>
  <si>
    <t>IF($B$3FALSE,"-",V19+V48+V75+V121)</t>
  </si>
  <si>
    <t>IF($B$3FALSE,"-",W19+W48+W75+W121)</t>
  </si>
  <si>
    <t>IF($B$3FALSE,"-",X19+X48+X75+X121)</t>
  </si>
  <si>
    <t>IF($B$3FALSE,"-",Y19+Y48+Y75+Y121)</t>
  </si>
  <si>
    <t>IF($B$3FALSE,"-",Z19+Z48+Z75+Z121)</t>
  </si>
  <si>
    <t>IF($B$3FALSE,"-",AA19+AA48+AA75+AA121)</t>
  </si>
  <si>
    <t>IF($B$3FALSE,"-",AB19+AB48+AB75+AB121)</t>
  </si>
  <si>
    <t>IF($B$13FALSE,"-",MIN(OFFSET(AW_EB!$H$3,1,0,$E$13,1)))</t>
  </si>
  <si>
    <t>IF($B13FALSE,"-",COUNTA(AW_EB!$H$4:$H$10000))</t>
  </si>
  <si>
    <t>IF($B$13FALSE,"-",MAX(OFFSET(AW_EB!$H$3,1,0,$E$13,1)))</t>
  </si>
  <si>
    <t>IF($B$42FALSE,"-",C16+1)</t>
  </si>
  <si>
    <t>IF($B$42FALSE,"-",DATE($D$42,1,1))</t>
  </si>
  <si>
    <t>IF($B$42FALSE,"-",C16+12)</t>
  </si>
  <si>
    <t>IF($B$42FALSE,"-",EOMONTH(G15,0))</t>
  </si>
  <si>
    <t>IF($B$13FALSE,"-",SUM((OFFSET(AW_EB!$V$3,1,0,$E$13,1))*(G$16&gt;OFFSET(AW_EB!$H$3,1,0,$E$13,1))*(G$15&lt;OFFSET(AW_EB!$H$3,1,0,$E$13,1))*($B21OFFSET(AW_EB!$L$3,1,0,$E$13,1))))</t>
  </si>
  <si>
    <t>IF($B$13FALSE,"-",SUM((OFFSET(AW_EB!$V$3,1,0,$E$13,1))*(H$16&gt;OFFSET(AW_EB!$H$3,1,0,$E$13,1))*(H$15&lt;OFFSET(AW_EB!$H$3,1,0,$E$13,1))*($B21OFFSET(AW_EB!$L$3,1,0,$E$13,1))))</t>
  </si>
  <si>
    <t>IF($B$13FALSE,"-",SUM((OFFSET(AW_EB!$V$3,1,0,$E$13,1))*(I$16&gt;OFFSET(AW_EB!$H$3,1,0,$E$13,1))*(I$15&lt;OFFSET(AW_EB!$H$3,1,0,$E$13,1))*($B21OFFSET(AW_EB!$L$3,1,0,$E$13,1))))</t>
  </si>
  <si>
    <t>IF($B$13FALSE,"-",SUM((OFFSET(AW_EB!$V$3,1,0,$E$13,1))*(J$16&gt;OFFSET(AW_EB!$H$3,1,0,$E$13,1))*(J$15&lt;OFFSET(AW_EB!$H$3,1,0,$E$13,1))*($B21OFFSET(AW_EB!$L$3,1,0,$E$13,1))))</t>
  </si>
  <si>
    <t>IF($B$13FALSE,"-",SUM((OFFSET(AW_EB!$V$3,1,0,$E$13,1))*(K$16&gt;OFFSET(AW_EB!$H$3,1,0,$E$13,1))*(K$15&lt;OFFSET(AW_EB!$H$3,1,0,$E$13,1))*($B21OFFSET(AW_EB!$L$3,1,0,$E$13,1))))</t>
  </si>
  <si>
    <t>IF($B$13FALSE,"-",SUM((OFFSET(AW_EB!$V$3,1,0,$E$13,1))*(L$16&gt;OFFSET(AW_EB!$H$3,1,0,$E$13,1))*(L$15&lt;OFFSET(AW_EB!$H$3,1,0,$E$13,1))*($B21OFFSET(AW_EB!$L$3,1,0,$E$13,1))))</t>
  </si>
  <si>
    <t>IF($B$13FALSE,"-",SUM((OFFSET(AW_EB!$V$3,1,0,$E$13,1))*(M$16&gt;OFFSET(AW_EB!$H$3,1,0,$E$13,1))*(M$15&lt;OFFSET(AW_EB!$H$3,1,0,$E$13,1))*($B21OFFSET(AW_EB!$L$3,1,0,$E$13,1))))</t>
  </si>
  <si>
    <t>IF($B$13FALSE,"-",SUM((OFFSET(AW_EB!$V$3,1,0,$E$13,1))*(N$16&gt;OFFSET(AW_EB!$H$3,1,0,$E$13,1))*(N$15&lt;OFFSET(AW_EB!$H$3,1,0,$E$13,1))*($B21OFFSET(AW_EB!$L$3,1,0,$E$13,1))))</t>
  </si>
  <si>
    <t>IF($B$13FALSE,"-",SUM((OFFSET(AW_EB!$V$3,1,0,$E$13,1))*(O$16&gt;OFFSET(AW_EB!$H$3,1,0,$E$13,1))*(O$15&lt;OFFSET(AW_EB!$H$3,1,0,$E$13,1))*($B21OFFSET(AW_EB!$L$3,1,0,$E$13,1))))</t>
  </si>
  <si>
    <t>IF($B$13FALSE,"-",SUM((OFFSET(AW_EB!$V$3,1,0,$E$13,1))*(P$16&gt;OFFSET(AW_EB!$H$3,1,0,$E$13,1))*(P$15&lt;OFFSET(AW_EB!$H$3,1,0,$E$13,1))*($B21OFFSET(AW_EB!$L$3,1,0,$E$13,1))))</t>
  </si>
  <si>
    <t>IF($B$13FALSE,"-",SUM((OFFSET(AW_EB!$V$3,1,0,$E$13,1))*(Q$16&gt;OFFSET(AW_EB!$H$3,1,0,$E$13,1))*(Q$15&lt;OFFSET(AW_EB!$H$3,1,0,$E$13,1))*($B21OFFSET(AW_EB!$L$3,1,0,$E$13,1))))</t>
  </si>
  <si>
    <t>IF($B$13FALSE,"-",SUM((OFFSET(AW_EB!$V$3,1,0,$E$13,1))*(R$16&gt;OFFSET(AW_EB!$H$3,1,0,$E$13,1))*(R$15&lt;OFFSET(AW_EB!$H$3,1,0,$E$13,1))*($B21OFFSET(AW_EB!$L$3,1,0,$E$13,1))))</t>
  </si>
  <si>
    <t>IF($B$13FALSE,"-",SUM((OFFSET(AW_EB!$V$3,1,0,$E$13,1))*(S$16&gt;OFFSET(AW_EB!$H$3,1,0,$E$13,1))*(S$15&lt;OFFSET(AW_EB!$H$3,1,0,$E$13,1))*($B21OFFSET(AW_EB!$L$3,1,0,$E$13,1))))</t>
  </si>
  <si>
    <t>IF($B$13FALSE,"-",SUM((OFFSET(AW_EB!$V$3,1,0,$E$13,1))*(T$16&gt;OFFSET(AW_EB!$H$3,1,0,$E$13,1))*(T$15&lt;OFFSET(AW_EB!$H$3,1,0,$E$13,1))*($B21OFFSET(AW_EB!$L$3,1,0,$E$13,1))))</t>
  </si>
  <si>
    <t>IF($B$13FALSE,"-",SUM((OFFSET(AW_EB!$V$3,1,0,$E$13,1))*(U$16&gt;OFFSET(AW_EB!$H$3,1,0,$E$13,1))*(U$15&lt;OFFSET(AW_EB!$H$3,1,0,$E$13,1))*($B21OFFSET(AW_EB!$L$3,1,0,$E$13,1))))</t>
  </si>
  <si>
    <t>IF($B$13FALSE,"-",SUM((OFFSET(AW_EB!$V$3,1,0,$E$13,1))*(V$16&gt;OFFSET(AW_EB!$H$3,1,0,$E$13,1))*(V$15&lt;OFFSET(AW_EB!$H$3,1,0,$E$13,1))*($B21OFFSET(AW_EB!$L$3,1,0,$E$13,1))))</t>
  </si>
  <si>
    <t>IF($B$13FALSE,"-",SUM((OFFSET(AW_EB!$V$3,1,0,$E$13,1))*(W$16&gt;OFFSET(AW_EB!$H$3,1,0,$E$13,1))*(W$15&lt;OFFSET(AW_EB!$H$3,1,0,$E$13,1))*($B21OFFSET(AW_EB!$L$3,1,0,$E$13,1))))</t>
  </si>
  <si>
    <t>IF($B$13FALSE,"-",SUM((OFFSET(AW_EB!$V$3,1,0,$E$13,1))*(X$16&gt;OFFSET(AW_EB!$H$3,1,0,$E$13,1))*(X$15&lt;OFFSET(AW_EB!$H$3,1,0,$E$13,1))*($B21OFFSET(AW_EB!$L$3,1,0,$E$13,1))))</t>
  </si>
  <si>
    <t>IF($B$13FALSE,"-",SUM((OFFSET(AW_EB!$V$3,1,0,$E$13,1))*(Y$16&gt;OFFSET(AW_EB!$H$3,1,0,$E$13,1))*(Y$15&lt;OFFSET(AW_EB!$H$3,1,0,$E$13,1))*($B21OFFSET(AW_EB!$L$3,1,0,$E$13,1))))</t>
  </si>
  <si>
    <t>IF($B$13FALSE,"-",SUM((OFFSET(AW_EB!$V$3,1,0,$E$13,1))*(Z$16&gt;OFFSET(AW_EB!$H$3,1,0,$E$13,1))*(Z$15&lt;OFFSET(AW_EB!$H$3,1,0,$E$13,1))*($B21OFFSET(AW_EB!$L$3,1,0,$E$13,1))))</t>
  </si>
  <si>
    <t>IF($B$13FALSE,"-",SUM((OFFSET(AW_EB!$V$3,1,0,$E$13,1))*(AA$16&gt;OFFSET(AW_EB!$H$3,1,0,$E$13,1))*(AA$15&lt;OFFSET(AW_EB!$H$3,1,0,$E$13,1))*($B21OFFSET(AW_EB!$L$3,1,0,$E$13,1))))</t>
  </si>
  <si>
    <t>IF($B$13FALSE,"-",SUM((OFFSET(AW_EB!$V$3,1,0,$E$13,1))*(AB$16&gt;OFFSET(AW_EB!$H$3,1,0,$E$13,1))*(AB$15&lt;OFFSET(AW_EB!$H$3,1,0,$E$13,1))*($B21OFFSET(AW_EB!$L$3,1,0,$E$13,1))))</t>
  </si>
  <si>
    <t>IF($B$13FALSE,"-",SUM((OFFSET(AW_EB!$V$3,1,0,$E$13,1))*(G$16&gt;OFFSET(AW_EB!$H$3,1,0,$E$13,1))*(G$15&lt;OFFSET(AW_EB!$H$3,1,0,$E$13,1))*($B22OFFSET(AW_EB!$L$3,1,0,$E$13,1))))</t>
  </si>
  <si>
    <t>IF($B$13FALSE,"-",SUM((OFFSET(AW_EB!$V$3,1,0,$E$13,1))*(H$16&gt;OFFSET(AW_EB!$H$3,1,0,$E$13,1))*(H$15&lt;OFFSET(AW_EB!$H$3,1,0,$E$13,1))*($B22OFFSET(AW_EB!$L$3,1,0,$E$13,1))))</t>
  </si>
  <si>
    <t>IF($B$13FALSE,"-",SUM((OFFSET(AW_EB!$V$3,1,0,$E$13,1))*(I$16&gt;OFFSET(AW_EB!$H$3,1,0,$E$13,1))*(I$15&lt;OFFSET(AW_EB!$H$3,1,0,$E$13,1))*($B22OFFSET(AW_EB!$L$3,1,0,$E$13,1))))</t>
  </si>
  <si>
    <t>IF($B$13FALSE,"-",SUM((OFFSET(AW_EB!$V$3,1,0,$E$13,1))*(J$16&gt;OFFSET(AW_EB!$H$3,1,0,$E$13,1))*(J$15&lt;OFFSET(AW_EB!$H$3,1,0,$E$13,1))*($B22OFFSET(AW_EB!$L$3,1,0,$E$13,1))))</t>
  </si>
  <si>
    <t>IF($B$13FALSE,"-",SUM((OFFSET(AW_EB!$V$3,1,0,$E$13,1))*(K$16&gt;OFFSET(AW_EB!$H$3,1,0,$E$13,1))*(K$15&lt;OFFSET(AW_EB!$H$3,1,0,$E$13,1))*($B22OFFSET(AW_EB!$L$3,1,0,$E$13,1))))</t>
  </si>
  <si>
    <t>IF($B$13FALSE,"-",SUM((OFFSET(AW_EB!$V$3,1,0,$E$13,1))*(L$16&gt;OFFSET(AW_EB!$H$3,1,0,$E$13,1))*(L$15&lt;OFFSET(AW_EB!$H$3,1,0,$E$13,1))*($B22OFFSET(AW_EB!$L$3,1,0,$E$13,1))))</t>
  </si>
  <si>
    <t>IF($B$13FALSE,"-",SUM((OFFSET(AW_EB!$V$3,1,0,$E$13,1))*(M$16&gt;OFFSET(AW_EB!$H$3,1,0,$E$13,1))*(M$15&lt;OFFSET(AW_EB!$H$3,1,0,$E$13,1))*($B22OFFSET(AW_EB!$L$3,1,0,$E$13,1))))</t>
  </si>
  <si>
    <t>IF($B$13FALSE,"-",SUM((OFFSET(AW_EB!$V$3,1,0,$E$13,1))*(N$16&gt;OFFSET(AW_EB!$H$3,1,0,$E$13,1))*(N$15&lt;OFFSET(AW_EB!$H$3,1,0,$E$13,1))*($B22OFFSET(AW_EB!$L$3,1,0,$E$13,1))))</t>
  </si>
  <si>
    <t>IF($B$13FALSE,"-",SUM((OFFSET(AW_EB!$V$3,1,0,$E$13,1))*(O$16&gt;OFFSET(AW_EB!$H$3,1,0,$E$13,1))*(O$15&lt;OFFSET(AW_EB!$H$3,1,0,$E$13,1))*($B22OFFSET(AW_EB!$L$3,1,0,$E$13,1))))</t>
  </si>
  <si>
    <t>IF($B$13FALSE,"-",SUM((OFFSET(AW_EB!$V$3,1,0,$E$13,1))*(P$16&gt;OFFSET(AW_EB!$H$3,1,0,$E$13,1))*(P$15&lt;OFFSET(AW_EB!$H$3,1,0,$E$13,1))*($B22OFFSET(AW_EB!$L$3,1,0,$E$13,1))))</t>
  </si>
  <si>
    <t>IF($B$13FALSE,"-",SUM((OFFSET(AW_EB!$V$3,1,0,$E$13,1))*(Q$16&gt;OFFSET(AW_EB!$H$3,1,0,$E$13,1))*(Q$15&lt;OFFSET(AW_EB!$H$3,1,0,$E$13,1))*($B22OFFSET(AW_EB!$L$3,1,0,$E$13,1))))</t>
  </si>
  <si>
    <t>IF($B$13FALSE,"-",SUM((OFFSET(AW_EB!$V$3,1,0,$E$13,1))*(R$16&gt;OFFSET(AW_EB!$H$3,1,0,$E$13,1))*(R$15&lt;OFFSET(AW_EB!$H$3,1,0,$E$13,1))*($B22OFFSET(AW_EB!$L$3,1,0,$E$13,1))))</t>
  </si>
  <si>
    <t>IF($B$13FALSE,"-",SUM((OFFSET(AW_EB!$V$3,1,0,$E$13,1))*(S$16&gt;OFFSET(AW_EB!$H$3,1,0,$E$13,1))*(S$15&lt;OFFSET(AW_EB!$H$3,1,0,$E$13,1))*($B22OFFSET(AW_EB!$L$3,1,0,$E$13,1))))</t>
  </si>
  <si>
    <t>IF($B$13FALSE,"-",SUM((OFFSET(AW_EB!$V$3,1,0,$E$13,1))*(T$16&gt;OFFSET(AW_EB!$H$3,1,0,$E$13,1))*(T$15&lt;OFFSET(AW_EB!$H$3,1,0,$E$13,1))*($B22OFFSET(AW_EB!$L$3,1,0,$E$13,1))))</t>
  </si>
  <si>
    <t>IF($B$13FALSE,"-",SUM((OFFSET(AW_EB!$V$3,1,0,$E$13,1))*(U$16&gt;OFFSET(AW_EB!$H$3,1,0,$E$13,1))*(U$15&lt;OFFSET(AW_EB!$H$3,1,0,$E$13,1))*($B22OFFSET(AW_EB!$L$3,1,0,$E$13,1))))</t>
  </si>
  <si>
    <t>IF($B$13FALSE,"-",SUM((OFFSET(AW_EB!$V$3,1,0,$E$13,1))*(V$16&gt;OFFSET(AW_EB!$H$3,1,0,$E$13,1))*(V$15&lt;OFFSET(AW_EB!$H$3,1,0,$E$13,1))*($B22OFFSET(AW_EB!$L$3,1,0,$E$13,1))))</t>
  </si>
  <si>
    <t>IF($B$13FALSE,"-",SUM((OFFSET(AW_EB!$V$3,1,0,$E$13,1))*(W$16&gt;OFFSET(AW_EB!$H$3,1,0,$E$13,1))*(W$15&lt;OFFSET(AW_EB!$H$3,1,0,$E$13,1))*($B22OFFSET(AW_EB!$L$3,1,0,$E$13,1))))</t>
  </si>
  <si>
    <t>IF($B$13FALSE,"-",SUM((OFFSET(AW_EB!$V$3,1,0,$E$13,1))*(X$16&gt;OFFSET(AW_EB!$H$3,1,0,$E$13,1))*(X$15&lt;OFFSET(AW_EB!$H$3,1,0,$E$13,1))*($B22OFFSET(AW_EB!$L$3,1,0,$E$13,1))))</t>
  </si>
  <si>
    <t>IF($B$13FALSE,"-",SUM((OFFSET(AW_EB!$V$3,1,0,$E$13,1))*(Y$16&gt;OFFSET(AW_EB!$H$3,1,0,$E$13,1))*(Y$15&lt;OFFSET(AW_EB!$H$3,1,0,$E$13,1))*($B22OFFSET(AW_EB!$L$3,1,0,$E$13,1))))</t>
  </si>
  <si>
    <t>IF($B$13FALSE,"-",SUM((OFFSET(AW_EB!$V$3,1,0,$E$13,1))*(Z$16&gt;OFFSET(AW_EB!$H$3,1,0,$E$13,1))*(Z$15&lt;OFFSET(AW_EB!$H$3,1,0,$E$13,1))*($B22OFFSET(AW_EB!$L$3,1,0,$E$13,1))))</t>
  </si>
  <si>
    <t>IF($B$13FALSE,"-",SUM((OFFSET(AW_EB!$V$3,1,0,$E$13,1))*(AA$16&gt;OFFSET(AW_EB!$H$3,1,0,$E$13,1))*(AA$15&lt;OFFSET(AW_EB!$H$3,1,0,$E$13,1))*($B22OFFSET(AW_EB!$L$3,1,0,$E$13,1))))</t>
  </si>
  <si>
    <t>IF($B$13FALSE,"-",SUM((OFFSET(AW_EB!$V$3,1,0,$E$13,1))*(AB$16&gt;OFFSET(AW_EB!$H$3,1,0,$E$13,1))*(AB$15&lt;OFFSET(AW_EB!$H$3,1,0,$E$13,1))*($B22OFFSET(AW_EB!$L$3,1,0,$E$13,1))))</t>
  </si>
  <si>
    <t>IF($B$13FALSE,"-",SUM((OFFSET(AW_EB!$V$3,1,0,$E$13,1))*(G$16&gt;OFFSET(AW_EB!$H$3,1,0,$E$13,1))*(G$15&lt;OFFSET(AW_EB!$H$3,1,0,$E$13,1))*($B23OFFSET(AW_EB!$L$3,1,0,$E$13,1))))</t>
  </si>
  <si>
    <t>IF($B$13FALSE,"-",SUM((OFFSET(AW_EB!$V$3,1,0,$E$13,1))*(H$16&gt;OFFSET(AW_EB!$H$3,1,0,$E$13,1))*(H$15&lt;OFFSET(AW_EB!$H$3,1,0,$E$13,1))*($B23OFFSET(AW_EB!$L$3,1,0,$E$13,1))))</t>
  </si>
  <si>
    <t>IF($B$13FALSE,"-",SUM((OFFSET(AW_EB!$V$3,1,0,$E$13,1))*(I$16&gt;OFFSET(AW_EB!$H$3,1,0,$E$13,1))*(I$15&lt;OFFSET(AW_EB!$H$3,1,0,$E$13,1))*($B23OFFSET(AW_EB!$L$3,1,0,$E$13,1))))</t>
  </si>
  <si>
    <t>IF($B$13FALSE,"-",SUM((OFFSET(AW_EB!$V$3,1,0,$E$13,1))*(J$16&gt;OFFSET(AW_EB!$H$3,1,0,$E$13,1))*(J$15&lt;OFFSET(AW_EB!$H$3,1,0,$E$13,1))*($B23OFFSET(AW_EB!$L$3,1,0,$E$13,1))))</t>
  </si>
  <si>
    <t>IF($B$13FALSE,"-",SUM((OFFSET(AW_EB!$V$3,1,0,$E$13,1))*(K$16&gt;OFFSET(AW_EB!$H$3,1,0,$E$13,1))*(K$15&lt;OFFSET(AW_EB!$H$3,1,0,$E$13,1))*($B23OFFSET(AW_EB!$L$3,1,0,$E$13,1))))</t>
  </si>
  <si>
    <t>IF($B$13FALSE,"-",SUM((OFFSET(AW_EB!$V$3,1,0,$E$13,1))*(L$16&gt;OFFSET(AW_EB!$H$3,1,0,$E$13,1))*(L$15&lt;OFFSET(AW_EB!$H$3,1,0,$E$13,1))*($B23OFFSET(AW_EB!$L$3,1,0,$E$13,1))))</t>
  </si>
  <si>
    <t>IF($B$13FALSE,"-",SUM((OFFSET(AW_EB!$V$3,1,0,$E$13,1))*(M$16&gt;OFFSET(AW_EB!$H$3,1,0,$E$13,1))*(M$15&lt;OFFSET(AW_EB!$H$3,1,0,$E$13,1))*($B23OFFSET(AW_EB!$L$3,1,0,$E$13,1))))</t>
  </si>
  <si>
    <t>IF($B$13FALSE,"-",SUM((OFFSET(AW_EB!$V$3,1,0,$E$13,1))*(N$16&gt;OFFSET(AW_EB!$H$3,1,0,$E$13,1))*(N$15&lt;OFFSET(AW_EB!$H$3,1,0,$E$13,1))*($B23OFFSET(AW_EB!$L$3,1,0,$E$13,1))))</t>
  </si>
  <si>
    <t>IF($B$13FALSE,"-",SUM((OFFSET(AW_EB!$V$3,1,0,$E$13,1))*(O$16&gt;OFFSET(AW_EB!$H$3,1,0,$E$13,1))*(O$15&lt;OFFSET(AW_EB!$H$3,1,0,$E$13,1))*($B23OFFSET(AW_EB!$L$3,1,0,$E$13,1))))</t>
  </si>
  <si>
    <t>IF($B$13FALSE,"-",SUM((OFFSET(AW_EB!$V$3,1,0,$E$13,1))*(P$16&gt;OFFSET(AW_EB!$H$3,1,0,$E$13,1))*(P$15&lt;OFFSET(AW_EB!$H$3,1,0,$E$13,1))*($B23OFFSET(AW_EB!$L$3,1,0,$E$13,1))))</t>
  </si>
  <si>
    <t>IF($B$13FALSE,"-",SUM((OFFSET(AW_EB!$V$3,1,0,$E$13,1))*(Q$16&gt;OFFSET(AW_EB!$H$3,1,0,$E$13,1))*(Q$15&lt;OFFSET(AW_EB!$H$3,1,0,$E$13,1))*($B23OFFSET(AW_EB!$L$3,1,0,$E$13,1))))</t>
  </si>
  <si>
    <t>IF($B$13FALSE,"-",SUM((OFFSET(AW_EB!$V$3,1,0,$E$13,1))*(R$16&gt;OFFSET(AW_EB!$H$3,1,0,$E$13,1))*(R$15&lt;OFFSET(AW_EB!$H$3,1,0,$E$13,1))*($B23OFFSET(AW_EB!$L$3,1,0,$E$13,1))))</t>
  </si>
  <si>
    <t>IF($B$13FALSE,"-",SUM((OFFSET(AW_EB!$V$3,1,0,$E$13,1))*(S$16&gt;OFFSET(AW_EB!$H$3,1,0,$E$13,1))*(S$15&lt;OFFSET(AW_EB!$H$3,1,0,$E$13,1))*($B23OFFSET(AW_EB!$L$3,1,0,$E$13,1))))</t>
  </si>
  <si>
    <t>IF($B$13FALSE,"-",SUM((OFFSET(AW_EB!$V$3,1,0,$E$13,1))*(T$16&gt;OFFSET(AW_EB!$H$3,1,0,$E$13,1))*(T$15&lt;OFFSET(AW_EB!$H$3,1,0,$E$13,1))*($B23OFFSET(AW_EB!$L$3,1,0,$E$13,1))))</t>
  </si>
  <si>
    <t>IF($B$13FALSE,"-",SUM((OFFSET(AW_EB!$V$3,1,0,$E$13,1))*(U$16&gt;OFFSET(AW_EB!$H$3,1,0,$E$13,1))*(U$15&lt;OFFSET(AW_EB!$H$3,1,0,$E$13,1))*($B23OFFSET(AW_EB!$L$3,1,0,$E$13,1))))</t>
  </si>
  <si>
    <t>IF($B$13FALSE,"-",SUM((OFFSET(AW_EB!$V$3,1,0,$E$13,1))*(V$16&gt;OFFSET(AW_EB!$H$3,1,0,$E$13,1))*(V$15&lt;OFFSET(AW_EB!$H$3,1,0,$E$13,1))*($B23OFFSET(AW_EB!$L$3,1,0,$E$13,1))))</t>
  </si>
  <si>
    <t>IF($B$13FALSE,"-",SUM((OFFSET(AW_EB!$V$3,1,0,$E$13,1))*(W$16&gt;OFFSET(AW_EB!$H$3,1,0,$E$13,1))*(W$15&lt;OFFSET(AW_EB!$H$3,1,0,$E$13,1))*($B23OFFSET(AW_EB!$L$3,1,0,$E$13,1))))</t>
  </si>
  <si>
    <t>IF($B$13FALSE,"-",SUM((OFFSET(AW_EB!$V$3,1,0,$E$13,1))*(X$16&gt;OFFSET(AW_EB!$H$3,1,0,$E$13,1))*(X$15&lt;OFFSET(AW_EB!$H$3,1,0,$E$13,1))*($B23OFFSET(AW_EB!$L$3,1,0,$E$13,1))))</t>
  </si>
  <si>
    <t>IF($B$13FALSE,"-",SUM((OFFSET(AW_EB!$V$3,1,0,$E$13,1))*(Y$16&gt;OFFSET(AW_EB!$H$3,1,0,$E$13,1))*(Y$15&lt;OFFSET(AW_EB!$H$3,1,0,$E$13,1))*($B23OFFSET(AW_EB!$L$3,1,0,$E$13,1))))</t>
  </si>
  <si>
    <t>IF($B$13FALSE,"-",SUM((OFFSET(AW_EB!$V$3,1,0,$E$13,1))*(Z$16&gt;OFFSET(AW_EB!$H$3,1,0,$E$13,1))*(Z$15&lt;OFFSET(AW_EB!$H$3,1,0,$E$13,1))*($B23OFFSET(AW_EB!$L$3,1,0,$E$13,1))))</t>
  </si>
  <si>
    <t>IF($B$13FALSE,"-",SUM((OFFSET(AW_EB!$V$3,1,0,$E$13,1))*(AA$16&gt;OFFSET(AW_EB!$H$3,1,0,$E$13,1))*(AA$15&lt;OFFSET(AW_EB!$H$3,1,0,$E$13,1))*($B23OFFSET(AW_EB!$L$3,1,0,$E$13,1))))</t>
  </si>
  <si>
    <t>IF($B$13FALSE,"-",SUM((OFFSET(AW_EB!$V$3,1,0,$E$13,1))*(AB$16&gt;OFFSET(AW_EB!$H$3,1,0,$E$13,1))*(AB$15&lt;OFFSET(AW_EB!$H$3,1,0,$E$13,1))*($B23OFFSET(AW_EB!$L$3,1,0,$E$13,1))))</t>
  </si>
  <si>
    <t>IF($B$13FALSE,"-",SUM((OFFSET(AW_EB!$V$3,1,0,$E$13,1))*(G$16&gt;OFFSET(AW_EB!$H$3,1,0,$E$13,1))*(G$15&lt;OFFSET(AW_EB!$H$3,1,0,$E$13,1))*($B24OFFSET(AW_EB!$L$3,1,0,$E$13,1))))</t>
  </si>
  <si>
    <t>IF($B$13FALSE,"-",SUM((OFFSET(AW_EB!$V$3,1,0,$E$13,1))*(H$16&gt;OFFSET(AW_EB!$H$3,1,0,$E$13,1))*(H$15&lt;OFFSET(AW_EB!$H$3,1,0,$E$13,1))*($B24OFFSET(AW_EB!$L$3,1,0,$E$13,1))))</t>
  </si>
  <si>
    <t>IF($B$13FALSE,"-",SUM((OFFSET(AW_EB!$V$3,1,0,$E$13,1))*(I$16&gt;OFFSET(AW_EB!$H$3,1,0,$E$13,1))*(I$15&lt;OFFSET(AW_EB!$H$3,1,0,$E$13,1))*($B24OFFSET(AW_EB!$L$3,1,0,$E$13,1))))</t>
  </si>
  <si>
    <t>IF($B$13FALSE,"-",SUM((OFFSET(AW_EB!$V$3,1,0,$E$13,1))*(J$16&gt;OFFSET(AW_EB!$H$3,1,0,$E$13,1))*(J$15&lt;OFFSET(AW_EB!$H$3,1,0,$E$13,1))*($B24OFFSET(AW_EB!$L$3,1,0,$E$13,1))))</t>
  </si>
  <si>
    <t>IF($B$13FALSE,"-",SUM((OFFSET(AW_EB!$V$3,1,0,$E$13,1))*(K$16&gt;OFFSET(AW_EB!$H$3,1,0,$E$13,1))*(K$15&lt;OFFSET(AW_EB!$H$3,1,0,$E$13,1))*($B24OFFSET(AW_EB!$L$3,1,0,$E$13,1))))</t>
  </si>
  <si>
    <t>IF($B$13FALSE,"-",SUM((OFFSET(AW_EB!$V$3,1,0,$E$13,1))*(L$16&gt;OFFSET(AW_EB!$H$3,1,0,$E$13,1))*(L$15&lt;OFFSET(AW_EB!$H$3,1,0,$E$13,1))*($B24OFFSET(AW_EB!$L$3,1,0,$E$13,1))))</t>
  </si>
  <si>
    <t>IF($B$13FALSE,"-",SUM((OFFSET(AW_EB!$V$3,1,0,$E$13,1))*(M$16&gt;OFFSET(AW_EB!$H$3,1,0,$E$13,1))*(M$15&lt;OFFSET(AW_EB!$H$3,1,0,$E$13,1))*($B24OFFSET(AW_EB!$L$3,1,0,$E$13,1))))</t>
  </si>
  <si>
    <t>IF($B$13FALSE,"-",SUM((OFFSET(AW_EB!$V$3,1,0,$E$13,1))*(N$16&gt;OFFSET(AW_EB!$H$3,1,0,$E$13,1))*(N$15&lt;OFFSET(AW_EB!$H$3,1,0,$E$13,1))*($B24OFFSET(AW_EB!$L$3,1,0,$E$13,1))))</t>
  </si>
  <si>
    <t>IF($B$13FALSE,"-",SUM((OFFSET(AW_EB!$V$3,1,0,$E$13,1))*(O$16&gt;OFFSET(AW_EB!$H$3,1,0,$E$13,1))*(O$15&lt;OFFSET(AW_EB!$H$3,1,0,$E$13,1))*($B24OFFSET(AW_EB!$L$3,1,0,$E$13,1))))</t>
  </si>
  <si>
    <t>IF($B$13FALSE,"-",SUM((OFFSET(AW_EB!$V$3,1,0,$E$13,1))*(P$16&gt;OFFSET(AW_EB!$H$3,1,0,$E$13,1))*(P$15&lt;OFFSET(AW_EB!$H$3,1,0,$E$13,1))*($B24OFFSET(AW_EB!$L$3,1,0,$E$13,1))))</t>
  </si>
  <si>
    <t>IF($B$13FALSE,"-",SUM((OFFSET(AW_EB!$V$3,1,0,$E$13,1))*(Q$16&gt;OFFSET(AW_EB!$H$3,1,0,$E$13,1))*(Q$15&lt;OFFSET(AW_EB!$H$3,1,0,$E$13,1))*($B24OFFSET(AW_EB!$L$3,1,0,$E$13,1))))</t>
  </si>
  <si>
    <t>IF($B$13FALSE,"-",SUM((OFFSET(AW_EB!$V$3,1,0,$E$13,1))*(R$16&gt;OFFSET(AW_EB!$H$3,1,0,$E$13,1))*(R$15&lt;OFFSET(AW_EB!$H$3,1,0,$E$13,1))*($B24OFFSET(AW_EB!$L$3,1,0,$E$13,1))))</t>
  </si>
  <si>
    <t>IF($B$13FALSE,"-",SUM((OFFSET(AW_EB!$V$3,1,0,$E$13,1))*(S$16&gt;OFFSET(AW_EB!$H$3,1,0,$E$13,1))*(S$15&lt;OFFSET(AW_EB!$H$3,1,0,$E$13,1))*($B24OFFSET(AW_EB!$L$3,1,0,$E$13,1))))</t>
  </si>
  <si>
    <t>IF($B$13FALSE,"-",SUM((OFFSET(AW_EB!$V$3,1,0,$E$13,1))*(T$16&gt;OFFSET(AW_EB!$H$3,1,0,$E$13,1))*(T$15&lt;OFFSET(AW_EB!$H$3,1,0,$E$13,1))*($B24OFFSET(AW_EB!$L$3,1,0,$E$13,1))))</t>
  </si>
  <si>
    <t>IF($B$13FALSE,"-",SUM((OFFSET(AW_EB!$V$3,1,0,$E$13,1))*(U$16&gt;OFFSET(AW_EB!$H$3,1,0,$E$13,1))*(U$15&lt;OFFSET(AW_EB!$H$3,1,0,$E$13,1))*($B24OFFSET(AW_EB!$L$3,1,0,$E$13,1))))</t>
  </si>
  <si>
    <t>IF($B$13FALSE,"-",SUM((OFFSET(AW_EB!$V$3,1,0,$E$13,1))*(V$16&gt;OFFSET(AW_EB!$H$3,1,0,$E$13,1))*(V$15&lt;OFFSET(AW_EB!$H$3,1,0,$E$13,1))*($B24OFFSET(AW_EB!$L$3,1,0,$E$13,1))))</t>
  </si>
  <si>
    <t>IF($B$13FALSE,"-",SUM((OFFSET(AW_EB!$V$3,1,0,$E$13,1))*(W$16&gt;OFFSET(AW_EB!$H$3,1,0,$E$13,1))*(W$15&lt;OFFSET(AW_EB!$H$3,1,0,$E$13,1))*($B24OFFSET(AW_EB!$L$3,1,0,$E$13,1))))</t>
  </si>
  <si>
    <t>IF($B$13FALSE,"-",SUM((OFFSET(AW_EB!$V$3,1,0,$E$13,1))*(X$16&gt;OFFSET(AW_EB!$H$3,1,0,$E$13,1))*(X$15&lt;OFFSET(AW_EB!$H$3,1,0,$E$13,1))*($B24OFFSET(AW_EB!$L$3,1,0,$E$13,1))))</t>
  </si>
  <si>
    <t>IF($B$13FALSE,"-",SUM((OFFSET(AW_EB!$V$3,1,0,$E$13,1))*(Y$16&gt;OFFSET(AW_EB!$H$3,1,0,$E$13,1))*(Y$15&lt;OFFSET(AW_EB!$H$3,1,0,$E$13,1))*($B24OFFSET(AW_EB!$L$3,1,0,$E$13,1))))</t>
  </si>
  <si>
    <t>IF($B$13FALSE,"-",SUM((OFFSET(AW_EB!$V$3,1,0,$E$13,1))*(Z$16&gt;OFFSET(AW_EB!$H$3,1,0,$E$13,1))*(Z$15&lt;OFFSET(AW_EB!$H$3,1,0,$E$13,1))*($B24OFFSET(AW_EB!$L$3,1,0,$E$13,1))))</t>
  </si>
  <si>
    <t>IF($B$13FALSE,"-",SUM((OFFSET(AW_EB!$V$3,1,0,$E$13,1))*(AA$16&gt;OFFSET(AW_EB!$H$3,1,0,$E$13,1))*(AA$15&lt;OFFSET(AW_EB!$H$3,1,0,$E$13,1))*($B24OFFSET(AW_EB!$L$3,1,0,$E$13,1))))</t>
  </si>
  <si>
    <t>IF($B$13FALSE,"-",SUM((OFFSET(AW_EB!$V$3,1,0,$E$13,1))*(AB$16&gt;OFFSET(AW_EB!$H$3,1,0,$E$13,1))*(AB$15&lt;OFFSET(AW_EB!$H$3,1,0,$E$13,1))*($B24OFFSET(AW_EB!$L$3,1,0,$E$13,1))))</t>
  </si>
  <si>
    <t>IF($B$13FALSE,"-",SUM((OFFSET(AW_EB!$V$3,1,0,$E$13,1))*(G$16&gt;OFFSET(AW_EB!$H$3,1,0,$E$13,1))*(G$15&lt;OFFSET(AW_EB!$H$3,1,0,$E$13,1))*($B25OFFSET(AW_EB!$L$3,1,0,$E$13,1))))</t>
  </si>
  <si>
    <t>IF($B$13FALSE,"-",SUM((OFFSET(AW_EB!$V$3,1,0,$E$13,1))*(H$16&gt;OFFSET(AW_EB!$H$3,1,0,$E$13,1))*(H$15&lt;OFFSET(AW_EB!$H$3,1,0,$E$13,1))*($B25OFFSET(AW_EB!$L$3,1,0,$E$13,1))))</t>
  </si>
  <si>
    <t>IF($B$13FALSE,"-",SUM((OFFSET(AW_EB!$V$3,1,0,$E$13,1))*(I$16&gt;OFFSET(AW_EB!$H$3,1,0,$E$13,1))*(I$15&lt;OFFSET(AW_EB!$H$3,1,0,$E$13,1))*($B25OFFSET(AW_EB!$L$3,1,0,$E$13,1))))</t>
  </si>
  <si>
    <t>IF($B$13FALSE,"-",SUM((OFFSET(AW_EB!$V$3,1,0,$E$13,1))*(J$16&gt;OFFSET(AW_EB!$H$3,1,0,$E$13,1))*(J$15&lt;OFFSET(AW_EB!$H$3,1,0,$E$13,1))*($B25OFFSET(AW_EB!$L$3,1,0,$E$13,1))))</t>
  </si>
  <si>
    <t>IF($B$13FALSE,"-",SUM((OFFSET(AW_EB!$V$3,1,0,$E$13,1))*(K$16&gt;OFFSET(AW_EB!$H$3,1,0,$E$13,1))*(K$15&lt;OFFSET(AW_EB!$H$3,1,0,$E$13,1))*($B25OFFSET(AW_EB!$L$3,1,0,$E$13,1))))</t>
  </si>
  <si>
    <t>IF($B$13FALSE,"-",SUM((OFFSET(AW_EB!$V$3,1,0,$E$13,1))*(L$16&gt;OFFSET(AW_EB!$H$3,1,0,$E$13,1))*(L$15&lt;OFFSET(AW_EB!$H$3,1,0,$E$13,1))*($B25OFFSET(AW_EB!$L$3,1,0,$E$13,1))))</t>
  </si>
  <si>
    <t>IF($B$13FALSE,"-",SUM((OFFSET(AW_EB!$V$3,1,0,$E$13,1))*(M$16&gt;OFFSET(AW_EB!$H$3,1,0,$E$13,1))*(M$15&lt;OFFSET(AW_EB!$H$3,1,0,$E$13,1))*($B25OFFSET(AW_EB!$L$3,1,0,$E$13,1))))</t>
  </si>
  <si>
    <t>IF($B$13FALSE,"-",SUM((OFFSET(AW_EB!$V$3,1,0,$E$13,1))*(N$16&gt;OFFSET(AW_EB!$H$3,1,0,$E$13,1))*(N$15&lt;OFFSET(AW_EB!$H$3,1,0,$E$13,1))*($B25OFFSET(AW_EB!$L$3,1,0,$E$13,1))))</t>
  </si>
  <si>
    <t>IF($B$13FALSE,"-",SUM((OFFSET(AW_EB!$V$3,1,0,$E$13,1))*(O$16&gt;OFFSET(AW_EB!$H$3,1,0,$E$13,1))*(O$15&lt;OFFSET(AW_EB!$H$3,1,0,$E$13,1))*($B25OFFSET(AW_EB!$L$3,1,0,$E$13,1))))</t>
  </si>
  <si>
    <t>IF($B$13FALSE,"-",SUM((OFFSET(AW_EB!$V$3,1,0,$E$13,1))*(P$16&gt;OFFSET(AW_EB!$H$3,1,0,$E$13,1))*(P$15&lt;OFFSET(AW_EB!$H$3,1,0,$E$13,1))*($B25OFFSET(AW_EB!$L$3,1,0,$E$13,1))))</t>
  </si>
  <si>
    <t>IF($B$13FALSE,"-",SUM((OFFSET(AW_EB!$V$3,1,0,$E$13,1))*(Q$16&gt;OFFSET(AW_EB!$H$3,1,0,$E$13,1))*(Q$15&lt;OFFSET(AW_EB!$H$3,1,0,$E$13,1))*($B25OFFSET(AW_EB!$L$3,1,0,$E$13,1))))</t>
  </si>
  <si>
    <t>IF($B$13FALSE,"-",SUM((OFFSET(AW_EB!$V$3,1,0,$E$13,1))*(R$16&gt;OFFSET(AW_EB!$H$3,1,0,$E$13,1))*(R$15&lt;OFFSET(AW_EB!$H$3,1,0,$E$13,1))*($B25OFFSET(AW_EB!$L$3,1,0,$E$13,1))))</t>
  </si>
  <si>
    <t>IF($B$13FALSE,"-",SUM((OFFSET(AW_EB!$V$3,1,0,$E$13,1))*(S$16&gt;OFFSET(AW_EB!$H$3,1,0,$E$13,1))*(S$15&lt;OFFSET(AW_EB!$H$3,1,0,$E$13,1))*($B25OFFSET(AW_EB!$L$3,1,0,$E$13,1))))</t>
  </si>
  <si>
    <t>IF($B$13FALSE,"-",SUM((OFFSET(AW_EB!$V$3,1,0,$E$13,1))*(T$16&gt;OFFSET(AW_EB!$H$3,1,0,$E$13,1))*(T$15&lt;OFFSET(AW_EB!$H$3,1,0,$E$13,1))*($B25OFFSET(AW_EB!$L$3,1,0,$E$13,1))))</t>
  </si>
  <si>
    <t>IF($B$13FALSE,"-",SUM((OFFSET(AW_EB!$V$3,1,0,$E$13,1))*(U$16&gt;OFFSET(AW_EB!$H$3,1,0,$E$13,1))*(U$15&lt;OFFSET(AW_EB!$H$3,1,0,$E$13,1))*($B25OFFSET(AW_EB!$L$3,1,0,$E$13,1))))</t>
  </si>
  <si>
    <t>IF($B$13FALSE,"-",SUM((OFFSET(AW_EB!$V$3,1,0,$E$13,1))*(V$16&gt;OFFSET(AW_EB!$H$3,1,0,$E$13,1))*(V$15&lt;OFFSET(AW_EB!$H$3,1,0,$E$13,1))*($B25OFFSET(AW_EB!$L$3,1,0,$E$13,1))))</t>
  </si>
  <si>
    <t>IF($B$13FALSE,"-",SUM((OFFSET(AW_EB!$V$3,1,0,$E$13,1))*(W$16&gt;OFFSET(AW_EB!$H$3,1,0,$E$13,1))*(W$15&lt;OFFSET(AW_EB!$H$3,1,0,$E$13,1))*($B25OFFSET(AW_EB!$L$3,1,0,$E$13,1))))</t>
  </si>
  <si>
    <t>IF($B$13FALSE,"-",SUM((OFFSET(AW_EB!$V$3,1,0,$E$13,1))*(X$16&gt;OFFSET(AW_EB!$H$3,1,0,$E$13,1))*(X$15&lt;OFFSET(AW_EB!$H$3,1,0,$E$13,1))*($B25OFFSET(AW_EB!$L$3,1,0,$E$13,1))))</t>
  </si>
  <si>
    <t>IF($B$13FALSE,"-",SUM((OFFSET(AW_EB!$V$3,1,0,$E$13,1))*(Y$16&gt;OFFSET(AW_EB!$H$3,1,0,$E$13,1))*(Y$15&lt;OFFSET(AW_EB!$H$3,1,0,$E$13,1))*($B25OFFSET(AW_EB!$L$3,1,0,$E$13,1))))</t>
  </si>
  <si>
    <t>IF($B$13FALSE,"-",SUM((OFFSET(AW_EB!$V$3,1,0,$E$13,1))*(Z$16&gt;OFFSET(AW_EB!$H$3,1,0,$E$13,1))*(Z$15&lt;OFFSET(AW_EB!$H$3,1,0,$E$13,1))*($B25OFFSET(AW_EB!$L$3,1,0,$E$13,1))))</t>
  </si>
  <si>
    <t>IF($B$13FALSE,"-",SUM((OFFSET(AW_EB!$V$3,1,0,$E$13,1))*(AA$16&gt;OFFSET(AW_EB!$H$3,1,0,$E$13,1))*(AA$15&lt;OFFSET(AW_EB!$H$3,1,0,$E$13,1))*($B25OFFSET(AW_EB!$L$3,1,0,$E$13,1))))</t>
  </si>
  <si>
    <t>IF($B$13FALSE,"-",SUM((OFFSET(AW_EB!$V$3,1,0,$E$13,1))*(AB$16&gt;OFFSET(AW_EB!$H$3,1,0,$E$13,1))*(AB$15&lt;OFFSET(AW_EB!$H$3,1,0,$E$13,1))*($B25OFFSET(AW_EB!$L$3,1,0,$E$13,1))))</t>
  </si>
  <si>
    <t>IF($B$13FALSE,"-",SUM((OFFSET(AW_EB!$V$3,1,0,$E$13,1))*(G$16&gt;OFFSET(AW_EB!$H$3,1,0,$E$13,1))*(G$15&lt;OFFSET(AW_EB!$H$3,1,0,$E$13,1))*($B26OFFSET(AW_EB!$L$3,1,0,$E$13,1))))</t>
  </si>
  <si>
    <t>IF($B$13FALSE,"-",SUM((OFFSET(AW_EB!$V$3,1,0,$E$13,1))*(H$16&gt;OFFSET(AW_EB!$H$3,1,0,$E$13,1))*(H$15&lt;OFFSET(AW_EB!$H$3,1,0,$E$13,1))*($B26OFFSET(AW_EB!$L$3,1,0,$E$13,1))))</t>
  </si>
  <si>
    <t>IF($B$13FALSE,"-",SUM((OFFSET(AW_EB!$V$3,1,0,$E$13,1))*(I$16&gt;OFFSET(AW_EB!$H$3,1,0,$E$13,1))*(I$15&lt;OFFSET(AW_EB!$H$3,1,0,$E$13,1))*($B26OFFSET(AW_EB!$L$3,1,0,$E$13,1))))</t>
  </si>
  <si>
    <t>IF($B$13FALSE,"-",SUM((OFFSET(AW_EB!$V$3,1,0,$E$13,1))*(J$16&gt;OFFSET(AW_EB!$H$3,1,0,$E$13,1))*(J$15&lt;OFFSET(AW_EB!$H$3,1,0,$E$13,1))*($B26OFFSET(AW_EB!$L$3,1,0,$E$13,1))))</t>
  </si>
  <si>
    <t>IF($B$13FALSE,"-",SUM((OFFSET(AW_EB!$V$3,1,0,$E$13,1))*(K$16&gt;OFFSET(AW_EB!$H$3,1,0,$E$13,1))*(K$15&lt;OFFSET(AW_EB!$H$3,1,0,$E$13,1))*($B26OFFSET(AW_EB!$L$3,1,0,$E$13,1))))</t>
  </si>
  <si>
    <t>IF($B$13FALSE,"-",SUM((OFFSET(AW_EB!$V$3,1,0,$E$13,1))*(L$16&gt;OFFSET(AW_EB!$H$3,1,0,$E$13,1))*(L$15&lt;OFFSET(AW_EB!$H$3,1,0,$E$13,1))*($B26OFFSET(AW_EB!$L$3,1,0,$E$13,1))))</t>
  </si>
  <si>
    <t>IF($B$13FALSE,"-",SUM((OFFSET(AW_EB!$V$3,1,0,$E$13,1))*(M$16&gt;OFFSET(AW_EB!$H$3,1,0,$E$13,1))*(M$15&lt;OFFSET(AW_EB!$H$3,1,0,$E$13,1))*($B26OFFSET(AW_EB!$L$3,1,0,$E$13,1))))</t>
  </si>
  <si>
    <t>IF($B$13FALSE,"-",SUM((OFFSET(AW_EB!$V$3,1,0,$E$13,1))*(N$16&gt;OFFSET(AW_EB!$H$3,1,0,$E$13,1))*(N$15&lt;OFFSET(AW_EB!$H$3,1,0,$E$13,1))*($B26OFFSET(AW_EB!$L$3,1,0,$E$13,1))))</t>
  </si>
  <si>
    <t>IF($B$13FALSE,"-",SUM((OFFSET(AW_EB!$V$3,1,0,$E$13,1))*(O$16&gt;OFFSET(AW_EB!$H$3,1,0,$E$13,1))*(O$15&lt;OFFSET(AW_EB!$H$3,1,0,$E$13,1))*($B26OFFSET(AW_EB!$L$3,1,0,$E$13,1))))</t>
  </si>
  <si>
    <t>IF($B$13FALSE,"-",SUM((OFFSET(AW_EB!$V$3,1,0,$E$13,1))*(P$16&gt;OFFSET(AW_EB!$H$3,1,0,$E$13,1))*(P$15&lt;OFFSET(AW_EB!$H$3,1,0,$E$13,1))*($B26OFFSET(AW_EB!$L$3,1,0,$E$13,1))))</t>
  </si>
  <si>
    <t>IF($B$13FALSE,"-",SUM((OFFSET(AW_EB!$V$3,1,0,$E$13,1))*(Q$16&gt;OFFSET(AW_EB!$H$3,1,0,$E$13,1))*(Q$15&lt;OFFSET(AW_EB!$H$3,1,0,$E$13,1))*($B26OFFSET(AW_EB!$L$3,1,0,$E$13,1))))</t>
  </si>
  <si>
    <t>IF($B$13FALSE,"-",SUM((OFFSET(AW_EB!$V$3,1,0,$E$13,1))*(R$16&gt;OFFSET(AW_EB!$H$3,1,0,$E$13,1))*(R$15&lt;OFFSET(AW_EB!$H$3,1,0,$E$13,1))*($B26OFFSET(AW_EB!$L$3,1,0,$E$13,1))))</t>
  </si>
  <si>
    <t>IF($B$13FALSE,"-",SUM((OFFSET(AW_EB!$V$3,1,0,$E$13,1))*(S$16&gt;OFFSET(AW_EB!$H$3,1,0,$E$13,1))*(S$15&lt;OFFSET(AW_EB!$H$3,1,0,$E$13,1))*($B26OFFSET(AW_EB!$L$3,1,0,$E$13,1))))</t>
  </si>
  <si>
    <t>IF($B$13FALSE,"-",SUM((OFFSET(AW_EB!$V$3,1,0,$E$13,1))*(T$16&gt;OFFSET(AW_EB!$H$3,1,0,$E$13,1))*(T$15&lt;OFFSET(AW_EB!$H$3,1,0,$E$13,1))*($B26OFFSET(AW_EB!$L$3,1,0,$E$13,1))))</t>
  </si>
  <si>
    <t>IF($B$13FALSE,"-",SUM((OFFSET(AW_EB!$V$3,1,0,$E$13,1))*(U$16&gt;OFFSET(AW_EB!$H$3,1,0,$E$13,1))*(U$15&lt;OFFSET(AW_EB!$H$3,1,0,$E$13,1))*($B26OFFSET(AW_EB!$L$3,1,0,$E$13,1))))</t>
  </si>
  <si>
    <t>IF($B$13FALSE,"-",SUM((OFFSET(AW_EB!$V$3,1,0,$E$13,1))*(V$16&gt;OFFSET(AW_EB!$H$3,1,0,$E$13,1))*(V$15&lt;OFFSET(AW_EB!$H$3,1,0,$E$13,1))*($B26OFFSET(AW_EB!$L$3,1,0,$E$13,1))))</t>
  </si>
  <si>
    <t>IF($B$13FALSE,"-",SUM((OFFSET(AW_EB!$V$3,1,0,$E$13,1))*(W$16&gt;OFFSET(AW_EB!$H$3,1,0,$E$13,1))*(W$15&lt;OFFSET(AW_EB!$H$3,1,0,$E$13,1))*($B26OFFSET(AW_EB!$L$3,1,0,$E$13,1))))</t>
  </si>
  <si>
    <t>IF($B$13FALSE,"-",SUM((OFFSET(AW_EB!$V$3,1,0,$E$13,1))*(X$16&gt;OFFSET(AW_EB!$H$3,1,0,$E$13,1))*(X$15&lt;OFFSET(AW_EB!$H$3,1,0,$E$13,1))*($B26OFFSET(AW_EB!$L$3,1,0,$E$13,1))))</t>
  </si>
  <si>
    <t>IF($B$13FALSE,"-",SUM((OFFSET(AW_EB!$V$3,1,0,$E$13,1))*(Y$16&gt;OFFSET(AW_EB!$H$3,1,0,$E$13,1))*(Y$15&lt;OFFSET(AW_EB!$H$3,1,0,$E$13,1))*($B26OFFSET(AW_EB!$L$3,1,0,$E$13,1))))</t>
  </si>
  <si>
    <t>IF($B$13FALSE,"-",SUM((OFFSET(AW_EB!$V$3,1,0,$E$13,1))*(Z$16&gt;OFFSET(AW_EB!$H$3,1,0,$E$13,1))*(Z$15&lt;OFFSET(AW_EB!$H$3,1,0,$E$13,1))*($B26OFFSET(AW_EB!$L$3,1,0,$E$13,1))))</t>
  </si>
  <si>
    <t>IF($B$13FALSE,"-",SUM((OFFSET(AW_EB!$V$3,1,0,$E$13,1))*(AA$16&gt;OFFSET(AW_EB!$H$3,1,0,$E$13,1))*(AA$15&lt;OFFSET(AW_EB!$H$3,1,0,$E$13,1))*($B26OFFSET(AW_EB!$L$3,1,0,$E$13,1))))</t>
  </si>
  <si>
    <t>IF($B$13FALSE,"-",SUM((OFFSET(AW_EB!$V$3,1,0,$E$13,1))*(AB$16&gt;OFFSET(AW_EB!$H$3,1,0,$E$13,1))*(AB$15&lt;OFFSET(AW_EB!$H$3,1,0,$E$13,1))*($B26OFFSET(AW_EB!$L$3,1,0,$E$13,1))))</t>
  </si>
  <si>
    <t>IF($B$13FALSE,"-",SUM((OFFSET(AW_EB!$V$3,1,0,$E$13,1))*(G$16&gt;OFFSET(AW_EB!$H$3,1,0,$E$13,1))*(G$15&lt;OFFSET(AW_EB!$H$3,1,0,$E$13,1))*($B27OFFSET(AW_EB!$L$3,1,0,$E$13,1))))</t>
  </si>
  <si>
    <t>IF($B$13FALSE,"-",SUM((OFFSET(AW_EB!$V$3,1,0,$E$13,1))*(H$16&gt;OFFSET(AW_EB!$H$3,1,0,$E$13,1))*(H$15&lt;OFFSET(AW_EB!$H$3,1,0,$E$13,1))*($B27OFFSET(AW_EB!$L$3,1,0,$E$13,1))))</t>
  </si>
  <si>
    <t>IF($B$13FALSE,"-",SUM((OFFSET(AW_EB!$V$3,1,0,$E$13,1))*(I$16&gt;OFFSET(AW_EB!$H$3,1,0,$E$13,1))*(I$15&lt;OFFSET(AW_EB!$H$3,1,0,$E$13,1))*($B27OFFSET(AW_EB!$L$3,1,0,$E$13,1))))</t>
  </si>
  <si>
    <t>IF($B$13FALSE,"-",SUM((OFFSET(AW_EB!$V$3,1,0,$E$13,1))*(J$16&gt;OFFSET(AW_EB!$H$3,1,0,$E$13,1))*(J$15&lt;OFFSET(AW_EB!$H$3,1,0,$E$13,1))*($B27OFFSET(AW_EB!$L$3,1,0,$E$13,1))))</t>
  </si>
  <si>
    <t>IF($B$13FALSE,"-",SUM((OFFSET(AW_EB!$V$3,1,0,$E$13,1))*(K$16&gt;OFFSET(AW_EB!$H$3,1,0,$E$13,1))*(K$15&lt;OFFSET(AW_EB!$H$3,1,0,$E$13,1))*($B27OFFSET(AW_EB!$L$3,1,0,$E$13,1))))</t>
  </si>
  <si>
    <t>IF($B$13FALSE,"-",SUM((OFFSET(AW_EB!$V$3,1,0,$E$13,1))*(L$16&gt;OFFSET(AW_EB!$H$3,1,0,$E$13,1))*(L$15&lt;OFFSET(AW_EB!$H$3,1,0,$E$13,1))*($B27OFFSET(AW_EB!$L$3,1,0,$E$13,1))))</t>
  </si>
  <si>
    <t>IF($B$13FALSE,"-",SUM((OFFSET(AW_EB!$V$3,1,0,$E$13,1))*(M$16&gt;OFFSET(AW_EB!$H$3,1,0,$E$13,1))*(M$15&lt;OFFSET(AW_EB!$H$3,1,0,$E$13,1))*($B27OFFSET(AW_EB!$L$3,1,0,$E$13,1))))</t>
  </si>
  <si>
    <t>IF($B$13FALSE,"-",SUM((OFFSET(AW_EB!$V$3,1,0,$E$13,1))*(N$16&gt;OFFSET(AW_EB!$H$3,1,0,$E$13,1))*(N$15&lt;OFFSET(AW_EB!$H$3,1,0,$E$13,1))*($B27OFFSET(AW_EB!$L$3,1,0,$E$13,1))))</t>
  </si>
  <si>
    <t>IF($B$13FALSE,"-",SUM((OFFSET(AW_EB!$V$3,1,0,$E$13,1))*(O$16&gt;OFFSET(AW_EB!$H$3,1,0,$E$13,1))*(O$15&lt;OFFSET(AW_EB!$H$3,1,0,$E$13,1))*($B27OFFSET(AW_EB!$L$3,1,0,$E$13,1))))</t>
  </si>
  <si>
    <t>IF($B$13FALSE,"-",SUM((OFFSET(AW_EB!$V$3,1,0,$E$13,1))*(P$16&gt;OFFSET(AW_EB!$H$3,1,0,$E$13,1))*(P$15&lt;OFFSET(AW_EB!$H$3,1,0,$E$13,1))*($B27OFFSET(AW_EB!$L$3,1,0,$E$13,1))))</t>
  </si>
  <si>
    <t>IF($B$13FALSE,"-",SUM((OFFSET(AW_EB!$V$3,1,0,$E$13,1))*(Q$16&gt;OFFSET(AW_EB!$H$3,1,0,$E$13,1))*(Q$15&lt;OFFSET(AW_EB!$H$3,1,0,$E$13,1))*($B27OFFSET(AW_EB!$L$3,1,0,$E$13,1))))</t>
  </si>
  <si>
    <t>IF($B$13FALSE,"-",SUM((OFFSET(AW_EB!$V$3,1,0,$E$13,1))*(R$16&gt;OFFSET(AW_EB!$H$3,1,0,$E$13,1))*(R$15&lt;OFFSET(AW_EB!$H$3,1,0,$E$13,1))*($B27OFFSET(AW_EB!$L$3,1,0,$E$13,1))))</t>
  </si>
  <si>
    <t>IF($B$13FALSE,"-",SUM((OFFSET(AW_EB!$V$3,1,0,$E$13,1))*(S$16&gt;OFFSET(AW_EB!$H$3,1,0,$E$13,1))*(S$15&lt;OFFSET(AW_EB!$H$3,1,0,$E$13,1))*($B27OFFSET(AW_EB!$L$3,1,0,$E$13,1))))</t>
  </si>
  <si>
    <t>IF($B$13FALSE,"-",SUM((OFFSET(AW_EB!$V$3,1,0,$E$13,1))*(T$16&gt;OFFSET(AW_EB!$H$3,1,0,$E$13,1))*(T$15&lt;OFFSET(AW_EB!$H$3,1,0,$E$13,1))*($B27OFFSET(AW_EB!$L$3,1,0,$E$13,1))))</t>
  </si>
  <si>
    <t>IF($B$13FALSE,"-",SUM((OFFSET(AW_EB!$V$3,1,0,$E$13,1))*(U$16&gt;OFFSET(AW_EB!$H$3,1,0,$E$13,1))*(U$15&lt;OFFSET(AW_EB!$H$3,1,0,$E$13,1))*($B27OFFSET(AW_EB!$L$3,1,0,$E$13,1))))</t>
  </si>
  <si>
    <t>IF($B$13FALSE,"-",SUM((OFFSET(AW_EB!$V$3,1,0,$E$13,1))*(V$16&gt;OFFSET(AW_EB!$H$3,1,0,$E$13,1))*(V$15&lt;OFFSET(AW_EB!$H$3,1,0,$E$13,1))*($B27OFFSET(AW_EB!$L$3,1,0,$E$13,1))))</t>
  </si>
  <si>
    <t>IF($B$13FALSE,"-",SUM((OFFSET(AW_EB!$V$3,1,0,$E$13,1))*(W$16&gt;OFFSET(AW_EB!$H$3,1,0,$E$13,1))*(W$15&lt;OFFSET(AW_EB!$H$3,1,0,$E$13,1))*($B27OFFSET(AW_EB!$L$3,1,0,$E$13,1))))</t>
  </si>
  <si>
    <t>IF($B$13FALSE,"-",SUM((OFFSET(AW_EB!$V$3,1,0,$E$13,1))*(X$16&gt;OFFSET(AW_EB!$H$3,1,0,$E$13,1))*(X$15&lt;OFFSET(AW_EB!$H$3,1,0,$E$13,1))*($B27OFFSET(AW_EB!$L$3,1,0,$E$13,1))))</t>
  </si>
  <si>
    <t>IF($B$13FALSE,"-",SUM((OFFSET(AW_EB!$V$3,1,0,$E$13,1))*(Y$16&gt;OFFSET(AW_EB!$H$3,1,0,$E$13,1))*(Y$15&lt;OFFSET(AW_EB!$H$3,1,0,$E$13,1))*($B27OFFSET(AW_EB!$L$3,1,0,$E$13,1))))</t>
  </si>
  <si>
    <t>IF($B$13FALSE,"-",SUM((OFFSET(AW_EB!$V$3,1,0,$E$13,1))*(Z$16&gt;OFFSET(AW_EB!$H$3,1,0,$E$13,1))*(Z$15&lt;OFFSET(AW_EB!$H$3,1,0,$E$13,1))*($B27OFFSET(AW_EB!$L$3,1,0,$E$13,1))))</t>
  </si>
  <si>
    <t>IF($B$13FALSE,"-",SUM((OFFSET(AW_EB!$V$3,1,0,$E$13,1))*(AA$16&gt;OFFSET(AW_EB!$H$3,1,0,$E$13,1))*(AA$15&lt;OFFSET(AW_EB!$H$3,1,0,$E$13,1))*($B27OFFSET(AW_EB!$L$3,1,0,$E$13,1))))</t>
  </si>
  <si>
    <t>IF($B$13FALSE,"-",SUM((OFFSET(AW_EB!$V$3,1,0,$E$13,1))*(AB$16&gt;OFFSET(AW_EB!$H$3,1,0,$E$13,1))*(AB$15&lt;OFFSET(AW_EB!$H$3,1,0,$E$13,1))*($B27OFFSET(AW_EB!$L$3,1,0,$E$13,1))))</t>
  </si>
  <si>
    <t>IF($B$13FALSE,"-",SUM((OFFSET(AW_EB!$V$3,1,0,$E$13,1))*(G$16&gt;OFFSET(AW_EB!$H$3,1,0,$E$13,1))*(G$15&lt;OFFSET(AW_EB!$H$3,1,0,$E$13,1))*($B28OFFSET(AW_EB!$L$3,1,0,$E$13,1))))</t>
  </si>
  <si>
    <t>IF($B$13FALSE,"-",SUM((OFFSET(AW_EB!$V$3,1,0,$E$13,1))*(H$16&gt;OFFSET(AW_EB!$H$3,1,0,$E$13,1))*(H$15&lt;OFFSET(AW_EB!$H$3,1,0,$E$13,1))*($B28OFFSET(AW_EB!$L$3,1,0,$E$13,1))))</t>
  </si>
  <si>
    <t>IF($B$13FALSE,"-",SUM((OFFSET(AW_EB!$V$3,1,0,$E$13,1))*(I$16&gt;OFFSET(AW_EB!$H$3,1,0,$E$13,1))*(I$15&lt;OFFSET(AW_EB!$H$3,1,0,$E$13,1))*($B28OFFSET(AW_EB!$L$3,1,0,$E$13,1))))</t>
  </si>
  <si>
    <t>IF($B$13FALSE,"-",SUM((OFFSET(AW_EB!$V$3,1,0,$E$13,1))*(J$16&gt;OFFSET(AW_EB!$H$3,1,0,$E$13,1))*(J$15&lt;OFFSET(AW_EB!$H$3,1,0,$E$13,1))*($B28OFFSET(AW_EB!$L$3,1,0,$E$13,1))))</t>
  </si>
  <si>
    <t>IF($B$13FALSE,"-",SUM((OFFSET(AW_EB!$V$3,1,0,$E$13,1))*(K$16&gt;OFFSET(AW_EB!$H$3,1,0,$E$13,1))*(K$15&lt;OFFSET(AW_EB!$H$3,1,0,$E$13,1))*($B28OFFSET(AW_EB!$L$3,1,0,$E$13,1))))</t>
  </si>
  <si>
    <t>IF($B$13FALSE,"-",SUM((OFFSET(AW_EB!$V$3,1,0,$E$13,1))*(L$16&gt;OFFSET(AW_EB!$H$3,1,0,$E$13,1))*(L$15&lt;OFFSET(AW_EB!$H$3,1,0,$E$13,1))*($B28OFFSET(AW_EB!$L$3,1,0,$E$13,1))))</t>
  </si>
  <si>
    <t>IF($B$13FALSE,"-",SUM((OFFSET(AW_EB!$V$3,1,0,$E$13,1))*(M$16&gt;OFFSET(AW_EB!$H$3,1,0,$E$13,1))*(M$15&lt;OFFSET(AW_EB!$H$3,1,0,$E$13,1))*($B28OFFSET(AW_EB!$L$3,1,0,$E$13,1))))</t>
  </si>
  <si>
    <t>IF($B$13FALSE,"-",SUM((OFFSET(AW_EB!$V$3,1,0,$E$13,1))*(N$16&gt;OFFSET(AW_EB!$H$3,1,0,$E$13,1))*(N$15&lt;OFFSET(AW_EB!$H$3,1,0,$E$13,1))*($B28OFFSET(AW_EB!$L$3,1,0,$E$13,1))))</t>
  </si>
  <si>
    <t>IF($B$13FALSE,"-",SUM((OFFSET(AW_EB!$V$3,1,0,$E$13,1))*(O$16&gt;OFFSET(AW_EB!$H$3,1,0,$E$13,1))*(O$15&lt;OFFSET(AW_EB!$H$3,1,0,$E$13,1))*($B28OFFSET(AW_EB!$L$3,1,0,$E$13,1))))</t>
  </si>
  <si>
    <t>IF($B$13FALSE,"-",SUM((OFFSET(AW_EB!$V$3,1,0,$E$13,1))*(P$16&gt;OFFSET(AW_EB!$H$3,1,0,$E$13,1))*(P$15&lt;OFFSET(AW_EB!$H$3,1,0,$E$13,1))*($B28OFFSET(AW_EB!$L$3,1,0,$E$13,1))))</t>
  </si>
  <si>
    <t>IF($B$13FALSE,"-",SUM((OFFSET(AW_EB!$V$3,1,0,$E$13,1))*(Q$16&gt;OFFSET(AW_EB!$H$3,1,0,$E$13,1))*(Q$15&lt;OFFSET(AW_EB!$H$3,1,0,$E$13,1))*($B28OFFSET(AW_EB!$L$3,1,0,$E$13,1))))</t>
  </si>
  <si>
    <t>IF($B$13FALSE,"-",SUM((OFFSET(AW_EB!$V$3,1,0,$E$13,1))*(R$16&gt;OFFSET(AW_EB!$H$3,1,0,$E$13,1))*(R$15&lt;OFFSET(AW_EB!$H$3,1,0,$E$13,1))*($B28OFFSET(AW_EB!$L$3,1,0,$E$13,1))))</t>
  </si>
  <si>
    <t>IF($B$13FALSE,"-",SUM((OFFSET(AW_EB!$V$3,1,0,$E$13,1))*(S$16&gt;OFFSET(AW_EB!$H$3,1,0,$E$13,1))*(S$15&lt;OFFSET(AW_EB!$H$3,1,0,$E$13,1))*($B28OFFSET(AW_EB!$L$3,1,0,$E$13,1))))</t>
  </si>
  <si>
    <t>IF($B$13FALSE,"-",SUM((OFFSET(AW_EB!$V$3,1,0,$E$13,1))*(T$16&gt;OFFSET(AW_EB!$H$3,1,0,$E$13,1))*(T$15&lt;OFFSET(AW_EB!$H$3,1,0,$E$13,1))*($B28OFFSET(AW_EB!$L$3,1,0,$E$13,1))))</t>
  </si>
  <si>
    <t>IF($B$13FALSE,"-",SUM((OFFSET(AW_EB!$V$3,1,0,$E$13,1))*(U$16&gt;OFFSET(AW_EB!$H$3,1,0,$E$13,1))*(U$15&lt;OFFSET(AW_EB!$H$3,1,0,$E$13,1))*($B28OFFSET(AW_EB!$L$3,1,0,$E$13,1))))</t>
  </si>
  <si>
    <t>IF($B$13FALSE,"-",SUM((OFFSET(AW_EB!$V$3,1,0,$E$13,1))*(V$16&gt;OFFSET(AW_EB!$H$3,1,0,$E$13,1))*(V$15&lt;OFFSET(AW_EB!$H$3,1,0,$E$13,1))*($B28OFFSET(AW_EB!$L$3,1,0,$E$13,1))))</t>
  </si>
  <si>
    <t>IF($B$13FALSE,"-",SUM((OFFSET(AW_EB!$V$3,1,0,$E$13,1))*(W$16&gt;OFFSET(AW_EB!$H$3,1,0,$E$13,1))*(W$15&lt;OFFSET(AW_EB!$H$3,1,0,$E$13,1))*($B28OFFSET(AW_EB!$L$3,1,0,$E$13,1))))</t>
  </si>
  <si>
    <t>IF($B$13FALSE,"-",SUM((OFFSET(AW_EB!$V$3,1,0,$E$13,1))*(X$16&gt;OFFSET(AW_EB!$H$3,1,0,$E$13,1))*(X$15&lt;OFFSET(AW_EB!$H$3,1,0,$E$13,1))*($B28OFFSET(AW_EB!$L$3,1,0,$E$13,1))))</t>
  </si>
  <si>
    <t>IF($B$13FALSE,"-",SUM((OFFSET(AW_EB!$V$3,1,0,$E$13,1))*(Y$16&gt;OFFSET(AW_EB!$H$3,1,0,$E$13,1))*(Y$15&lt;OFFSET(AW_EB!$H$3,1,0,$E$13,1))*($B28OFFSET(AW_EB!$L$3,1,0,$E$13,1))))</t>
  </si>
  <si>
    <t>IF($B$13FALSE,"-",SUM((OFFSET(AW_EB!$V$3,1,0,$E$13,1))*(Z$16&gt;OFFSET(AW_EB!$H$3,1,0,$E$13,1))*(Z$15&lt;OFFSET(AW_EB!$H$3,1,0,$E$13,1))*($B28OFFSET(AW_EB!$L$3,1,0,$E$13,1))))</t>
  </si>
  <si>
    <t>IF($B$13FALSE,"-",SUM((OFFSET(AW_EB!$V$3,1,0,$E$13,1))*(AA$16&gt;OFFSET(AW_EB!$H$3,1,0,$E$13,1))*(AA$15&lt;OFFSET(AW_EB!$H$3,1,0,$E$13,1))*($B28OFFSET(AW_EB!$L$3,1,0,$E$13,1))))</t>
  </si>
  <si>
    <t>IF($B$13FALSE,"-",SUM((OFFSET(AW_EB!$V$3,1,0,$E$13,1))*(AB$16&gt;OFFSET(AW_EB!$H$3,1,0,$E$13,1))*(AB$15&lt;OFFSET(AW_EB!$H$3,1,0,$E$13,1))*($B28OFFSET(AW_EB!$L$3,1,0,$E$13,1))))</t>
  </si>
  <si>
    <t>IF($B$13FALSE,"-",SUM((OFFSET(AW_EB!$V$3,1,0,$E$13,1))*(G$16&gt;OFFSET(AW_EB!$H$3,1,0,$E$13,1))*(G$15&lt;OFFSET(AW_EB!$H$3,1,0,$E$13,1))*($B29OFFSET(AW_EB!$L$3,1,0,$E$13,1))))</t>
  </si>
  <si>
    <t>IF($B$13FALSE,"-",SUM((OFFSET(AW_EB!$V$3,1,0,$E$13,1))*(H$16&gt;OFFSET(AW_EB!$H$3,1,0,$E$13,1))*(H$15&lt;OFFSET(AW_EB!$H$3,1,0,$E$13,1))*($B29OFFSET(AW_EB!$L$3,1,0,$E$13,1))))</t>
  </si>
  <si>
    <t>IF($B$13FALSE,"-",SUM((OFFSET(AW_EB!$V$3,1,0,$E$13,1))*(I$16&gt;OFFSET(AW_EB!$H$3,1,0,$E$13,1))*(I$15&lt;OFFSET(AW_EB!$H$3,1,0,$E$13,1))*($B29OFFSET(AW_EB!$L$3,1,0,$E$13,1))))</t>
  </si>
  <si>
    <t>IF($B$13FALSE,"-",SUM((OFFSET(AW_EB!$V$3,1,0,$E$13,1))*(J$16&gt;OFFSET(AW_EB!$H$3,1,0,$E$13,1))*(J$15&lt;OFFSET(AW_EB!$H$3,1,0,$E$13,1))*($B29OFFSET(AW_EB!$L$3,1,0,$E$13,1))))</t>
  </si>
  <si>
    <t>IF($B$13FALSE,"-",SUM((OFFSET(AW_EB!$V$3,1,0,$E$13,1))*(K$16&gt;OFFSET(AW_EB!$H$3,1,0,$E$13,1))*(K$15&lt;OFFSET(AW_EB!$H$3,1,0,$E$13,1))*($B29OFFSET(AW_EB!$L$3,1,0,$E$13,1))))</t>
  </si>
  <si>
    <t>IF($B$13FALSE,"-",SUM((OFFSET(AW_EB!$V$3,1,0,$E$13,1))*(L$16&gt;OFFSET(AW_EB!$H$3,1,0,$E$13,1))*(L$15&lt;OFFSET(AW_EB!$H$3,1,0,$E$13,1))*($B29OFFSET(AW_EB!$L$3,1,0,$E$13,1))))</t>
  </si>
  <si>
    <t>IF($B$13FALSE,"-",SUM((OFFSET(AW_EB!$V$3,1,0,$E$13,1))*(M$16&gt;OFFSET(AW_EB!$H$3,1,0,$E$13,1))*(M$15&lt;OFFSET(AW_EB!$H$3,1,0,$E$13,1))*($B29OFFSET(AW_EB!$L$3,1,0,$E$13,1))))</t>
  </si>
  <si>
    <t>IF($B$13FALSE,"-",SUM((OFFSET(AW_EB!$V$3,1,0,$E$13,1))*(N$16&gt;OFFSET(AW_EB!$H$3,1,0,$E$13,1))*(N$15&lt;OFFSET(AW_EB!$H$3,1,0,$E$13,1))*($B29OFFSET(AW_EB!$L$3,1,0,$E$13,1))))</t>
  </si>
  <si>
    <t>IF($B$13FALSE,"-",SUM((OFFSET(AW_EB!$V$3,1,0,$E$13,1))*(O$16&gt;OFFSET(AW_EB!$H$3,1,0,$E$13,1))*(O$15&lt;OFFSET(AW_EB!$H$3,1,0,$E$13,1))*($B29OFFSET(AW_EB!$L$3,1,0,$E$13,1))))</t>
  </si>
  <si>
    <t>IF($B$13FALSE,"-",SUM((OFFSET(AW_EB!$V$3,1,0,$E$13,1))*(P$16&gt;OFFSET(AW_EB!$H$3,1,0,$E$13,1))*(P$15&lt;OFFSET(AW_EB!$H$3,1,0,$E$13,1))*($B29OFFSET(AW_EB!$L$3,1,0,$E$13,1))))</t>
  </si>
  <si>
    <t>IF($B$13FALSE,"-",SUM((OFFSET(AW_EB!$V$3,1,0,$E$13,1))*(Q$16&gt;OFFSET(AW_EB!$H$3,1,0,$E$13,1))*(Q$15&lt;OFFSET(AW_EB!$H$3,1,0,$E$13,1))*($B29OFFSET(AW_EB!$L$3,1,0,$E$13,1))))</t>
  </si>
  <si>
    <t>IF($B$13FALSE,"-",SUM((OFFSET(AW_EB!$V$3,1,0,$E$13,1))*(R$16&gt;OFFSET(AW_EB!$H$3,1,0,$E$13,1))*(R$15&lt;OFFSET(AW_EB!$H$3,1,0,$E$13,1))*($B29OFFSET(AW_EB!$L$3,1,0,$E$13,1))))</t>
  </si>
  <si>
    <t>IF($B$13FALSE,"-",SUM((OFFSET(AW_EB!$V$3,1,0,$E$13,1))*(S$16&gt;OFFSET(AW_EB!$H$3,1,0,$E$13,1))*(S$15&lt;OFFSET(AW_EB!$H$3,1,0,$E$13,1))*($B29OFFSET(AW_EB!$L$3,1,0,$E$13,1))))</t>
  </si>
  <si>
    <t>IF($B$13FALSE,"-",SUM((OFFSET(AW_EB!$V$3,1,0,$E$13,1))*(T$16&gt;OFFSET(AW_EB!$H$3,1,0,$E$13,1))*(T$15&lt;OFFSET(AW_EB!$H$3,1,0,$E$13,1))*($B29OFFSET(AW_EB!$L$3,1,0,$E$13,1))))</t>
  </si>
  <si>
    <t>IF($B$13FALSE,"-",SUM((OFFSET(AW_EB!$V$3,1,0,$E$13,1))*(U$16&gt;OFFSET(AW_EB!$H$3,1,0,$E$13,1))*(U$15&lt;OFFSET(AW_EB!$H$3,1,0,$E$13,1))*($B29OFFSET(AW_EB!$L$3,1,0,$E$13,1))))</t>
  </si>
  <si>
    <t>IF($B$13FALSE,"-",SUM((OFFSET(AW_EB!$V$3,1,0,$E$13,1))*(V$16&gt;OFFSET(AW_EB!$H$3,1,0,$E$13,1))*(V$15&lt;OFFSET(AW_EB!$H$3,1,0,$E$13,1))*($B29OFFSET(AW_EB!$L$3,1,0,$E$13,1))))</t>
  </si>
  <si>
    <t>IF($B$13FALSE,"-",SUM((OFFSET(AW_EB!$V$3,1,0,$E$13,1))*(W$16&gt;OFFSET(AW_EB!$H$3,1,0,$E$13,1))*(W$15&lt;OFFSET(AW_EB!$H$3,1,0,$E$13,1))*($B29OFFSET(AW_EB!$L$3,1,0,$E$13,1))))</t>
  </si>
  <si>
    <t>IF($B$13FALSE,"-",SUM((OFFSET(AW_EB!$V$3,1,0,$E$13,1))*(X$16&gt;OFFSET(AW_EB!$H$3,1,0,$E$13,1))*(X$15&lt;OFFSET(AW_EB!$H$3,1,0,$E$13,1))*($B29OFFSET(AW_EB!$L$3,1,0,$E$13,1))))</t>
  </si>
  <si>
    <t>IF($B$13FALSE,"-",SUM((OFFSET(AW_EB!$V$3,1,0,$E$13,1))*(Y$16&gt;OFFSET(AW_EB!$H$3,1,0,$E$13,1))*(Y$15&lt;OFFSET(AW_EB!$H$3,1,0,$E$13,1))*($B29OFFSET(AW_EB!$L$3,1,0,$E$13,1))))</t>
  </si>
  <si>
    <t>IF($B$13FALSE,"-",SUM((OFFSET(AW_EB!$V$3,1,0,$E$13,1))*(Z$16&gt;OFFSET(AW_EB!$H$3,1,0,$E$13,1))*(Z$15&lt;OFFSET(AW_EB!$H$3,1,0,$E$13,1))*($B29OFFSET(AW_EB!$L$3,1,0,$E$13,1))))</t>
  </si>
  <si>
    <t>IF($B$13FALSE,"-",SUM((OFFSET(AW_EB!$V$3,1,0,$E$13,1))*(AA$16&gt;OFFSET(AW_EB!$H$3,1,0,$E$13,1))*(AA$15&lt;OFFSET(AW_EB!$H$3,1,0,$E$13,1))*($B29OFFSET(AW_EB!$L$3,1,0,$E$13,1))))</t>
  </si>
  <si>
    <t>IF($B$13FALSE,"-",SUM((OFFSET(AW_EB!$V$3,1,0,$E$13,1))*(AB$16&gt;OFFSET(AW_EB!$H$3,1,0,$E$13,1))*(AB$15&lt;OFFSET(AW_EB!$H$3,1,0,$E$13,1))*($B29OFFSET(AW_EB!$L$3,1,0,$E$13,1))))</t>
  </si>
  <si>
    <t>IF($B$13FALSE,"-",SUM((OFFSET(AW_EB!$V$3,1,0,$E$13,1))*(G$16&gt;OFFSET(AW_EB!$H$3,1,0,$E$13,1))*(G$15&lt;OFFSET(AW_EB!$H$3,1,0,$E$13,1))*($B30OFFSET(AW_EB!$L$3,1,0,$E$13,1))))</t>
  </si>
  <si>
    <t>IF($B$13FALSE,"-",SUM((OFFSET(AW_EB!$V$3,1,0,$E$13,1))*(H$16&gt;OFFSET(AW_EB!$H$3,1,0,$E$13,1))*(H$15&lt;OFFSET(AW_EB!$H$3,1,0,$E$13,1))*($B30OFFSET(AW_EB!$L$3,1,0,$E$13,1))))</t>
  </si>
  <si>
    <t>IF($B$13FALSE,"-",SUM((OFFSET(AW_EB!$V$3,1,0,$E$13,1))*(I$16&gt;OFFSET(AW_EB!$H$3,1,0,$E$13,1))*(I$15&lt;OFFSET(AW_EB!$H$3,1,0,$E$13,1))*($B30OFFSET(AW_EB!$L$3,1,0,$E$13,1))))</t>
  </si>
  <si>
    <t>IF($B$13FALSE,"-",SUM((OFFSET(AW_EB!$V$3,1,0,$E$13,1))*(J$16&gt;OFFSET(AW_EB!$H$3,1,0,$E$13,1))*(J$15&lt;OFFSET(AW_EB!$H$3,1,0,$E$13,1))*($B30OFFSET(AW_EB!$L$3,1,0,$E$13,1))))</t>
  </si>
  <si>
    <t>IF($B$13FALSE,"-",SUM((OFFSET(AW_EB!$V$3,1,0,$E$13,1))*(K$16&gt;OFFSET(AW_EB!$H$3,1,0,$E$13,1))*(K$15&lt;OFFSET(AW_EB!$H$3,1,0,$E$13,1))*($B30OFFSET(AW_EB!$L$3,1,0,$E$13,1))))</t>
  </si>
  <si>
    <t>IF($B$13FALSE,"-",SUM((OFFSET(AW_EB!$V$3,1,0,$E$13,1))*(L$16&gt;OFFSET(AW_EB!$H$3,1,0,$E$13,1))*(L$15&lt;OFFSET(AW_EB!$H$3,1,0,$E$13,1))*($B30OFFSET(AW_EB!$L$3,1,0,$E$13,1))))</t>
  </si>
  <si>
    <t>IF($B$13FALSE,"-",SUM((OFFSET(AW_EB!$V$3,1,0,$E$13,1))*(M$16&gt;OFFSET(AW_EB!$H$3,1,0,$E$13,1))*(M$15&lt;OFFSET(AW_EB!$H$3,1,0,$E$13,1))*($B30OFFSET(AW_EB!$L$3,1,0,$E$13,1))))</t>
  </si>
  <si>
    <t>IF($B$13FALSE,"-",SUM((OFFSET(AW_EB!$V$3,1,0,$E$13,1))*(N$16&gt;OFFSET(AW_EB!$H$3,1,0,$E$13,1))*(N$15&lt;OFFSET(AW_EB!$H$3,1,0,$E$13,1))*($B30OFFSET(AW_EB!$L$3,1,0,$E$13,1))))</t>
  </si>
  <si>
    <t>IF($B$13FALSE,"-",SUM((OFFSET(AW_EB!$V$3,1,0,$E$13,1))*(O$16&gt;OFFSET(AW_EB!$H$3,1,0,$E$13,1))*(O$15&lt;OFFSET(AW_EB!$H$3,1,0,$E$13,1))*($B30OFFSET(AW_EB!$L$3,1,0,$E$13,1))))</t>
  </si>
  <si>
    <t>IF($B$13FALSE,"-",SUM((OFFSET(AW_EB!$V$3,1,0,$E$13,1))*(P$16&gt;OFFSET(AW_EB!$H$3,1,0,$E$13,1))*(P$15&lt;OFFSET(AW_EB!$H$3,1,0,$E$13,1))*($B30OFFSET(AW_EB!$L$3,1,0,$E$13,1))))</t>
  </si>
  <si>
    <t>IF($B$13FALSE,"-",SUM((OFFSET(AW_EB!$V$3,1,0,$E$13,1))*(Q$16&gt;OFFSET(AW_EB!$H$3,1,0,$E$13,1))*(Q$15&lt;OFFSET(AW_EB!$H$3,1,0,$E$13,1))*($B30OFFSET(AW_EB!$L$3,1,0,$E$13,1))))</t>
  </si>
  <si>
    <t>IF($B$13FALSE,"-",SUM((OFFSET(AW_EB!$V$3,1,0,$E$13,1))*(R$16&gt;OFFSET(AW_EB!$H$3,1,0,$E$13,1))*(R$15&lt;OFFSET(AW_EB!$H$3,1,0,$E$13,1))*($B30OFFSET(AW_EB!$L$3,1,0,$E$13,1))))</t>
  </si>
  <si>
    <t>IF($B$13FALSE,"-",SUM((OFFSET(AW_EB!$V$3,1,0,$E$13,1))*(S$16&gt;OFFSET(AW_EB!$H$3,1,0,$E$13,1))*(S$15&lt;OFFSET(AW_EB!$H$3,1,0,$E$13,1))*($B30OFFSET(AW_EB!$L$3,1,0,$E$13,1))))</t>
  </si>
  <si>
    <t>IF($B$13FALSE,"-",SUM((OFFSET(AW_EB!$V$3,1,0,$E$13,1))*(T$16&gt;OFFSET(AW_EB!$H$3,1,0,$E$13,1))*(T$15&lt;OFFSET(AW_EB!$H$3,1,0,$E$13,1))*($B30OFFSET(AW_EB!$L$3,1,0,$E$13,1))))</t>
  </si>
  <si>
    <t>IF($B$13FALSE,"-",SUM((OFFSET(AW_EB!$V$3,1,0,$E$13,1))*(U$16&gt;OFFSET(AW_EB!$H$3,1,0,$E$13,1))*(U$15&lt;OFFSET(AW_EB!$H$3,1,0,$E$13,1))*($B30OFFSET(AW_EB!$L$3,1,0,$E$13,1))))</t>
  </si>
  <si>
    <t>IF($B$13FALSE,"-",SUM((OFFSET(AW_EB!$V$3,1,0,$E$13,1))*(V$16&gt;OFFSET(AW_EB!$H$3,1,0,$E$13,1))*(V$15&lt;OFFSET(AW_EB!$H$3,1,0,$E$13,1))*($B30OFFSET(AW_EB!$L$3,1,0,$E$13,1))))</t>
  </si>
  <si>
    <t>IF($B$13FALSE,"-",SUM((OFFSET(AW_EB!$V$3,1,0,$E$13,1))*(W$16&gt;OFFSET(AW_EB!$H$3,1,0,$E$13,1))*(W$15&lt;OFFSET(AW_EB!$H$3,1,0,$E$13,1))*($B30OFFSET(AW_EB!$L$3,1,0,$E$13,1))))</t>
  </si>
  <si>
    <t>IF($B$13FALSE,"-",SUM((OFFSET(AW_EB!$V$3,1,0,$E$13,1))*(X$16&gt;OFFSET(AW_EB!$H$3,1,0,$E$13,1))*(X$15&lt;OFFSET(AW_EB!$H$3,1,0,$E$13,1))*($B30OFFSET(AW_EB!$L$3,1,0,$E$13,1))))</t>
  </si>
  <si>
    <t>IF($B$13FALSE,"-",SUM((OFFSET(AW_EB!$V$3,1,0,$E$13,1))*(Y$16&gt;OFFSET(AW_EB!$H$3,1,0,$E$13,1))*(Y$15&lt;OFFSET(AW_EB!$H$3,1,0,$E$13,1))*($B30OFFSET(AW_EB!$L$3,1,0,$E$13,1))))</t>
  </si>
  <si>
    <t>IF($B$13FALSE,"-",SUM((OFFSET(AW_EB!$V$3,1,0,$E$13,1))*(Z$16&gt;OFFSET(AW_EB!$H$3,1,0,$E$13,1))*(Z$15&lt;OFFSET(AW_EB!$H$3,1,0,$E$13,1))*($B30OFFSET(AW_EB!$L$3,1,0,$E$13,1))))</t>
  </si>
  <si>
    <t>IF($B$13FALSE,"-",SUM((OFFSET(AW_EB!$V$3,1,0,$E$13,1))*(AA$16&gt;OFFSET(AW_EB!$H$3,1,0,$E$13,1))*(AA$15&lt;OFFSET(AW_EB!$H$3,1,0,$E$13,1))*($B30OFFSET(AW_EB!$L$3,1,0,$E$13,1))))</t>
  </si>
  <si>
    <t>IF($B$13FALSE,"-",SUM((OFFSET(AW_EB!$V$3,1,0,$E$13,1))*(AB$16&gt;OFFSET(AW_EB!$H$3,1,0,$E$13,1))*(AB$15&lt;OFFSET(AW_EB!$H$3,1,0,$E$13,1))*($B30OFFSET(AW_EB!$L$3,1,0,$E$13,1))))</t>
  </si>
  <si>
    <t>IF($B$13FALSE,"-",SUM((OFFSET(AW_EB!$V$3,1,0,$E$13,1))*(G$16&gt;OFFSET(AW_EB!$H$3,1,0,$E$13,1))*(G$15&lt;OFFSET(AW_EB!$H$3,1,0,$E$13,1))*($B31OFFSET(AW_EB!$L$3,1,0,$E$13,1))))</t>
  </si>
  <si>
    <t>IF($B$13FALSE,"-",SUM((OFFSET(AW_EB!$V$3,1,0,$E$13,1))*(H$16&gt;OFFSET(AW_EB!$H$3,1,0,$E$13,1))*(H$15&lt;OFFSET(AW_EB!$H$3,1,0,$E$13,1))*($B31OFFSET(AW_EB!$L$3,1,0,$E$13,1))))</t>
  </si>
  <si>
    <t>IF($B$13FALSE,"-",SUM((OFFSET(AW_EB!$V$3,1,0,$E$13,1))*(I$16&gt;OFFSET(AW_EB!$H$3,1,0,$E$13,1))*(I$15&lt;OFFSET(AW_EB!$H$3,1,0,$E$13,1))*($B31OFFSET(AW_EB!$L$3,1,0,$E$13,1))))</t>
  </si>
  <si>
    <t>IF($B$13FALSE,"-",SUM((OFFSET(AW_EB!$V$3,1,0,$E$13,1))*(J$16&gt;OFFSET(AW_EB!$H$3,1,0,$E$13,1))*(J$15&lt;OFFSET(AW_EB!$H$3,1,0,$E$13,1))*($B31OFFSET(AW_EB!$L$3,1,0,$E$13,1))))</t>
  </si>
  <si>
    <t>IF($B$13FALSE,"-",SUM((OFFSET(AW_EB!$V$3,1,0,$E$13,1))*(K$16&gt;OFFSET(AW_EB!$H$3,1,0,$E$13,1))*(K$15&lt;OFFSET(AW_EB!$H$3,1,0,$E$13,1))*($B31OFFSET(AW_EB!$L$3,1,0,$E$13,1))))</t>
  </si>
  <si>
    <t>IF($B$13FALSE,"-",SUM((OFFSET(AW_EB!$V$3,1,0,$E$13,1))*(L$16&gt;OFFSET(AW_EB!$H$3,1,0,$E$13,1))*(L$15&lt;OFFSET(AW_EB!$H$3,1,0,$E$13,1))*($B31OFFSET(AW_EB!$L$3,1,0,$E$13,1))))</t>
  </si>
  <si>
    <t>IF($B$13FALSE,"-",SUM((OFFSET(AW_EB!$V$3,1,0,$E$13,1))*(M$16&gt;OFFSET(AW_EB!$H$3,1,0,$E$13,1))*(M$15&lt;OFFSET(AW_EB!$H$3,1,0,$E$13,1))*($B31OFFSET(AW_EB!$L$3,1,0,$E$13,1))))</t>
  </si>
  <si>
    <t>IF($B$13FALSE,"-",SUM((OFFSET(AW_EB!$V$3,1,0,$E$13,1))*(N$16&gt;OFFSET(AW_EB!$H$3,1,0,$E$13,1))*(N$15&lt;OFFSET(AW_EB!$H$3,1,0,$E$13,1))*($B31OFFSET(AW_EB!$L$3,1,0,$E$13,1))))</t>
  </si>
  <si>
    <t>IF($B$13FALSE,"-",SUM((OFFSET(AW_EB!$V$3,1,0,$E$13,1))*(O$16&gt;OFFSET(AW_EB!$H$3,1,0,$E$13,1))*(O$15&lt;OFFSET(AW_EB!$H$3,1,0,$E$13,1))*($B31OFFSET(AW_EB!$L$3,1,0,$E$13,1))))</t>
  </si>
  <si>
    <t>IF($B$13FALSE,"-",SUM((OFFSET(AW_EB!$V$3,1,0,$E$13,1))*(P$16&gt;OFFSET(AW_EB!$H$3,1,0,$E$13,1))*(P$15&lt;OFFSET(AW_EB!$H$3,1,0,$E$13,1))*($B31OFFSET(AW_EB!$L$3,1,0,$E$13,1))))</t>
  </si>
  <si>
    <t>IF($B$13FALSE,"-",SUM((OFFSET(AW_EB!$V$3,1,0,$E$13,1))*(Q$16&gt;OFFSET(AW_EB!$H$3,1,0,$E$13,1))*(Q$15&lt;OFFSET(AW_EB!$H$3,1,0,$E$13,1))*($B31OFFSET(AW_EB!$L$3,1,0,$E$13,1))))</t>
  </si>
  <si>
    <t>IF($B$13FALSE,"-",SUM((OFFSET(AW_EB!$V$3,1,0,$E$13,1))*(R$16&gt;OFFSET(AW_EB!$H$3,1,0,$E$13,1))*(R$15&lt;OFFSET(AW_EB!$H$3,1,0,$E$13,1))*($B31OFFSET(AW_EB!$L$3,1,0,$E$13,1))))</t>
  </si>
  <si>
    <t>IF($B$13FALSE,"-",SUM((OFFSET(AW_EB!$V$3,1,0,$E$13,1))*(S$16&gt;OFFSET(AW_EB!$H$3,1,0,$E$13,1))*(S$15&lt;OFFSET(AW_EB!$H$3,1,0,$E$13,1))*($B31OFFSET(AW_EB!$L$3,1,0,$E$13,1))))</t>
  </si>
  <si>
    <t>IF($B$13FALSE,"-",SUM((OFFSET(AW_EB!$V$3,1,0,$E$13,1))*(T$16&gt;OFFSET(AW_EB!$H$3,1,0,$E$13,1))*(T$15&lt;OFFSET(AW_EB!$H$3,1,0,$E$13,1))*($B31OFFSET(AW_EB!$L$3,1,0,$E$13,1))))</t>
  </si>
  <si>
    <t>IF($B$13FALSE,"-",SUM((OFFSET(AW_EB!$V$3,1,0,$E$13,1))*(U$16&gt;OFFSET(AW_EB!$H$3,1,0,$E$13,1))*(U$15&lt;OFFSET(AW_EB!$H$3,1,0,$E$13,1))*($B31OFFSET(AW_EB!$L$3,1,0,$E$13,1))))</t>
  </si>
  <si>
    <t>IF($B$13FALSE,"-",SUM((OFFSET(AW_EB!$V$3,1,0,$E$13,1))*(V$16&gt;OFFSET(AW_EB!$H$3,1,0,$E$13,1))*(V$15&lt;OFFSET(AW_EB!$H$3,1,0,$E$13,1))*($B31OFFSET(AW_EB!$L$3,1,0,$E$13,1))))</t>
  </si>
  <si>
    <t>IF($B$13FALSE,"-",SUM((OFFSET(AW_EB!$V$3,1,0,$E$13,1))*(W$16&gt;OFFSET(AW_EB!$H$3,1,0,$E$13,1))*(W$15&lt;OFFSET(AW_EB!$H$3,1,0,$E$13,1))*($B31OFFSET(AW_EB!$L$3,1,0,$E$13,1))))</t>
  </si>
  <si>
    <t>IF($B$13FALSE,"-",SUM((OFFSET(AW_EB!$V$3,1,0,$E$13,1))*(X$16&gt;OFFSET(AW_EB!$H$3,1,0,$E$13,1))*(X$15&lt;OFFSET(AW_EB!$H$3,1,0,$E$13,1))*($B31OFFSET(AW_EB!$L$3,1,0,$E$13,1))))</t>
  </si>
  <si>
    <t>IF($B$13FALSE,"-",SUM((OFFSET(AW_EB!$V$3,1,0,$E$13,1))*(Y$16&gt;OFFSET(AW_EB!$H$3,1,0,$E$13,1))*(Y$15&lt;OFFSET(AW_EB!$H$3,1,0,$E$13,1))*($B31OFFSET(AW_EB!$L$3,1,0,$E$13,1))))</t>
  </si>
  <si>
    <t>IF($B$13FALSE,"-",SUM((OFFSET(AW_EB!$V$3,1,0,$E$13,1))*(Z$16&gt;OFFSET(AW_EB!$H$3,1,0,$E$13,1))*(Z$15&lt;OFFSET(AW_EB!$H$3,1,0,$E$13,1))*($B31OFFSET(AW_EB!$L$3,1,0,$E$13,1))))</t>
  </si>
  <si>
    <t>IF($B$13FALSE,"-",SUM((OFFSET(AW_EB!$V$3,1,0,$E$13,1))*(AA$16&gt;OFFSET(AW_EB!$H$3,1,0,$E$13,1))*(AA$15&lt;OFFSET(AW_EB!$H$3,1,0,$E$13,1))*($B31OFFSET(AW_EB!$L$3,1,0,$E$13,1))))</t>
  </si>
  <si>
    <t>IF($B$13FALSE,"-",SUM((OFFSET(AW_EB!$V$3,1,0,$E$13,1))*(AB$16&gt;OFFSET(AW_EB!$H$3,1,0,$E$13,1))*(AB$15&lt;OFFSET(AW_EB!$H$3,1,0,$E$13,1))*($B31OFFSET(AW_EB!$L$3,1,0,$E$13,1))))</t>
  </si>
  <si>
    <t>IF($B$13FALSE,"-",SUM((OFFSET(AW_EB!$V$3,1,0,$E$13,1))*(G$16&gt;OFFSET(AW_EB!$H$3,1,0,$E$13,1))*(G$15&lt;OFFSET(AW_EB!$H$3,1,0,$E$13,1))*($B32OFFSET(AW_EB!$L$3,1,0,$E$13,1))))</t>
  </si>
  <si>
    <t>IF($B$13FALSE,"-",SUM((OFFSET(AW_EB!$V$3,1,0,$E$13,1))*(H$16&gt;OFFSET(AW_EB!$H$3,1,0,$E$13,1))*(H$15&lt;OFFSET(AW_EB!$H$3,1,0,$E$13,1))*($B32OFFSET(AW_EB!$L$3,1,0,$E$13,1))))</t>
  </si>
  <si>
    <t>IF($B$13FALSE,"-",SUM((OFFSET(AW_EB!$V$3,1,0,$E$13,1))*(I$16&gt;OFFSET(AW_EB!$H$3,1,0,$E$13,1))*(I$15&lt;OFFSET(AW_EB!$H$3,1,0,$E$13,1))*($B32OFFSET(AW_EB!$L$3,1,0,$E$13,1))))</t>
  </si>
  <si>
    <t>IF($B$13FALSE,"-",SUM((OFFSET(AW_EB!$V$3,1,0,$E$13,1))*(J$16&gt;OFFSET(AW_EB!$H$3,1,0,$E$13,1))*(J$15&lt;OFFSET(AW_EB!$H$3,1,0,$E$13,1))*($B32OFFSET(AW_EB!$L$3,1,0,$E$13,1))))</t>
  </si>
  <si>
    <t>IF($B$13FALSE,"-",SUM((OFFSET(AW_EB!$V$3,1,0,$E$13,1))*(K$16&gt;OFFSET(AW_EB!$H$3,1,0,$E$13,1))*(K$15&lt;OFFSET(AW_EB!$H$3,1,0,$E$13,1))*($B32OFFSET(AW_EB!$L$3,1,0,$E$13,1))))</t>
  </si>
  <si>
    <t>IF($B$13FALSE,"-",SUM((OFFSET(AW_EB!$V$3,1,0,$E$13,1))*(L$16&gt;OFFSET(AW_EB!$H$3,1,0,$E$13,1))*(L$15&lt;OFFSET(AW_EB!$H$3,1,0,$E$13,1))*($B32OFFSET(AW_EB!$L$3,1,0,$E$13,1))))</t>
  </si>
  <si>
    <t>IF($B$13FALSE,"-",SUM((OFFSET(AW_EB!$V$3,1,0,$E$13,1))*(M$16&gt;OFFSET(AW_EB!$H$3,1,0,$E$13,1))*(M$15&lt;OFFSET(AW_EB!$H$3,1,0,$E$13,1))*($B32OFFSET(AW_EB!$L$3,1,0,$E$13,1))))</t>
  </si>
  <si>
    <t>IF($B$13FALSE,"-",SUM((OFFSET(AW_EB!$V$3,1,0,$E$13,1))*(N$16&gt;OFFSET(AW_EB!$H$3,1,0,$E$13,1))*(N$15&lt;OFFSET(AW_EB!$H$3,1,0,$E$13,1))*($B32OFFSET(AW_EB!$L$3,1,0,$E$13,1))))</t>
  </si>
  <si>
    <t>IF($B$13FALSE,"-",SUM((OFFSET(AW_EB!$V$3,1,0,$E$13,1))*(O$16&gt;OFFSET(AW_EB!$H$3,1,0,$E$13,1))*(O$15&lt;OFFSET(AW_EB!$H$3,1,0,$E$13,1))*($B32OFFSET(AW_EB!$L$3,1,0,$E$13,1))))</t>
  </si>
  <si>
    <t>IF($B$13FALSE,"-",SUM((OFFSET(AW_EB!$V$3,1,0,$E$13,1))*(P$16&gt;OFFSET(AW_EB!$H$3,1,0,$E$13,1))*(P$15&lt;OFFSET(AW_EB!$H$3,1,0,$E$13,1))*($B32OFFSET(AW_EB!$L$3,1,0,$E$13,1))))</t>
  </si>
  <si>
    <t>IF($B$13FALSE,"-",SUM((OFFSET(AW_EB!$V$3,1,0,$E$13,1))*(Q$16&gt;OFFSET(AW_EB!$H$3,1,0,$E$13,1))*(Q$15&lt;OFFSET(AW_EB!$H$3,1,0,$E$13,1))*($B32OFFSET(AW_EB!$L$3,1,0,$E$13,1))))</t>
  </si>
  <si>
    <t>IF($B$13FALSE,"-",SUM((OFFSET(AW_EB!$V$3,1,0,$E$13,1))*(R$16&gt;OFFSET(AW_EB!$H$3,1,0,$E$13,1))*(R$15&lt;OFFSET(AW_EB!$H$3,1,0,$E$13,1))*($B32OFFSET(AW_EB!$L$3,1,0,$E$13,1))))</t>
  </si>
  <si>
    <t>IF($B$13FALSE,"-",SUM((OFFSET(AW_EB!$V$3,1,0,$E$13,1))*(S$16&gt;OFFSET(AW_EB!$H$3,1,0,$E$13,1))*(S$15&lt;OFFSET(AW_EB!$H$3,1,0,$E$13,1))*($B32OFFSET(AW_EB!$L$3,1,0,$E$13,1))))</t>
  </si>
  <si>
    <t>IF($B$13FALSE,"-",SUM((OFFSET(AW_EB!$V$3,1,0,$E$13,1))*(T$16&gt;OFFSET(AW_EB!$H$3,1,0,$E$13,1))*(T$15&lt;OFFSET(AW_EB!$H$3,1,0,$E$13,1))*($B32OFFSET(AW_EB!$L$3,1,0,$E$13,1))))</t>
  </si>
  <si>
    <t>IF($B$13FALSE,"-",SUM((OFFSET(AW_EB!$V$3,1,0,$E$13,1))*(U$16&gt;OFFSET(AW_EB!$H$3,1,0,$E$13,1))*(U$15&lt;OFFSET(AW_EB!$H$3,1,0,$E$13,1))*($B32OFFSET(AW_EB!$L$3,1,0,$E$13,1))))</t>
  </si>
  <si>
    <t>IF($B$13FALSE,"-",SUM((OFFSET(AW_EB!$V$3,1,0,$E$13,1))*(V$16&gt;OFFSET(AW_EB!$H$3,1,0,$E$13,1))*(V$15&lt;OFFSET(AW_EB!$H$3,1,0,$E$13,1))*($B32OFFSET(AW_EB!$L$3,1,0,$E$13,1))))</t>
  </si>
  <si>
    <t>IF($B$13FALSE,"-",SUM((OFFSET(AW_EB!$V$3,1,0,$E$13,1))*(W$16&gt;OFFSET(AW_EB!$H$3,1,0,$E$13,1))*(W$15&lt;OFFSET(AW_EB!$H$3,1,0,$E$13,1))*($B32OFFSET(AW_EB!$L$3,1,0,$E$13,1))))</t>
  </si>
  <si>
    <t>IF($B$13FALSE,"-",SUM((OFFSET(AW_EB!$V$3,1,0,$E$13,1))*(X$16&gt;OFFSET(AW_EB!$H$3,1,0,$E$13,1))*(X$15&lt;OFFSET(AW_EB!$H$3,1,0,$E$13,1))*($B32OFFSET(AW_EB!$L$3,1,0,$E$13,1))))</t>
  </si>
  <si>
    <t>IF($B$13FALSE,"-",SUM((OFFSET(AW_EB!$V$3,1,0,$E$13,1))*(Y$16&gt;OFFSET(AW_EB!$H$3,1,0,$E$13,1))*(Y$15&lt;OFFSET(AW_EB!$H$3,1,0,$E$13,1))*($B32OFFSET(AW_EB!$L$3,1,0,$E$13,1))))</t>
  </si>
  <si>
    <t>IF($B$13FALSE,"-",SUM((OFFSET(AW_EB!$V$3,1,0,$E$13,1))*(Z$16&gt;OFFSET(AW_EB!$H$3,1,0,$E$13,1))*(Z$15&lt;OFFSET(AW_EB!$H$3,1,0,$E$13,1))*($B32OFFSET(AW_EB!$L$3,1,0,$E$13,1))))</t>
  </si>
  <si>
    <t>IF($B$13FALSE,"-",SUM((OFFSET(AW_EB!$V$3,1,0,$E$13,1))*(AA$16&gt;OFFSET(AW_EB!$H$3,1,0,$E$13,1))*(AA$15&lt;OFFSET(AW_EB!$H$3,1,0,$E$13,1))*($B32OFFSET(AW_EB!$L$3,1,0,$E$13,1))))</t>
  </si>
  <si>
    <t>IF($B$13FALSE,"-",SUM((OFFSET(AW_EB!$V$3,1,0,$E$13,1))*(AB$16&gt;OFFSET(AW_EB!$H$3,1,0,$E$13,1))*(AB$15&lt;OFFSET(AW_EB!$H$3,1,0,$E$13,1))*($B32OFFSET(AW_EB!$L$3,1,0,$E$13,1))))</t>
  </si>
  <si>
    <t>IF($B$13FALSE,"-",SUM((OFFSET(AW_EB!$V$3,1,0,$E$13,1))*(G$16&gt;OFFSET(AW_EB!$H$3,1,0,$E$13,1))*(G$15&lt;OFFSET(AW_EB!$H$3,1,0,$E$13,1))*($B33OFFSET(AW_EB!$L$3,1,0,$E$13,1))))</t>
  </si>
  <si>
    <t>IF($B$13FALSE,"-",SUM((OFFSET(AW_EB!$V$3,1,0,$E$13,1))*(H$16&gt;OFFSET(AW_EB!$H$3,1,0,$E$13,1))*(H$15&lt;OFFSET(AW_EB!$H$3,1,0,$E$13,1))*($B33OFFSET(AW_EB!$L$3,1,0,$E$13,1))))</t>
  </si>
  <si>
    <t>IF($B$13FALSE,"-",SUM((OFFSET(AW_EB!$V$3,1,0,$E$13,1))*(I$16&gt;OFFSET(AW_EB!$H$3,1,0,$E$13,1))*(I$15&lt;OFFSET(AW_EB!$H$3,1,0,$E$13,1))*($B33OFFSET(AW_EB!$L$3,1,0,$E$13,1))))</t>
  </si>
  <si>
    <t>IF($B$13FALSE,"-",SUM((OFFSET(AW_EB!$V$3,1,0,$E$13,1))*(J$16&gt;OFFSET(AW_EB!$H$3,1,0,$E$13,1))*(J$15&lt;OFFSET(AW_EB!$H$3,1,0,$E$13,1))*($B33OFFSET(AW_EB!$L$3,1,0,$E$13,1))))</t>
  </si>
  <si>
    <t>IF($B$13FALSE,"-",SUM((OFFSET(AW_EB!$V$3,1,0,$E$13,1))*(K$16&gt;OFFSET(AW_EB!$H$3,1,0,$E$13,1))*(K$15&lt;OFFSET(AW_EB!$H$3,1,0,$E$13,1))*($B33OFFSET(AW_EB!$L$3,1,0,$E$13,1))))</t>
  </si>
  <si>
    <t>IF($B$13FALSE,"-",SUM((OFFSET(AW_EB!$V$3,1,0,$E$13,1))*(L$16&gt;OFFSET(AW_EB!$H$3,1,0,$E$13,1))*(L$15&lt;OFFSET(AW_EB!$H$3,1,0,$E$13,1))*($B33OFFSET(AW_EB!$L$3,1,0,$E$13,1))))</t>
  </si>
  <si>
    <t>IF($B$13FALSE,"-",SUM((OFFSET(AW_EB!$V$3,1,0,$E$13,1))*(M$16&gt;OFFSET(AW_EB!$H$3,1,0,$E$13,1))*(M$15&lt;OFFSET(AW_EB!$H$3,1,0,$E$13,1))*($B33OFFSET(AW_EB!$L$3,1,0,$E$13,1))))</t>
  </si>
  <si>
    <t>IF($B$13FALSE,"-",SUM((OFFSET(AW_EB!$V$3,1,0,$E$13,1))*(N$16&gt;OFFSET(AW_EB!$H$3,1,0,$E$13,1))*(N$15&lt;OFFSET(AW_EB!$H$3,1,0,$E$13,1))*($B33OFFSET(AW_EB!$L$3,1,0,$E$13,1))))</t>
  </si>
  <si>
    <t>IF($B$13FALSE,"-",SUM((OFFSET(AW_EB!$V$3,1,0,$E$13,1))*(O$16&gt;OFFSET(AW_EB!$H$3,1,0,$E$13,1))*(O$15&lt;OFFSET(AW_EB!$H$3,1,0,$E$13,1))*($B33OFFSET(AW_EB!$L$3,1,0,$E$13,1))))</t>
  </si>
  <si>
    <t>IF($B$13FALSE,"-",SUM((OFFSET(AW_EB!$V$3,1,0,$E$13,1))*(P$16&gt;OFFSET(AW_EB!$H$3,1,0,$E$13,1))*(P$15&lt;OFFSET(AW_EB!$H$3,1,0,$E$13,1))*($B33OFFSET(AW_EB!$L$3,1,0,$E$13,1))))</t>
  </si>
  <si>
    <t>IF($B$13FALSE,"-",SUM((OFFSET(AW_EB!$V$3,1,0,$E$13,1))*(Q$16&gt;OFFSET(AW_EB!$H$3,1,0,$E$13,1))*(Q$15&lt;OFFSET(AW_EB!$H$3,1,0,$E$13,1))*($B33OFFSET(AW_EB!$L$3,1,0,$E$13,1))))</t>
  </si>
  <si>
    <t>IF($B$13FALSE,"-",SUM((OFFSET(AW_EB!$V$3,1,0,$E$13,1))*(R$16&gt;OFFSET(AW_EB!$H$3,1,0,$E$13,1))*(R$15&lt;OFFSET(AW_EB!$H$3,1,0,$E$13,1))*($B33OFFSET(AW_EB!$L$3,1,0,$E$13,1))))</t>
  </si>
  <si>
    <t>IF($B$13FALSE,"-",SUM((OFFSET(AW_EB!$V$3,1,0,$E$13,1))*(S$16&gt;OFFSET(AW_EB!$H$3,1,0,$E$13,1))*(S$15&lt;OFFSET(AW_EB!$H$3,1,0,$E$13,1))*($B33OFFSET(AW_EB!$L$3,1,0,$E$13,1))))</t>
  </si>
  <si>
    <t>IF($B$13FALSE,"-",SUM((OFFSET(AW_EB!$V$3,1,0,$E$13,1))*(T$16&gt;OFFSET(AW_EB!$H$3,1,0,$E$13,1))*(T$15&lt;OFFSET(AW_EB!$H$3,1,0,$E$13,1))*($B33OFFSET(AW_EB!$L$3,1,0,$E$13,1))))</t>
  </si>
  <si>
    <t>IF($B$13FALSE,"-",SUM((OFFSET(AW_EB!$V$3,1,0,$E$13,1))*(U$16&gt;OFFSET(AW_EB!$H$3,1,0,$E$13,1))*(U$15&lt;OFFSET(AW_EB!$H$3,1,0,$E$13,1))*($B33OFFSET(AW_EB!$L$3,1,0,$E$13,1))))</t>
  </si>
  <si>
    <t>IF($B$13FALSE,"-",SUM((OFFSET(AW_EB!$V$3,1,0,$E$13,1))*(V$16&gt;OFFSET(AW_EB!$H$3,1,0,$E$13,1))*(V$15&lt;OFFSET(AW_EB!$H$3,1,0,$E$13,1))*($B33OFFSET(AW_EB!$L$3,1,0,$E$13,1))))</t>
  </si>
  <si>
    <t>IF($B$13FALSE,"-",SUM((OFFSET(AW_EB!$V$3,1,0,$E$13,1))*(W$16&gt;OFFSET(AW_EB!$H$3,1,0,$E$13,1))*(W$15&lt;OFFSET(AW_EB!$H$3,1,0,$E$13,1))*($B33OFFSET(AW_EB!$L$3,1,0,$E$13,1))))</t>
  </si>
  <si>
    <t>IF($B$13FALSE,"-",SUM((OFFSET(AW_EB!$V$3,1,0,$E$13,1))*(X$16&gt;OFFSET(AW_EB!$H$3,1,0,$E$13,1))*(X$15&lt;OFFSET(AW_EB!$H$3,1,0,$E$13,1))*($B33OFFSET(AW_EB!$L$3,1,0,$E$13,1))))</t>
  </si>
  <si>
    <t>IF($B$13FALSE,"-",SUM((OFFSET(AW_EB!$V$3,1,0,$E$13,1))*(Y$16&gt;OFFSET(AW_EB!$H$3,1,0,$E$13,1))*(Y$15&lt;OFFSET(AW_EB!$H$3,1,0,$E$13,1))*($B33OFFSET(AW_EB!$L$3,1,0,$E$13,1))))</t>
  </si>
  <si>
    <t>IF($B$13FALSE,"-",SUM((OFFSET(AW_EB!$V$3,1,0,$E$13,1))*(Z$16&gt;OFFSET(AW_EB!$H$3,1,0,$E$13,1))*(Z$15&lt;OFFSET(AW_EB!$H$3,1,0,$E$13,1))*($B33OFFSET(AW_EB!$L$3,1,0,$E$13,1))))</t>
  </si>
  <si>
    <t>IF($B$13FALSE,"-",SUM((OFFSET(AW_EB!$V$3,1,0,$E$13,1))*(AA$16&gt;OFFSET(AW_EB!$H$3,1,0,$E$13,1))*(AA$15&lt;OFFSET(AW_EB!$H$3,1,0,$E$13,1))*($B33OFFSET(AW_EB!$L$3,1,0,$E$13,1))))</t>
  </si>
  <si>
    <t>IF($B$13FALSE,"-",SUM((OFFSET(AW_EB!$V$3,1,0,$E$13,1))*(AB$16&gt;OFFSET(AW_EB!$H$3,1,0,$E$13,1))*(AB$15&lt;OFFSET(AW_EB!$H$3,1,0,$E$13,1))*($B33OFFSET(AW_EB!$L$3,1,0,$E$13,1))))</t>
  </si>
  <si>
    <t>IF($B$13FALSE,"-",SUM((OFFSET(AW_EB!$V$3,1,0,$E$13,1))*(G$16&gt;OFFSET(AW_EB!$H$3,1,0,$E$13,1))*(G$15&lt;OFFSET(AW_EB!$H$3,1,0,$E$13,1))*($B34OFFSET(AW_EB!$L$3,1,0,$E$13,1))))</t>
  </si>
  <si>
    <t>IF($B$13FALSE,"-",SUM((OFFSET(AW_EB!$V$3,1,0,$E$13,1))*(H$16&gt;OFFSET(AW_EB!$H$3,1,0,$E$13,1))*(H$15&lt;OFFSET(AW_EB!$H$3,1,0,$E$13,1))*($B34OFFSET(AW_EB!$L$3,1,0,$E$13,1))))</t>
  </si>
  <si>
    <t>IF($B$13FALSE,"-",SUM((OFFSET(AW_EB!$V$3,1,0,$E$13,1))*(I$16&gt;OFFSET(AW_EB!$H$3,1,0,$E$13,1))*(I$15&lt;OFFSET(AW_EB!$H$3,1,0,$E$13,1))*($B34OFFSET(AW_EB!$L$3,1,0,$E$13,1))))</t>
  </si>
  <si>
    <t>IF($B$13FALSE,"-",SUM((OFFSET(AW_EB!$V$3,1,0,$E$13,1))*(J$16&gt;OFFSET(AW_EB!$H$3,1,0,$E$13,1))*(J$15&lt;OFFSET(AW_EB!$H$3,1,0,$E$13,1))*($B34OFFSET(AW_EB!$L$3,1,0,$E$13,1))))</t>
  </si>
  <si>
    <t>IF($B$13FALSE,"-",SUM((OFFSET(AW_EB!$V$3,1,0,$E$13,1))*(K$16&gt;OFFSET(AW_EB!$H$3,1,0,$E$13,1))*(K$15&lt;OFFSET(AW_EB!$H$3,1,0,$E$13,1))*($B34OFFSET(AW_EB!$L$3,1,0,$E$13,1))))</t>
  </si>
  <si>
    <t>IF($B$13FALSE,"-",SUM((OFFSET(AW_EB!$V$3,1,0,$E$13,1))*(L$16&gt;OFFSET(AW_EB!$H$3,1,0,$E$13,1))*(L$15&lt;OFFSET(AW_EB!$H$3,1,0,$E$13,1))*($B34OFFSET(AW_EB!$L$3,1,0,$E$13,1))))</t>
  </si>
  <si>
    <t>IF($B$13FALSE,"-",SUM((OFFSET(AW_EB!$V$3,1,0,$E$13,1))*(M$16&gt;OFFSET(AW_EB!$H$3,1,0,$E$13,1))*(M$15&lt;OFFSET(AW_EB!$H$3,1,0,$E$13,1))*($B34OFFSET(AW_EB!$L$3,1,0,$E$13,1))))</t>
  </si>
  <si>
    <t>IF($B$13FALSE,"-",SUM((OFFSET(AW_EB!$V$3,1,0,$E$13,1))*(N$16&gt;OFFSET(AW_EB!$H$3,1,0,$E$13,1))*(N$15&lt;OFFSET(AW_EB!$H$3,1,0,$E$13,1))*($B34OFFSET(AW_EB!$L$3,1,0,$E$13,1))))</t>
  </si>
  <si>
    <t>IF($B$13FALSE,"-",SUM((OFFSET(AW_EB!$V$3,1,0,$E$13,1))*(O$16&gt;OFFSET(AW_EB!$H$3,1,0,$E$13,1))*(O$15&lt;OFFSET(AW_EB!$H$3,1,0,$E$13,1))*($B34OFFSET(AW_EB!$L$3,1,0,$E$13,1))))</t>
  </si>
  <si>
    <t>IF($B$13FALSE,"-",SUM((OFFSET(AW_EB!$V$3,1,0,$E$13,1))*(P$16&gt;OFFSET(AW_EB!$H$3,1,0,$E$13,1))*(P$15&lt;OFFSET(AW_EB!$H$3,1,0,$E$13,1))*($B34OFFSET(AW_EB!$L$3,1,0,$E$13,1))))</t>
  </si>
  <si>
    <t>IF($B$13FALSE,"-",SUM((OFFSET(AW_EB!$V$3,1,0,$E$13,1))*(Q$16&gt;OFFSET(AW_EB!$H$3,1,0,$E$13,1))*(Q$15&lt;OFFSET(AW_EB!$H$3,1,0,$E$13,1))*($B34OFFSET(AW_EB!$L$3,1,0,$E$13,1))))</t>
  </si>
  <si>
    <t>IF($B$13FALSE,"-",SUM((OFFSET(AW_EB!$V$3,1,0,$E$13,1))*(R$16&gt;OFFSET(AW_EB!$H$3,1,0,$E$13,1))*(R$15&lt;OFFSET(AW_EB!$H$3,1,0,$E$13,1))*($B34OFFSET(AW_EB!$L$3,1,0,$E$13,1))))</t>
  </si>
  <si>
    <t>IF($B$13FALSE,"-",SUM((OFFSET(AW_EB!$V$3,1,0,$E$13,1))*(S$16&gt;OFFSET(AW_EB!$H$3,1,0,$E$13,1))*(S$15&lt;OFFSET(AW_EB!$H$3,1,0,$E$13,1))*($B34OFFSET(AW_EB!$L$3,1,0,$E$13,1))))</t>
  </si>
  <si>
    <t>IF($B$13FALSE,"-",SUM((OFFSET(AW_EB!$V$3,1,0,$E$13,1))*(T$16&gt;OFFSET(AW_EB!$H$3,1,0,$E$13,1))*(T$15&lt;OFFSET(AW_EB!$H$3,1,0,$E$13,1))*($B34OFFSET(AW_EB!$L$3,1,0,$E$13,1))))</t>
  </si>
  <si>
    <t>IF($B$13FALSE,"-",SUM((OFFSET(AW_EB!$V$3,1,0,$E$13,1))*(U$16&gt;OFFSET(AW_EB!$H$3,1,0,$E$13,1))*(U$15&lt;OFFSET(AW_EB!$H$3,1,0,$E$13,1))*($B34OFFSET(AW_EB!$L$3,1,0,$E$13,1))))</t>
  </si>
  <si>
    <t>IF($B$13FALSE,"-",SUM((OFFSET(AW_EB!$V$3,1,0,$E$13,1))*(V$16&gt;OFFSET(AW_EB!$H$3,1,0,$E$13,1))*(V$15&lt;OFFSET(AW_EB!$H$3,1,0,$E$13,1))*($B34OFFSET(AW_EB!$L$3,1,0,$E$13,1))))</t>
  </si>
  <si>
    <t>IF($B$13FALSE,"-",SUM((OFFSET(AW_EB!$V$3,1,0,$E$13,1))*(W$16&gt;OFFSET(AW_EB!$H$3,1,0,$E$13,1))*(W$15&lt;OFFSET(AW_EB!$H$3,1,0,$E$13,1))*($B34OFFSET(AW_EB!$L$3,1,0,$E$13,1))))</t>
  </si>
  <si>
    <t>IF($B$13FALSE,"-",SUM((OFFSET(AW_EB!$V$3,1,0,$E$13,1))*(X$16&gt;OFFSET(AW_EB!$H$3,1,0,$E$13,1))*(X$15&lt;OFFSET(AW_EB!$H$3,1,0,$E$13,1))*($B34OFFSET(AW_EB!$L$3,1,0,$E$13,1))))</t>
  </si>
  <si>
    <t>IF($B$13FALSE,"-",SUM((OFFSET(AW_EB!$V$3,1,0,$E$13,1))*(Y$16&gt;OFFSET(AW_EB!$H$3,1,0,$E$13,1))*(Y$15&lt;OFFSET(AW_EB!$H$3,1,0,$E$13,1))*($B34OFFSET(AW_EB!$L$3,1,0,$E$13,1))))</t>
  </si>
  <si>
    <t>IF($B$13FALSE,"-",SUM((OFFSET(AW_EB!$V$3,1,0,$E$13,1))*(Z$16&gt;OFFSET(AW_EB!$H$3,1,0,$E$13,1))*(Z$15&lt;OFFSET(AW_EB!$H$3,1,0,$E$13,1))*($B34OFFSET(AW_EB!$L$3,1,0,$E$13,1))))</t>
  </si>
  <si>
    <t>IF($B$13FALSE,"-",SUM((OFFSET(AW_EB!$V$3,1,0,$E$13,1))*(AA$16&gt;OFFSET(AW_EB!$H$3,1,0,$E$13,1))*(AA$15&lt;OFFSET(AW_EB!$H$3,1,0,$E$13,1))*($B34OFFSET(AW_EB!$L$3,1,0,$E$13,1))))</t>
  </si>
  <si>
    <t>IF($B$13FALSE,"-",SUM((OFFSET(AW_EB!$V$3,1,0,$E$13,1))*(AB$16&gt;OFFSET(AW_EB!$H$3,1,0,$E$13,1))*(AB$15&lt;OFFSET(AW_EB!$H$3,1,0,$E$13,1))*($B34OFFSET(AW_EB!$L$3,1,0,$E$13,1))))</t>
  </si>
  <si>
    <t>IF($B$13FALSE,"-",SUM((OFFSET(AW_EB!$V$3,1,0,$E$13,1))*(G$16&gt;OFFSET(AW_EB!$H$3,1,0,$E$13,1))*(G$15&lt;OFFSET(AW_EB!$H$3,1,0,$E$13,1))*($B35OFFSET(AW_EB!$L$3,1,0,$E$13,1))))</t>
  </si>
  <si>
    <t>IF($B$13FALSE,"-",SUM((OFFSET(AW_EB!$V$3,1,0,$E$13,1))*(H$16&gt;OFFSET(AW_EB!$H$3,1,0,$E$13,1))*(H$15&lt;OFFSET(AW_EB!$H$3,1,0,$E$13,1))*($B35OFFSET(AW_EB!$L$3,1,0,$E$13,1))))</t>
  </si>
  <si>
    <t>IF($B$13FALSE,"-",SUM((OFFSET(AW_EB!$V$3,1,0,$E$13,1))*(I$16&gt;OFFSET(AW_EB!$H$3,1,0,$E$13,1))*(I$15&lt;OFFSET(AW_EB!$H$3,1,0,$E$13,1))*($B35OFFSET(AW_EB!$L$3,1,0,$E$13,1))))</t>
  </si>
  <si>
    <t>IF($B$13FALSE,"-",SUM((OFFSET(AW_EB!$V$3,1,0,$E$13,1))*(J$16&gt;OFFSET(AW_EB!$H$3,1,0,$E$13,1))*(J$15&lt;OFFSET(AW_EB!$H$3,1,0,$E$13,1))*($B35OFFSET(AW_EB!$L$3,1,0,$E$13,1))))</t>
  </si>
  <si>
    <t>IF($B$13FALSE,"-",SUM((OFFSET(AW_EB!$V$3,1,0,$E$13,1))*(K$16&gt;OFFSET(AW_EB!$H$3,1,0,$E$13,1))*(K$15&lt;OFFSET(AW_EB!$H$3,1,0,$E$13,1))*($B35OFFSET(AW_EB!$L$3,1,0,$E$13,1))))</t>
  </si>
  <si>
    <t>IF($B$13FALSE,"-",SUM((OFFSET(AW_EB!$V$3,1,0,$E$13,1))*(L$16&gt;OFFSET(AW_EB!$H$3,1,0,$E$13,1))*(L$15&lt;OFFSET(AW_EB!$H$3,1,0,$E$13,1))*($B35OFFSET(AW_EB!$L$3,1,0,$E$13,1))))</t>
  </si>
  <si>
    <t>IF($B$13FALSE,"-",SUM((OFFSET(AW_EB!$V$3,1,0,$E$13,1))*(M$16&gt;OFFSET(AW_EB!$H$3,1,0,$E$13,1))*(M$15&lt;OFFSET(AW_EB!$H$3,1,0,$E$13,1))*($B35OFFSET(AW_EB!$L$3,1,0,$E$13,1))))</t>
  </si>
  <si>
    <t>IF($B$13FALSE,"-",SUM((OFFSET(AW_EB!$V$3,1,0,$E$13,1))*(N$16&gt;OFFSET(AW_EB!$H$3,1,0,$E$13,1))*(N$15&lt;OFFSET(AW_EB!$H$3,1,0,$E$13,1))*($B35OFFSET(AW_EB!$L$3,1,0,$E$13,1))))</t>
  </si>
  <si>
    <t>IF($B$13FALSE,"-",SUM((OFFSET(AW_EB!$V$3,1,0,$E$13,1))*(O$16&gt;OFFSET(AW_EB!$H$3,1,0,$E$13,1))*(O$15&lt;OFFSET(AW_EB!$H$3,1,0,$E$13,1))*($B35OFFSET(AW_EB!$L$3,1,0,$E$13,1))))</t>
  </si>
  <si>
    <t>IF($B$13FALSE,"-",SUM((OFFSET(AW_EB!$V$3,1,0,$E$13,1))*(P$16&gt;OFFSET(AW_EB!$H$3,1,0,$E$13,1))*(P$15&lt;OFFSET(AW_EB!$H$3,1,0,$E$13,1))*($B35OFFSET(AW_EB!$L$3,1,0,$E$13,1))))</t>
  </si>
  <si>
    <t>IF($B$13FALSE,"-",SUM((OFFSET(AW_EB!$V$3,1,0,$E$13,1))*(Q$16&gt;OFFSET(AW_EB!$H$3,1,0,$E$13,1))*(Q$15&lt;OFFSET(AW_EB!$H$3,1,0,$E$13,1))*($B35OFFSET(AW_EB!$L$3,1,0,$E$13,1))))</t>
  </si>
  <si>
    <t>IF($B$13FALSE,"-",SUM((OFFSET(AW_EB!$V$3,1,0,$E$13,1))*(R$16&gt;OFFSET(AW_EB!$H$3,1,0,$E$13,1))*(R$15&lt;OFFSET(AW_EB!$H$3,1,0,$E$13,1))*($B35OFFSET(AW_EB!$L$3,1,0,$E$13,1))))</t>
  </si>
  <si>
    <t>IF($B$13FALSE,"-",SUM((OFFSET(AW_EB!$V$3,1,0,$E$13,1))*(S$16&gt;OFFSET(AW_EB!$H$3,1,0,$E$13,1))*(S$15&lt;OFFSET(AW_EB!$H$3,1,0,$E$13,1))*($B35OFFSET(AW_EB!$L$3,1,0,$E$13,1))))</t>
  </si>
  <si>
    <t>IF($B$13FALSE,"-",SUM((OFFSET(AW_EB!$V$3,1,0,$E$13,1))*(T$16&gt;OFFSET(AW_EB!$H$3,1,0,$E$13,1))*(T$15&lt;OFFSET(AW_EB!$H$3,1,0,$E$13,1))*($B35OFFSET(AW_EB!$L$3,1,0,$E$13,1))))</t>
  </si>
  <si>
    <t>IF($B$13FALSE,"-",SUM((OFFSET(AW_EB!$V$3,1,0,$E$13,1))*(U$16&gt;OFFSET(AW_EB!$H$3,1,0,$E$13,1))*(U$15&lt;OFFSET(AW_EB!$H$3,1,0,$E$13,1))*($B35OFFSET(AW_EB!$L$3,1,0,$E$13,1))))</t>
  </si>
  <si>
    <t>IF($B$13FALSE,"-",SUM((OFFSET(AW_EB!$V$3,1,0,$E$13,1))*(V$16&gt;OFFSET(AW_EB!$H$3,1,0,$E$13,1))*(V$15&lt;OFFSET(AW_EB!$H$3,1,0,$E$13,1))*($B35OFFSET(AW_EB!$L$3,1,0,$E$13,1))))</t>
  </si>
  <si>
    <t>IF($B$13FALSE,"-",SUM((OFFSET(AW_EB!$V$3,1,0,$E$13,1))*(W$16&gt;OFFSET(AW_EB!$H$3,1,0,$E$13,1))*(W$15&lt;OFFSET(AW_EB!$H$3,1,0,$E$13,1))*($B35OFFSET(AW_EB!$L$3,1,0,$E$13,1))))</t>
  </si>
  <si>
    <t>IF($B$13FALSE,"-",SUM((OFFSET(AW_EB!$V$3,1,0,$E$13,1))*(X$16&gt;OFFSET(AW_EB!$H$3,1,0,$E$13,1))*(X$15&lt;OFFSET(AW_EB!$H$3,1,0,$E$13,1))*($B35OFFSET(AW_EB!$L$3,1,0,$E$13,1))))</t>
  </si>
  <si>
    <t>IF($B$13FALSE,"-",SUM((OFFSET(AW_EB!$V$3,1,0,$E$13,1))*(Y$16&gt;OFFSET(AW_EB!$H$3,1,0,$E$13,1))*(Y$15&lt;OFFSET(AW_EB!$H$3,1,0,$E$13,1))*($B35OFFSET(AW_EB!$L$3,1,0,$E$13,1))))</t>
  </si>
  <si>
    <t>IF($B$13FALSE,"-",SUM((OFFSET(AW_EB!$V$3,1,0,$E$13,1))*(Z$16&gt;OFFSET(AW_EB!$H$3,1,0,$E$13,1))*(Z$15&lt;OFFSET(AW_EB!$H$3,1,0,$E$13,1))*($B35OFFSET(AW_EB!$L$3,1,0,$E$13,1))))</t>
  </si>
  <si>
    <t>IF($B$13FALSE,"-",SUM((OFFSET(AW_EB!$V$3,1,0,$E$13,1))*(AA$16&gt;OFFSET(AW_EB!$H$3,1,0,$E$13,1))*(AA$15&lt;OFFSET(AW_EB!$H$3,1,0,$E$13,1))*($B35OFFSET(AW_EB!$L$3,1,0,$E$13,1))))</t>
  </si>
  <si>
    <t>IF($B$13FALSE,"-",SUM((OFFSET(AW_EB!$V$3,1,0,$E$13,1))*(AB$16&gt;OFFSET(AW_EB!$H$3,1,0,$E$13,1))*(AB$15&lt;OFFSET(AW_EB!$H$3,1,0,$E$13,1))*($B35OFFSET(AW_EB!$L$3,1,0,$E$13,1))))</t>
  </si>
  <si>
    <t>IF($B$13FALSE,"-",SUM((OFFSET(AW_EB!$V$3,1,0,$E$13,1))*(G$16&gt;OFFSET(AW_EB!$H$3,1,0,$E$13,1))*(G$15&lt;OFFSET(AW_EB!$H$3,1,0,$E$13,1))*($B36OFFSET(AW_EB!$L$3,1,0,$E$13,1))))</t>
  </si>
  <si>
    <t>IF($B$13FALSE,"-",SUM((OFFSET(AW_EB!$V$3,1,0,$E$13,1))*(H$16&gt;OFFSET(AW_EB!$H$3,1,0,$E$13,1))*(H$15&lt;OFFSET(AW_EB!$H$3,1,0,$E$13,1))*($B36OFFSET(AW_EB!$L$3,1,0,$E$13,1))))</t>
  </si>
  <si>
    <t>IF($B$13FALSE,"-",SUM((OFFSET(AW_EB!$V$3,1,0,$E$13,1))*(I$16&gt;OFFSET(AW_EB!$H$3,1,0,$E$13,1))*(I$15&lt;OFFSET(AW_EB!$H$3,1,0,$E$13,1))*($B36OFFSET(AW_EB!$L$3,1,0,$E$13,1))))</t>
  </si>
  <si>
    <t>IF($B$13FALSE,"-",SUM((OFFSET(AW_EB!$V$3,1,0,$E$13,1))*(J$16&gt;OFFSET(AW_EB!$H$3,1,0,$E$13,1))*(J$15&lt;OFFSET(AW_EB!$H$3,1,0,$E$13,1))*($B36OFFSET(AW_EB!$L$3,1,0,$E$13,1))))</t>
  </si>
  <si>
    <t>IF($B$13FALSE,"-",SUM((OFFSET(AW_EB!$V$3,1,0,$E$13,1))*(K$16&gt;OFFSET(AW_EB!$H$3,1,0,$E$13,1))*(K$15&lt;OFFSET(AW_EB!$H$3,1,0,$E$13,1))*($B36OFFSET(AW_EB!$L$3,1,0,$E$13,1))))</t>
  </si>
  <si>
    <t>IF($B$13FALSE,"-",SUM((OFFSET(AW_EB!$V$3,1,0,$E$13,1))*(L$16&gt;OFFSET(AW_EB!$H$3,1,0,$E$13,1))*(L$15&lt;OFFSET(AW_EB!$H$3,1,0,$E$13,1))*($B36OFFSET(AW_EB!$L$3,1,0,$E$13,1))))</t>
  </si>
  <si>
    <t>IF($B$13FALSE,"-",SUM((OFFSET(AW_EB!$V$3,1,0,$E$13,1))*(M$16&gt;OFFSET(AW_EB!$H$3,1,0,$E$13,1))*(M$15&lt;OFFSET(AW_EB!$H$3,1,0,$E$13,1))*($B36OFFSET(AW_EB!$L$3,1,0,$E$13,1))))</t>
  </si>
  <si>
    <t>IF($B$13FALSE,"-",SUM((OFFSET(AW_EB!$V$3,1,0,$E$13,1))*(N$16&gt;OFFSET(AW_EB!$H$3,1,0,$E$13,1))*(N$15&lt;OFFSET(AW_EB!$H$3,1,0,$E$13,1))*($B36OFFSET(AW_EB!$L$3,1,0,$E$13,1))))</t>
  </si>
  <si>
    <t>IF($B$13FALSE,"-",SUM((OFFSET(AW_EB!$V$3,1,0,$E$13,1))*(O$16&gt;OFFSET(AW_EB!$H$3,1,0,$E$13,1))*(O$15&lt;OFFSET(AW_EB!$H$3,1,0,$E$13,1))*($B36OFFSET(AW_EB!$L$3,1,0,$E$13,1))))</t>
  </si>
  <si>
    <t>IF($B$13FALSE,"-",SUM((OFFSET(AW_EB!$V$3,1,0,$E$13,1))*(P$16&gt;OFFSET(AW_EB!$H$3,1,0,$E$13,1))*(P$15&lt;OFFSET(AW_EB!$H$3,1,0,$E$13,1))*($B36OFFSET(AW_EB!$L$3,1,0,$E$13,1))))</t>
  </si>
  <si>
    <t>IF($B$13FALSE,"-",SUM((OFFSET(AW_EB!$V$3,1,0,$E$13,1))*(Q$16&gt;OFFSET(AW_EB!$H$3,1,0,$E$13,1))*(Q$15&lt;OFFSET(AW_EB!$H$3,1,0,$E$13,1))*($B36OFFSET(AW_EB!$L$3,1,0,$E$13,1))))</t>
  </si>
  <si>
    <t>IF($B$13FALSE,"-",SUM((OFFSET(AW_EB!$V$3,1,0,$E$13,1))*(R$16&gt;OFFSET(AW_EB!$H$3,1,0,$E$13,1))*(R$15&lt;OFFSET(AW_EB!$H$3,1,0,$E$13,1))*($B36OFFSET(AW_EB!$L$3,1,0,$E$13,1))))</t>
  </si>
  <si>
    <t>IF($B$13FALSE,"-",SUM((OFFSET(AW_EB!$V$3,1,0,$E$13,1))*(S$16&gt;OFFSET(AW_EB!$H$3,1,0,$E$13,1))*(S$15&lt;OFFSET(AW_EB!$H$3,1,0,$E$13,1))*($B36OFFSET(AW_EB!$L$3,1,0,$E$13,1))))</t>
  </si>
  <si>
    <t>IF($B$13FALSE,"-",SUM((OFFSET(AW_EB!$V$3,1,0,$E$13,1))*(T$16&gt;OFFSET(AW_EB!$H$3,1,0,$E$13,1))*(T$15&lt;OFFSET(AW_EB!$H$3,1,0,$E$13,1))*($B36OFFSET(AW_EB!$L$3,1,0,$E$13,1))))</t>
  </si>
  <si>
    <t>IF($B$13FALSE,"-",SUM((OFFSET(AW_EB!$V$3,1,0,$E$13,1))*(U$16&gt;OFFSET(AW_EB!$H$3,1,0,$E$13,1))*(U$15&lt;OFFSET(AW_EB!$H$3,1,0,$E$13,1))*($B36OFFSET(AW_EB!$L$3,1,0,$E$13,1))))</t>
  </si>
  <si>
    <t>IF($B$13FALSE,"-",SUM((OFFSET(AW_EB!$V$3,1,0,$E$13,1))*(V$16&gt;OFFSET(AW_EB!$H$3,1,0,$E$13,1))*(V$15&lt;OFFSET(AW_EB!$H$3,1,0,$E$13,1))*($B36OFFSET(AW_EB!$L$3,1,0,$E$13,1))))</t>
  </si>
  <si>
    <t>IF($B$13FALSE,"-",SUM((OFFSET(AW_EB!$V$3,1,0,$E$13,1))*(W$16&gt;OFFSET(AW_EB!$H$3,1,0,$E$13,1))*(W$15&lt;OFFSET(AW_EB!$H$3,1,0,$E$13,1))*($B36OFFSET(AW_EB!$L$3,1,0,$E$13,1))))</t>
  </si>
  <si>
    <t>IF($B$13FALSE,"-",SUM((OFFSET(AW_EB!$V$3,1,0,$E$13,1))*(X$16&gt;OFFSET(AW_EB!$H$3,1,0,$E$13,1))*(X$15&lt;OFFSET(AW_EB!$H$3,1,0,$E$13,1))*($B36OFFSET(AW_EB!$L$3,1,0,$E$13,1))))</t>
  </si>
  <si>
    <t>IF($B$13FALSE,"-",SUM((OFFSET(AW_EB!$V$3,1,0,$E$13,1))*(Y$16&gt;OFFSET(AW_EB!$H$3,1,0,$E$13,1))*(Y$15&lt;OFFSET(AW_EB!$H$3,1,0,$E$13,1))*($B36OFFSET(AW_EB!$L$3,1,0,$E$13,1))))</t>
  </si>
  <si>
    <t>IF($B$13FALSE,"-",SUM((OFFSET(AW_EB!$V$3,1,0,$E$13,1))*(Z$16&gt;OFFSET(AW_EB!$H$3,1,0,$E$13,1))*(Z$15&lt;OFFSET(AW_EB!$H$3,1,0,$E$13,1))*($B36OFFSET(AW_EB!$L$3,1,0,$E$13,1))))</t>
  </si>
  <si>
    <t>IF($B$13FALSE,"-",SUM((OFFSET(AW_EB!$V$3,1,0,$E$13,1))*(AA$16&gt;OFFSET(AW_EB!$H$3,1,0,$E$13,1))*(AA$15&lt;OFFSET(AW_EB!$H$3,1,0,$E$13,1))*($B36OFFSET(AW_EB!$L$3,1,0,$E$13,1))))</t>
  </si>
  <si>
    <t>IF($B$13FALSE,"-",SUM((OFFSET(AW_EB!$V$3,1,0,$E$13,1))*(AB$16&gt;OFFSET(AW_EB!$H$3,1,0,$E$13,1))*(AB$15&lt;OFFSET(AW_EB!$H$3,1,0,$E$13,1))*($B36OFFSET(AW_EB!$L$3,1,0,$E$13,1))))</t>
  </si>
  <si>
    <t>IF($B$13FALSE,"-",SUM((OFFSET(AW_EB!$V$3,1,0,$E$13,1))*(G$16&gt;OFFSET(AW_EB!$H$3,1,0,$E$13,1))*(G$15&lt;OFFSET(AW_EB!$H$3,1,0,$E$13,1))*($B37OFFSET(AW_EB!$L$3,1,0,$E$13,1))))</t>
  </si>
  <si>
    <t>IF($B$13FALSE,"-",SUM((OFFSET(AW_EB!$V$3,1,0,$E$13,1))*(H$16&gt;OFFSET(AW_EB!$H$3,1,0,$E$13,1))*(H$15&lt;OFFSET(AW_EB!$H$3,1,0,$E$13,1))*($B37OFFSET(AW_EB!$L$3,1,0,$E$13,1))))</t>
  </si>
  <si>
    <t>IF($B$13FALSE,"-",SUM((OFFSET(AW_EB!$V$3,1,0,$E$13,1))*(I$16&gt;OFFSET(AW_EB!$H$3,1,0,$E$13,1))*(I$15&lt;OFFSET(AW_EB!$H$3,1,0,$E$13,1))*($B37OFFSET(AW_EB!$L$3,1,0,$E$13,1))))</t>
  </si>
  <si>
    <t>IF($B$13FALSE,"-",SUM((OFFSET(AW_EB!$V$3,1,0,$E$13,1))*(J$16&gt;OFFSET(AW_EB!$H$3,1,0,$E$13,1))*(J$15&lt;OFFSET(AW_EB!$H$3,1,0,$E$13,1))*($B37OFFSET(AW_EB!$L$3,1,0,$E$13,1))))</t>
  </si>
  <si>
    <t>IF($B$13FALSE,"-",SUM((OFFSET(AW_EB!$V$3,1,0,$E$13,1))*(K$16&gt;OFFSET(AW_EB!$H$3,1,0,$E$13,1))*(K$15&lt;OFFSET(AW_EB!$H$3,1,0,$E$13,1))*($B37OFFSET(AW_EB!$L$3,1,0,$E$13,1))))</t>
  </si>
  <si>
    <t>IF($B$13FALSE,"-",SUM((OFFSET(AW_EB!$V$3,1,0,$E$13,1))*(L$16&gt;OFFSET(AW_EB!$H$3,1,0,$E$13,1))*(L$15&lt;OFFSET(AW_EB!$H$3,1,0,$E$13,1))*($B37OFFSET(AW_EB!$L$3,1,0,$E$13,1))))</t>
  </si>
  <si>
    <t>IF($B$13FALSE,"-",SUM((OFFSET(AW_EB!$V$3,1,0,$E$13,1))*(M$16&gt;OFFSET(AW_EB!$H$3,1,0,$E$13,1))*(M$15&lt;OFFSET(AW_EB!$H$3,1,0,$E$13,1))*($B37OFFSET(AW_EB!$L$3,1,0,$E$13,1))))</t>
  </si>
  <si>
    <t>IF($B$13FALSE,"-",SUM((OFFSET(AW_EB!$V$3,1,0,$E$13,1))*(N$16&gt;OFFSET(AW_EB!$H$3,1,0,$E$13,1))*(N$15&lt;OFFSET(AW_EB!$H$3,1,0,$E$13,1))*($B37OFFSET(AW_EB!$L$3,1,0,$E$13,1))))</t>
  </si>
  <si>
    <t>IF($B$13FALSE,"-",SUM((OFFSET(AW_EB!$V$3,1,0,$E$13,1))*(O$16&gt;OFFSET(AW_EB!$H$3,1,0,$E$13,1))*(O$15&lt;OFFSET(AW_EB!$H$3,1,0,$E$13,1))*($B37OFFSET(AW_EB!$L$3,1,0,$E$13,1))))</t>
  </si>
  <si>
    <t>IF($B$13FALSE,"-",SUM((OFFSET(AW_EB!$V$3,1,0,$E$13,1))*(P$16&gt;OFFSET(AW_EB!$H$3,1,0,$E$13,1))*(P$15&lt;OFFSET(AW_EB!$H$3,1,0,$E$13,1))*($B37OFFSET(AW_EB!$L$3,1,0,$E$13,1))))</t>
  </si>
  <si>
    <t>IF($B$13FALSE,"-",SUM((OFFSET(AW_EB!$V$3,1,0,$E$13,1))*(Q$16&gt;OFFSET(AW_EB!$H$3,1,0,$E$13,1))*(Q$15&lt;OFFSET(AW_EB!$H$3,1,0,$E$13,1))*($B37OFFSET(AW_EB!$L$3,1,0,$E$13,1))))</t>
  </si>
  <si>
    <t>IF($B$13FALSE,"-",SUM((OFFSET(AW_EB!$V$3,1,0,$E$13,1))*(R$16&gt;OFFSET(AW_EB!$H$3,1,0,$E$13,1))*(R$15&lt;OFFSET(AW_EB!$H$3,1,0,$E$13,1))*($B37OFFSET(AW_EB!$L$3,1,0,$E$13,1))))</t>
  </si>
  <si>
    <t>IF($B$13FALSE,"-",SUM((OFFSET(AW_EB!$V$3,1,0,$E$13,1))*(S$16&gt;OFFSET(AW_EB!$H$3,1,0,$E$13,1))*(S$15&lt;OFFSET(AW_EB!$H$3,1,0,$E$13,1))*($B37OFFSET(AW_EB!$L$3,1,0,$E$13,1))))</t>
  </si>
  <si>
    <t>IF($B$13FALSE,"-",SUM((OFFSET(AW_EB!$V$3,1,0,$E$13,1))*(T$16&gt;OFFSET(AW_EB!$H$3,1,0,$E$13,1))*(T$15&lt;OFFSET(AW_EB!$H$3,1,0,$E$13,1))*($B37OFFSET(AW_EB!$L$3,1,0,$E$13,1))))</t>
  </si>
  <si>
    <t>IF($B$13FALSE,"-",SUM((OFFSET(AW_EB!$V$3,1,0,$E$13,1))*(U$16&gt;OFFSET(AW_EB!$H$3,1,0,$E$13,1))*(U$15&lt;OFFSET(AW_EB!$H$3,1,0,$E$13,1))*($B37OFFSET(AW_EB!$L$3,1,0,$E$13,1))))</t>
  </si>
  <si>
    <t>IF($B$13FALSE,"-",SUM((OFFSET(AW_EB!$V$3,1,0,$E$13,1))*(V$16&gt;OFFSET(AW_EB!$H$3,1,0,$E$13,1))*(V$15&lt;OFFSET(AW_EB!$H$3,1,0,$E$13,1))*($B37OFFSET(AW_EB!$L$3,1,0,$E$13,1))))</t>
  </si>
  <si>
    <t>IF($B$13FALSE,"-",SUM((OFFSET(AW_EB!$V$3,1,0,$E$13,1))*(W$16&gt;OFFSET(AW_EB!$H$3,1,0,$E$13,1))*(W$15&lt;OFFSET(AW_EB!$H$3,1,0,$E$13,1))*($B37OFFSET(AW_EB!$L$3,1,0,$E$13,1))))</t>
  </si>
  <si>
    <t>IF($B$13FALSE,"-",SUM((OFFSET(AW_EB!$V$3,1,0,$E$13,1))*(X$16&gt;OFFSET(AW_EB!$H$3,1,0,$E$13,1))*(X$15&lt;OFFSET(AW_EB!$H$3,1,0,$E$13,1))*($B37OFFSET(AW_EB!$L$3,1,0,$E$13,1))))</t>
  </si>
  <si>
    <t>IF($B$13FALSE,"-",SUM((OFFSET(AW_EB!$V$3,1,0,$E$13,1))*(Y$16&gt;OFFSET(AW_EB!$H$3,1,0,$E$13,1))*(Y$15&lt;OFFSET(AW_EB!$H$3,1,0,$E$13,1))*($B37OFFSET(AW_EB!$L$3,1,0,$E$13,1))))</t>
  </si>
  <si>
    <t>IF($B$13FALSE,"-",SUM((OFFSET(AW_EB!$V$3,1,0,$E$13,1))*(Z$16&gt;OFFSET(AW_EB!$H$3,1,0,$E$13,1))*(Z$15&lt;OFFSET(AW_EB!$H$3,1,0,$E$13,1))*($B37OFFSET(AW_EB!$L$3,1,0,$E$13,1))))</t>
  </si>
  <si>
    <t>IF($B$13FALSE,"-",SUM((OFFSET(AW_EB!$V$3,1,0,$E$13,1))*(AA$16&gt;OFFSET(AW_EB!$H$3,1,0,$E$13,1))*(AA$15&lt;OFFSET(AW_EB!$H$3,1,0,$E$13,1))*($B37OFFSET(AW_EB!$L$3,1,0,$E$13,1))))</t>
  </si>
  <si>
    <t>IF($B$13FALSE,"-",SUM((OFFSET(AW_EB!$V$3,1,0,$E$13,1))*(AB$16&gt;OFFSET(AW_EB!$H$3,1,0,$E$13,1))*(AB$15&lt;OFFSET(AW_EB!$H$3,1,0,$E$13,1))*($B37OFFSET(AW_EB!$L$3,1,0,$E$13,1))))</t>
  </si>
  <si>
    <t>$G$41</t>
  </si>
  <si>
    <t>R41C7</t>
  </si>
  <si>
    <t>IF($B$42FALSE,"-",MIN(OFFSET(AW_OW!$H$3,1,0,$E$42,1)))</t>
  </si>
  <si>
    <t>$B$42</t>
  </si>
  <si>
    <t>R42C2</t>
  </si>
  <si>
    <t>$D$42</t>
  </si>
  <si>
    <t>R42C4</t>
  </si>
  <si>
    <t>$E$42</t>
  </si>
  <si>
    <t>R42C5</t>
  </si>
  <si>
    <t>IF($B42FALSE,"-",COUNTA(AW_OW!$H$4:$H$10000))</t>
  </si>
  <si>
    <t>$G$42</t>
  </si>
  <si>
    <t>R42C7</t>
  </si>
  <si>
    <t>IF($B$42FALSE,"-",MAX(OFFSET(AW_OW!$H$3,1,0,$E$42,1)))</t>
  </si>
  <si>
    <t>$C$44</t>
  </si>
  <si>
    <t>R44C3</t>
  </si>
  <si>
    <t>$D$44</t>
  </si>
  <si>
    <t>R44C4</t>
  </si>
  <si>
    <t>IF($B42FALSE,"-",OFFSET($G44,0,$C44-1))</t>
  </si>
  <si>
    <t>$E$44</t>
  </si>
  <si>
    <t>R44C5</t>
  </si>
  <si>
    <t>IF($B42FALSE,"-",OFFSET($G44,0,$F44-1))</t>
  </si>
  <si>
    <t>$F$44</t>
  </si>
  <si>
    <t>R44C6</t>
  </si>
  <si>
    <t>IF($B$42FALSE,"-",C45+1)</t>
  </si>
  <si>
    <t>$H$44</t>
  </si>
  <si>
    <t>R44C8</t>
  </si>
  <si>
    <t>IF($B$42FALSE,"-",EDATE(G44,1))</t>
  </si>
  <si>
    <t>$I$44</t>
  </si>
  <si>
    <t>R44C9</t>
  </si>
  <si>
    <t>IF($B$42FALSE,"-",EDATE(H44,1))</t>
  </si>
  <si>
    <t>$J$44</t>
  </si>
  <si>
    <t>R44C10</t>
  </si>
  <si>
    <t>IF($B$42FALSE,"-",EDATE(I44,1))</t>
  </si>
  <si>
    <t>$K$44</t>
  </si>
  <si>
    <t>R44C11</t>
  </si>
  <si>
    <t>IF($B$42FALSE,"-",EDATE(J44,1))</t>
  </si>
  <si>
    <t>$L$44</t>
  </si>
  <si>
    <t>R44C12</t>
  </si>
  <si>
    <t>IF($B$42FALSE,"-",EDATE(K44,1))</t>
  </si>
  <si>
    <t>$M$44</t>
  </si>
  <si>
    <t>R44C13</t>
  </si>
  <si>
    <t>IF($B$42FALSE,"-",EDATE(L44,1))</t>
  </si>
  <si>
    <t>$N$44</t>
  </si>
  <si>
    <t>R44C14</t>
  </si>
  <si>
    <t>IF($B$42FALSE,"-",EDATE(M44,1))</t>
  </si>
  <si>
    <t>$O$44</t>
  </si>
  <si>
    <t>R44C15</t>
  </si>
  <si>
    <t>IF($B$42FALSE,"-",EDATE(N44,1))</t>
  </si>
  <si>
    <t>$P$44</t>
  </si>
  <si>
    <t>R44C16</t>
  </si>
  <si>
    <t>IF($B$42FALSE,"-",EDATE(O44,1))</t>
  </si>
  <si>
    <t>$Q$44</t>
  </si>
  <si>
    <t>R44C17</t>
  </si>
  <si>
    <t>IF($B$42FALSE,"-",EDATE(P44,1))</t>
  </si>
  <si>
    <t>$R$44</t>
  </si>
  <si>
    <t>R44C18</t>
  </si>
  <si>
    <t>IF($B$42FALSE,"-",EDATE(Q44,1))</t>
  </si>
  <si>
    <t>$S$44</t>
  </si>
  <si>
    <t>R44C19</t>
  </si>
  <si>
    <t>IF($B$42FALSE,"-",EDATE(R44,1))</t>
  </si>
  <si>
    <t>$T$44</t>
  </si>
  <si>
    <t>R44C20</t>
  </si>
  <si>
    <t>IF($B$42FALSE,"-",EDATE(S44,1))</t>
  </si>
  <si>
    <t>$U$44</t>
  </si>
  <si>
    <t>R44C21</t>
  </si>
  <si>
    <t>IF($B$42FALSE,"-",EDATE(T44,1))</t>
  </si>
  <si>
    <t>$V$44</t>
  </si>
  <si>
    <t>R44C22</t>
  </si>
  <si>
    <t>IF($B$42FALSE,"-",EDATE(U44,1))</t>
  </si>
  <si>
    <t>$W$44</t>
  </si>
  <si>
    <t>R44C23</t>
  </si>
  <si>
    <t>IF($B$42FALSE,"-",EDATE(V44,1))</t>
  </si>
  <si>
    <t>$X$44</t>
  </si>
  <si>
    <t>R44C24</t>
  </si>
  <si>
    <t>IF($B$42FALSE,"-",EDATE(W44,1))</t>
  </si>
  <si>
    <t>$Y$44</t>
  </si>
  <si>
    <t>R44C25</t>
  </si>
  <si>
    <t>IF($B$42FALSE,"-",EDATE(X44,1))</t>
  </si>
  <si>
    <t>$Z$44</t>
  </si>
  <si>
    <t>R44C26</t>
  </si>
  <si>
    <t>IF($B$42FALSE,"-",EDATE(Y44,1))</t>
  </si>
  <si>
    <t>$AA$44</t>
  </si>
  <si>
    <t>R44C27</t>
  </si>
  <si>
    <t>IF($B$42FALSE,"-",EDATE(Z44,1))</t>
  </si>
  <si>
    <t>$AB$44</t>
  </si>
  <si>
    <t>R44C28</t>
  </si>
  <si>
    <t>IF($B$42FALSE,"-",EDATE(AA44,1))</t>
  </si>
  <si>
    <t>$C$45</t>
  </si>
  <si>
    <t>R45C3</t>
  </si>
  <si>
    <t>IF($B42FALSE,"-",MAX(OFFSET($G45,0,0,1,$C45)))</t>
  </si>
  <si>
    <t>IF($B42FALSE,"-",MAX(OFFSET($G45,0,0,1,$F45)))</t>
  </si>
  <si>
    <t>$F$45</t>
  </si>
  <si>
    <t>R45C6</t>
  </si>
  <si>
    <t>IF($B$42FALSE,"-",C45+12)</t>
  </si>
  <si>
    <t>IF($B$42FALSE,"-",EOMONTH(G44,0))</t>
  </si>
  <si>
    <t>$H$45</t>
  </si>
  <si>
    <t>R45C8</t>
  </si>
  <si>
    <t>IF($B$42FALSE,"-",EOMONTH(H44,0))</t>
  </si>
  <si>
    <t>$I$45</t>
  </si>
  <si>
    <t>R45C9</t>
  </si>
  <si>
    <t>IF($B$42FALSE,"-",EOMONTH(I44,0))</t>
  </si>
  <si>
    <t>$J$45</t>
  </si>
  <si>
    <t>R45C10</t>
  </si>
  <si>
    <t>IF($B$42FALSE,"-",EOMONTH(J44,0))</t>
  </si>
  <si>
    <t>$K$45</t>
  </si>
  <si>
    <t>R45C11</t>
  </si>
  <si>
    <t>IF($B$42FALSE,"-",EOMONTH(K44,0))</t>
  </si>
  <si>
    <t>$L$45</t>
  </si>
  <si>
    <t>R45C12</t>
  </si>
  <si>
    <t>IF($B$42FALSE,"-",EOMONTH(L44,0))</t>
  </si>
  <si>
    <t>$M$45</t>
  </si>
  <si>
    <t>R45C13</t>
  </si>
  <si>
    <t>IF($B$42FALSE,"-",EOMONTH(M44,0))</t>
  </si>
  <si>
    <t>$N$45</t>
  </si>
  <si>
    <t>R45C14</t>
  </si>
  <si>
    <t>IF($B$42FALSE,"-",EOMONTH(N44,0))</t>
  </si>
  <si>
    <t>$O$45</t>
  </si>
  <si>
    <t>R45C15</t>
  </si>
  <si>
    <t>IF($B$42FALSE,"-",EOMONTH(O44,0))</t>
  </si>
  <si>
    <t>$P$45</t>
  </si>
  <si>
    <t>R45C16</t>
  </si>
  <si>
    <t>IF($B$42FALSE,"-",EOMONTH(P44,0))</t>
  </si>
  <si>
    <t>$Q$45</t>
  </si>
  <si>
    <t>R45C17</t>
  </si>
  <si>
    <t>IF($B$42FALSE,"-",EOMONTH(Q44,0))</t>
  </si>
  <si>
    <t>$R$45</t>
  </si>
  <si>
    <t>R45C18</t>
  </si>
  <si>
    <t>IF($B$42FALSE,"-",EOMONTH(R44,0))</t>
  </si>
  <si>
    <t>$S$45</t>
  </si>
  <si>
    <t>R45C19</t>
  </si>
  <si>
    <t>IF($B$42FALSE,"-",EOMONTH(S44,0))</t>
  </si>
  <si>
    <t>$T$45</t>
  </si>
  <si>
    <t>R45C20</t>
  </si>
  <si>
    <t>IF($B$42FALSE,"-",EOMONTH(T44,0))</t>
  </si>
  <si>
    <t>$U$45</t>
  </si>
  <si>
    <t>R45C21</t>
  </si>
  <si>
    <t>IF($B$42FALSE,"-",EOMONTH(U44,0))</t>
  </si>
  <si>
    <t>$V$45</t>
  </si>
  <si>
    <t>R45C22</t>
  </si>
  <si>
    <t>IF($B$42FALSE,"-",EOMONTH(V44,0))</t>
  </si>
  <si>
    <t>$W$45</t>
  </si>
  <si>
    <t>R45C23</t>
  </si>
  <si>
    <t>IF($B$42FALSE,"-",EOMONTH(W44,0))</t>
  </si>
  <si>
    <t>$X$45</t>
  </si>
  <si>
    <t>R45C24</t>
  </si>
  <si>
    <t>IF($B$42FALSE,"-",EOMONTH(X44,0))</t>
  </si>
  <si>
    <t>$Y$45</t>
  </si>
  <si>
    <t>R45C25</t>
  </si>
  <si>
    <t>IF($B$42FALSE,"-",EOMONTH(Y44,0))</t>
  </si>
  <si>
    <t>$Z$45</t>
  </si>
  <si>
    <t>R45C26</t>
  </si>
  <si>
    <t>IF($B$42FALSE,"-",EOMONTH(Z44,0))</t>
  </si>
  <si>
    <t>$AA$45</t>
  </si>
  <si>
    <t>R45C27</t>
  </si>
  <si>
    <t>IF($B$42FALSE,"-",EOMONTH(AA44,0))</t>
  </si>
  <si>
    <t>$AB$45</t>
  </si>
  <si>
    <t>R45C28</t>
  </si>
  <si>
    <t>IF($B$42FALSE,"-",EOMONTH(AB44,0))</t>
  </si>
  <si>
    <t>IF($B$42FALSE,"-",SUM(OFFSET(D$49,1,0,$B$49-1,1)))</t>
  </si>
  <si>
    <t>IF($B$42FALSE,"-",SUM(OFFSET(E$49,1,0,$B$49-1,1)))</t>
  </si>
  <si>
    <t>IF($B$42FALSE,"-",SUM(OFFSET(G$49,1,0,$B$49-1,1)))</t>
  </si>
  <si>
    <t>IF($B$42FALSE,"-",SUM(OFFSET(H$49,1,0,$B$49-1,1)))</t>
  </si>
  <si>
    <t>IF($B$42FALSE,"-",SUM(OFFSET(I$49,1,0,$B$49-1,1)))</t>
  </si>
  <si>
    <t>IF($B$42FALSE,"-",SUM(OFFSET(J$49,1,0,$B$49-1,1)))</t>
  </si>
  <si>
    <t>IF($B$42FALSE,"-",SUM(OFFSET(K$49,1,0,$B$49-1,1)))</t>
  </si>
  <si>
    <t>IF($B$42FALSE,"-",SUM(OFFSET(L$49,1,0,$B$49-1,1)))</t>
  </si>
  <si>
    <t>IF($B$42FALSE,"-",SUM(OFFSET(M$49,1,0,$B$49-1,1)))</t>
  </si>
  <si>
    <t>IF($B$42FALSE,"-",SUM(OFFSET(N$49,1,0,$B$49-1,1)))</t>
  </si>
  <si>
    <t>IF($B$42FALSE,"-",SUM(OFFSET(O$49,1,0,$B$49-1,1)))</t>
  </si>
  <si>
    <t>IF($B$42FALSE,"-",SUM(OFFSET(P$49,1,0,$B$49-1,1)))</t>
  </si>
  <si>
    <t>IF($B$42FALSE,"-",SUM(OFFSET(Q$49,1,0,$B$49-1,1)))</t>
  </si>
  <si>
    <t>IF($B$42FALSE,"-",SUM(OFFSET(R$49,1,0,$B$49-1,1)))</t>
  </si>
  <si>
    <t>IF($B$42FALSE,"-",SUM(OFFSET(S$49,1,0,$B$49-1,1)))</t>
  </si>
  <si>
    <t>IF($B$42FALSE,"-",SUM(OFFSET(T$49,1,0,$B$49-1,1)))</t>
  </si>
  <si>
    <t>IF($B$42FALSE,"-",SUM(OFFSET(U$49,1,0,$B$49-1,1)))</t>
  </si>
  <si>
    <t>IF($B$42FALSE,"-",SUM(OFFSET(V$49,1,0,$B$49-1,1)))</t>
  </si>
  <si>
    <t>IF($B$42FALSE,"-",SUM(OFFSET(W$49,1,0,$B$49-1,1)))</t>
  </si>
  <si>
    <t>IF($B$42FALSE,"-",SUM(OFFSET(X$49,1,0,$B$49-1,1)))</t>
  </si>
  <si>
    <t>IF($B$42FALSE,"-",SUM(OFFSET(Y$49,1,0,$B$49-1,1)))</t>
  </si>
  <si>
    <t>IF($B$42FALSE,"-",SUM(OFFSET(Z$49,1,0,$B$49-1,1)))</t>
  </si>
  <si>
    <t>IF($B$42FALSE,"-",SUM(OFFSET(AA$49,1,0,$B$49-1,1)))</t>
  </si>
  <si>
    <t>IF($B$42FALSE,"-",SUM(OFFSET(AB$49,1,0,$B$49-1,1)))</t>
  </si>
  <si>
    <t>IF($B$42FALSE,"-",SUM(OFFSET(D$49,1,0,$B$49,1)))</t>
  </si>
  <si>
    <t>IF($B$42FALSE,"-",SUM(OFFSET(E$49,1,0,$B$49,1)))</t>
  </si>
  <si>
    <t>IF($B$42FALSE,"-",SUM(OFFSET(G$49,1,0,$B$49,1)))</t>
  </si>
  <si>
    <t>IF($B$42FALSE,"-",SUM(OFFSET(H$49,1,0,$B$49,1)))</t>
  </si>
  <si>
    <t>IF($B$42FALSE,"-",SUM(OFFSET(I$49,1,0,$B$49,1)))</t>
  </si>
  <si>
    <t>IF($B$42FALSE,"-",SUM(OFFSET(J$49,1,0,$B$49,1)))</t>
  </si>
  <si>
    <t>IF($B$42FALSE,"-",SUM(OFFSET(K$49,1,0,$B$49,1)))</t>
  </si>
  <si>
    <t>IF($B$42FALSE,"-",SUM(OFFSET(L$49,1,0,$B$49,1)))</t>
  </si>
  <si>
    <t>IF($B$42FALSE,"-",SUM(OFFSET(M$49,1,0,$B$49,1)))</t>
  </si>
  <si>
    <t>IF($B$42FALSE,"-",SUM(OFFSET(N$49,1,0,$B$49,1)))</t>
  </si>
  <si>
    <t>IF($B$42FALSE,"-",SUM(OFFSET(O$49,1,0,$B$49,1)))</t>
  </si>
  <si>
    <t>IF($B$42FALSE,"-",SUM(OFFSET(P$49,1,0,$B$49,1)))</t>
  </si>
  <si>
    <t>IF($B$42FALSE,"-",SUM(OFFSET(Q$49,1,0,$B$49,1)))</t>
  </si>
  <si>
    <t>IF($B$42FALSE,"-",SUM(OFFSET(R$49,1,0,$B$49,1)))</t>
  </si>
  <si>
    <t>IF($B$42FALSE,"-",SUM(OFFSET(S$49,1,0,$B$49,1)))</t>
  </si>
  <si>
    <t>IF($B$42FALSE,"-",SUM(OFFSET(T$49,1,0,$B$49,1)))</t>
  </si>
  <si>
    <t>IF($B$42FALSE,"-",SUM(OFFSET(U$49,1,0,$B$49,1)))</t>
  </si>
  <si>
    <t>IF($B$42FALSE,"-",SUM(OFFSET(V$49,1,0,$B$49,1)))</t>
  </si>
  <si>
    <t>IF($B$42FALSE,"-",SUM(OFFSET(W$49,1,0,$B$49,1)))</t>
  </si>
  <si>
    <t>IF($B$42FALSE,"-",SUM(OFFSET(X$49,1,0,$B$49,1)))</t>
  </si>
  <si>
    <t>IF($B$42FALSE,"-",SUM(OFFSET(Y$49,1,0,$B$49,1)))</t>
  </si>
  <si>
    <t>IF($B$42FALSE,"-",SUM(OFFSET(Z$49,1,0,$B$49,1)))</t>
  </si>
  <si>
    <t>IF($B$42FALSE,"-",SUM(OFFSET(AA$49,1,0,$B$49,1)))</t>
  </si>
  <si>
    <t>IF($B$42FALSE,"-",SUM(OFFSET(AB$49,1,0,$B$49,1)))</t>
  </si>
  <si>
    <t>IF($B$42FALSE,"-",SUM(OFFSET($G50,0,C$44-1,1,C$45-C$44+1)))</t>
  </si>
  <si>
    <t>IF($B$42FALSE,"-",SUM(OFFSET($G50,0,F$44-1,1,F$45-F$44+1)))</t>
  </si>
  <si>
    <t>IF($B$42FALSE,"-",SUM((OFFSET(AW_OW!$V$3,1,0,$E$42,1))*(G$45&gt;OFFSET(AW_OW!$H$3,1,0,$E$42,1))*(G$44&lt;OFFSET(AW_OW!$H$3,1,0,$E$42,1))*($B50OFFSET(AW_OW!$L$3,1,0,$E$42,1))))</t>
  </si>
  <si>
    <t>IF($B$42FALSE,"-",SUM((OFFSET(AW_OW!$V$3,1,0,$E$42,1))*(H$45&gt;OFFSET(AW_OW!$H$3,1,0,$E$42,1))*(H$44&lt;OFFSET(AW_OW!$H$3,1,0,$E$42,1))*($B50OFFSET(AW_OW!$L$3,1,0,$E$42,1))))</t>
  </si>
  <si>
    <t>IF($B$42FALSE,"-",SUM((OFFSET(AW_OW!$V$3,1,0,$E$42,1))*(I$45&gt;OFFSET(AW_OW!$H$3,1,0,$E$42,1))*(I$44&lt;OFFSET(AW_OW!$H$3,1,0,$E$42,1))*($B50OFFSET(AW_OW!$L$3,1,0,$E$42,1))))</t>
  </si>
  <si>
    <t>IF($B$42FALSE,"-",SUM((OFFSET(AW_OW!$V$3,1,0,$E$42,1))*(J$45&gt;OFFSET(AW_OW!$H$3,1,0,$E$42,1))*(J$44&lt;OFFSET(AW_OW!$H$3,1,0,$E$42,1))*($B50OFFSET(AW_OW!$L$3,1,0,$E$42,1))))</t>
  </si>
  <si>
    <t>IF($B$42FALSE,"-",SUM((OFFSET(AW_OW!$V$3,1,0,$E$42,1))*(K$45&gt;OFFSET(AW_OW!$H$3,1,0,$E$42,1))*(K$44&lt;OFFSET(AW_OW!$H$3,1,0,$E$42,1))*($B50OFFSET(AW_OW!$L$3,1,0,$E$42,1))))</t>
  </si>
  <si>
    <t>IF($B$42FALSE,"-",SUM((OFFSET(AW_OW!$V$3,1,0,$E$42,1))*(L$45&gt;OFFSET(AW_OW!$H$3,1,0,$E$42,1))*(L$44&lt;OFFSET(AW_OW!$H$3,1,0,$E$42,1))*($B50OFFSET(AW_OW!$L$3,1,0,$E$42,1))))</t>
  </si>
  <si>
    <t>IF($B$42FALSE,"-",SUM((OFFSET(AW_OW!$V$3,1,0,$E$42,1))*(M$45&gt;OFFSET(AW_OW!$H$3,1,0,$E$42,1))*(M$44&lt;OFFSET(AW_OW!$H$3,1,0,$E$42,1))*($B50OFFSET(AW_OW!$L$3,1,0,$E$42,1))))</t>
  </si>
  <si>
    <t>IF($B$42FALSE,"-",SUM((OFFSET(AW_OW!$V$3,1,0,$E$42,1))*(N$45&gt;OFFSET(AW_OW!$H$3,1,0,$E$42,1))*(N$44&lt;OFFSET(AW_OW!$H$3,1,0,$E$42,1))*($B50OFFSET(AW_OW!$L$3,1,0,$E$42,1))))</t>
  </si>
  <si>
    <t>IF($B$42FALSE,"-",SUM((OFFSET(AW_OW!$V$3,1,0,$E$42,1))*(O$45&gt;OFFSET(AW_OW!$H$3,1,0,$E$42,1))*(O$44&lt;OFFSET(AW_OW!$H$3,1,0,$E$42,1))*($B50OFFSET(AW_OW!$L$3,1,0,$E$42,1))))</t>
  </si>
  <si>
    <t>IF($B$42FALSE,"-",SUM((OFFSET(AW_OW!$V$3,1,0,$E$42,1))*(P$45&gt;OFFSET(AW_OW!$H$3,1,0,$E$42,1))*(P$44&lt;OFFSET(AW_OW!$H$3,1,0,$E$42,1))*($B50OFFSET(AW_OW!$L$3,1,0,$E$42,1))))</t>
  </si>
  <si>
    <t>IF($B$42FALSE,"-",SUM((OFFSET(AW_OW!$V$3,1,0,$E$42,1))*(Q$45&gt;OFFSET(AW_OW!$H$3,1,0,$E$42,1))*(Q$44&lt;OFFSET(AW_OW!$H$3,1,0,$E$42,1))*($B50OFFSET(AW_OW!$L$3,1,0,$E$42,1))))</t>
  </si>
  <si>
    <t>IF($B$42FALSE,"-",SUM((OFFSET(AW_OW!$V$3,1,0,$E$42,1))*(R$45&gt;OFFSET(AW_OW!$H$3,1,0,$E$42,1))*(R$44&lt;OFFSET(AW_OW!$H$3,1,0,$E$42,1))*($B50OFFSET(AW_OW!$L$3,1,0,$E$42,1))))</t>
  </si>
  <si>
    <t>IF($B$42FALSE,"-",SUM((OFFSET(AW_OW!$V$3,1,0,$E$42,1))*(S$45&gt;OFFSET(AW_OW!$H$3,1,0,$E$42,1))*(S$44&lt;OFFSET(AW_OW!$H$3,1,0,$E$42,1))*($B50OFFSET(AW_OW!$L$3,1,0,$E$42,1))))</t>
  </si>
  <si>
    <t>IF($B$42FALSE,"-",SUM((OFFSET(AW_OW!$V$3,1,0,$E$42,1))*(T$45&gt;OFFSET(AW_OW!$H$3,1,0,$E$42,1))*(T$44&lt;OFFSET(AW_OW!$H$3,1,0,$E$42,1))*($B50OFFSET(AW_OW!$L$3,1,0,$E$42,1))))</t>
  </si>
  <si>
    <t>IF($B$42FALSE,"-",SUM((OFFSET(AW_OW!$V$3,1,0,$E$42,1))*(U$45&gt;OFFSET(AW_OW!$H$3,1,0,$E$42,1))*(U$44&lt;OFFSET(AW_OW!$H$3,1,0,$E$42,1))*($B50OFFSET(AW_OW!$L$3,1,0,$E$42,1))))</t>
  </si>
  <si>
    <t>IF($B$42FALSE,"-",SUM((OFFSET(AW_OW!$V$3,1,0,$E$42,1))*(V$45&gt;OFFSET(AW_OW!$H$3,1,0,$E$42,1))*(V$44&lt;OFFSET(AW_OW!$H$3,1,0,$E$42,1))*($B50OFFSET(AW_OW!$L$3,1,0,$E$42,1))))</t>
  </si>
  <si>
    <t>IF($B$42FALSE,"-",SUM((OFFSET(AW_OW!$V$3,1,0,$E$42,1))*(W$45&gt;OFFSET(AW_OW!$H$3,1,0,$E$42,1))*(W$44&lt;OFFSET(AW_OW!$H$3,1,0,$E$42,1))*($B50OFFSET(AW_OW!$L$3,1,0,$E$42,1))))</t>
  </si>
  <si>
    <t>IF($B$42FALSE,"-",SUM((OFFSET(AW_OW!$V$3,1,0,$E$42,1))*(X$45&gt;OFFSET(AW_OW!$H$3,1,0,$E$42,1))*(X$44&lt;OFFSET(AW_OW!$H$3,1,0,$E$42,1))*($B50OFFSET(AW_OW!$L$3,1,0,$E$42,1))))</t>
  </si>
  <si>
    <t>IF($B$42FALSE,"-",SUM((OFFSET(AW_OW!$V$3,1,0,$E$42,1))*(Y$45&gt;OFFSET(AW_OW!$H$3,1,0,$E$42,1))*(Y$44&lt;OFFSET(AW_OW!$H$3,1,0,$E$42,1))*($B50OFFSET(AW_OW!$L$3,1,0,$E$42,1))))</t>
  </si>
  <si>
    <t>IF($B$42FALSE,"-",SUM((OFFSET(AW_OW!$V$3,1,0,$E$42,1))*(Z$45&gt;OFFSET(AW_OW!$H$3,1,0,$E$42,1))*(Z$44&lt;OFFSET(AW_OW!$H$3,1,0,$E$42,1))*($B50OFFSET(AW_OW!$L$3,1,0,$E$42,1))))</t>
  </si>
  <si>
    <t>IF($B$42FALSE,"-",SUM((OFFSET(AW_OW!$V$3,1,0,$E$42,1))*(AA$45&gt;OFFSET(AW_OW!$H$3,1,0,$E$42,1))*(AA$44&lt;OFFSET(AW_OW!$H$3,1,0,$E$42,1))*($B50OFFSET(AW_OW!$L$3,1,0,$E$42,1))))</t>
  </si>
  <si>
    <t>IF($B$42FALSE,"-",SUM((OFFSET(AW_OW!$V$3,1,0,$E$42,1))*(AB$45&gt;OFFSET(AW_OW!$H$3,1,0,$E$42,1))*(AB$44&lt;OFFSET(AW_OW!$H$3,1,0,$E$42,1))*($B50OFFSET(AW_OW!$L$3,1,0,$E$42,1))))</t>
  </si>
  <si>
    <t>IF($B$42FALSE,"-",SUM(OFFSET($G51,0,C$44-1,1,C$45-C$44+1)))</t>
  </si>
  <si>
    <t>IF($B$42FALSE,"-",SUM(OFFSET($G51,0,F$44-1,1,F$45-F$44+1)))</t>
  </si>
  <si>
    <t>IF($B$42FALSE,"-",SUM((OFFSET(AW_OW!$V$3,1,0,$E$42,1))*(G$45&gt;OFFSET(AW_OW!$H$3,1,0,$E$42,1))*(G$44&lt;OFFSET(AW_OW!$H$3,1,0,$E$42,1))*($B51OFFSET(AW_OW!$L$3,1,0,$E$42,1))))</t>
  </si>
  <si>
    <t>IF($B$42FALSE,"-",SUM((OFFSET(AW_OW!$V$3,1,0,$E$42,1))*(H$45&gt;OFFSET(AW_OW!$H$3,1,0,$E$42,1))*(H$44&lt;OFFSET(AW_OW!$H$3,1,0,$E$42,1))*($B51OFFSET(AW_OW!$L$3,1,0,$E$42,1))))</t>
  </si>
  <si>
    <t>IF($B$42FALSE,"-",SUM((OFFSET(AW_OW!$V$3,1,0,$E$42,1))*(I$45&gt;OFFSET(AW_OW!$H$3,1,0,$E$42,1))*(I$44&lt;OFFSET(AW_OW!$H$3,1,0,$E$42,1))*($B51OFFSET(AW_OW!$L$3,1,0,$E$42,1))))</t>
  </si>
  <si>
    <t>IF($B$42FALSE,"-",SUM((OFFSET(AW_OW!$V$3,1,0,$E$42,1))*(J$45&gt;OFFSET(AW_OW!$H$3,1,0,$E$42,1))*(J$44&lt;OFFSET(AW_OW!$H$3,1,0,$E$42,1))*($B51OFFSET(AW_OW!$L$3,1,0,$E$42,1))))</t>
  </si>
  <si>
    <t>IF($B$42FALSE,"-",SUM((OFFSET(AW_OW!$V$3,1,0,$E$42,1))*(K$45&gt;OFFSET(AW_OW!$H$3,1,0,$E$42,1))*(K$44&lt;OFFSET(AW_OW!$H$3,1,0,$E$42,1))*($B51OFFSET(AW_OW!$L$3,1,0,$E$42,1))))</t>
  </si>
  <si>
    <t>IF($B$42FALSE,"-",SUM((OFFSET(AW_OW!$V$3,1,0,$E$42,1))*(L$45&gt;OFFSET(AW_OW!$H$3,1,0,$E$42,1))*(L$44&lt;OFFSET(AW_OW!$H$3,1,0,$E$42,1))*($B51OFFSET(AW_OW!$L$3,1,0,$E$42,1))))</t>
  </si>
  <si>
    <t>IF($B$42FALSE,"-",SUM((OFFSET(AW_OW!$V$3,1,0,$E$42,1))*(M$45&gt;OFFSET(AW_OW!$H$3,1,0,$E$42,1))*(M$44&lt;OFFSET(AW_OW!$H$3,1,0,$E$42,1))*($B51OFFSET(AW_OW!$L$3,1,0,$E$42,1))))</t>
  </si>
  <si>
    <t>IF($B$42FALSE,"-",SUM((OFFSET(AW_OW!$V$3,1,0,$E$42,1))*(N$45&gt;OFFSET(AW_OW!$H$3,1,0,$E$42,1))*(N$44&lt;OFFSET(AW_OW!$H$3,1,0,$E$42,1))*($B51OFFSET(AW_OW!$L$3,1,0,$E$42,1))))</t>
  </si>
  <si>
    <t>IF($B$42FALSE,"-",SUM((OFFSET(AW_OW!$V$3,1,0,$E$42,1))*(O$45&gt;OFFSET(AW_OW!$H$3,1,0,$E$42,1))*(O$44&lt;OFFSET(AW_OW!$H$3,1,0,$E$42,1))*($B51OFFSET(AW_OW!$L$3,1,0,$E$42,1))))</t>
  </si>
  <si>
    <t>IF($B$42FALSE,"-",SUM((OFFSET(AW_OW!$V$3,1,0,$E$42,1))*(P$45&gt;OFFSET(AW_OW!$H$3,1,0,$E$42,1))*(P$44&lt;OFFSET(AW_OW!$H$3,1,0,$E$42,1))*($B51OFFSET(AW_OW!$L$3,1,0,$E$42,1))))</t>
  </si>
  <si>
    <t>IF($B$42FALSE,"-",SUM((OFFSET(AW_OW!$V$3,1,0,$E$42,1))*(Q$45&gt;OFFSET(AW_OW!$H$3,1,0,$E$42,1))*(Q$44&lt;OFFSET(AW_OW!$H$3,1,0,$E$42,1))*($B51OFFSET(AW_OW!$L$3,1,0,$E$42,1))))</t>
  </si>
  <si>
    <t>IF($B$42FALSE,"-",SUM((OFFSET(AW_OW!$V$3,1,0,$E$42,1))*(R$45&gt;OFFSET(AW_OW!$H$3,1,0,$E$42,1))*(R$44&lt;OFFSET(AW_OW!$H$3,1,0,$E$42,1))*($B51OFFSET(AW_OW!$L$3,1,0,$E$42,1))))</t>
  </si>
  <si>
    <t>IF($B$42FALSE,"-",SUM((OFFSET(AW_OW!$V$3,1,0,$E$42,1))*(S$45&gt;OFFSET(AW_OW!$H$3,1,0,$E$42,1))*(S$44&lt;OFFSET(AW_OW!$H$3,1,0,$E$42,1))*($B51OFFSET(AW_OW!$L$3,1,0,$E$42,1))))</t>
  </si>
  <si>
    <t>IF($B$42FALSE,"-",SUM((OFFSET(AW_OW!$V$3,1,0,$E$42,1))*(T$45&gt;OFFSET(AW_OW!$H$3,1,0,$E$42,1))*(T$44&lt;OFFSET(AW_OW!$H$3,1,0,$E$42,1))*($B51OFFSET(AW_OW!$L$3,1,0,$E$42,1))))</t>
  </si>
  <si>
    <t>IF($B$42FALSE,"-",SUM((OFFSET(AW_OW!$V$3,1,0,$E$42,1))*(U$45&gt;OFFSET(AW_OW!$H$3,1,0,$E$42,1))*(U$44&lt;OFFSET(AW_OW!$H$3,1,0,$E$42,1))*($B51OFFSET(AW_OW!$L$3,1,0,$E$42,1))))</t>
  </si>
  <si>
    <t>IF($B$42FALSE,"-",SUM((OFFSET(AW_OW!$V$3,1,0,$E$42,1))*(V$45&gt;OFFSET(AW_OW!$H$3,1,0,$E$42,1))*(V$44&lt;OFFSET(AW_OW!$H$3,1,0,$E$42,1))*($B51OFFSET(AW_OW!$L$3,1,0,$E$42,1))))</t>
  </si>
  <si>
    <t>IF($B$42FALSE,"-",SUM((OFFSET(AW_OW!$V$3,1,0,$E$42,1))*(W$45&gt;OFFSET(AW_OW!$H$3,1,0,$E$42,1))*(W$44&lt;OFFSET(AW_OW!$H$3,1,0,$E$42,1))*($B51OFFSET(AW_OW!$L$3,1,0,$E$42,1))))</t>
  </si>
  <si>
    <t>IF($B$42FALSE,"-",SUM((OFFSET(AW_OW!$V$3,1,0,$E$42,1))*(X$45&gt;OFFSET(AW_OW!$H$3,1,0,$E$42,1))*(X$44&lt;OFFSET(AW_OW!$H$3,1,0,$E$42,1))*($B51OFFSET(AW_OW!$L$3,1,0,$E$42,1))))</t>
  </si>
  <si>
    <t>IF($B$42FALSE,"-",SUM((OFFSET(AW_OW!$V$3,1,0,$E$42,1))*(Y$45&gt;OFFSET(AW_OW!$H$3,1,0,$E$42,1))*(Y$44&lt;OFFSET(AW_OW!$H$3,1,0,$E$42,1))*($B51OFFSET(AW_OW!$L$3,1,0,$E$42,1))))</t>
  </si>
  <si>
    <t>IF($B$42FALSE,"-",SUM((OFFSET(AW_OW!$V$3,1,0,$E$42,1))*(Z$45&gt;OFFSET(AW_OW!$H$3,1,0,$E$42,1))*(Z$44&lt;OFFSET(AW_OW!$H$3,1,0,$E$42,1))*($B51OFFSET(AW_OW!$L$3,1,0,$E$42,1))))</t>
  </si>
  <si>
    <t>IF($B$42FALSE,"-",SUM((OFFSET(AW_OW!$V$3,1,0,$E$42,1))*(AA$45&gt;OFFSET(AW_OW!$H$3,1,0,$E$42,1))*(AA$44&lt;OFFSET(AW_OW!$H$3,1,0,$E$42,1))*($B51OFFSET(AW_OW!$L$3,1,0,$E$42,1))))</t>
  </si>
  <si>
    <t>IF($B$42FALSE,"-",SUM((OFFSET(AW_OW!$V$3,1,0,$E$42,1))*(AB$45&gt;OFFSET(AW_OW!$H$3,1,0,$E$42,1))*(AB$44&lt;OFFSET(AW_OW!$H$3,1,0,$E$42,1))*($B51OFFSET(AW_OW!$L$3,1,0,$E$42,1))))</t>
  </si>
  <si>
    <t>$D$52</t>
  </si>
  <si>
    <t>R52C4</t>
  </si>
  <si>
    <t>IF($B$42FALSE,"-",SUM(OFFSET($G52,0,C$44-1,1,C$45-C$44+1)))</t>
  </si>
  <si>
    <t>$E$52</t>
  </si>
  <si>
    <t>R52C5</t>
  </si>
  <si>
    <t>IF($B$42FALSE,"-",SUM(OFFSET($G52,0,F$44-1,1,F$45-F$44+1)))</t>
  </si>
  <si>
    <t>$G$52</t>
  </si>
  <si>
    <t>R52C7</t>
  </si>
  <si>
    <t>IF($B$42FALSE,"-",SUM((OFFSET(AW_OW!$V$3,1,0,$E$42,1))*(G$45&gt;OFFSET(AW_OW!$H$3,1,0,$E$42,1))*(G$44&lt;OFFSET(AW_OW!$H$3,1,0,$E$42,1))*($B52OFFSET(AW_OW!$L$3,1,0,$E$42,1))))</t>
  </si>
  <si>
    <t>$H$52</t>
  </si>
  <si>
    <t>R52C8</t>
  </si>
  <si>
    <t>IF($B$42FALSE,"-",SUM((OFFSET(AW_OW!$V$3,1,0,$E$42,1))*(H$45&gt;OFFSET(AW_OW!$H$3,1,0,$E$42,1))*(H$44&lt;OFFSET(AW_OW!$H$3,1,0,$E$42,1))*($B52OFFSET(AW_OW!$L$3,1,0,$E$42,1))))</t>
  </si>
  <si>
    <t>$I$52</t>
  </si>
  <si>
    <t>R52C9</t>
  </si>
  <si>
    <t>IF($B$42FALSE,"-",SUM((OFFSET(AW_OW!$V$3,1,0,$E$42,1))*(I$45&gt;OFFSET(AW_OW!$H$3,1,0,$E$42,1))*(I$44&lt;OFFSET(AW_OW!$H$3,1,0,$E$42,1))*($B52OFFSET(AW_OW!$L$3,1,0,$E$42,1))))</t>
  </si>
  <si>
    <t>$J$52</t>
  </si>
  <si>
    <t>R52C10</t>
  </si>
  <si>
    <t>IF($B$42FALSE,"-",SUM((OFFSET(AW_OW!$V$3,1,0,$E$42,1))*(J$45&gt;OFFSET(AW_OW!$H$3,1,0,$E$42,1))*(J$44&lt;OFFSET(AW_OW!$H$3,1,0,$E$42,1))*($B52OFFSET(AW_OW!$L$3,1,0,$E$42,1))))</t>
  </si>
  <si>
    <t>$K$52</t>
  </si>
  <si>
    <t>R52C11</t>
  </si>
  <si>
    <t>IF($B$42FALSE,"-",SUM((OFFSET(AW_OW!$V$3,1,0,$E$42,1))*(K$45&gt;OFFSET(AW_OW!$H$3,1,0,$E$42,1))*(K$44&lt;OFFSET(AW_OW!$H$3,1,0,$E$42,1))*($B52OFFSET(AW_OW!$L$3,1,0,$E$42,1))))</t>
  </si>
  <si>
    <t>$L$52</t>
  </si>
  <si>
    <t>R52C12</t>
  </si>
  <si>
    <t>IF($B$42FALSE,"-",SUM((OFFSET(AW_OW!$V$3,1,0,$E$42,1))*(L$45&gt;OFFSET(AW_OW!$H$3,1,0,$E$42,1))*(L$44&lt;OFFSET(AW_OW!$H$3,1,0,$E$42,1))*($B52OFFSET(AW_OW!$L$3,1,0,$E$42,1))))</t>
  </si>
  <si>
    <t>$M$52</t>
  </si>
  <si>
    <t>R52C13</t>
  </si>
  <si>
    <t>IF($B$42FALSE,"-",SUM((OFFSET(AW_OW!$V$3,1,0,$E$42,1))*(M$45&gt;OFFSET(AW_OW!$H$3,1,0,$E$42,1))*(M$44&lt;OFFSET(AW_OW!$H$3,1,0,$E$42,1))*($B52OFFSET(AW_OW!$L$3,1,0,$E$42,1))))</t>
  </si>
  <si>
    <t>$N$52</t>
  </si>
  <si>
    <t>R52C14</t>
  </si>
  <si>
    <t>IF($B$42FALSE,"-",SUM((OFFSET(AW_OW!$V$3,1,0,$E$42,1))*(N$45&gt;OFFSET(AW_OW!$H$3,1,0,$E$42,1))*(N$44&lt;OFFSET(AW_OW!$H$3,1,0,$E$42,1))*($B52OFFSET(AW_OW!$L$3,1,0,$E$42,1))))</t>
  </si>
  <si>
    <t>$O$52</t>
  </si>
  <si>
    <t>R52C15</t>
  </si>
  <si>
    <t>IF($B$42FALSE,"-",SUM((OFFSET(AW_OW!$V$3,1,0,$E$42,1))*(O$45&gt;OFFSET(AW_OW!$H$3,1,0,$E$42,1))*(O$44&lt;OFFSET(AW_OW!$H$3,1,0,$E$42,1))*($B52OFFSET(AW_OW!$L$3,1,0,$E$42,1))))</t>
  </si>
  <si>
    <t>$P$52</t>
  </si>
  <si>
    <t>R52C16</t>
  </si>
  <si>
    <t>IF($B$42FALSE,"-",SUM((OFFSET(AW_OW!$V$3,1,0,$E$42,1))*(P$45&gt;OFFSET(AW_OW!$H$3,1,0,$E$42,1))*(P$44&lt;OFFSET(AW_OW!$H$3,1,0,$E$42,1))*($B52OFFSET(AW_OW!$L$3,1,0,$E$42,1))))</t>
  </si>
  <si>
    <t>$Q$52</t>
  </si>
  <si>
    <t>R52C17</t>
  </si>
  <si>
    <t>IF($B$42FALSE,"-",SUM((OFFSET(AW_OW!$V$3,1,0,$E$42,1))*(Q$45&gt;OFFSET(AW_OW!$H$3,1,0,$E$42,1))*(Q$44&lt;OFFSET(AW_OW!$H$3,1,0,$E$42,1))*($B52OFFSET(AW_OW!$L$3,1,0,$E$42,1))))</t>
  </si>
  <si>
    <t>$R$52</t>
  </si>
  <si>
    <t>R52C18</t>
  </si>
  <si>
    <t>IF($B$42FALSE,"-",SUM((OFFSET(AW_OW!$V$3,1,0,$E$42,1))*(R$45&gt;OFFSET(AW_OW!$H$3,1,0,$E$42,1))*(R$44&lt;OFFSET(AW_OW!$H$3,1,0,$E$42,1))*($B52OFFSET(AW_OW!$L$3,1,0,$E$42,1))))</t>
  </si>
  <si>
    <t>$S$52</t>
  </si>
  <si>
    <t>R52C19</t>
  </si>
  <si>
    <t>IF($B$42FALSE,"-",SUM((OFFSET(AW_OW!$V$3,1,0,$E$42,1))*(S$45&gt;OFFSET(AW_OW!$H$3,1,0,$E$42,1))*(S$44&lt;OFFSET(AW_OW!$H$3,1,0,$E$42,1))*($B52OFFSET(AW_OW!$L$3,1,0,$E$42,1))))</t>
  </si>
  <si>
    <t>$T$52</t>
  </si>
  <si>
    <t>R52C20</t>
  </si>
  <si>
    <t>IF($B$42FALSE,"-",SUM((OFFSET(AW_OW!$V$3,1,0,$E$42,1))*(T$45&gt;OFFSET(AW_OW!$H$3,1,0,$E$42,1))*(T$44&lt;OFFSET(AW_OW!$H$3,1,0,$E$42,1))*($B52OFFSET(AW_OW!$L$3,1,0,$E$42,1))))</t>
  </si>
  <si>
    <t>$U$52</t>
  </si>
  <si>
    <t>R52C21</t>
  </si>
  <si>
    <t>IF($B$42FALSE,"-",SUM((OFFSET(AW_OW!$V$3,1,0,$E$42,1))*(U$45&gt;OFFSET(AW_OW!$H$3,1,0,$E$42,1))*(U$44&lt;OFFSET(AW_OW!$H$3,1,0,$E$42,1))*($B52OFFSET(AW_OW!$L$3,1,0,$E$42,1))))</t>
  </si>
  <si>
    <t>$V$52</t>
  </si>
  <si>
    <t>R52C22</t>
  </si>
  <si>
    <t>IF($B$42FALSE,"-",SUM((OFFSET(AW_OW!$V$3,1,0,$E$42,1))*(V$45&gt;OFFSET(AW_OW!$H$3,1,0,$E$42,1))*(V$44&lt;OFFSET(AW_OW!$H$3,1,0,$E$42,1))*($B52OFFSET(AW_OW!$L$3,1,0,$E$42,1))))</t>
  </si>
  <si>
    <t>$W$52</t>
  </si>
  <si>
    <t>R52C23</t>
  </si>
  <si>
    <t>IF($B$42FALSE,"-",SUM((OFFSET(AW_OW!$V$3,1,0,$E$42,1))*(W$45&gt;OFFSET(AW_OW!$H$3,1,0,$E$42,1))*(W$44&lt;OFFSET(AW_OW!$H$3,1,0,$E$42,1))*($B52OFFSET(AW_OW!$L$3,1,0,$E$42,1))))</t>
  </si>
  <si>
    <t>$X$52</t>
  </si>
  <si>
    <t>R52C24</t>
  </si>
  <si>
    <t>IF($B$42FALSE,"-",SUM((OFFSET(AW_OW!$V$3,1,0,$E$42,1))*(X$45&gt;OFFSET(AW_OW!$H$3,1,0,$E$42,1))*(X$44&lt;OFFSET(AW_OW!$H$3,1,0,$E$42,1))*($B52OFFSET(AW_OW!$L$3,1,0,$E$42,1))))</t>
  </si>
  <si>
    <t>$Y$52</t>
  </si>
  <si>
    <t>R52C25</t>
  </si>
  <si>
    <t>IF($B$42FALSE,"-",SUM((OFFSET(AW_OW!$V$3,1,0,$E$42,1))*(Y$45&gt;OFFSET(AW_OW!$H$3,1,0,$E$42,1))*(Y$44&lt;OFFSET(AW_OW!$H$3,1,0,$E$42,1))*($B52OFFSET(AW_OW!$L$3,1,0,$E$42,1))))</t>
  </si>
  <si>
    <t>$Z$52</t>
  </si>
  <si>
    <t>R52C26</t>
  </si>
  <si>
    <t>IF($B$42FALSE,"-",SUM((OFFSET(AW_OW!$V$3,1,0,$E$42,1))*(Z$45&gt;OFFSET(AW_OW!$H$3,1,0,$E$42,1))*(Z$44&lt;OFFSET(AW_OW!$H$3,1,0,$E$42,1))*($B52OFFSET(AW_OW!$L$3,1,0,$E$42,1))))</t>
  </si>
  <si>
    <t>$AA$52</t>
  </si>
  <si>
    <t>R52C27</t>
  </si>
  <si>
    <t>IF($B$42FALSE,"-",SUM((OFFSET(AW_OW!$V$3,1,0,$E$42,1))*(AA$45&gt;OFFSET(AW_OW!$H$3,1,0,$E$42,1))*(AA$44&lt;OFFSET(AW_OW!$H$3,1,0,$E$42,1))*($B52OFFSET(AW_OW!$L$3,1,0,$E$42,1))))</t>
  </si>
  <si>
    <t>$AB$52</t>
  </si>
  <si>
    <t>R52C28</t>
  </si>
  <si>
    <t>IF($B$42FALSE,"-",SUM((OFFSET(AW_OW!$V$3,1,0,$E$42,1))*(AB$45&gt;OFFSET(AW_OW!$H$3,1,0,$E$42,1))*(AB$44&lt;OFFSET(AW_OW!$H$3,1,0,$E$42,1))*($B52OFFSET(AW_OW!$L$3,1,0,$E$42,1))))</t>
  </si>
  <si>
    <t>IF($B$42FALSE,"-",SUM(OFFSET($G53,0,C$44-1,1,C$45-C$44+1)))</t>
  </si>
  <si>
    <t>IF($B$42FALSE,"-",SUM(OFFSET($G53,0,F$44-1,1,F$45-F$44+1)))</t>
  </si>
  <si>
    <t>IF($B$42FALSE,"-",SUM((OFFSET(AW_OW!$V$3,1,0,$E$42,1))*(G$45&gt;OFFSET(AW_OW!$H$3,1,0,$E$42,1))*(G$44&lt;OFFSET(AW_OW!$H$3,1,0,$E$42,1))*($B53OFFSET(AW_OW!$L$3,1,0,$E$42,1))))</t>
  </si>
  <si>
    <t>IF($B$42FALSE,"-",SUM((OFFSET(AW_OW!$V$3,1,0,$E$42,1))*(H$45&gt;OFFSET(AW_OW!$H$3,1,0,$E$42,1))*(H$44&lt;OFFSET(AW_OW!$H$3,1,0,$E$42,1))*($B53OFFSET(AW_OW!$L$3,1,0,$E$42,1))))</t>
  </si>
  <si>
    <t>IF($B$42FALSE,"-",SUM((OFFSET(AW_OW!$V$3,1,0,$E$42,1))*(I$45&gt;OFFSET(AW_OW!$H$3,1,0,$E$42,1))*(I$44&lt;OFFSET(AW_OW!$H$3,1,0,$E$42,1))*($B53OFFSET(AW_OW!$L$3,1,0,$E$42,1))))</t>
  </si>
  <si>
    <t>IF($B$42FALSE,"-",SUM((OFFSET(AW_OW!$V$3,1,0,$E$42,1))*(J$45&gt;OFFSET(AW_OW!$H$3,1,0,$E$42,1))*(J$44&lt;OFFSET(AW_OW!$H$3,1,0,$E$42,1))*($B53OFFSET(AW_OW!$L$3,1,0,$E$42,1))))</t>
  </si>
  <si>
    <t>IF($B$42FALSE,"-",SUM((OFFSET(AW_OW!$V$3,1,0,$E$42,1))*(K$45&gt;OFFSET(AW_OW!$H$3,1,0,$E$42,1))*(K$44&lt;OFFSET(AW_OW!$H$3,1,0,$E$42,1))*($B53OFFSET(AW_OW!$L$3,1,0,$E$42,1))))</t>
  </si>
  <si>
    <t>IF($B$42FALSE,"-",SUM((OFFSET(AW_OW!$V$3,1,0,$E$42,1))*(L$45&gt;OFFSET(AW_OW!$H$3,1,0,$E$42,1))*(L$44&lt;OFFSET(AW_OW!$H$3,1,0,$E$42,1))*($B53OFFSET(AW_OW!$L$3,1,0,$E$42,1))))</t>
  </si>
  <si>
    <t>IF($B$42FALSE,"-",SUM((OFFSET(AW_OW!$V$3,1,0,$E$42,1))*(M$45&gt;OFFSET(AW_OW!$H$3,1,0,$E$42,1))*(M$44&lt;OFFSET(AW_OW!$H$3,1,0,$E$42,1))*($B53OFFSET(AW_OW!$L$3,1,0,$E$42,1))))</t>
  </si>
  <si>
    <t>IF($B$42FALSE,"-",SUM((OFFSET(AW_OW!$V$3,1,0,$E$42,1))*(N$45&gt;OFFSET(AW_OW!$H$3,1,0,$E$42,1))*(N$44&lt;OFFSET(AW_OW!$H$3,1,0,$E$42,1))*($B53OFFSET(AW_OW!$L$3,1,0,$E$42,1))))</t>
  </si>
  <si>
    <t>IF($B$42FALSE,"-",SUM((OFFSET(AW_OW!$V$3,1,0,$E$42,1))*(O$45&gt;OFFSET(AW_OW!$H$3,1,0,$E$42,1))*(O$44&lt;OFFSET(AW_OW!$H$3,1,0,$E$42,1))*($B53OFFSET(AW_OW!$L$3,1,0,$E$42,1))))</t>
  </si>
  <si>
    <t>IF($B$42FALSE,"-",SUM((OFFSET(AW_OW!$V$3,1,0,$E$42,1))*(P$45&gt;OFFSET(AW_OW!$H$3,1,0,$E$42,1))*(P$44&lt;OFFSET(AW_OW!$H$3,1,0,$E$42,1))*($B53OFFSET(AW_OW!$L$3,1,0,$E$42,1))))</t>
  </si>
  <si>
    <t>IF($B$42FALSE,"-",SUM((OFFSET(AW_OW!$V$3,1,0,$E$42,1))*(Q$45&gt;OFFSET(AW_OW!$H$3,1,0,$E$42,1))*(Q$44&lt;OFFSET(AW_OW!$H$3,1,0,$E$42,1))*($B53OFFSET(AW_OW!$L$3,1,0,$E$42,1))))</t>
  </si>
  <si>
    <t>IF($B$42FALSE,"-",SUM((OFFSET(AW_OW!$V$3,1,0,$E$42,1))*(R$45&gt;OFFSET(AW_OW!$H$3,1,0,$E$42,1))*(R$44&lt;OFFSET(AW_OW!$H$3,1,0,$E$42,1))*($B53OFFSET(AW_OW!$L$3,1,0,$E$42,1))))</t>
  </si>
  <si>
    <t>IF($B$42FALSE,"-",SUM((OFFSET(AW_OW!$V$3,1,0,$E$42,1))*(S$45&gt;OFFSET(AW_OW!$H$3,1,0,$E$42,1))*(S$44&lt;OFFSET(AW_OW!$H$3,1,0,$E$42,1))*($B53OFFSET(AW_OW!$L$3,1,0,$E$42,1))))</t>
  </si>
  <si>
    <t>IF($B$42FALSE,"-",SUM((OFFSET(AW_OW!$V$3,1,0,$E$42,1))*(T$45&gt;OFFSET(AW_OW!$H$3,1,0,$E$42,1))*(T$44&lt;OFFSET(AW_OW!$H$3,1,0,$E$42,1))*($B53OFFSET(AW_OW!$L$3,1,0,$E$42,1))))</t>
  </si>
  <si>
    <t>IF($B$42FALSE,"-",SUM((OFFSET(AW_OW!$V$3,1,0,$E$42,1))*(U$45&gt;OFFSET(AW_OW!$H$3,1,0,$E$42,1))*(U$44&lt;OFFSET(AW_OW!$H$3,1,0,$E$42,1))*($B53OFFSET(AW_OW!$L$3,1,0,$E$42,1))))</t>
  </si>
  <si>
    <t>IF($B$42FALSE,"-",SUM((OFFSET(AW_OW!$V$3,1,0,$E$42,1))*(V$45&gt;OFFSET(AW_OW!$H$3,1,0,$E$42,1))*(V$44&lt;OFFSET(AW_OW!$H$3,1,0,$E$42,1))*($B53OFFSET(AW_OW!$L$3,1,0,$E$42,1))))</t>
  </si>
  <si>
    <t>IF($B$42FALSE,"-",SUM((OFFSET(AW_OW!$V$3,1,0,$E$42,1))*(W$45&gt;OFFSET(AW_OW!$H$3,1,0,$E$42,1))*(W$44&lt;OFFSET(AW_OW!$H$3,1,0,$E$42,1))*($B53OFFSET(AW_OW!$L$3,1,0,$E$42,1))))</t>
  </si>
  <si>
    <t>IF($B$42FALSE,"-",SUM((OFFSET(AW_OW!$V$3,1,0,$E$42,1))*(X$45&gt;OFFSET(AW_OW!$H$3,1,0,$E$42,1))*(X$44&lt;OFFSET(AW_OW!$H$3,1,0,$E$42,1))*($B53OFFSET(AW_OW!$L$3,1,0,$E$42,1))))</t>
  </si>
  <si>
    <t>IF($B$42FALSE,"-",SUM((OFFSET(AW_OW!$V$3,1,0,$E$42,1))*(Y$45&gt;OFFSET(AW_OW!$H$3,1,0,$E$42,1))*(Y$44&lt;OFFSET(AW_OW!$H$3,1,0,$E$42,1))*($B53OFFSET(AW_OW!$L$3,1,0,$E$42,1))))</t>
  </si>
  <si>
    <t>IF($B$42FALSE,"-",SUM((OFFSET(AW_OW!$V$3,1,0,$E$42,1))*(Z$45&gt;OFFSET(AW_OW!$H$3,1,0,$E$42,1))*(Z$44&lt;OFFSET(AW_OW!$H$3,1,0,$E$42,1))*($B53OFFSET(AW_OW!$L$3,1,0,$E$42,1))))</t>
  </si>
  <si>
    <t>IF($B$42FALSE,"-",SUM((OFFSET(AW_OW!$V$3,1,0,$E$42,1))*(AA$45&gt;OFFSET(AW_OW!$H$3,1,0,$E$42,1))*(AA$44&lt;OFFSET(AW_OW!$H$3,1,0,$E$42,1))*($B53OFFSET(AW_OW!$L$3,1,0,$E$42,1))))</t>
  </si>
  <si>
    <t>IF($B$42FALSE,"-",SUM((OFFSET(AW_OW!$V$3,1,0,$E$42,1))*(AB$45&gt;OFFSET(AW_OW!$H$3,1,0,$E$42,1))*(AB$44&lt;OFFSET(AW_OW!$H$3,1,0,$E$42,1))*($B53OFFSET(AW_OW!$L$3,1,0,$E$42,1))))</t>
  </si>
  <si>
    <t>IF($B$42FALSE,"-",SUM(OFFSET($G54,0,C$44-1,1,C$45-C$44+1)))</t>
  </si>
  <si>
    <t>IF($B$42FALSE,"-",SUM(OFFSET($G54,0,F$44-1,1,F$45-F$44+1)))</t>
  </si>
  <si>
    <t>IF($B$42FALSE,"-",SUM((OFFSET(AW_OW!$V$3,1,0,$E$42,1))*(G$45&gt;OFFSET(AW_OW!$H$3,1,0,$E$42,1))*(G$44&lt;OFFSET(AW_OW!$H$3,1,0,$E$42,1))*($B54OFFSET(AW_OW!$L$3,1,0,$E$42,1))))</t>
  </si>
  <si>
    <t>IF($B$42FALSE,"-",SUM((OFFSET(AW_OW!$V$3,1,0,$E$42,1))*(H$45&gt;OFFSET(AW_OW!$H$3,1,0,$E$42,1))*(H$44&lt;OFFSET(AW_OW!$H$3,1,0,$E$42,1))*($B54OFFSET(AW_OW!$L$3,1,0,$E$42,1))))</t>
  </si>
  <si>
    <t>IF($B$42FALSE,"-",SUM((OFFSET(AW_OW!$V$3,1,0,$E$42,1))*(I$45&gt;OFFSET(AW_OW!$H$3,1,0,$E$42,1))*(I$44&lt;OFFSET(AW_OW!$H$3,1,0,$E$42,1))*($B54OFFSET(AW_OW!$L$3,1,0,$E$42,1))))</t>
  </si>
  <si>
    <t>IF($B$42FALSE,"-",SUM((OFFSET(AW_OW!$V$3,1,0,$E$42,1))*(J$45&gt;OFFSET(AW_OW!$H$3,1,0,$E$42,1))*(J$44&lt;OFFSET(AW_OW!$H$3,1,0,$E$42,1))*($B54OFFSET(AW_OW!$L$3,1,0,$E$42,1))))</t>
  </si>
  <si>
    <t>IF($B$42FALSE,"-",SUM((OFFSET(AW_OW!$V$3,1,0,$E$42,1))*(K$45&gt;OFFSET(AW_OW!$H$3,1,0,$E$42,1))*(K$44&lt;OFFSET(AW_OW!$H$3,1,0,$E$42,1))*($B54OFFSET(AW_OW!$L$3,1,0,$E$42,1))))</t>
  </si>
  <si>
    <t>IF($B$42FALSE,"-",SUM((OFFSET(AW_OW!$V$3,1,0,$E$42,1))*(L$45&gt;OFFSET(AW_OW!$H$3,1,0,$E$42,1))*(L$44&lt;OFFSET(AW_OW!$H$3,1,0,$E$42,1))*($B54OFFSET(AW_OW!$L$3,1,0,$E$42,1))))</t>
  </si>
  <si>
    <t>IF($B$42FALSE,"-",SUM((OFFSET(AW_OW!$V$3,1,0,$E$42,1))*(M$45&gt;OFFSET(AW_OW!$H$3,1,0,$E$42,1))*(M$44&lt;OFFSET(AW_OW!$H$3,1,0,$E$42,1))*($B54OFFSET(AW_OW!$L$3,1,0,$E$42,1))))</t>
  </si>
  <si>
    <t>IF($B$42FALSE,"-",SUM((OFFSET(AW_OW!$V$3,1,0,$E$42,1))*(N$45&gt;OFFSET(AW_OW!$H$3,1,0,$E$42,1))*(N$44&lt;OFFSET(AW_OW!$H$3,1,0,$E$42,1))*($B54OFFSET(AW_OW!$L$3,1,0,$E$42,1))))</t>
  </si>
  <si>
    <t>IF($B$42FALSE,"-",SUM((OFFSET(AW_OW!$V$3,1,0,$E$42,1))*(O$45&gt;OFFSET(AW_OW!$H$3,1,0,$E$42,1))*(O$44&lt;OFFSET(AW_OW!$H$3,1,0,$E$42,1))*($B54OFFSET(AW_OW!$L$3,1,0,$E$42,1))))</t>
  </si>
  <si>
    <t>IF($B$42FALSE,"-",SUM((OFFSET(AW_OW!$V$3,1,0,$E$42,1))*(P$45&gt;OFFSET(AW_OW!$H$3,1,0,$E$42,1))*(P$44&lt;OFFSET(AW_OW!$H$3,1,0,$E$42,1))*($B54OFFSET(AW_OW!$L$3,1,0,$E$42,1))))</t>
  </si>
  <si>
    <t>IF($B$42FALSE,"-",SUM((OFFSET(AW_OW!$V$3,1,0,$E$42,1))*(Q$45&gt;OFFSET(AW_OW!$H$3,1,0,$E$42,1))*(Q$44&lt;OFFSET(AW_OW!$H$3,1,0,$E$42,1))*($B54OFFSET(AW_OW!$L$3,1,0,$E$42,1))))</t>
  </si>
  <si>
    <t>IF($B$42FALSE,"-",SUM((OFFSET(AW_OW!$V$3,1,0,$E$42,1))*(R$45&gt;OFFSET(AW_OW!$H$3,1,0,$E$42,1))*(R$44&lt;OFFSET(AW_OW!$H$3,1,0,$E$42,1))*($B54OFFSET(AW_OW!$L$3,1,0,$E$42,1))))</t>
  </si>
  <si>
    <t>IF($B$42FALSE,"-",SUM((OFFSET(AW_OW!$V$3,1,0,$E$42,1))*(S$45&gt;OFFSET(AW_OW!$H$3,1,0,$E$42,1))*(S$44&lt;OFFSET(AW_OW!$H$3,1,0,$E$42,1))*($B54OFFSET(AW_OW!$L$3,1,0,$E$42,1))))</t>
  </si>
  <si>
    <t>IF($B$42FALSE,"-",SUM((OFFSET(AW_OW!$V$3,1,0,$E$42,1))*(T$45&gt;OFFSET(AW_OW!$H$3,1,0,$E$42,1))*(T$44&lt;OFFSET(AW_OW!$H$3,1,0,$E$42,1))*($B54OFFSET(AW_OW!$L$3,1,0,$E$42,1))))</t>
  </si>
  <si>
    <t>IF($B$42FALSE,"-",SUM((OFFSET(AW_OW!$V$3,1,0,$E$42,1))*(U$45&gt;OFFSET(AW_OW!$H$3,1,0,$E$42,1))*(U$44&lt;OFFSET(AW_OW!$H$3,1,0,$E$42,1))*($B54OFFSET(AW_OW!$L$3,1,0,$E$42,1))))</t>
  </si>
  <si>
    <t>IF($B$42FALSE,"-",SUM((OFFSET(AW_OW!$V$3,1,0,$E$42,1))*(V$45&gt;OFFSET(AW_OW!$H$3,1,0,$E$42,1))*(V$44&lt;OFFSET(AW_OW!$H$3,1,0,$E$42,1))*($B54OFFSET(AW_OW!$L$3,1,0,$E$42,1))))</t>
  </si>
  <si>
    <t>IF($B$42FALSE,"-",SUM((OFFSET(AW_OW!$V$3,1,0,$E$42,1))*(W$45&gt;OFFSET(AW_OW!$H$3,1,0,$E$42,1))*(W$44&lt;OFFSET(AW_OW!$H$3,1,0,$E$42,1))*($B54OFFSET(AW_OW!$L$3,1,0,$E$42,1))))</t>
  </si>
  <si>
    <t>IF($B$42FALSE,"-",SUM((OFFSET(AW_OW!$V$3,1,0,$E$42,1))*(X$45&gt;OFFSET(AW_OW!$H$3,1,0,$E$42,1))*(X$44&lt;OFFSET(AW_OW!$H$3,1,0,$E$42,1))*($B54OFFSET(AW_OW!$L$3,1,0,$E$42,1))))</t>
  </si>
  <si>
    <t>IF($B$42FALSE,"-",SUM((OFFSET(AW_OW!$V$3,1,0,$E$42,1))*(Y$45&gt;OFFSET(AW_OW!$H$3,1,0,$E$42,1))*(Y$44&lt;OFFSET(AW_OW!$H$3,1,0,$E$42,1))*($B54OFFSET(AW_OW!$L$3,1,0,$E$42,1))))</t>
  </si>
  <si>
    <t>IF($B$42FALSE,"-",SUM((OFFSET(AW_OW!$V$3,1,0,$E$42,1))*(Z$45&gt;OFFSET(AW_OW!$H$3,1,0,$E$42,1))*(Z$44&lt;OFFSET(AW_OW!$H$3,1,0,$E$42,1))*($B54OFFSET(AW_OW!$L$3,1,0,$E$42,1))))</t>
  </si>
  <si>
    <t>IF($B$42FALSE,"-",SUM((OFFSET(AW_OW!$V$3,1,0,$E$42,1))*(AA$45&gt;OFFSET(AW_OW!$H$3,1,0,$E$42,1))*(AA$44&lt;OFFSET(AW_OW!$H$3,1,0,$E$42,1))*($B54OFFSET(AW_OW!$L$3,1,0,$E$42,1))))</t>
  </si>
  <si>
    <t>IF($B$42FALSE,"-",SUM((OFFSET(AW_OW!$V$3,1,0,$E$42,1))*(AB$45&gt;OFFSET(AW_OW!$H$3,1,0,$E$42,1))*(AB$44&lt;OFFSET(AW_OW!$H$3,1,0,$E$42,1))*($B54OFFSET(AW_OW!$L$3,1,0,$E$42,1))))</t>
  </si>
  <si>
    <t>$D$55</t>
  </si>
  <si>
    <t>R55C4</t>
  </si>
  <si>
    <t>IF($B$42FALSE,"-",SUM(OFFSET($G55,0,C$44-1,1,C$45-C$44+1)))</t>
  </si>
  <si>
    <t>$E$55</t>
  </si>
  <si>
    <t>R55C5</t>
  </si>
  <si>
    <t>IF($B$42FALSE,"-",SUM(OFFSET($G55,0,F$44-1,1,F$45-F$44+1)))</t>
  </si>
  <si>
    <t>$G$55</t>
  </si>
  <si>
    <t>R55C7</t>
  </si>
  <si>
    <t>IF($B$42FALSE,"-",SUM((OFFSET(AW_OW!$V$3,1,0,$E$42,1))*(G$45&gt;OFFSET(AW_OW!$H$3,1,0,$E$42,1))*(G$44&lt;OFFSET(AW_OW!$H$3,1,0,$E$42,1))*($B55OFFSET(AW_OW!$L$3,1,0,$E$42,1))))</t>
  </si>
  <si>
    <t>$H$55</t>
  </si>
  <si>
    <t>R55C8</t>
  </si>
  <si>
    <t>IF($B$42FALSE,"-",SUM((OFFSET(AW_OW!$V$3,1,0,$E$42,1))*(H$45&gt;OFFSET(AW_OW!$H$3,1,0,$E$42,1))*(H$44&lt;OFFSET(AW_OW!$H$3,1,0,$E$42,1))*($B55OFFSET(AW_OW!$L$3,1,0,$E$42,1))))</t>
  </si>
  <si>
    <t>$I$55</t>
  </si>
  <si>
    <t>R55C9</t>
  </si>
  <si>
    <t>IF($B$42FALSE,"-",SUM((OFFSET(AW_OW!$V$3,1,0,$E$42,1))*(I$45&gt;OFFSET(AW_OW!$H$3,1,0,$E$42,1))*(I$44&lt;OFFSET(AW_OW!$H$3,1,0,$E$42,1))*($B55OFFSET(AW_OW!$L$3,1,0,$E$42,1))))</t>
  </si>
  <si>
    <t>$J$55</t>
  </si>
  <si>
    <t>R55C10</t>
  </si>
  <si>
    <t>IF($B$42FALSE,"-",SUM((OFFSET(AW_OW!$V$3,1,0,$E$42,1))*(J$45&gt;OFFSET(AW_OW!$H$3,1,0,$E$42,1))*(J$44&lt;OFFSET(AW_OW!$H$3,1,0,$E$42,1))*($B55OFFSET(AW_OW!$L$3,1,0,$E$42,1))))</t>
  </si>
  <si>
    <t>$K$55</t>
  </si>
  <si>
    <t>R55C11</t>
  </si>
  <si>
    <t>IF($B$42FALSE,"-",SUM((OFFSET(AW_OW!$V$3,1,0,$E$42,1))*(K$45&gt;OFFSET(AW_OW!$H$3,1,0,$E$42,1))*(K$44&lt;OFFSET(AW_OW!$H$3,1,0,$E$42,1))*($B55OFFSET(AW_OW!$L$3,1,0,$E$42,1))))</t>
  </si>
  <si>
    <t>$L$55</t>
  </si>
  <si>
    <t>R55C12</t>
  </si>
  <si>
    <t>IF($B$42FALSE,"-",SUM((OFFSET(AW_OW!$V$3,1,0,$E$42,1))*(L$45&gt;OFFSET(AW_OW!$H$3,1,0,$E$42,1))*(L$44&lt;OFFSET(AW_OW!$H$3,1,0,$E$42,1))*($B55OFFSET(AW_OW!$L$3,1,0,$E$42,1))))</t>
  </si>
  <si>
    <t>$M$55</t>
  </si>
  <si>
    <t>R55C13</t>
  </si>
  <si>
    <t>IF($B$42FALSE,"-",SUM((OFFSET(AW_OW!$V$3,1,0,$E$42,1))*(M$45&gt;OFFSET(AW_OW!$H$3,1,0,$E$42,1))*(M$44&lt;OFFSET(AW_OW!$H$3,1,0,$E$42,1))*($B55OFFSET(AW_OW!$L$3,1,0,$E$42,1))))</t>
  </si>
  <si>
    <t>$N$55</t>
  </si>
  <si>
    <t>R55C14</t>
  </si>
  <si>
    <t>IF($B$42FALSE,"-",SUM((OFFSET(AW_OW!$V$3,1,0,$E$42,1))*(N$45&gt;OFFSET(AW_OW!$H$3,1,0,$E$42,1))*(N$44&lt;OFFSET(AW_OW!$H$3,1,0,$E$42,1))*($B55OFFSET(AW_OW!$L$3,1,0,$E$42,1))))</t>
  </si>
  <si>
    <t>$O$55</t>
  </si>
  <si>
    <t>R55C15</t>
  </si>
  <si>
    <t>IF($B$42FALSE,"-",SUM((OFFSET(AW_OW!$V$3,1,0,$E$42,1))*(O$45&gt;OFFSET(AW_OW!$H$3,1,0,$E$42,1))*(O$44&lt;OFFSET(AW_OW!$H$3,1,0,$E$42,1))*($B55OFFSET(AW_OW!$L$3,1,0,$E$42,1))))</t>
  </si>
  <si>
    <t>$P$55</t>
  </si>
  <si>
    <t>R55C16</t>
  </si>
  <si>
    <t>IF($B$42FALSE,"-",SUM((OFFSET(AW_OW!$V$3,1,0,$E$42,1))*(P$45&gt;OFFSET(AW_OW!$H$3,1,0,$E$42,1))*(P$44&lt;OFFSET(AW_OW!$H$3,1,0,$E$42,1))*($B55OFFSET(AW_OW!$L$3,1,0,$E$42,1))))</t>
  </si>
  <si>
    <t>$Q$55</t>
  </si>
  <si>
    <t>R55C17</t>
  </si>
  <si>
    <t>IF($B$42FALSE,"-",SUM((OFFSET(AW_OW!$V$3,1,0,$E$42,1))*(Q$45&gt;OFFSET(AW_OW!$H$3,1,0,$E$42,1))*(Q$44&lt;OFFSET(AW_OW!$H$3,1,0,$E$42,1))*($B55OFFSET(AW_OW!$L$3,1,0,$E$42,1))))</t>
  </si>
  <si>
    <t>$R$55</t>
  </si>
  <si>
    <t>R55C18</t>
  </si>
  <si>
    <t>IF($B$42FALSE,"-",SUM((OFFSET(AW_OW!$V$3,1,0,$E$42,1))*(R$45&gt;OFFSET(AW_OW!$H$3,1,0,$E$42,1))*(R$44&lt;OFFSET(AW_OW!$H$3,1,0,$E$42,1))*($B55OFFSET(AW_OW!$L$3,1,0,$E$42,1))))</t>
  </si>
  <si>
    <t>$S$55</t>
  </si>
  <si>
    <t>R55C19</t>
  </si>
  <si>
    <t>IF($B$42FALSE,"-",SUM((OFFSET(AW_OW!$V$3,1,0,$E$42,1))*(S$45&gt;OFFSET(AW_OW!$H$3,1,0,$E$42,1))*(S$44&lt;OFFSET(AW_OW!$H$3,1,0,$E$42,1))*($B55OFFSET(AW_OW!$L$3,1,0,$E$42,1))))</t>
  </si>
  <si>
    <t>$T$55</t>
  </si>
  <si>
    <t>R55C20</t>
  </si>
  <si>
    <t>IF($B$42FALSE,"-",SUM((OFFSET(AW_OW!$V$3,1,0,$E$42,1))*(T$45&gt;OFFSET(AW_OW!$H$3,1,0,$E$42,1))*(T$44&lt;OFFSET(AW_OW!$H$3,1,0,$E$42,1))*($B55OFFSET(AW_OW!$L$3,1,0,$E$42,1))))</t>
  </si>
  <si>
    <t>$U$55</t>
  </si>
  <si>
    <t>R55C21</t>
  </si>
  <si>
    <t>IF($B$42FALSE,"-",SUM((OFFSET(AW_OW!$V$3,1,0,$E$42,1))*(U$45&gt;OFFSET(AW_OW!$H$3,1,0,$E$42,1))*(U$44&lt;OFFSET(AW_OW!$H$3,1,0,$E$42,1))*($B55OFFSET(AW_OW!$L$3,1,0,$E$42,1))))</t>
  </si>
  <si>
    <t>$V$55</t>
  </si>
  <si>
    <t>R55C22</t>
  </si>
  <si>
    <t>IF($B$42FALSE,"-",SUM((OFFSET(AW_OW!$V$3,1,0,$E$42,1))*(V$45&gt;OFFSET(AW_OW!$H$3,1,0,$E$42,1))*(V$44&lt;OFFSET(AW_OW!$H$3,1,0,$E$42,1))*($B55OFFSET(AW_OW!$L$3,1,0,$E$42,1))))</t>
  </si>
  <si>
    <t>$W$55</t>
  </si>
  <si>
    <t>R55C23</t>
  </si>
  <si>
    <t>IF($B$42FALSE,"-",SUM((OFFSET(AW_OW!$V$3,1,0,$E$42,1))*(W$45&gt;OFFSET(AW_OW!$H$3,1,0,$E$42,1))*(W$44&lt;OFFSET(AW_OW!$H$3,1,0,$E$42,1))*($B55OFFSET(AW_OW!$L$3,1,0,$E$42,1))))</t>
  </si>
  <si>
    <t>$X$55</t>
  </si>
  <si>
    <t>R55C24</t>
  </si>
  <si>
    <t>IF($B$42FALSE,"-",SUM((OFFSET(AW_OW!$V$3,1,0,$E$42,1))*(X$45&gt;OFFSET(AW_OW!$H$3,1,0,$E$42,1))*(X$44&lt;OFFSET(AW_OW!$H$3,1,0,$E$42,1))*($B55OFFSET(AW_OW!$L$3,1,0,$E$42,1))))</t>
  </si>
  <si>
    <t>$Y$55</t>
  </si>
  <si>
    <t>R55C25</t>
  </si>
  <si>
    <t>IF($B$42FALSE,"-",SUM((OFFSET(AW_OW!$V$3,1,0,$E$42,1))*(Y$45&gt;OFFSET(AW_OW!$H$3,1,0,$E$42,1))*(Y$44&lt;OFFSET(AW_OW!$H$3,1,0,$E$42,1))*($B55OFFSET(AW_OW!$L$3,1,0,$E$42,1))))</t>
  </si>
  <si>
    <t>$Z$55</t>
  </si>
  <si>
    <t>R55C26</t>
  </si>
  <si>
    <t>IF($B$42FALSE,"-",SUM((OFFSET(AW_OW!$V$3,1,0,$E$42,1))*(Z$45&gt;OFFSET(AW_OW!$H$3,1,0,$E$42,1))*(Z$44&lt;OFFSET(AW_OW!$H$3,1,0,$E$42,1))*($B55OFFSET(AW_OW!$L$3,1,0,$E$42,1))))</t>
  </si>
  <si>
    <t>$AA$55</t>
  </si>
  <si>
    <t>R55C27</t>
  </si>
  <si>
    <t>IF($B$42FALSE,"-",SUM((OFFSET(AW_OW!$V$3,1,0,$E$42,1))*(AA$45&gt;OFFSET(AW_OW!$H$3,1,0,$E$42,1))*(AA$44&lt;OFFSET(AW_OW!$H$3,1,0,$E$42,1))*($B55OFFSET(AW_OW!$L$3,1,0,$E$42,1))))</t>
  </si>
  <si>
    <t>$AB$55</t>
  </si>
  <si>
    <t>R55C28</t>
  </si>
  <si>
    <t>IF($B$42FALSE,"-",SUM((OFFSET(AW_OW!$V$3,1,0,$E$42,1))*(AB$45&gt;OFFSET(AW_OW!$H$3,1,0,$E$42,1))*(AB$44&lt;OFFSET(AW_OW!$H$3,1,0,$E$42,1))*($B55OFFSET(AW_OW!$L$3,1,0,$E$42,1))))</t>
  </si>
  <si>
    <t>$D$56</t>
  </si>
  <si>
    <t>R56C4</t>
  </si>
  <si>
    <t>IF($B$42FALSE,"-",SUM(OFFSET($G56,0,C$44-1,1,C$45-C$44+1)))</t>
  </si>
  <si>
    <t>$E$56</t>
  </si>
  <si>
    <t>R56C5</t>
  </si>
  <si>
    <t>IF($B$42FALSE,"-",SUM(OFFSET($G56,0,F$44-1,1,F$45-F$44+1)))</t>
  </si>
  <si>
    <t>$G$56</t>
  </si>
  <si>
    <t>R56C7</t>
  </si>
  <si>
    <t>IF($B$42FALSE,"-",SUM((OFFSET(AW_OW!$V$3,1,0,$E$42,1))*(G$45&gt;OFFSET(AW_OW!$H$3,1,0,$E$42,1))*(G$44&lt;OFFSET(AW_OW!$H$3,1,0,$E$42,1))*($B56OFFSET(AW_OW!$L$3,1,0,$E$42,1))))</t>
  </si>
  <si>
    <t>$H$56</t>
  </si>
  <si>
    <t>R56C8</t>
  </si>
  <si>
    <t>IF($B$42FALSE,"-",SUM((OFFSET(AW_OW!$V$3,1,0,$E$42,1))*(H$45&gt;OFFSET(AW_OW!$H$3,1,0,$E$42,1))*(H$44&lt;OFFSET(AW_OW!$H$3,1,0,$E$42,1))*($B56OFFSET(AW_OW!$L$3,1,0,$E$42,1))))</t>
  </si>
  <si>
    <t>$I$56</t>
  </si>
  <si>
    <t>R56C9</t>
  </si>
  <si>
    <t>IF($B$42FALSE,"-",SUM((OFFSET(AW_OW!$V$3,1,0,$E$42,1))*(I$45&gt;OFFSET(AW_OW!$H$3,1,0,$E$42,1))*(I$44&lt;OFFSET(AW_OW!$H$3,1,0,$E$42,1))*($B56OFFSET(AW_OW!$L$3,1,0,$E$42,1))))</t>
  </si>
  <si>
    <t>$J$56</t>
  </si>
  <si>
    <t>R56C10</t>
  </si>
  <si>
    <t>IF($B$42FALSE,"-",SUM((OFFSET(AW_OW!$V$3,1,0,$E$42,1))*(J$45&gt;OFFSET(AW_OW!$H$3,1,0,$E$42,1))*(J$44&lt;OFFSET(AW_OW!$H$3,1,0,$E$42,1))*($B56OFFSET(AW_OW!$L$3,1,0,$E$42,1))))</t>
  </si>
  <si>
    <t>$K$56</t>
  </si>
  <si>
    <t>R56C11</t>
  </si>
  <si>
    <t>IF($B$42FALSE,"-",SUM((OFFSET(AW_OW!$V$3,1,0,$E$42,1))*(K$45&gt;OFFSET(AW_OW!$H$3,1,0,$E$42,1))*(K$44&lt;OFFSET(AW_OW!$H$3,1,0,$E$42,1))*($B56OFFSET(AW_OW!$L$3,1,0,$E$42,1))))</t>
  </si>
  <si>
    <t>$L$56</t>
  </si>
  <si>
    <t>R56C12</t>
  </si>
  <si>
    <t>IF($B$42FALSE,"-",SUM((OFFSET(AW_OW!$V$3,1,0,$E$42,1))*(L$45&gt;OFFSET(AW_OW!$H$3,1,0,$E$42,1))*(L$44&lt;OFFSET(AW_OW!$H$3,1,0,$E$42,1))*($B56OFFSET(AW_OW!$L$3,1,0,$E$42,1))))</t>
  </si>
  <si>
    <t>$M$56</t>
  </si>
  <si>
    <t>R56C13</t>
  </si>
  <si>
    <t>IF($B$42FALSE,"-",SUM((OFFSET(AW_OW!$V$3,1,0,$E$42,1))*(M$45&gt;OFFSET(AW_OW!$H$3,1,0,$E$42,1))*(M$44&lt;OFFSET(AW_OW!$H$3,1,0,$E$42,1))*($B56OFFSET(AW_OW!$L$3,1,0,$E$42,1))))</t>
  </si>
  <si>
    <t>$N$56</t>
  </si>
  <si>
    <t>R56C14</t>
  </si>
  <si>
    <t>IF($B$42FALSE,"-",SUM((OFFSET(AW_OW!$V$3,1,0,$E$42,1))*(N$45&gt;OFFSET(AW_OW!$H$3,1,0,$E$42,1))*(N$44&lt;OFFSET(AW_OW!$H$3,1,0,$E$42,1))*($B56OFFSET(AW_OW!$L$3,1,0,$E$42,1))))</t>
  </si>
  <si>
    <t>$O$56</t>
  </si>
  <si>
    <t>R56C15</t>
  </si>
  <si>
    <t>IF($B$42FALSE,"-",SUM((OFFSET(AW_OW!$V$3,1,0,$E$42,1))*(O$45&gt;OFFSET(AW_OW!$H$3,1,0,$E$42,1))*(O$44&lt;OFFSET(AW_OW!$H$3,1,0,$E$42,1))*($B56OFFSET(AW_OW!$L$3,1,0,$E$42,1))))</t>
  </si>
  <si>
    <t>$P$56</t>
  </si>
  <si>
    <t>R56C16</t>
  </si>
  <si>
    <t>IF($B$42FALSE,"-",SUM((OFFSET(AW_OW!$V$3,1,0,$E$42,1))*(P$45&gt;OFFSET(AW_OW!$H$3,1,0,$E$42,1))*(P$44&lt;OFFSET(AW_OW!$H$3,1,0,$E$42,1))*($B56OFFSET(AW_OW!$L$3,1,0,$E$42,1))))</t>
  </si>
  <si>
    <t>$Q$56</t>
  </si>
  <si>
    <t>R56C17</t>
  </si>
  <si>
    <t>IF($B$42FALSE,"-",SUM((OFFSET(AW_OW!$V$3,1,0,$E$42,1))*(Q$45&gt;OFFSET(AW_OW!$H$3,1,0,$E$42,1))*(Q$44&lt;OFFSET(AW_OW!$H$3,1,0,$E$42,1))*($B56OFFSET(AW_OW!$L$3,1,0,$E$42,1))))</t>
  </si>
  <si>
    <t>$R$56</t>
  </si>
  <si>
    <t>R56C18</t>
  </si>
  <si>
    <t>IF($B$42FALSE,"-",SUM((OFFSET(AW_OW!$V$3,1,0,$E$42,1))*(R$45&gt;OFFSET(AW_OW!$H$3,1,0,$E$42,1))*(R$44&lt;OFFSET(AW_OW!$H$3,1,0,$E$42,1))*($B56OFFSET(AW_OW!$L$3,1,0,$E$42,1))))</t>
  </si>
  <si>
    <t>$S$56</t>
  </si>
  <si>
    <t>R56C19</t>
  </si>
  <si>
    <t>IF($B$42FALSE,"-",SUM((OFFSET(AW_OW!$V$3,1,0,$E$42,1))*(S$45&gt;OFFSET(AW_OW!$H$3,1,0,$E$42,1))*(S$44&lt;OFFSET(AW_OW!$H$3,1,0,$E$42,1))*($B56OFFSET(AW_OW!$L$3,1,0,$E$42,1))))</t>
  </si>
  <si>
    <t>$T$56</t>
  </si>
  <si>
    <t>R56C20</t>
  </si>
  <si>
    <t>IF($B$42FALSE,"-",SUM((OFFSET(AW_OW!$V$3,1,0,$E$42,1))*(T$45&gt;OFFSET(AW_OW!$H$3,1,0,$E$42,1))*(T$44&lt;OFFSET(AW_OW!$H$3,1,0,$E$42,1))*($B56OFFSET(AW_OW!$L$3,1,0,$E$42,1))))</t>
  </si>
  <si>
    <t>$U$56</t>
  </si>
  <si>
    <t>R56C21</t>
  </si>
  <si>
    <t>IF($B$42FALSE,"-",SUM((OFFSET(AW_OW!$V$3,1,0,$E$42,1))*(U$45&gt;OFFSET(AW_OW!$H$3,1,0,$E$42,1))*(U$44&lt;OFFSET(AW_OW!$H$3,1,0,$E$42,1))*($B56OFFSET(AW_OW!$L$3,1,0,$E$42,1))))</t>
  </si>
  <si>
    <t>$V$56</t>
  </si>
  <si>
    <t>R56C22</t>
  </si>
  <si>
    <t>IF($B$42FALSE,"-",SUM((OFFSET(AW_OW!$V$3,1,0,$E$42,1))*(V$45&gt;OFFSET(AW_OW!$H$3,1,0,$E$42,1))*(V$44&lt;OFFSET(AW_OW!$H$3,1,0,$E$42,1))*($B56OFFSET(AW_OW!$L$3,1,0,$E$42,1))))</t>
  </si>
  <si>
    <t>$W$56</t>
  </si>
  <si>
    <t>R56C23</t>
  </si>
  <si>
    <t>IF($B$42FALSE,"-",SUM((OFFSET(AW_OW!$V$3,1,0,$E$42,1))*(W$45&gt;OFFSET(AW_OW!$H$3,1,0,$E$42,1))*(W$44&lt;OFFSET(AW_OW!$H$3,1,0,$E$42,1))*($B56OFFSET(AW_OW!$L$3,1,0,$E$42,1))))</t>
  </si>
  <si>
    <t>$X$56</t>
  </si>
  <si>
    <t>R56C24</t>
  </si>
  <si>
    <t>IF($B$42FALSE,"-",SUM((OFFSET(AW_OW!$V$3,1,0,$E$42,1))*(X$45&gt;OFFSET(AW_OW!$H$3,1,0,$E$42,1))*(X$44&lt;OFFSET(AW_OW!$H$3,1,0,$E$42,1))*($B56OFFSET(AW_OW!$L$3,1,0,$E$42,1))))</t>
  </si>
  <si>
    <t>$Y$56</t>
  </si>
  <si>
    <t>R56C25</t>
  </si>
  <si>
    <t>IF($B$42FALSE,"-",SUM((OFFSET(AW_OW!$V$3,1,0,$E$42,1))*(Y$45&gt;OFFSET(AW_OW!$H$3,1,0,$E$42,1))*(Y$44&lt;OFFSET(AW_OW!$H$3,1,0,$E$42,1))*($B56OFFSET(AW_OW!$L$3,1,0,$E$42,1))))</t>
  </si>
  <si>
    <t>$Z$56</t>
  </si>
  <si>
    <t>R56C26</t>
  </si>
  <si>
    <t>IF($B$42FALSE,"-",SUM((OFFSET(AW_OW!$V$3,1,0,$E$42,1))*(Z$45&gt;OFFSET(AW_OW!$H$3,1,0,$E$42,1))*(Z$44&lt;OFFSET(AW_OW!$H$3,1,0,$E$42,1))*($B56OFFSET(AW_OW!$L$3,1,0,$E$42,1))))</t>
  </si>
  <si>
    <t>$AA$56</t>
  </si>
  <si>
    <t>R56C27</t>
  </si>
  <si>
    <t>IF($B$42FALSE,"-",SUM((OFFSET(AW_OW!$V$3,1,0,$E$42,1))*(AA$45&gt;OFFSET(AW_OW!$H$3,1,0,$E$42,1))*(AA$44&lt;OFFSET(AW_OW!$H$3,1,0,$E$42,1))*($B56OFFSET(AW_OW!$L$3,1,0,$E$42,1))))</t>
  </si>
  <si>
    <t>$AB$56</t>
  </si>
  <si>
    <t>R56C28</t>
  </si>
  <si>
    <t>IF($B$42FALSE,"-",SUM((OFFSET(AW_OW!$V$3,1,0,$E$42,1))*(AB$45&gt;OFFSET(AW_OW!$H$3,1,0,$E$42,1))*(AB$44&lt;OFFSET(AW_OW!$H$3,1,0,$E$42,1))*($B56OFFSET(AW_OW!$L$3,1,0,$E$42,1))))</t>
  </si>
  <si>
    <t>$D$57</t>
  </si>
  <si>
    <t>R57C4</t>
  </si>
  <si>
    <t>IF($B$42FALSE,"-",SUM(OFFSET($G57,0,C$44-1,1,C$45-C$44+1)))</t>
  </si>
  <si>
    <t>$E$57</t>
  </si>
  <si>
    <t>R57C5</t>
  </si>
  <si>
    <t>IF($B$42FALSE,"-",SUM(OFFSET($G57,0,F$44-1,1,F$45-F$44+1)))</t>
  </si>
  <si>
    <t>$G$57</t>
  </si>
  <si>
    <t>R57C7</t>
  </si>
  <si>
    <t>IF($B$42FALSE,"-",SUM((OFFSET(AW_OW!$V$3,1,0,$E$42,1))*(G$45&gt;OFFSET(AW_OW!$H$3,1,0,$E$42,1))*(G$44&lt;OFFSET(AW_OW!$H$3,1,0,$E$42,1))*($B57OFFSET(AW_OW!$L$3,1,0,$E$42,1))))</t>
  </si>
  <si>
    <t>$H$57</t>
  </si>
  <si>
    <t>R57C8</t>
  </si>
  <si>
    <t>IF($B$42FALSE,"-",SUM((OFFSET(AW_OW!$V$3,1,0,$E$42,1))*(H$45&gt;OFFSET(AW_OW!$H$3,1,0,$E$42,1))*(H$44&lt;OFFSET(AW_OW!$H$3,1,0,$E$42,1))*($B57OFFSET(AW_OW!$L$3,1,0,$E$42,1))))</t>
  </si>
  <si>
    <t>$I$57</t>
  </si>
  <si>
    <t>R57C9</t>
  </si>
  <si>
    <t>IF($B$42FALSE,"-",SUM((OFFSET(AW_OW!$V$3,1,0,$E$42,1))*(I$45&gt;OFFSET(AW_OW!$H$3,1,0,$E$42,1))*(I$44&lt;OFFSET(AW_OW!$H$3,1,0,$E$42,1))*($B57OFFSET(AW_OW!$L$3,1,0,$E$42,1))))</t>
  </si>
  <si>
    <t>$J$57</t>
  </si>
  <si>
    <t>R57C10</t>
  </si>
  <si>
    <t>IF($B$42FALSE,"-",SUM((OFFSET(AW_OW!$V$3,1,0,$E$42,1))*(J$45&gt;OFFSET(AW_OW!$H$3,1,0,$E$42,1))*(J$44&lt;OFFSET(AW_OW!$H$3,1,0,$E$42,1))*($B57OFFSET(AW_OW!$L$3,1,0,$E$42,1))))</t>
  </si>
  <si>
    <t>$K$57</t>
  </si>
  <si>
    <t>R57C11</t>
  </si>
  <si>
    <t>IF($B$42FALSE,"-",SUM((OFFSET(AW_OW!$V$3,1,0,$E$42,1))*(K$45&gt;OFFSET(AW_OW!$H$3,1,0,$E$42,1))*(K$44&lt;OFFSET(AW_OW!$H$3,1,0,$E$42,1))*($B57OFFSET(AW_OW!$L$3,1,0,$E$42,1))))</t>
  </si>
  <si>
    <t>$L$57</t>
  </si>
  <si>
    <t>R57C12</t>
  </si>
  <si>
    <t>IF($B$42FALSE,"-",SUM((OFFSET(AW_OW!$V$3,1,0,$E$42,1))*(L$45&gt;OFFSET(AW_OW!$H$3,1,0,$E$42,1))*(L$44&lt;OFFSET(AW_OW!$H$3,1,0,$E$42,1))*($B57OFFSET(AW_OW!$L$3,1,0,$E$42,1))))</t>
  </si>
  <si>
    <t>$M$57</t>
  </si>
  <si>
    <t>R57C13</t>
  </si>
  <si>
    <t>IF($B$42FALSE,"-",SUM((OFFSET(AW_OW!$V$3,1,0,$E$42,1))*(M$45&gt;OFFSET(AW_OW!$H$3,1,0,$E$42,1))*(M$44&lt;OFFSET(AW_OW!$H$3,1,0,$E$42,1))*($B57OFFSET(AW_OW!$L$3,1,0,$E$42,1))))</t>
  </si>
  <si>
    <t>$N$57</t>
  </si>
  <si>
    <t>R57C14</t>
  </si>
  <si>
    <t>IF($B$42FALSE,"-",SUM((OFFSET(AW_OW!$V$3,1,0,$E$42,1))*(N$45&gt;OFFSET(AW_OW!$H$3,1,0,$E$42,1))*(N$44&lt;OFFSET(AW_OW!$H$3,1,0,$E$42,1))*($B57OFFSET(AW_OW!$L$3,1,0,$E$42,1))))</t>
  </si>
  <si>
    <t>$O$57</t>
  </si>
  <si>
    <t>R57C15</t>
  </si>
  <si>
    <t>IF($B$42FALSE,"-",SUM((OFFSET(AW_OW!$V$3,1,0,$E$42,1))*(O$45&gt;OFFSET(AW_OW!$H$3,1,0,$E$42,1))*(O$44&lt;OFFSET(AW_OW!$H$3,1,0,$E$42,1))*($B57OFFSET(AW_OW!$L$3,1,0,$E$42,1))))</t>
  </si>
  <si>
    <t>$P$57</t>
  </si>
  <si>
    <t>R57C16</t>
  </si>
  <si>
    <t>IF($B$42FALSE,"-",SUM((OFFSET(AW_OW!$V$3,1,0,$E$42,1))*(P$45&gt;OFFSET(AW_OW!$H$3,1,0,$E$42,1))*(P$44&lt;OFFSET(AW_OW!$H$3,1,0,$E$42,1))*($B57OFFSET(AW_OW!$L$3,1,0,$E$42,1))))</t>
  </si>
  <si>
    <t>$Q$57</t>
  </si>
  <si>
    <t>R57C17</t>
  </si>
  <si>
    <t>IF($B$42FALSE,"-",SUM((OFFSET(AW_OW!$V$3,1,0,$E$42,1))*(Q$45&gt;OFFSET(AW_OW!$H$3,1,0,$E$42,1))*(Q$44&lt;OFFSET(AW_OW!$H$3,1,0,$E$42,1))*($B57OFFSET(AW_OW!$L$3,1,0,$E$42,1))))</t>
  </si>
  <si>
    <t>$R$57</t>
  </si>
  <si>
    <t>R57C18</t>
  </si>
  <si>
    <t>IF($B$42FALSE,"-",SUM((OFFSET(AW_OW!$V$3,1,0,$E$42,1))*(R$45&gt;OFFSET(AW_OW!$H$3,1,0,$E$42,1))*(R$44&lt;OFFSET(AW_OW!$H$3,1,0,$E$42,1))*($B57OFFSET(AW_OW!$L$3,1,0,$E$42,1))))</t>
  </si>
  <si>
    <t>$S$57</t>
  </si>
  <si>
    <t>R57C19</t>
  </si>
  <si>
    <t>IF($B$42FALSE,"-",SUM((OFFSET(AW_OW!$V$3,1,0,$E$42,1))*(S$45&gt;OFFSET(AW_OW!$H$3,1,0,$E$42,1))*(S$44&lt;OFFSET(AW_OW!$H$3,1,0,$E$42,1))*($B57OFFSET(AW_OW!$L$3,1,0,$E$42,1))))</t>
  </si>
  <si>
    <t>$T$57</t>
  </si>
  <si>
    <t>R57C20</t>
  </si>
  <si>
    <t>IF($B$42FALSE,"-",SUM((OFFSET(AW_OW!$V$3,1,0,$E$42,1))*(T$45&gt;OFFSET(AW_OW!$H$3,1,0,$E$42,1))*(T$44&lt;OFFSET(AW_OW!$H$3,1,0,$E$42,1))*($B57OFFSET(AW_OW!$L$3,1,0,$E$42,1))))</t>
  </si>
  <si>
    <t>$U$57</t>
  </si>
  <si>
    <t>R57C21</t>
  </si>
  <si>
    <t>IF($B$42FALSE,"-",SUM((OFFSET(AW_OW!$V$3,1,0,$E$42,1))*(U$45&gt;OFFSET(AW_OW!$H$3,1,0,$E$42,1))*(U$44&lt;OFFSET(AW_OW!$H$3,1,0,$E$42,1))*($B57OFFSET(AW_OW!$L$3,1,0,$E$42,1))))</t>
  </si>
  <si>
    <t>$V$57</t>
  </si>
  <si>
    <t>R57C22</t>
  </si>
  <si>
    <t>IF($B$42FALSE,"-",SUM((OFFSET(AW_OW!$V$3,1,0,$E$42,1))*(V$45&gt;OFFSET(AW_OW!$H$3,1,0,$E$42,1))*(V$44&lt;OFFSET(AW_OW!$H$3,1,0,$E$42,1))*($B57OFFSET(AW_OW!$L$3,1,0,$E$42,1))))</t>
  </si>
  <si>
    <t>$W$57</t>
  </si>
  <si>
    <t>R57C23</t>
  </si>
  <si>
    <t>IF($B$42FALSE,"-",SUM((OFFSET(AW_OW!$V$3,1,0,$E$42,1))*(W$45&gt;OFFSET(AW_OW!$H$3,1,0,$E$42,1))*(W$44&lt;OFFSET(AW_OW!$H$3,1,0,$E$42,1))*($B57OFFSET(AW_OW!$L$3,1,0,$E$42,1))))</t>
  </si>
  <si>
    <t>$X$57</t>
  </si>
  <si>
    <t>R57C24</t>
  </si>
  <si>
    <t>IF($B$42FALSE,"-",SUM((OFFSET(AW_OW!$V$3,1,0,$E$42,1))*(X$45&gt;OFFSET(AW_OW!$H$3,1,0,$E$42,1))*(X$44&lt;OFFSET(AW_OW!$H$3,1,0,$E$42,1))*($B57OFFSET(AW_OW!$L$3,1,0,$E$42,1))))</t>
  </si>
  <si>
    <t>$Y$57</t>
  </si>
  <si>
    <t>R57C25</t>
  </si>
  <si>
    <t>IF($B$42FALSE,"-",SUM((OFFSET(AW_OW!$V$3,1,0,$E$42,1))*(Y$45&gt;OFFSET(AW_OW!$H$3,1,0,$E$42,1))*(Y$44&lt;OFFSET(AW_OW!$H$3,1,0,$E$42,1))*($B57OFFSET(AW_OW!$L$3,1,0,$E$42,1))))</t>
  </si>
  <si>
    <t>$Z$57</t>
  </si>
  <si>
    <t>R57C26</t>
  </si>
  <si>
    <t>IF($B$42FALSE,"-",SUM((OFFSET(AW_OW!$V$3,1,0,$E$42,1))*(Z$45&gt;OFFSET(AW_OW!$H$3,1,0,$E$42,1))*(Z$44&lt;OFFSET(AW_OW!$H$3,1,0,$E$42,1))*($B57OFFSET(AW_OW!$L$3,1,0,$E$42,1))))</t>
  </si>
  <si>
    <t>$AA$57</t>
  </si>
  <si>
    <t>R57C27</t>
  </si>
  <si>
    <t>IF($B$42FALSE,"-",SUM((OFFSET(AW_OW!$V$3,1,0,$E$42,1))*(AA$45&gt;OFFSET(AW_OW!$H$3,1,0,$E$42,1))*(AA$44&lt;OFFSET(AW_OW!$H$3,1,0,$E$42,1))*($B57OFFSET(AW_OW!$L$3,1,0,$E$42,1))))</t>
  </si>
  <si>
    <t>$AB$57</t>
  </si>
  <si>
    <t>R57C28</t>
  </si>
  <si>
    <t>IF($B$42FALSE,"-",SUM((OFFSET(AW_OW!$V$3,1,0,$E$42,1))*(AB$45&gt;OFFSET(AW_OW!$H$3,1,0,$E$42,1))*(AB$44&lt;OFFSET(AW_OW!$H$3,1,0,$E$42,1))*($B57OFFSET(AW_OW!$L$3,1,0,$E$42,1))))</t>
  </si>
  <si>
    <t>$D$58</t>
  </si>
  <si>
    <t>R58C4</t>
  </si>
  <si>
    <t>IF($B$42FALSE,"-",SUM(OFFSET($G58,0,C$44-1,1,C$45-C$44+1)))</t>
  </si>
  <si>
    <t>$E$58</t>
  </si>
  <si>
    <t>R58C5</t>
  </si>
  <si>
    <t>IF($B$42FALSE,"-",SUM(OFFSET($G58,0,F$44-1,1,F$45-F$44+1)))</t>
  </si>
  <si>
    <t>IF($B$42FALSE,"-",SUM((OFFSET(AW_OW!$V$3,1,0,$E$42,1))*(G$45&gt;OFFSET(AW_OW!$H$3,1,0,$E$42,1))*(G$44&lt;OFFSET(AW_OW!$H$3,1,0,$E$42,1))*($B58OFFSET(AW_OW!$L$3,1,0,$E$42,1))))</t>
  </si>
  <si>
    <t>$H$58</t>
  </si>
  <si>
    <t>R58C8</t>
  </si>
  <si>
    <t>IF($B$42FALSE,"-",SUM((OFFSET(AW_OW!$V$3,1,0,$E$42,1))*(H$45&gt;OFFSET(AW_OW!$H$3,1,0,$E$42,1))*(H$44&lt;OFFSET(AW_OW!$H$3,1,0,$E$42,1))*($B58OFFSET(AW_OW!$L$3,1,0,$E$42,1))))</t>
  </si>
  <si>
    <t>$I$58</t>
  </si>
  <si>
    <t>R58C9</t>
  </si>
  <si>
    <t>IF($B$42FALSE,"-",SUM((OFFSET(AW_OW!$V$3,1,0,$E$42,1))*(I$45&gt;OFFSET(AW_OW!$H$3,1,0,$E$42,1))*(I$44&lt;OFFSET(AW_OW!$H$3,1,0,$E$42,1))*($B58OFFSET(AW_OW!$L$3,1,0,$E$42,1))))</t>
  </si>
  <si>
    <t>$J$58</t>
  </si>
  <si>
    <t>R58C10</t>
  </si>
  <si>
    <t>IF($B$42FALSE,"-",SUM((OFFSET(AW_OW!$V$3,1,0,$E$42,1))*(J$45&gt;OFFSET(AW_OW!$H$3,1,0,$E$42,1))*(J$44&lt;OFFSET(AW_OW!$H$3,1,0,$E$42,1))*($B58OFFSET(AW_OW!$L$3,1,0,$E$42,1))))</t>
  </si>
  <si>
    <t>$K$58</t>
  </si>
  <si>
    <t>R58C11</t>
  </si>
  <si>
    <t>IF($B$42FALSE,"-",SUM((OFFSET(AW_OW!$V$3,1,0,$E$42,1))*(K$45&gt;OFFSET(AW_OW!$H$3,1,0,$E$42,1))*(K$44&lt;OFFSET(AW_OW!$H$3,1,0,$E$42,1))*($B58OFFSET(AW_OW!$L$3,1,0,$E$42,1))))</t>
  </si>
  <si>
    <t>$L$58</t>
  </si>
  <si>
    <t>R58C12</t>
  </si>
  <si>
    <t>IF($B$42FALSE,"-",SUM((OFFSET(AW_OW!$V$3,1,0,$E$42,1))*(L$45&gt;OFFSET(AW_OW!$H$3,1,0,$E$42,1))*(L$44&lt;OFFSET(AW_OW!$H$3,1,0,$E$42,1))*($B58OFFSET(AW_OW!$L$3,1,0,$E$42,1))))</t>
  </si>
  <si>
    <t>$M$58</t>
  </si>
  <si>
    <t>R58C13</t>
  </si>
  <si>
    <t>IF($B$42FALSE,"-",SUM((OFFSET(AW_OW!$V$3,1,0,$E$42,1))*(M$45&gt;OFFSET(AW_OW!$H$3,1,0,$E$42,1))*(M$44&lt;OFFSET(AW_OW!$H$3,1,0,$E$42,1))*($B58OFFSET(AW_OW!$L$3,1,0,$E$42,1))))</t>
  </si>
  <si>
    <t>$N$58</t>
  </si>
  <si>
    <t>R58C14</t>
  </si>
  <si>
    <t>IF($B$42FALSE,"-",SUM((OFFSET(AW_OW!$V$3,1,0,$E$42,1))*(N$45&gt;OFFSET(AW_OW!$H$3,1,0,$E$42,1))*(N$44&lt;OFFSET(AW_OW!$H$3,1,0,$E$42,1))*($B58OFFSET(AW_OW!$L$3,1,0,$E$42,1))))</t>
  </si>
  <si>
    <t>$O$58</t>
  </si>
  <si>
    <t>R58C15</t>
  </si>
  <si>
    <t>IF($B$42FALSE,"-",SUM((OFFSET(AW_OW!$V$3,1,0,$E$42,1))*(O$45&gt;OFFSET(AW_OW!$H$3,1,0,$E$42,1))*(O$44&lt;OFFSET(AW_OW!$H$3,1,0,$E$42,1))*($B58OFFSET(AW_OW!$L$3,1,0,$E$42,1))))</t>
  </si>
  <si>
    <t>$P$58</t>
  </si>
  <si>
    <t>R58C16</t>
  </si>
  <si>
    <t>IF($B$42FALSE,"-",SUM((OFFSET(AW_OW!$V$3,1,0,$E$42,1))*(P$45&gt;OFFSET(AW_OW!$H$3,1,0,$E$42,1))*(P$44&lt;OFFSET(AW_OW!$H$3,1,0,$E$42,1))*($B58OFFSET(AW_OW!$L$3,1,0,$E$42,1))))</t>
  </si>
  <si>
    <t>$Q$58</t>
  </si>
  <si>
    <t>R58C17</t>
  </si>
  <si>
    <t>IF($B$42FALSE,"-",SUM((OFFSET(AW_OW!$V$3,1,0,$E$42,1))*(Q$45&gt;OFFSET(AW_OW!$H$3,1,0,$E$42,1))*(Q$44&lt;OFFSET(AW_OW!$H$3,1,0,$E$42,1))*($B58OFFSET(AW_OW!$L$3,1,0,$E$42,1))))</t>
  </si>
  <si>
    <t>$R$58</t>
  </si>
  <si>
    <t>R58C18</t>
  </si>
  <si>
    <t>IF($B$42FALSE,"-",SUM((OFFSET(AW_OW!$V$3,1,0,$E$42,1))*(R$45&gt;OFFSET(AW_OW!$H$3,1,0,$E$42,1))*(R$44&lt;OFFSET(AW_OW!$H$3,1,0,$E$42,1))*($B58OFFSET(AW_OW!$L$3,1,0,$E$42,1))))</t>
  </si>
  <si>
    <t>$S$58</t>
  </si>
  <si>
    <t>R58C19</t>
  </si>
  <si>
    <t>IF($B$42FALSE,"-",SUM((OFFSET(AW_OW!$V$3,1,0,$E$42,1))*(S$45&gt;OFFSET(AW_OW!$H$3,1,0,$E$42,1))*(S$44&lt;OFFSET(AW_OW!$H$3,1,0,$E$42,1))*($B58OFFSET(AW_OW!$L$3,1,0,$E$42,1))))</t>
  </si>
  <si>
    <t>$T$58</t>
  </si>
  <si>
    <t>R58C20</t>
  </si>
  <si>
    <t>IF($B$42FALSE,"-",SUM((OFFSET(AW_OW!$V$3,1,0,$E$42,1))*(T$45&gt;OFFSET(AW_OW!$H$3,1,0,$E$42,1))*(T$44&lt;OFFSET(AW_OW!$H$3,1,0,$E$42,1))*($B58OFFSET(AW_OW!$L$3,1,0,$E$42,1))))</t>
  </si>
  <si>
    <t>$U$58</t>
  </si>
  <si>
    <t>R58C21</t>
  </si>
  <si>
    <t>IF($B$42FALSE,"-",SUM((OFFSET(AW_OW!$V$3,1,0,$E$42,1))*(U$45&gt;OFFSET(AW_OW!$H$3,1,0,$E$42,1))*(U$44&lt;OFFSET(AW_OW!$H$3,1,0,$E$42,1))*($B58OFFSET(AW_OW!$L$3,1,0,$E$42,1))))</t>
  </si>
  <si>
    <t>$V$58</t>
  </si>
  <si>
    <t>R58C22</t>
  </si>
  <si>
    <t>IF($B$42FALSE,"-",SUM((OFFSET(AW_OW!$V$3,1,0,$E$42,1))*(V$45&gt;OFFSET(AW_OW!$H$3,1,0,$E$42,1))*(V$44&lt;OFFSET(AW_OW!$H$3,1,0,$E$42,1))*($B58OFFSET(AW_OW!$L$3,1,0,$E$42,1))))</t>
  </si>
  <si>
    <t>$W$58</t>
  </si>
  <si>
    <t>R58C23</t>
  </si>
  <si>
    <t>IF($B$42FALSE,"-",SUM((OFFSET(AW_OW!$V$3,1,0,$E$42,1))*(W$45&gt;OFFSET(AW_OW!$H$3,1,0,$E$42,1))*(W$44&lt;OFFSET(AW_OW!$H$3,1,0,$E$42,1))*($B58OFFSET(AW_OW!$L$3,1,0,$E$42,1))))</t>
  </si>
  <si>
    <t>$X$58</t>
  </si>
  <si>
    <t>R58C24</t>
  </si>
  <si>
    <t>IF($B$42FALSE,"-",SUM((OFFSET(AW_OW!$V$3,1,0,$E$42,1))*(X$45&gt;OFFSET(AW_OW!$H$3,1,0,$E$42,1))*(X$44&lt;OFFSET(AW_OW!$H$3,1,0,$E$42,1))*($B58OFFSET(AW_OW!$L$3,1,0,$E$42,1))))</t>
  </si>
  <si>
    <t>$Y$58</t>
  </si>
  <si>
    <t>R58C25</t>
  </si>
  <si>
    <t>IF($B$42FALSE,"-",SUM((OFFSET(AW_OW!$V$3,1,0,$E$42,1))*(Y$45&gt;OFFSET(AW_OW!$H$3,1,0,$E$42,1))*(Y$44&lt;OFFSET(AW_OW!$H$3,1,0,$E$42,1))*($B58OFFSET(AW_OW!$L$3,1,0,$E$42,1))))</t>
  </si>
  <si>
    <t>$Z$58</t>
  </si>
  <si>
    <t>R58C26</t>
  </si>
  <si>
    <t>IF($B$42FALSE,"-",SUM((OFFSET(AW_OW!$V$3,1,0,$E$42,1))*(Z$45&gt;OFFSET(AW_OW!$H$3,1,0,$E$42,1))*(Z$44&lt;OFFSET(AW_OW!$H$3,1,0,$E$42,1))*($B58OFFSET(AW_OW!$L$3,1,0,$E$42,1))))</t>
  </si>
  <si>
    <t>$AA$58</t>
  </si>
  <si>
    <t>R58C27</t>
  </si>
  <si>
    <t>IF($B$42FALSE,"-",SUM((OFFSET(AW_OW!$V$3,1,0,$E$42,1))*(AA$45&gt;OFFSET(AW_OW!$H$3,1,0,$E$42,1))*(AA$44&lt;OFFSET(AW_OW!$H$3,1,0,$E$42,1))*($B58OFFSET(AW_OW!$L$3,1,0,$E$42,1))))</t>
  </si>
  <si>
    <t>$AB$58</t>
  </si>
  <si>
    <t>R58C28</t>
  </si>
  <si>
    <t>IF($B$42FALSE,"-",SUM((OFFSET(AW_OW!$V$3,1,0,$E$42,1))*(AB$45&gt;OFFSET(AW_OW!$H$3,1,0,$E$42,1))*(AB$44&lt;OFFSET(AW_OW!$H$3,1,0,$E$42,1))*($B58OFFSET(AW_OW!$L$3,1,0,$E$42,1))))</t>
  </si>
  <si>
    <t>IF($B$42FALSE,"-",SUM(OFFSET($G59,0,C$44-1,1,C$45-C$44+1)))</t>
  </si>
  <si>
    <t>IF($B$42FALSE,"-",SUM(OFFSET($G59,0,F$44-1,1,F$45-F$44+1)))</t>
  </si>
  <si>
    <t>IF($B$42FALSE,"-",SUM((OFFSET(AW_OW!$V$3,1,0,$E$42,1))*(G$45&gt;OFFSET(AW_OW!$H$3,1,0,$E$42,1))*(G$44&lt;OFFSET(AW_OW!$H$3,1,0,$E$42,1))*($B59OFFSET(AW_OW!$L$3,1,0,$E$42,1))))</t>
  </si>
  <si>
    <t>$H$59</t>
  </si>
  <si>
    <t>R59C8</t>
  </si>
  <si>
    <t>IF($B$42FALSE,"-",SUM((OFFSET(AW_OW!$V$3,1,0,$E$42,1))*(H$45&gt;OFFSET(AW_OW!$H$3,1,0,$E$42,1))*(H$44&lt;OFFSET(AW_OW!$H$3,1,0,$E$42,1))*($B59OFFSET(AW_OW!$L$3,1,0,$E$42,1))))</t>
  </si>
  <si>
    <t>$I$59</t>
  </si>
  <si>
    <t>R59C9</t>
  </si>
  <si>
    <t>IF($B$42FALSE,"-",SUM((OFFSET(AW_OW!$V$3,1,0,$E$42,1))*(I$45&gt;OFFSET(AW_OW!$H$3,1,0,$E$42,1))*(I$44&lt;OFFSET(AW_OW!$H$3,1,0,$E$42,1))*($B59OFFSET(AW_OW!$L$3,1,0,$E$42,1))))</t>
  </si>
  <si>
    <t>$J$59</t>
  </si>
  <si>
    <t>R59C10</t>
  </si>
  <si>
    <t>IF($B$42FALSE,"-",SUM((OFFSET(AW_OW!$V$3,1,0,$E$42,1))*(J$45&gt;OFFSET(AW_OW!$H$3,1,0,$E$42,1))*(J$44&lt;OFFSET(AW_OW!$H$3,1,0,$E$42,1))*($B59OFFSET(AW_OW!$L$3,1,0,$E$42,1))))</t>
  </si>
  <si>
    <t>$K$59</t>
  </si>
  <si>
    <t>R59C11</t>
  </si>
  <si>
    <t>IF($B$42FALSE,"-",SUM((OFFSET(AW_OW!$V$3,1,0,$E$42,1))*(K$45&gt;OFFSET(AW_OW!$H$3,1,0,$E$42,1))*(K$44&lt;OFFSET(AW_OW!$H$3,1,0,$E$42,1))*($B59OFFSET(AW_OW!$L$3,1,0,$E$42,1))))</t>
  </si>
  <si>
    <t>$L$59</t>
  </si>
  <si>
    <t>R59C12</t>
  </si>
  <si>
    <t>IF($B$42FALSE,"-",SUM((OFFSET(AW_OW!$V$3,1,0,$E$42,1))*(L$45&gt;OFFSET(AW_OW!$H$3,1,0,$E$42,1))*(L$44&lt;OFFSET(AW_OW!$H$3,1,0,$E$42,1))*($B59OFFSET(AW_OW!$L$3,1,0,$E$42,1))))</t>
  </si>
  <si>
    <t>$M$59</t>
  </si>
  <si>
    <t>R59C13</t>
  </si>
  <si>
    <t>IF($B$42FALSE,"-",SUM((OFFSET(AW_OW!$V$3,1,0,$E$42,1))*(M$45&gt;OFFSET(AW_OW!$H$3,1,0,$E$42,1))*(M$44&lt;OFFSET(AW_OW!$H$3,1,0,$E$42,1))*($B59OFFSET(AW_OW!$L$3,1,0,$E$42,1))))</t>
  </si>
  <si>
    <t>$N$59</t>
  </si>
  <si>
    <t>R59C14</t>
  </si>
  <si>
    <t>IF($B$42FALSE,"-",SUM((OFFSET(AW_OW!$V$3,1,0,$E$42,1))*(N$45&gt;OFFSET(AW_OW!$H$3,1,0,$E$42,1))*(N$44&lt;OFFSET(AW_OW!$H$3,1,0,$E$42,1))*($B59OFFSET(AW_OW!$L$3,1,0,$E$42,1))))</t>
  </si>
  <si>
    <t>$O$59</t>
  </si>
  <si>
    <t>R59C15</t>
  </si>
  <si>
    <t>IF($B$42FALSE,"-",SUM((OFFSET(AW_OW!$V$3,1,0,$E$42,1))*(O$45&gt;OFFSET(AW_OW!$H$3,1,0,$E$42,1))*(O$44&lt;OFFSET(AW_OW!$H$3,1,0,$E$42,1))*($B59OFFSET(AW_OW!$L$3,1,0,$E$42,1))))</t>
  </si>
  <si>
    <t>$P$59</t>
  </si>
  <si>
    <t>R59C16</t>
  </si>
  <si>
    <t>IF($B$42FALSE,"-",SUM((OFFSET(AW_OW!$V$3,1,0,$E$42,1))*(P$45&gt;OFFSET(AW_OW!$H$3,1,0,$E$42,1))*(P$44&lt;OFFSET(AW_OW!$H$3,1,0,$E$42,1))*($B59OFFSET(AW_OW!$L$3,1,0,$E$42,1))))</t>
  </si>
  <si>
    <t>$Q$59</t>
  </si>
  <si>
    <t>R59C17</t>
  </si>
  <si>
    <t>IF($B$42FALSE,"-",SUM((OFFSET(AW_OW!$V$3,1,0,$E$42,1))*(Q$45&gt;OFFSET(AW_OW!$H$3,1,0,$E$42,1))*(Q$44&lt;OFFSET(AW_OW!$H$3,1,0,$E$42,1))*($B59OFFSET(AW_OW!$L$3,1,0,$E$42,1))))</t>
  </si>
  <si>
    <t>$R$59</t>
  </si>
  <si>
    <t>R59C18</t>
  </si>
  <si>
    <t>IF($B$42FALSE,"-",SUM((OFFSET(AW_OW!$V$3,1,0,$E$42,1))*(R$45&gt;OFFSET(AW_OW!$H$3,1,0,$E$42,1))*(R$44&lt;OFFSET(AW_OW!$H$3,1,0,$E$42,1))*($B59OFFSET(AW_OW!$L$3,1,0,$E$42,1))))</t>
  </si>
  <si>
    <t>$S$59</t>
  </si>
  <si>
    <t>R59C19</t>
  </si>
  <si>
    <t>IF($B$42FALSE,"-",SUM((OFFSET(AW_OW!$V$3,1,0,$E$42,1))*(S$45&gt;OFFSET(AW_OW!$H$3,1,0,$E$42,1))*(S$44&lt;OFFSET(AW_OW!$H$3,1,0,$E$42,1))*($B59OFFSET(AW_OW!$L$3,1,0,$E$42,1))))</t>
  </si>
  <si>
    <t>$T$59</t>
  </si>
  <si>
    <t>R59C20</t>
  </si>
  <si>
    <t>IF($B$42FALSE,"-",SUM((OFFSET(AW_OW!$V$3,1,0,$E$42,1))*(T$45&gt;OFFSET(AW_OW!$H$3,1,0,$E$42,1))*(T$44&lt;OFFSET(AW_OW!$H$3,1,0,$E$42,1))*($B59OFFSET(AW_OW!$L$3,1,0,$E$42,1))))</t>
  </si>
  <si>
    <t>$U$59</t>
  </si>
  <si>
    <t>R59C21</t>
  </si>
  <si>
    <t>IF($B$42FALSE,"-",SUM((OFFSET(AW_OW!$V$3,1,0,$E$42,1))*(U$45&gt;OFFSET(AW_OW!$H$3,1,0,$E$42,1))*(U$44&lt;OFFSET(AW_OW!$H$3,1,0,$E$42,1))*($B59OFFSET(AW_OW!$L$3,1,0,$E$42,1))))</t>
  </si>
  <si>
    <t>$V$59</t>
  </si>
  <si>
    <t>R59C22</t>
  </si>
  <si>
    <t>IF($B$42FALSE,"-",SUM((OFFSET(AW_OW!$V$3,1,0,$E$42,1))*(V$45&gt;OFFSET(AW_OW!$H$3,1,0,$E$42,1))*(V$44&lt;OFFSET(AW_OW!$H$3,1,0,$E$42,1))*($B59OFFSET(AW_OW!$L$3,1,0,$E$42,1))))</t>
  </si>
  <si>
    <t>$W$59</t>
  </si>
  <si>
    <t>R59C23</t>
  </si>
  <si>
    <t>IF($B$42FALSE,"-",SUM((OFFSET(AW_OW!$V$3,1,0,$E$42,1))*(W$45&gt;OFFSET(AW_OW!$H$3,1,0,$E$42,1))*(W$44&lt;OFFSET(AW_OW!$H$3,1,0,$E$42,1))*($B59OFFSET(AW_OW!$L$3,1,0,$E$42,1))))</t>
  </si>
  <si>
    <t>$X$59</t>
  </si>
  <si>
    <t>R59C24</t>
  </si>
  <si>
    <t>IF($B$42FALSE,"-",SUM((OFFSET(AW_OW!$V$3,1,0,$E$42,1))*(X$45&gt;OFFSET(AW_OW!$H$3,1,0,$E$42,1))*(X$44&lt;OFFSET(AW_OW!$H$3,1,0,$E$42,1))*($B59OFFSET(AW_OW!$L$3,1,0,$E$42,1))))</t>
  </si>
  <si>
    <t>$Y$59</t>
  </si>
  <si>
    <t>R59C25</t>
  </si>
  <si>
    <t>IF($B$42FALSE,"-",SUM((OFFSET(AW_OW!$V$3,1,0,$E$42,1))*(Y$45&gt;OFFSET(AW_OW!$H$3,1,0,$E$42,1))*(Y$44&lt;OFFSET(AW_OW!$H$3,1,0,$E$42,1))*($B59OFFSET(AW_OW!$L$3,1,0,$E$42,1))))</t>
  </si>
  <si>
    <t>$Z$59</t>
  </si>
  <si>
    <t>R59C26</t>
  </si>
  <si>
    <t>IF($B$42FALSE,"-",SUM((OFFSET(AW_OW!$V$3,1,0,$E$42,1))*(Z$45&gt;OFFSET(AW_OW!$H$3,1,0,$E$42,1))*(Z$44&lt;OFFSET(AW_OW!$H$3,1,0,$E$42,1))*($B59OFFSET(AW_OW!$L$3,1,0,$E$42,1))))</t>
  </si>
  <si>
    <t>$AA$59</t>
  </si>
  <si>
    <t>R59C27</t>
  </si>
  <si>
    <t>IF($B$42FALSE,"-",SUM((OFFSET(AW_OW!$V$3,1,0,$E$42,1))*(AA$45&gt;OFFSET(AW_OW!$H$3,1,0,$E$42,1))*(AA$44&lt;OFFSET(AW_OW!$H$3,1,0,$E$42,1))*($B59OFFSET(AW_OW!$L$3,1,0,$E$42,1))))</t>
  </si>
  <si>
    <t>$AB$59</t>
  </si>
  <si>
    <t>R59C28</t>
  </si>
  <si>
    <t>IF($B$42FALSE,"-",SUM((OFFSET(AW_OW!$V$3,1,0,$E$42,1))*(AB$45&gt;OFFSET(AW_OW!$H$3,1,0,$E$42,1))*(AB$44&lt;OFFSET(AW_OW!$H$3,1,0,$E$42,1))*($B59OFFSET(AW_OW!$L$3,1,0,$E$42,1))))</t>
  </si>
  <si>
    <t>$D$60</t>
  </si>
  <si>
    <t>R60C4</t>
  </si>
  <si>
    <t>IF($B$42FALSE,"-",SUM(OFFSET($G60,0,C$44-1,1,C$45-C$44+1)))</t>
  </si>
  <si>
    <t>$E$60</t>
  </si>
  <si>
    <t>R60C5</t>
  </si>
  <si>
    <t>IF($B$42FALSE,"-",SUM(OFFSET($G60,0,F$44-1,1,F$45-F$44+1)))</t>
  </si>
  <si>
    <t>$G$60</t>
  </si>
  <si>
    <t>R60C7</t>
  </si>
  <si>
    <t>IF($B$42FALSE,"-",SUM((OFFSET(AW_OW!$V$3,1,0,$E$42,1))*(G$45&gt;OFFSET(AW_OW!$H$3,1,0,$E$42,1))*(G$44&lt;OFFSET(AW_OW!$H$3,1,0,$E$42,1))*($B60OFFSET(AW_OW!$L$3,1,0,$E$42,1))))</t>
  </si>
  <si>
    <t>$H$60</t>
  </si>
  <si>
    <t>R60C8</t>
  </si>
  <si>
    <t>IF($B$42FALSE,"-",SUM((OFFSET(AW_OW!$V$3,1,0,$E$42,1))*(H$45&gt;OFFSET(AW_OW!$H$3,1,0,$E$42,1))*(H$44&lt;OFFSET(AW_OW!$H$3,1,0,$E$42,1))*($B60OFFSET(AW_OW!$L$3,1,0,$E$42,1))))</t>
  </si>
  <si>
    <t>$I$60</t>
  </si>
  <si>
    <t>R60C9</t>
  </si>
  <si>
    <t>IF($B$42FALSE,"-",SUM((OFFSET(AW_OW!$V$3,1,0,$E$42,1))*(I$45&gt;OFFSET(AW_OW!$H$3,1,0,$E$42,1))*(I$44&lt;OFFSET(AW_OW!$H$3,1,0,$E$42,1))*($B60OFFSET(AW_OW!$L$3,1,0,$E$42,1))))</t>
  </si>
  <si>
    <t>$J$60</t>
  </si>
  <si>
    <t>R60C10</t>
  </si>
  <si>
    <t>IF($B$42FALSE,"-",SUM((OFFSET(AW_OW!$V$3,1,0,$E$42,1))*(J$45&gt;OFFSET(AW_OW!$H$3,1,0,$E$42,1))*(J$44&lt;OFFSET(AW_OW!$H$3,1,0,$E$42,1))*($B60OFFSET(AW_OW!$L$3,1,0,$E$42,1))))</t>
  </si>
  <si>
    <t>$K$60</t>
  </si>
  <si>
    <t>R60C11</t>
  </si>
  <si>
    <t>IF($B$42FALSE,"-",SUM((OFFSET(AW_OW!$V$3,1,0,$E$42,1))*(K$45&gt;OFFSET(AW_OW!$H$3,1,0,$E$42,1))*(K$44&lt;OFFSET(AW_OW!$H$3,1,0,$E$42,1))*($B60OFFSET(AW_OW!$L$3,1,0,$E$42,1))))</t>
  </si>
  <si>
    <t>$L$60</t>
  </si>
  <si>
    <t>R60C12</t>
  </si>
  <si>
    <t>IF($B$42FALSE,"-",SUM((OFFSET(AW_OW!$V$3,1,0,$E$42,1))*(L$45&gt;OFFSET(AW_OW!$H$3,1,0,$E$42,1))*(L$44&lt;OFFSET(AW_OW!$H$3,1,0,$E$42,1))*($B60OFFSET(AW_OW!$L$3,1,0,$E$42,1))))</t>
  </si>
  <si>
    <t>$M$60</t>
  </si>
  <si>
    <t>R60C13</t>
  </si>
  <si>
    <t>IF($B$42FALSE,"-",SUM((OFFSET(AW_OW!$V$3,1,0,$E$42,1))*(M$45&gt;OFFSET(AW_OW!$H$3,1,0,$E$42,1))*(M$44&lt;OFFSET(AW_OW!$H$3,1,0,$E$42,1))*($B60OFFSET(AW_OW!$L$3,1,0,$E$42,1))))</t>
  </si>
  <si>
    <t>$N$60</t>
  </si>
  <si>
    <t>R60C14</t>
  </si>
  <si>
    <t>IF($B$42FALSE,"-",SUM((OFFSET(AW_OW!$V$3,1,0,$E$42,1))*(N$45&gt;OFFSET(AW_OW!$H$3,1,0,$E$42,1))*(N$44&lt;OFFSET(AW_OW!$H$3,1,0,$E$42,1))*($B60OFFSET(AW_OW!$L$3,1,0,$E$42,1))))</t>
  </si>
  <si>
    <t>$O$60</t>
  </si>
  <si>
    <t>R60C15</t>
  </si>
  <si>
    <t>IF($B$42FALSE,"-",SUM((OFFSET(AW_OW!$V$3,1,0,$E$42,1))*(O$45&gt;OFFSET(AW_OW!$H$3,1,0,$E$42,1))*(O$44&lt;OFFSET(AW_OW!$H$3,1,0,$E$42,1))*($B60OFFSET(AW_OW!$L$3,1,0,$E$42,1))))</t>
  </si>
  <si>
    <t>$P$60</t>
  </si>
  <si>
    <t>R60C16</t>
  </si>
  <si>
    <t>IF($B$42FALSE,"-",SUM((OFFSET(AW_OW!$V$3,1,0,$E$42,1))*(P$45&gt;OFFSET(AW_OW!$H$3,1,0,$E$42,1))*(P$44&lt;OFFSET(AW_OW!$H$3,1,0,$E$42,1))*($B60OFFSET(AW_OW!$L$3,1,0,$E$42,1))))</t>
  </si>
  <si>
    <t>$Q$60</t>
  </si>
  <si>
    <t>R60C17</t>
  </si>
  <si>
    <t>IF($B$42FALSE,"-",SUM((OFFSET(AW_OW!$V$3,1,0,$E$42,1))*(Q$45&gt;OFFSET(AW_OW!$H$3,1,0,$E$42,1))*(Q$44&lt;OFFSET(AW_OW!$H$3,1,0,$E$42,1))*($B60OFFSET(AW_OW!$L$3,1,0,$E$42,1))))</t>
  </si>
  <si>
    <t>$R$60</t>
  </si>
  <si>
    <t>R60C18</t>
  </si>
  <si>
    <t>IF($B$42FALSE,"-",SUM((OFFSET(AW_OW!$V$3,1,0,$E$42,1))*(R$45&gt;OFFSET(AW_OW!$H$3,1,0,$E$42,1))*(R$44&lt;OFFSET(AW_OW!$H$3,1,0,$E$42,1))*($B60OFFSET(AW_OW!$L$3,1,0,$E$42,1))))</t>
  </si>
  <si>
    <t>$S$60</t>
  </si>
  <si>
    <t>R60C19</t>
  </si>
  <si>
    <t>IF($B$42FALSE,"-",SUM((OFFSET(AW_OW!$V$3,1,0,$E$42,1))*(S$45&gt;OFFSET(AW_OW!$H$3,1,0,$E$42,1))*(S$44&lt;OFFSET(AW_OW!$H$3,1,0,$E$42,1))*($B60OFFSET(AW_OW!$L$3,1,0,$E$42,1))))</t>
  </si>
  <si>
    <t>$T$60</t>
  </si>
  <si>
    <t>R60C20</t>
  </si>
  <si>
    <t>IF($B$42FALSE,"-",SUM((OFFSET(AW_OW!$V$3,1,0,$E$42,1))*(T$45&gt;OFFSET(AW_OW!$H$3,1,0,$E$42,1))*(T$44&lt;OFFSET(AW_OW!$H$3,1,0,$E$42,1))*($B60OFFSET(AW_OW!$L$3,1,0,$E$42,1))))</t>
  </si>
  <si>
    <t>$U$60</t>
  </si>
  <si>
    <t>R60C21</t>
  </si>
  <si>
    <t>IF($B$42FALSE,"-",SUM((OFFSET(AW_OW!$V$3,1,0,$E$42,1))*(U$45&gt;OFFSET(AW_OW!$H$3,1,0,$E$42,1))*(U$44&lt;OFFSET(AW_OW!$H$3,1,0,$E$42,1))*($B60OFFSET(AW_OW!$L$3,1,0,$E$42,1))))</t>
  </si>
  <si>
    <t>$V$60</t>
  </si>
  <si>
    <t>R60C22</t>
  </si>
  <si>
    <t>IF($B$42FALSE,"-",SUM((OFFSET(AW_OW!$V$3,1,0,$E$42,1))*(V$45&gt;OFFSET(AW_OW!$H$3,1,0,$E$42,1))*(V$44&lt;OFFSET(AW_OW!$H$3,1,0,$E$42,1))*($B60OFFSET(AW_OW!$L$3,1,0,$E$42,1))))</t>
  </si>
  <si>
    <t>$W$60</t>
  </si>
  <si>
    <t>R60C23</t>
  </si>
  <si>
    <t>IF($B$42FALSE,"-",SUM((OFFSET(AW_OW!$V$3,1,0,$E$42,1))*(W$45&gt;OFFSET(AW_OW!$H$3,1,0,$E$42,1))*(W$44&lt;OFFSET(AW_OW!$H$3,1,0,$E$42,1))*($B60OFFSET(AW_OW!$L$3,1,0,$E$42,1))))</t>
  </si>
  <si>
    <t>$X$60</t>
  </si>
  <si>
    <t>R60C24</t>
  </si>
  <si>
    <t>IF($B$42FALSE,"-",SUM((OFFSET(AW_OW!$V$3,1,0,$E$42,1))*(X$45&gt;OFFSET(AW_OW!$H$3,1,0,$E$42,1))*(X$44&lt;OFFSET(AW_OW!$H$3,1,0,$E$42,1))*($B60OFFSET(AW_OW!$L$3,1,0,$E$42,1))))</t>
  </si>
  <si>
    <t>$Y$60</t>
  </si>
  <si>
    <t>R60C25</t>
  </si>
  <si>
    <t>IF($B$42FALSE,"-",SUM((OFFSET(AW_OW!$V$3,1,0,$E$42,1))*(Y$45&gt;OFFSET(AW_OW!$H$3,1,0,$E$42,1))*(Y$44&lt;OFFSET(AW_OW!$H$3,1,0,$E$42,1))*($B60OFFSET(AW_OW!$L$3,1,0,$E$42,1))))</t>
  </si>
  <si>
    <t>$Z$60</t>
  </si>
  <si>
    <t>R60C26</t>
  </si>
  <si>
    <t>IF($B$42FALSE,"-",SUM((OFFSET(AW_OW!$V$3,1,0,$E$42,1))*(Z$45&gt;OFFSET(AW_OW!$H$3,1,0,$E$42,1))*(Z$44&lt;OFFSET(AW_OW!$H$3,1,0,$E$42,1))*($B60OFFSET(AW_OW!$L$3,1,0,$E$42,1))))</t>
  </si>
  <si>
    <t>$AA$60</t>
  </si>
  <si>
    <t>R60C27</t>
  </si>
  <si>
    <t>IF($B$42FALSE,"-",SUM((OFFSET(AW_OW!$V$3,1,0,$E$42,1))*(AA$45&gt;OFFSET(AW_OW!$H$3,1,0,$E$42,1))*(AA$44&lt;OFFSET(AW_OW!$H$3,1,0,$E$42,1))*($B60OFFSET(AW_OW!$L$3,1,0,$E$42,1))))</t>
  </si>
  <si>
    <t>$AB$60</t>
  </si>
  <si>
    <t>R60C28</t>
  </si>
  <si>
    <t>IF($B$42FALSE,"-",SUM((OFFSET(AW_OW!$V$3,1,0,$E$42,1))*(AB$45&gt;OFFSET(AW_OW!$H$3,1,0,$E$42,1))*(AB$44&lt;OFFSET(AW_OW!$H$3,1,0,$E$42,1))*($B60OFFSET(AW_OW!$L$3,1,0,$E$42,1))))</t>
  </si>
  <si>
    <t>IF($B$42FALSE,"-",SUM(OFFSET($G61,0,C$44-1,1,C$45-C$44+1)))</t>
  </si>
  <si>
    <t>IF($B$42FALSE,"-",SUM(OFFSET($G61,0,F$44-1,1,F$45-F$44+1)))</t>
  </si>
  <si>
    <t>IF($B$42FALSE,"-",SUM((OFFSET(AW_OW!$V$3,1,0,$E$42,1))*(G$45&gt;OFFSET(AW_OW!$H$3,1,0,$E$42,1))*(G$44&lt;OFFSET(AW_OW!$H$3,1,0,$E$42,1))*($B61OFFSET(AW_OW!$L$3,1,0,$E$42,1))))</t>
  </si>
  <si>
    <t>IF($B$42FALSE,"-",SUM((OFFSET(AW_OW!$V$3,1,0,$E$42,1))*(H$45&gt;OFFSET(AW_OW!$H$3,1,0,$E$42,1))*(H$44&lt;OFFSET(AW_OW!$H$3,1,0,$E$42,1))*($B61OFFSET(AW_OW!$L$3,1,0,$E$42,1))))</t>
  </si>
  <si>
    <t>IF($B$42FALSE,"-",SUM((OFFSET(AW_OW!$V$3,1,0,$E$42,1))*(I$45&gt;OFFSET(AW_OW!$H$3,1,0,$E$42,1))*(I$44&lt;OFFSET(AW_OW!$H$3,1,0,$E$42,1))*($B61OFFSET(AW_OW!$L$3,1,0,$E$42,1))))</t>
  </si>
  <si>
    <t>IF($B$42FALSE,"-",SUM((OFFSET(AW_OW!$V$3,1,0,$E$42,1))*(J$45&gt;OFFSET(AW_OW!$H$3,1,0,$E$42,1))*(J$44&lt;OFFSET(AW_OW!$H$3,1,0,$E$42,1))*($B61OFFSET(AW_OW!$L$3,1,0,$E$42,1))))</t>
  </si>
  <si>
    <t>IF($B$42FALSE,"-",SUM((OFFSET(AW_OW!$V$3,1,0,$E$42,1))*(K$45&gt;OFFSET(AW_OW!$H$3,1,0,$E$42,1))*(K$44&lt;OFFSET(AW_OW!$H$3,1,0,$E$42,1))*($B61OFFSET(AW_OW!$L$3,1,0,$E$42,1))))</t>
  </si>
  <si>
    <t>IF($B$42FALSE,"-",SUM((OFFSET(AW_OW!$V$3,1,0,$E$42,1))*(L$45&gt;OFFSET(AW_OW!$H$3,1,0,$E$42,1))*(L$44&lt;OFFSET(AW_OW!$H$3,1,0,$E$42,1))*($B61OFFSET(AW_OW!$L$3,1,0,$E$42,1))))</t>
  </si>
  <si>
    <t>IF($B$42FALSE,"-",SUM((OFFSET(AW_OW!$V$3,1,0,$E$42,1))*(M$45&gt;OFFSET(AW_OW!$H$3,1,0,$E$42,1))*(M$44&lt;OFFSET(AW_OW!$H$3,1,0,$E$42,1))*($B61OFFSET(AW_OW!$L$3,1,0,$E$42,1))))</t>
  </si>
  <si>
    <t>IF($B$42FALSE,"-",SUM((OFFSET(AW_OW!$V$3,1,0,$E$42,1))*(N$45&gt;OFFSET(AW_OW!$H$3,1,0,$E$42,1))*(N$44&lt;OFFSET(AW_OW!$H$3,1,0,$E$42,1))*($B61OFFSET(AW_OW!$L$3,1,0,$E$42,1))))</t>
  </si>
  <si>
    <t>IF($B$42FALSE,"-",SUM((OFFSET(AW_OW!$V$3,1,0,$E$42,1))*(O$45&gt;OFFSET(AW_OW!$H$3,1,0,$E$42,1))*(O$44&lt;OFFSET(AW_OW!$H$3,1,0,$E$42,1))*($B61OFFSET(AW_OW!$L$3,1,0,$E$42,1))))</t>
  </si>
  <si>
    <t>IF($B$42FALSE,"-",SUM((OFFSET(AW_OW!$V$3,1,0,$E$42,1))*(P$45&gt;OFFSET(AW_OW!$H$3,1,0,$E$42,1))*(P$44&lt;OFFSET(AW_OW!$H$3,1,0,$E$42,1))*($B61OFFSET(AW_OW!$L$3,1,0,$E$42,1))))</t>
  </si>
  <si>
    <t>IF($B$42FALSE,"-",SUM((OFFSET(AW_OW!$V$3,1,0,$E$42,1))*(Q$45&gt;OFFSET(AW_OW!$H$3,1,0,$E$42,1))*(Q$44&lt;OFFSET(AW_OW!$H$3,1,0,$E$42,1))*($B61OFFSET(AW_OW!$L$3,1,0,$E$42,1))))</t>
  </si>
  <si>
    <t>IF($B$42FALSE,"-",SUM((OFFSET(AW_OW!$V$3,1,0,$E$42,1))*(R$45&gt;OFFSET(AW_OW!$H$3,1,0,$E$42,1))*(R$44&lt;OFFSET(AW_OW!$H$3,1,0,$E$42,1))*($B61OFFSET(AW_OW!$L$3,1,0,$E$42,1))))</t>
  </si>
  <si>
    <t>IF($B$42FALSE,"-",SUM((OFFSET(AW_OW!$V$3,1,0,$E$42,1))*(S$45&gt;OFFSET(AW_OW!$H$3,1,0,$E$42,1))*(S$44&lt;OFFSET(AW_OW!$H$3,1,0,$E$42,1))*($B61OFFSET(AW_OW!$L$3,1,0,$E$42,1))))</t>
  </si>
  <si>
    <t>IF($B$42FALSE,"-",SUM((OFFSET(AW_OW!$V$3,1,0,$E$42,1))*(T$45&gt;OFFSET(AW_OW!$H$3,1,0,$E$42,1))*(T$44&lt;OFFSET(AW_OW!$H$3,1,0,$E$42,1))*($B61OFFSET(AW_OW!$L$3,1,0,$E$42,1))))</t>
  </si>
  <si>
    <t>IF($B$42FALSE,"-",SUM((OFFSET(AW_OW!$V$3,1,0,$E$42,1))*(U$45&gt;OFFSET(AW_OW!$H$3,1,0,$E$42,1))*(U$44&lt;OFFSET(AW_OW!$H$3,1,0,$E$42,1))*($B61OFFSET(AW_OW!$L$3,1,0,$E$42,1))))</t>
  </si>
  <si>
    <t>IF($B$42FALSE,"-",SUM((OFFSET(AW_OW!$V$3,1,0,$E$42,1))*(V$45&gt;OFFSET(AW_OW!$H$3,1,0,$E$42,1))*(V$44&lt;OFFSET(AW_OW!$H$3,1,0,$E$42,1))*($B61OFFSET(AW_OW!$L$3,1,0,$E$42,1))))</t>
  </si>
  <si>
    <t>IF($B$42FALSE,"-",SUM((OFFSET(AW_OW!$V$3,1,0,$E$42,1))*(W$45&gt;OFFSET(AW_OW!$H$3,1,0,$E$42,1))*(W$44&lt;OFFSET(AW_OW!$H$3,1,0,$E$42,1))*($B61OFFSET(AW_OW!$L$3,1,0,$E$42,1))))</t>
  </si>
  <si>
    <t>IF($B$42FALSE,"-",SUM((OFFSET(AW_OW!$V$3,1,0,$E$42,1))*(X$45&gt;OFFSET(AW_OW!$H$3,1,0,$E$42,1))*(X$44&lt;OFFSET(AW_OW!$H$3,1,0,$E$42,1))*($B61OFFSET(AW_OW!$L$3,1,0,$E$42,1))))</t>
  </si>
  <si>
    <t>IF($B$42FALSE,"-",SUM((OFFSET(AW_OW!$V$3,1,0,$E$42,1))*(Y$45&gt;OFFSET(AW_OW!$H$3,1,0,$E$42,1))*(Y$44&lt;OFFSET(AW_OW!$H$3,1,0,$E$42,1))*($B61OFFSET(AW_OW!$L$3,1,0,$E$42,1))))</t>
  </si>
  <si>
    <t>IF($B$42FALSE,"-",SUM((OFFSET(AW_OW!$V$3,1,0,$E$42,1))*(Z$45&gt;OFFSET(AW_OW!$H$3,1,0,$E$42,1))*(Z$44&lt;OFFSET(AW_OW!$H$3,1,0,$E$42,1))*($B61OFFSET(AW_OW!$L$3,1,0,$E$42,1))))</t>
  </si>
  <si>
    <t>IF($B$42FALSE,"-",SUM((OFFSET(AW_OW!$V$3,1,0,$E$42,1))*(AA$45&gt;OFFSET(AW_OW!$H$3,1,0,$E$42,1))*(AA$44&lt;OFFSET(AW_OW!$H$3,1,0,$E$42,1))*($B61OFFSET(AW_OW!$L$3,1,0,$E$42,1))))</t>
  </si>
  <si>
    <t>IF($B$42FALSE,"-",SUM((OFFSET(AW_OW!$V$3,1,0,$E$42,1))*(AB$45&gt;OFFSET(AW_OW!$H$3,1,0,$E$42,1))*(AB$44&lt;OFFSET(AW_OW!$H$3,1,0,$E$42,1))*($B61OFFSET(AW_OW!$L$3,1,0,$E$42,1))))</t>
  </si>
  <si>
    <t>IF($B$42FALSE,"-",SUM(OFFSET($G62,0,C$44-1,1,C$45-C$44+1)))</t>
  </si>
  <si>
    <t>IF($B$42FALSE,"-",SUM(OFFSET($G62,0,F$44-1,1,F$45-F$44+1)))</t>
  </si>
  <si>
    <t>IF($B$42FALSE,"-",SUM((OFFSET(AW_OW!$V$3,1,0,$E$42,1))*(G$45&gt;OFFSET(AW_OW!$H$3,1,0,$E$42,1))*(G$44&lt;OFFSET(AW_OW!$H$3,1,0,$E$42,1))*($B62OFFSET(AW_OW!$L$3,1,0,$E$42,1))))</t>
  </si>
  <si>
    <t>IF($B$42FALSE,"-",SUM((OFFSET(AW_OW!$V$3,1,0,$E$42,1))*(H$45&gt;OFFSET(AW_OW!$H$3,1,0,$E$42,1))*(H$44&lt;OFFSET(AW_OW!$H$3,1,0,$E$42,1))*($B62OFFSET(AW_OW!$L$3,1,0,$E$42,1))))</t>
  </si>
  <si>
    <t>IF($B$42FALSE,"-",SUM((OFFSET(AW_OW!$V$3,1,0,$E$42,1))*(I$45&gt;OFFSET(AW_OW!$H$3,1,0,$E$42,1))*(I$44&lt;OFFSET(AW_OW!$H$3,1,0,$E$42,1))*($B62OFFSET(AW_OW!$L$3,1,0,$E$42,1))))</t>
  </si>
  <si>
    <t>IF($B$42FALSE,"-",SUM((OFFSET(AW_OW!$V$3,1,0,$E$42,1))*(J$45&gt;OFFSET(AW_OW!$H$3,1,0,$E$42,1))*(J$44&lt;OFFSET(AW_OW!$H$3,1,0,$E$42,1))*($B62OFFSET(AW_OW!$L$3,1,0,$E$42,1))))</t>
  </si>
  <si>
    <t>IF($B$42FALSE,"-",SUM((OFFSET(AW_OW!$V$3,1,0,$E$42,1))*(K$45&gt;OFFSET(AW_OW!$H$3,1,0,$E$42,1))*(K$44&lt;OFFSET(AW_OW!$H$3,1,0,$E$42,1))*($B62OFFSET(AW_OW!$L$3,1,0,$E$42,1))))</t>
  </si>
  <si>
    <t>IF($B$42FALSE,"-",SUM((OFFSET(AW_OW!$V$3,1,0,$E$42,1))*(L$45&gt;OFFSET(AW_OW!$H$3,1,0,$E$42,1))*(L$44&lt;OFFSET(AW_OW!$H$3,1,0,$E$42,1))*($B62OFFSET(AW_OW!$L$3,1,0,$E$42,1))))</t>
  </si>
  <si>
    <t>IF($B$42FALSE,"-",SUM((OFFSET(AW_OW!$V$3,1,0,$E$42,1))*(M$45&gt;OFFSET(AW_OW!$H$3,1,0,$E$42,1))*(M$44&lt;OFFSET(AW_OW!$H$3,1,0,$E$42,1))*($B62OFFSET(AW_OW!$L$3,1,0,$E$42,1))))</t>
  </si>
  <si>
    <t>IF($B$42FALSE,"-",SUM((OFFSET(AW_OW!$V$3,1,0,$E$42,1))*(N$45&gt;OFFSET(AW_OW!$H$3,1,0,$E$42,1))*(N$44&lt;OFFSET(AW_OW!$H$3,1,0,$E$42,1))*($B62OFFSET(AW_OW!$L$3,1,0,$E$42,1))))</t>
  </si>
  <si>
    <t>IF($B$42FALSE,"-",SUM((OFFSET(AW_OW!$V$3,1,0,$E$42,1))*(O$45&gt;OFFSET(AW_OW!$H$3,1,0,$E$42,1))*(O$44&lt;OFFSET(AW_OW!$H$3,1,0,$E$42,1))*($B62OFFSET(AW_OW!$L$3,1,0,$E$42,1))))</t>
  </si>
  <si>
    <t>IF($B$42FALSE,"-",SUM((OFFSET(AW_OW!$V$3,1,0,$E$42,1))*(P$45&gt;OFFSET(AW_OW!$H$3,1,0,$E$42,1))*(P$44&lt;OFFSET(AW_OW!$H$3,1,0,$E$42,1))*($B62OFFSET(AW_OW!$L$3,1,0,$E$42,1))))</t>
  </si>
  <si>
    <t>IF($B$42FALSE,"-",SUM((OFFSET(AW_OW!$V$3,1,0,$E$42,1))*(Q$45&gt;OFFSET(AW_OW!$H$3,1,0,$E$42,1))*(Q$44&lt;OFFSET(AW_OW!$H$3,1,0,$E$42,1))*($B62OFFSET(AW_OW!$L$3,1,0,$E$42,1))))</t>
  </si>
  <si>
    <t>IF($B$42FALSE,"-",SUM((OFFSET(AW_OW!$V$3,1,0,$E$42,1))*(R$45&gt;OFFSET(AW_OW!$H$3,1,0,$E$42,1))*(R$44&lt;OFFSET(AW_OW!$H$3,1,0,$E$42,1))*($B62OFFSET(AW_OW!$L$3,1,0,$E$42,1))))</t>
  </si>
  <si>
    <t>IF($B$42FALSE,"-",SUM((OFFSET(AW_OW!$V$3,1,0,$E$42,1))*(S$45&gt;OFFSET(AW_OW!$H$3,1,0,$E$42,1))*(S$44&lt;OFFSET(AW_OW!$H$3,1,0,$E$42,1))*($B62OFFSET(AW_OW!$L$3,1,0,$E$42,1))))</t>
  </si>
  <si>
    <t>IF($B$42FALSE,"-",SUM((OFFSET(AW_OW!$V$3,1,0,$E$42,1))*(T$45&gt;OFFSET(AW_OW!$H$3,1,0,$E$42,1))*(T$44&lt;OFFSET(AW_OW!$H$3,1,0,$E$42,1))*($B62OFFSET(AW_OW!$L$3,1,0,$E$42,1))))</t>
  </si>
  <si>
    <t>IF($B$42FALSE,"-",SUM((OFFSET(AW_OW!$V$3,1,0,$E$42,1))*(U$45&gt;OFFSET(AW_OW!$H$3,1,0,$E$42,1))*(U$44&lt;OFFSET(AW_OW!$H$3,1,0,$E$42,1))*($B62OFFSET(AW_OW!$L$3,1,0,$E$42,1))))</t>
  </si>
  <si>
    <t>IF($B$42FALSE,"-",SUM((OFFSET(AW_OW!$V$3,1,0,$E$42,1))*(V$45&gt;OFFSET(AW_OW!$H$3,1,0,$E$42,1))*(V$44&lt;OFFSET(AW_OW!$H$3,1,0,$E$42,1))*($B62OFFSET(AW_OW!$L$3,1,0,$E$42,1))))</t>
  </si>
  <si>
    <t>IF($B$42FALSE,"-",SUM((OFFSET(AW_OW!$V$3,1,0,$E$42,1))*(W$45&gt;OFFSET(AW_OW!$H$3,1,0,$E$42,1))*(W$44&lt;OFFSET(AW_OW!$H$3,1,0,$E$42,1))*($B62OFFSET(AW_OW!$L$3,1,0,$E$42,1))))</t>
  </si>
  <si>
    <t>IF($B$42FALSE,"-",SUM((OFFSET(AW_OW!$V$3,1,0,$E$42,1))*(X$45&gt;OFFSET(AW_OW!$H$3,1,0,$E$42,1))*(X$44&lt;OFFSET(AW_OW!$H$3,1,0,$E$42,1))*($B62OFFSET(AW_OW!$L$3,1,0,$E$42,1))))</t>
  </si>
  <si>
    <t>IF($B$42FALSE,"-",SUM((OFFSET(AW_OW!$V$3,1,0,$E$42,1))*(Y$45&gt;OFFSET(AW_OW!$H$3,1,0,$E$42,1))*(Y$44&lt;OFFSET(AW_OW!$H$3,1,0,$E$42,1))*($B62OFFSET(AW_OW!$L$3,1,0,$E$42,1))))</t>
  </si>
  <si>
    <t>IF($B$42FALSE,"-",SUM((OFFSET(AW_OW!$V$3,1,0,$E$42,1))*(Z$45&gt;OFFSET(AW_OW!$H$3,1,0,$E$42,1))*(Z$44&lt;OFFSET(AW_OW!$H$3,1,0,$E$42,1))*($B62OFFSET(AW_OW!$L$3,1,0,$E$42,1))))</t>
  </si>
  <si>
    <t>IF($B$42FALSE,"-",SUM((OFFSET(AW_OW!$V$3,1,0,$E$42,1))*(AA$45&gt;OFFSET(AW_OW!$H$3,1,0,$E$42,1))*(AA$44&lt;OFFSET(AW_OW!$H$3,1,0,$E$42,1))*($B62OFFSET(AW_OW!$L$3,1,0,$E$42,1))))</t>
  </si>
  <si>
    <t>IF($B$42FALSE,"-",SUM((OFFSET(AW_OW!$V$3,1,0,$E$42,1))*(AB$45&gt;OFFSET(AW_OW!$H$3,1,0,$E$42,1))*(AB$44&lt;OFFSET(AW_OW!$H$3,1,0,$E$42,1))*($B62OFFSET(AW_OW!$L$3,1,0,$E$42,1))))</t>
  </si>
  <si>
    <t>$D$63</t>
  </si>
  <si>
    <t>R63C4</t>
  </si>
  <si>
    <t>IF($B$42FALSE,"-",SUM(OFFSET($G63,0,C$44-1,1,C$45-C$44+1)))</t>
  </si>
  <si>
    <t>$E$63</t>
  </si>
  <si>
    <t>R63C5</t>
  </si>
  <si>
    <t>IF($B$42FALSE,"-",SUM(OFFSET($G63,0,F$44-1,1,F$45-F$44+1)))</t>
  </si>
  <si>
    <t>$G$63</t>
  </si>
  <si>
    <t>R63C7</t>
  </si>
  <si>
    <t>IF($B$42FALSE,"-",SUM((OFFSET(AW_OW!$V$3,1,0,$E$42,1))*(G$45&gt;OFFSET(AW_OW!$H$3,1,0,$E$42,1))*(G$44&lt;OFFSET(AW_OW!$H$3,1,0,$E$42,1))*($B63OFFSET(AW_OW!$L$3,1,0,$E$42,1))))</t>
  </si>
  <si>
    <t>$H$63</t>
  </si>
  <si>
    <t>R63C8</t>
  </si>
  <si>
    <t>IF($B$42FALSE,"-",SUM((OFFSET(AW_OW!$V$3,1,0,$E$42,1))*(H$45&gt;OFFSET(AW_OW!$H$3,1,0,$E$42,1))*(H$44&lt;OFFSET(AW_OW!$H$3,1,0,$E$42,1))*($B63OFFSET(AW_OW!$L$3,1,0,$E$42,1))))</t>
  </si>
  <si>
    <t>$I$63</t>
  </si>
  <si>
    <t>R63C9</t>
  </si>
  <si>
    <t>IF($B$42FALSE,"-",SUM((OFFSET(AW_OW!$V$3,1,0,$E$42,1))*(I$45&gt;OFFSET(AW_OW!$H$3,1,0,$E$42,1))*(I$44&lt;OFFSET(AW_OW!$H$3,1,0,$E$42,1))*($B63OFFSET(AW_OW!$L$3,1,0,$E$42,1))))</t>
  </si>
  <si>
    <t>$J$63</t>
  </si>
  <si>
    <t>R63C10</t>
  </si>
  <si>
    <t>IF($B$42FALSE,"-",SUM((OFFSET(AW_OW!$V$3,1,0,$E$42,1))*(J$45&gt;OFFSET(AW_OW!$H$3,1,0,$E$42,1))*(J$44&lt;OFFSET(AW_OW!$H$3,1,0,$E$42,1))*($B63OFFSET(AW_OW!$L$3,1,0,$E$42,1))))</t>
  </si>
  <si>
    <t>$K$63</t>
  </si>
  <si>
    <t>R63C11</t>
  </si>
  <si>
    <t>IF($B$42FALSE,"-",SUM((OFFSET(AW_OW!$V$3,1,0,$E$42,1))*(K$45&gt;OFFSET(AW_OW!$H$3,1,0,$E$42,1))*(K$44&lt;OFFSET(AW_OW!$H$3,1,0,$E$42,1))*($B63OFFSET(AW_OW!$L$3,1,0,$E$42,1))))</t>
  </si>
  <si>
    <t>$L$63</t>
  </si>
  <si>
    <t>R63C12</t>
  </si>
  <si>
    <t>IF($B$42FALSE,"-",SUM((OFFSET(AW_OW!$V$3,1,0,$E$42,1))*(L$45&gt;OFFSET(AW_OW!$H$3,1,0,$E$42,1))*(L$44&lt;OFFSET(AW_OW!$H$3,1,0,$E$42,1))*($B63OFFSET(AW_OW!$L$3,1,0,$E$42,1))))</t>
  </si>
  <si>
    <t>$M$63</t>
  </si>
  <si>
    <t>R63C13</t>
  </si>
  <si>
    <t>IF($B$42FALSE,"-",SUM((OFFSET(AW_OW!$V$3,1,0,$E$42,1))*(M$45&gt;OFFSET(AW_OW!$H$3,1,0,$E$42,1))*(M$44&lt;OFFSET(AW_OW!$H$3,1,0,$E$42,1))*($B63OFFSET(AW_OW!$L$3,1,0,$E$42,1))))</t>
  </si>
  <si>
    <t>$N$63</t>
  </si>
  <si>
    <t>R63C14</t>
  </si>
  <si>
    <t>IF($B$42FALSE,"-",SUM((OFFSET(AW_OW!$V$3,1,0,$E$42,1))*(N$45&gt;OFFSET(AW_OW!$H$3,1,0,$E$42,1))*(N$44&lt;OFFSET(AW_OW!$H$3,1,0,$E$42,1))*($B63OFFSET(AW_OW!$L$3,1,0,$E$42,1))))</t>
  </si>
  <si>
    <t>$O$63</t>
  </si>
  <si>
    <t>R63C15</t>
  </si>
  <si>
    <t>IF($B$42FALSE,"-",SUM((OFFSET(AW_OW!$V$3,1,0,$E$42,1))*(O$45&gt;OFFSET(AW_OW!$H$3,1,0,$E$42,1))*(O$44&lt;OFFSET(AW_OW!$H$3,1,0,$E$42,1))*($B63OFFSET(AW_OW!$L$3,1,0,$E$42,1))))</t>
  </si>
  <si>
    <t>$P$63</t>
  </si>
  <si>
    <t>R63C16</t>
  </si>
  <si>
    <t>IF($B$42FALSE,"-",SUM((OFFSET(AW_OW!$V$3,1,0,$E$42,1))*(P$45&gt;OFFSET(AW_OW!$H$3,1,0,$E$42,1))*(P$44&lt;OFFSET(AW_OW!$H$3,1,0,$E$42,1))*($B63OFFSET(AW_OW!$L$3,1,0,$E$42,1))))</t>
  </si>
  <si>
    <t>$Q$63</t>
  </si>
  <si>
    <t>R63C17</t>
  </si>
  <si>
    <t>IF($B$42FALSE,"-",SUM((OFFSET(AW_OW!$V$3,1,0,$E$42,1))*(Q$45&gt;OFFSET(AW_OW!$H$3,1,0,$E$42,1))*(Q$44&lt;OFFSET(AW_OW!$H$3,1,0,$E$42,1))*($B63OFFSET(AW_OW!$L$3,1,0,$E$42,1))))</t>
  </si>
  <si>
    <t>$R$63</t>
  </si>
  <si>
    <t>R63C18</t>
  </si>
  <si>
    <t>IF($B$42FALSE,"-",SUM((OFFSET(AW_OW!$V$3,1,0,$E$42,1))*(R$45&gt;OFFSET(AW_OW!$H$3,1,0,$E$42,1))*(R$44&lt;OFFSET(AW_OW!$H$3,1,0,$E$42,1))*($B63OFFSET(AW_OW!$L$3,1,0,$E$42,1))))</t>
  </si>
  <si>
    <t>$S$63</t>
  </si>
  <si>
    <t>R63C19</t>
  </si>
  <si>
    <t>IF($B$42FALSE,"-",SUM((OFFSET(AW_OW!$V$3,1,0,$E$42,1))*(S$45&gt;OFFSET(AW_OW!$H$3,1,0,$E$42,1))*(S$44&lt;OFFSET(AW_OW!$H$3,1,0,$E$42,1))*($B63OFFSET(AW_OW!$L$3,1,0,$E$42,1))))</t>
  </si>
  <si>
    <t>$T$63</t>
  </si>
  <si>
    <t>R63C20</t>
  </si>
  <si>
    <t>IF($B$42FALSE,"-",SUM((OFFSET(AW_OW!$V$3,1,0,$E$42,1))*(T$45&gt;OFFSET(AW_OW!$H$3,1,0,$E$42,1))*(T$44&lt;OFFSET(AW_OW!$H$3,1,0,$E$42,1))*($B63OFFSET(AW_OW!$L$3,1,0,$E$42,1))))</t>
  </si>
  <si>
    <t>$U$63</t>
  </si>
  <si>
    <t>R63C21</t>
  </si>
  <si>
    <t>IF($B$42FALSE,"-",SUM((OFFSET(AW_OW!$V$3,1,0,$E$42,1))*(U$45&gt;OFFSET(AW_OW!$H$3,1,0,$E$42,1))*(U$44&lt;OFFSET(AW_OW!$H$3,1,0,$E$42,1))*($B63OFFSET(AW_OW!$L$3,1,0,$E$42,1))))</t>
  </si>
  <si>
    <t>$V$63</t>
  </si>
  <si>
    <t>R63C22</t>
  </si>
  <si>
    <t>IF($B$42FALSE,"-",SUM((OFFSET(AW_OW!$V$3,1,0,$E$42,1))*(V$45&gt;OFFSET(AW_OW!$H$3,1,0,$E$42,1))*(V$44&lt;OFFSET(AW_OW!$H$3,1,0,$E$42,1))*($B63OFFSET(AW_OW!$L$3,1,0,$E$42,1))))</t>
  </si>
  <si>
    <t>$W$63</t>
  </si>
  <si>
    <t>R63C23</t>
  </si>
  <si>
    <t>IF($B$42FALSE,"-",SUM((OFFSET(AW_OW!$V$3,1,0,$E$42,1))*(W$45&gt;OFFSET(AW_OW!$H$3,1,0,$E$42,1))*(W$44&lt;OFFSET(AW_OW!$H$3,1,0,$E$42,1))*($B63OFFSET(AW_OW!$L$3,1,0,$E$42,1))))</t>
  </si>
  <si>
    <t>$X$63</t>
  </si>
  <si>
    <t>R63C24</t>
  </si>
  <si>
    <t>IF($B$42FALSE,"-",SUM((OFFSET(AW_OW!$V$3,1,0,$E$42,1))*(X$45&gt;OFFSET(AW_OW!$H$3,1,0,$E$42,1))*(X$44&lt;OFFSET(AW_OW!$H$3,1,0,$E$42,1))*($B63OFFSET(AW_OW!$L$3,1,0,$E$42,1))))</t>
  </si>
  <si>
    <t>$Y$63</t>
  </si>
  <si>
    <t>R63C25</t>
  </si>
  <si>
    <t>IF($B$42FALSE,"-",SUM((OFFSET(AW_OW!$V$3,1,0,$E$42,1))*(Y$45&gt;OFFSET(AW_OW!$H$3,1,0,$E$42,1))*(Y$44&lt;OFFSET(AW_OW!$H$3,1,0,$E$42,1))*($B63OFFSET(AW_OW!$L$3,1,0,$E$42,1))))</t>
  </si>
  <si>
    <t>$Z$63</t>
  </si>
  <si>
    <t>R63C26</t>
  </si>
  <si>
    <t>IF($B$42FALSE,"-",SUM((OFFSET(AW_OW!$V$3,1,0,$E$42,1))*(Z$45&gt;OFFSET(AW_OW!$H$3,1,0,$E$42,1))*(Z$44&lt;OFFSET(AW_OW!$H$3,1,0,$E$42,1))*($B63OFFSET(AW_OW!$L$3,1,0,$E$42,1))))</t>
  </si>
  <si>
    <t>$AA$63</t>
  </si>
  <si>
    <t>R63C27</t>
  </si>
  <si>
    <t>IF($B$42FALSE,"-",SUM((OFFSET(AW_OW!$V$3,1,0,$E$42,1))*(AA$45&gt;OFFSET(AW_OW!$H$3,1,0,$E$42,1))*(AA$44&lt;OFFSET(AW_OW!$H$3,1,0,$E$42,1))*($B63OFFSET(AW_OW!$L$3,1,0,$E$42,1))))</t>
  </si>
  <si>
    <t>$AB$63</t>
  </si>
  <si>
    <t>R63C28</t>
  </si>
  <si>
    <t>IF($B$42FALSE,"-",SUM((OFFSET(AW_OW!$V$3,1,0,$E$42,1))*(AB$45&gt;OFFSET(AW_OW!$H$3,1,0,$E$42,1))*(AB$44&lt;OFFSET(AW_OW!$H$3,1,0,$E$42,1))*($B63OFFSET(AW_OW!$L$3,1,0,$E$42,1))))</t>
  </si>
  <si>
    <t>IF($B$42FALSE,"-",SUM(OFFSET($G64,0,C$44-1,1,C$45-C$44+1)))</t>
  </si>
  <si>
    <t>IF($B$42FALSE,"-",SUM(OFFSET($G64,0,F$44-1,1,F$45-F$44+1)))</t>
  </si>
  <si>
    <t>IF($B$42FALSE,"-",SUM((OFFSET(AW_OW!$V$3,1,0,$E$42,1))*(G$45&gt;OFFSET(AW_OW!$H$3,1,0,$E$42,1))*(G$44&lt;OFFSET(AW_OW!$H$3,1,0,$E$42,1))*($B64OFFSET(AW_OW!$L$3,1,0,$E$42,1))))</t>
  </si>
  <si>
    <t>IF($B$42FALSE,"-",SUM((OFFSET(AW_OW!$V$3,1,0,$E$42,1))*(H$45&gt;OFFSET(AW_OW!$H$3,1,0,$E$42,1))*(H$44&lt;OFFSET(AW_OW!$H$3,1,0,$E$42,1))*($B64OFFSET(AW_OW!$L$3,1,0,$E$42,1))))</t>
  </si>
  <si>
    <t>IF($B$42FALSE,"-",SUM((OFFSET(AW_OW!$V$3,1,0,$E$42,1))*(I$45&gt;OFFSET(AW_OW!$H$3,1,0,$E$42,1))*(I$44&lt;OFFSET(AW_OW!$H$3,1,0,$E$42,1))*($B64OFFSET(AW_OW!$L$3,1,0,$E$42,1))))</t>
  </si>
  <si>
    <t>IF($B$42FALSE,"-",SUM((OFFSET(AW_OW!$V$3,1,0,$E$42,1))*(J$45&gt;OFFSET(AW_OW!$H$3,1,0,$E$42,1))*(J$44&lt;OFFSET(AW_OW!$H$3,1,0,$E$42,1))*($B64OFFSET(AW_OW!$L$3,1,0,$E$42,1))))</t>
  </si>
  <si>
    <t>IF($B$42FALSE,"-",SUM((OFFSET(AW_OW!$V$3,1,0,$E$42,1))*(K$45&gt;OFFSET(AW_OW!$H$3,1,0,$E$42,1))*(K$44&lt;OFFSET(AW_OW!$H$3,1,0,$E$42,1))*($B64OFFSET(AW_OW!$L$3,1,0,$E$42,1))))</t>
  </si>
  <si>
    <t>IF($B$42FALSE,"-",SUM((OFFSET(AW_OW!$V$3,1,0,$E$42,1))*(L$45&gt;OFFSET(AW_OW!$H$3,1,0,$E$42,1))*(L$44&lt;OFFSET(AW_OW!$H$3,1,0,$E$42,1))*($B64OFFSET(AW_OW!$L$3,1,0,$E$42,1))))</t>
  </si>
  <si>
    <t>IF($B$42FALSE,"-",SUM((OFFSET(AW_OW!$V$3,1,0,$E$42,1))*(M$45&gt;OFFSET(AW_OW!$H$3,1,0,$E$42,1))*(M$44&lt;OFFSET(AW_OW!$H$3,1,0,$E$42,1))*($B64OFFSET(AW_OW!$L$3,1,0,$E$42,1))))</t>
  </si>
  <si>
    <t>IF($B$42FALSE,"-",SUM((OFFSET(AW_OW!$V$3,1,0,$E$42,1))*(N$45&gt;OFFSET(AW_OW!$H$3,1,0,$E$42,1))*(N$44&lt;OFFSET(AW_OW!$H$3,1,0,$E$42,1))*($B64OFFSET(AW_OW!$L$3,1,0,$E$42,1))))</t>
  </si>
  <si>
    <t>IF($B$42FALSE,"-",SUM((OFFSET(AW_OW!$V$3,1,0,$E$42,1))*(O$45&gt;OFFSET(AW_OW!$H$3,1,0,$E$42,1))*(O$44&lt;OFFSET(AW_OW!$H$3,1,0,$E$42,1))*($B64OFFSET(AW_OW!$L$3,1,0,$E$42,1))))</t>
  </si>
  <si>
    <t>IF($B$42FALSE,"-",SUM((OFFSET(AW_OW!$V$3,1,0,$E$42,1))*(P$45&gt;OFFSET(AW_OW!$H$3,1,0,$E$42,1))*(P$44&lt;OFFSET(AW_OW!$H$3,1,0,$E$42,1))*($B64OFFSET(AW_OW!$L$3,1,0,$E$42,1))))</t>
  </si>
  <si>
    <t>IF($B$42FALSE,"-",SUM((OFFSET(AW_OW!$V$3,1,0,$E$42,1))*(Q$45&gt;OFFSET(AW_OW!$H$3,1,0,$E$42,1))*(Q$44&lt;OFFSET(AW_OW!$H$3,1,0,$E$42,1))*($B64OFFSET(AW_OW!$L$3,1,0,$E$42,1))))</t>
  </si>
  <si>
    <t>IF($B$42FALSE,"-",SUM((OFFSET(AW_OW!$V$3,1,0,$E$42,1))*(R$45&gt;OFFSET(AW_OW!$H$3,1,0,$E$42,1))*(R$44&lt;OFFSET(AW_OW!$H$3,1,0,$E$42,1))*($B64OFFSET(AW_OW!$L$3,1,0,$E$42,1))))</t>
  </si>
  <si>
    <t>IF($B$42FALSE,"-",SUM((OFFSET(AW_OW!$V$3,1,0,$E$42,1))*(S$45&gt;OFFSET(AW_OW!$H$3,1,0,$E$42,1))*(S$44&lt;OFFSET(AW_OW!$H$3,1,0,$E$42,1))*($B64OFFSET(AW_OW!$L$3,1,0,$E$42,1))))</t>
  </si>
  <si>
    <t>IF($B$42FALSE,"-",SUM((OFFSET(AW_OW!$V$3,1,0,$E$42,1))*(T$45&gt;OFFSET(AW_OW!$H$3,1,0,$E$42,1))*(T$44&lt;OFFSET(AW_OW!$H$3,1,0,$E$42,1))*($B64OFFSET(AW_OW!$L$3,1,0,$E$42,1))))</t>
  </si>
  <si>
    <t>IF($B$42FALSE,"-",SUM((OFFSET(AW_OW!$V$3,1,0,$E$42,1))*(U$45&gt;OFFSET(AW_OW!$H$3,1,0,$E$42,1))*(U$44&lt;OFFSET(AW_OW!$H$3,1,0,$E$42,1))*($B64OFFSET(AW_OW!$L$3,1,0,$E$42,1))))</t>
  </si>
  <si>
    <t>IF($B$42FALSE,"-",SUM((OFFSET(AW_OW!$V$3,1,0,$E$42,1))*(V$45&gt;OFFSET(AW_OW!$H$3,1,0,$E$42,1))*(V$44&lt;OFFSET(AW_OW!$H$3,1,0,$E$42,1))*($B64OFFSET(AW_OW!$L$3,1,0,$E$42,1))))</t>
  </si>
  <si>
    <t>IF($B$42FALSE,"-",SUM((OFFSET(AW_OW!$V$3,1,0,$E$42,1))*(W$45&gt;OFFSET(AW_OW!$H$3,1,0,$E$42,1))*(W$44&lt;OFFSET(AW_OW!$H$3,1,0,$E$42,1))*($B64OFFSET(AW_OW!$L$3,1,0,$E$42,1))))</t>
  </si>
  <si>
    <t>IF($B$42FALSE,"-",SUM((OFFSET(AW_OW!$V$3,1,0,$E$42,1))*(X$45&gt;OFFSET(AW_OW!$H$3,1,0,$E$42,1))*(X$44&lt;OFFSET(AW_OW!$H$3,1,0,$E$42,1))*($B64OFFSET(AW_OW!$L$3,1,0,$E$42,1))))</t>
  </si>
  <si>
    <t>IF($B$42FALSE,"-",SUM((OFFSET(AW_OW!$V$3,1,0,$E$42,1))*(Y$45&gt;OFFSET(AW_OW!$H$3,1,0,$E$42,1))*(Y$44&lt;OFFSET(AW_OW!$H$3,1,0,$E$42,1))*($B64OFFSET(AW_OW!$L$3,1,0,$E$42,1))))</t>
  </si>
  <si>
    <t>IF($B$42FALSE,"-",SUM((OFFSET(AW_OW!$V$3,1,0,$E$42,1))*(Z$45&gt;OFFSET(AW_OW!$H$3,1,0,$E$42,1))*(Z$44&lt;OFFSET(AW_OW!$H$3,1,0,$E$42,1))*($B64OFFSET(AW_OW!$L$3,1,0,$E$42,1))))</t>
  </si>
  <si>
    <t>IF($B$42FALSE,"-",SUM((OFFSET(AW_OW!$V$3,1,0,$E$42,1))*(AA$45&gt;OFFSET(AW_OW!$H$3,1,0,$E$42,1))*(AA$44&lt;OFFSET(AW_OW!$H$3,1,0,$E$42,1))*($B64OFFSET(AW_OW!$L$3,1,0,$E$42,1))))</t>
  </si>
  <si>
    <t>IF($B$42FALSE,"-",SUM((OFFSET(AW_OW!$V$3,1,0,$E$42,1))*(AB$45&gt;OFFSET(AW_OW!$H$3,1,0,$E$42,1))*(AB$44&lt;OFFSET(AW_OW!$H$3,1,0,$E$42,1))*($B64OFFSET(AW_OW!$L$3,1,0,$E$42,1))))</t>
  </si>
  <si>
    <t>IF($B$69FALSE,"-",MIN(OFFSET(AW_PE!$H$3,1,0,$E$69,1)))</t>
  </si>
  <si>
    <t>$B$69</t>
  </si>
  <si>
    <t>R69C2</t>
  </si>
  <si>
    <t>$D$69</t>
  </si>
  <si>
    <t>R69C4</t>
  </si>
  <si>
    <t>$E$69</t>
  </si>
  <si>
    <t>R69C5</t>
  </si>
  <si>
    <t>IF($B69FALSE,"-",COUNTA(AW_PE!$H$4:$H$10000))</t>
  </si>
  <si>
    <t>$G$69</t>
  </si>
  <si>
    <t>R69C7</t>
  </si>
  <si>
    <t>IF($B$69FALSE,"-",MAX(OFFSET(AW_PE!$H$3,1,0,$E$69,1)))</t>
  </si>
  <si>
    <t>$C$71</t>
  </si>
  <si>
    <t>R71C3</t>
  </si>
  <si>
    <t>$D$71</t>
  </si>
  <si>
    <t>R71C4</t>
  </si>
  <si>
    <t>IF($B69FALSE,"-",OFFSET($G71,0,$C71-1))</t>
  </si>
  <si>
    <t>$E$71</t>
  </si>
  <si>
    <t>R71C5</t>
  </si>
  <si>
    <t>IF($B69FALSE,"-",OFFSET($G71,0,$F71-1))</t>
  </si>
  <si>
    <t>$F$71</t>
  </si>
  <si>
    <t>R71C6</t>
  </si>
  <si>
    <t>IF($B$69FALSE,"-",C72+1)</t>
  </si>
  <si>
    <t>$G$71</t>
  </si>
  <si>
    <t>R71C7</t>
  </si>
  <si>
    <t>IF($B$69FALSE,"-",DATE($D$69,1,1))</t>
  </si>
  <si>
    <t>$H$71</t>
  </si>
  <si>
    <t>R71C8</t>
  </si>
  <si>
    <t>IF($B$69FALSE,"-",EDATE(G71,1))</t>
  </si>
  <si>
    <t>$I$71</t>
  </si>
  <si>
    <t>R71C9</t>
  </si>
  <si>
    <t>IF($B$69FALSE,"-",EDATE(H71,1))</t>
  </si>
  <si>
    <t>$J$71</t>
  </si>
  <si>
    <t>R71C10</t>
  </si>
  <si>
    <t>IF($B$69FALSE,"-",EDATE(I71,1))</t>
  </si>
  <si>
    <t>$K$71</t>
  </si>
  <si>
    <t>R71C11</t>
  </si>
  <si>
    <t>IF($B$69FALSE,"-",EDATE(J71,1))</t>
  </si>
  <si>
    <t>$L$71</t>
  </si>
  <si>
    <t>R71C12</t>
  </si>
  <si>
    <t>IF($B$69FALSE,"-",EDATE(K71,1))</t>
  </si>
  <si>
    <t>$M$71</t>
  </si>
  <si>
    <t>R71C13</t>
  </si>
  <si>
    <t>IF($B$69FALSE,"-",EDATE(L71,1))</t>
  </si>
  <si>
    <t>$N$71</t>
  </si>
  <si>
    <t>R71C14</t>
  </si>
  <si>
    <t>IF($B$69FALSE,"-",EDATE(M71,1))</t>
  </si>
  <si>
    <t>$O$71</t>
  </si>
  <si>
    <t>R71C15</t>
  </si>
  <si>
    <t>IF($B$69FALSE,"-",EDATE(N71,1))</t>
  </si>
  <si>
    <t>$P$71</t>
  </si>
  <si>
    <t>R71C16</t>
  </si>
  <si>
    <t>IF($B$69FALSE,"-",EDATE(O71,1))</t>
  </si>
  <si>
    <t>$Q$71</t>
  </si>
  <si>
    <t>R71C17</t>
  </si>
  <si>
    <t>IF($B$69FALSE,"-",EDATE(P71,1))</t>
  </si>
  <si>
    <t>$R$71</t>
  </si>
  <si>
    <t>R71C18</t>
  </si>
  <si>
    <t>IF($B$69FALSE,"-",EDATE(Q71,1))</t>
  </si>
  <si>
    <t>$S$71</t>
  </si>
  <si>
    <t>R71C19</t>
  </si>
  <si>
    <t>IF($B$69FALSE,"-",EDATE(R71,1))</t>
  </si>
  <si>
    <t>$T$71</t>
  </si>
  <si>
    <t>R71C20</t>
  </si>
  <si>
    <t>IF($B$69FALSE,"-",EDATE(S71,1))</t>
  </si>
  <si>
    <t>$U$71</t>
  </si>
  <si>
    <t>R71C21</t>
  </si>
  <si>
    <t>IF($B$69FALSE,"-",EDATE(T71,1))</t>
  </si>
  <si>
    <t>$V$71</t>
  </si>
  <si>
    <t>R71C22</t>
  </si>
  <si>
    <t>IF($B$69FALSE,"-",EDATE(U71,1))</t>
  </si>
  <si>
    <t>$W$71</t>
  </si>
  <si>
    <t>R71C23</t>
  </si>
  <si>
    <t>IF($B$69FALSE,"-",EDATE(V71,1))</t>
  </si>
  <si>
    <t>$X$71</t>
  </si>
  <si>
    <t>R71C24</t>
  </si>
  <si>
    <t>IF($B$69FALSE,"-",EDATE(W71,1))</t>
  </si>
  <si>
    <t>$Y$71</t>
  </si>
  <si>
    <t>R71C25</t>
  </si>
  <si>
    <t>IF($B$69FALSE,"-",EDATE(X71,1))</t>
  </si>
  <si>
    <t>$Z$71</t>
  </si>
  <si>
    <t>R71C26</t>
  </si>
  <si>
    <t>IF($B$69FALSE,"-",EDATE(Y71,1))</t>
  </si>
  <si>
    <t>$AA$71</t>
  </si>
  <si>
    <t>R71C27</t>
  </si>
  <si>
    <t>IF($B$69FALSE,"-",EDATE(Z71,1))</t>
  </si>
  <si>
    <t>$AB$71</t>
  </si>
  <si>
    <t>R71C28</t>
  </si>
  <si>
    <t>IF($B$69FALSE,"-",EDATE(AA71,1))</t>
  </si>
  <si>
    <t>$C$72</t>
  </si>
  <si>
    <t>R72C3</t>
  </si>
  <si>
    <t>$D$72</t>
  </si>
  <si>
    <t>R72C4</t>
  </si>
  <si>
    <t>IF($B69FALSE,"-",MAX(OFFSET($G72,0,0,1,$C72)))</t>
  </si>
  <si>
    <t>$E$72</t>
  </si>
  <si>
    <t>R72C5</t>
  </si>
  <si>
    <t>IF($B69FALSE,"-",MAX(OFFSET($G72,0,0,1,$F72)))</t>
  </si>
  <si>
    <t>$F$72</t>
  </si>
  <si>
    <t>R72C6</t>
  </si>
  <si>
    <t>IF($B$69FALSE,"-",C72+12)</t>
  </si>
  <si>
    <t>IF($B$69FALSE,"-",EOMONTH(G71,0))</t>
  </si>
  <si>
    <t>$H$72</t>
  </si>
  <si>
    <t>R72C8</t>
  </si>
  <si>
    <t>IF($B$69FALSE,"-",EOMONTH(H71,0))</t>
  </si>
  <si>
    <t>$I$72</t>
  </si>
  <si>
    <t>R72C9</t>
  </si>
  <si>
    <t>IF($B$69FALSE,"-",EOMONTH(I71,0))</t>
  </si>
  <si>
    <t>$J$72</t>
  </si>
  <si>
    <t>R72C10</t>
  </si>
  <si>
    <t>IF($B$69FALSE,"-",EOMONTH(J71,0))</t>
  </si>
  <si>
    <t>$K$72</t>
  </si>
  <si>
    <t>R72C11</t>
  </si>
  <si>
    <t>IF($B$69FALSE,"-",EOMONTH(K71,0))</t>
  </si>
  <si>
    <t>$L$72</t>
  </si>
  <si>
    <t>R72C12</t>
  </si>
  <si>
    <t>IF($B$69FALSE,"-",EOMONTH(L71,0))</t>
  </si>
  <si>
    <t>$M$72</t>
  </si>
  <si>
    <t>R72C13</t>
  </si>
  <si>
    <t>IF($B$69FALSE,"-",EOMONTH(M71,0))</t>
  </si>
  <si>
    <t>$N$72</t>
  </si>
  <si>
    <t>R72C14</t>
  </si>
  <si>
    <t>IF($B$69FALSE,"-",EOMONTH(N71,0))</t>
  </si>
  <si>
    <t>$O$72</t>
  </si>
  <si>
    <t>R72C15</t>
  </si>
  <si>
    <t>IF($B$69FALSE,"-",EOMONTH(O71,0))</t>
  </si>
  <si>
    <t>$P$72</t>
  </si>
  <si>
    <t>R72C16</t>
  </si>
  <si>
    <t>IF($B$69FALSE,"-",EOMONTH(P71,0))</t>
  </si>
  <si>
    <t>$Q$72</t>
  </si>
  <si>
    <t>R72C17</t>
  </si>
  <si>
    <t>IF($B$69FALSE,"-",EOMONTH(Q71,0))</t>
  </si>
  <si>
    <t>$R$72</t>
  </si>
  <si>
    <t>R72C18</t>
  </si>
  <si>
    <t>IF($B$69FALSE,"-",EOMONTH(R71,0))</t>
  </si>
  <si>
    <t>$S$72</t>
  </si>
  <si>
    <t>R72C19</t>
  </si>
  <si>
    <t>IF($B$69FALSE,"-",EOMONTH(S71,0))</t>
  </si>
  <si>
    <t>$T$72</t>
  </si>
  <si>
    <t>R72C20</t>
  </si>
  <si>
    <t>IF($B$69FALSE,"-",EOMONTH(T71,0))</t>
  </si>
  <si>
    <t>$U$72</t>
  </si>
  <si>
    <t>R72C21</t>
  </si>
  <si>
    <t>IF($B$69FALSE,"-",EOMONTH(U71,0))</t>
  </si>
  <si>
    <t>$V$72</t>
  </si>
  <si>
    <t>R72C22</t>
  </si>
  <si>
    <t>IF($B$69FALSE,"-",EOMONTH(V71,0))</t>
  </si>
  <si>
    <t>$W$72</t>
  </si>
  <si>
    <t>R72C23</t>
  </si>
  <si>
    <t>IF($B$69FALSE,"-",EOMONTH(W71,0))</t>
  </si>
  <si>
    <t>$X$72</t>
  </si>
  <si>
    <t>R72C24</t>
  </si>
  <si>
    <t>IF($B$69FALSE,"-",EOMONTH(X71,0))</t>
  </si>
  <si>
    <t>$Y$72</t>
  </si>
  <si>
    <t>R72C25</t>
  </si>
  <si>
    <t>IF($B$69FALSE,"-",EOMONTH(Y71,0))</t>
  </si>
  <si>
    <t>$Z$72</t>
  </si>
  <si>
    <t>R72C26</t>
  </si>
  <si>
    <t>IF($B$69FALSE,"-",EOMONTH(Z71,0))</t>
  </si>
  <si>
    <t>$AA$72</t>
  </si>
  <si>
    <t>R72C27</t>
  </si>
  <si>
    <t>IF($B$69FALSE,"-",EOMONTH(AA71,0))</t>
  </si>
  <si>
    <t>$AB$72</t>
  </si>
  <si>
    <t>R72C28</t>
  </si>
  <si>
    <t>IF($B$69FALSE,"-",EOMONTH(AB71,0))</t>
  </si>
  <si>
    <t>$D$74</t>
  </si>
  <si>
    <t>R74C4</t>
  </si>
  <si>
    <t>IF($B$69FALSE,"-",SUM(OFFSET(D$76,1,0,$B$76-1,1)))</t>
  </si>
  <si>
    <t>$E$74</t>
  </si>
  <si>
    <t>R74C5</t>
  </si>
  <si>
    <t>IF($B$69FALSE,"-",SUM(OFFSET(E$76,1,0,$B$76-1,1)))</t>
  </si>
  <si>
    <t>$G$74</t>
  </si>
  <si>
    <t>R74C7</t>
  </si>
  <si>
    <t>IF($B$69FALSE,"-",SUM(OFFSET(G$76,1,0,$B$76-1,1)))</t>
  </si>
  <si>
    <t>$H$74</t>
  </si>
  <si>
    <t>R74C8</t>
  </si>
  <si>
    <t>IF($B$69FALSE,"-",SUM(OFFSET(H$76,1,0,$B$76-1,1)))</t>
  </si>
  <si>
    <t>$I$74</t>
  </si>
  <si>
    <t>R74C9</t>
  </si>
  <si>
    <t>IF($B$69FALSE,"-",SUM(OFFSET(I$76,1,0,$B$76-1,1)))</t>
  </si>
  <si>
    <t>$J$74</t>
  </si>
  <si>
    <t>R74C10</t>
  </si>
  <si>
    <t>IF($B$69FALSE,"-",SUM(OFFSET(J$76,1,0,$B$76-1,1)))</t>
  </si>
  <si>
    <t>$K$74</t>
  </si>
  <si>
    <t>R74C11</t>
  </si>
  <si>
    <t>IF($B$69FALSE,"-",SUM(OFFSET(K$76,1,0,$B$76-1,1)))</t>
  </si>
  <si>
    <t>$L$74</t>
  </si>
  <si>
    <t>R74C12</t>
  </si>
  <si>
    <t>IF($B$69FALSE,"-",SUM(OFFSET(L$76,1,0,$B$76-1,1)))</t>
  </si>
  <si>
    <t>$M$74</t>
  </si>
  <si>
    <t>R74C13</t>
  </si>
  <si>
    <t>IF($B$69FALSE,"-",SUM(OFFSET(M$76,1,0,$B$76-1,1)))</t>
  </si>
  <si>
    <t>$N$74</t>
  </si>
  <si>
    <t>R74C14</t>
  </si>
  <si>
    <t>IF($B$69FALSE,"-",SUM(OFFSET(N$76,1,0,$B$76-1,1)))</t>
  </si>
  <si>
    <t>$O$74</t>
  </si>
  <si>
    <t>R74C15</t>
  </si>
  <si>
    <t>IF($B$69FALSE,"-",SUM(OFFSET(O$76,1,0,$B$76-1,1)))</t>
  </si>
  <si>
    <t>$P$74</t>
  </si>
  <si>
    <t>R74C16</t>
  </si>
  <si>
    <t>IF($B$69FALSE,"-",SUM(OFFSET(P$76,1,0,$B$76-1,1)))</t>
  </si>
  <si>
    <t>$Q$74</t>
  </si>
  <si>
    <t>R74C17</t>
  </si>
  <si>
    <t>IF($B$69FALSE,"-",SUM(OFFSET(Q$76,1,0,$B$76-1,1)))</t>
  </si>
  <si>
    <t>$R$74</t>
  </si>
  <si>
    <t>R74C18</t>
  </si>
  <si>
    <t>IF($B$69FALSE,"-",SUM(OFFSET(R$76,1,0,$B$76-1,1)))</t>
  </si>
  <si>
    <t>$S$74</t>
  </si>
  <si>
    <t>R74C19</t>
  </si>
  <si>
    <t>IF($B$69FALSE,"-",SUM(OFFSET(S$76,1,0,$B$76-1,1)))</t>
  </si>
  <si>
    <t>$T$74</t>
  </si>
  <si>
    <t>R74C20</t>
  </si>
  <si>
    <t>IF($B$69FALSE,"-",SUM(OFFSET(T$76,1,0,$B$76-1,1)))</t>
  </si>
  <si>
    <t>$U$74</t>
  </si>
  <si>
    <t>R74C21</t>
  </si>
  <si>
    <t>IF($B$69FALSE,"-",SUM(OFFSET(U$76,1,0,$B$76-1,1)))</t>
  </si>
  <si>
    <t>$V$74</t>
  </si>
  <si>
    <t>R74C22</t>
  </si>
  <si>
    <t>IF($B$69FALSE,"-",SUM(OFFSET(V$76,1,0,$B$76-1,1)))</t>
  </si>
  <si>
    <t>$W$74</t>
  </si>
  <si>
    <t>R74C23</t>
  </si>
  <si>
    <t>IF($B$69FALSE,"-",SUM(OFFSET(W$76,1,0,$B$76-1,1)))</t>
  </si>
  <si>
    <t>$X$74</t>
  </si>
  <si>
    <t>R74C24</t>
  </si>
  <si>
    <t>IF($B$69FALSE,"-",SUM(OFFSET(X$76,1,0,$B$76-1,1)))</t>
  </si>
  <si>
    <t>$Y$74</t>
  </si>
  <si>
    <t>R74C25</t>
  </si>
  <si>
    <t>IF($B$69FALSE,"-",SUM(OFFSET(Y$76,1,0,$B$76-1,1)))</t>
  </si>
  <si>
    <t>$Z$74</t>
  </si>
  <si>
    <t>R74C26</t>
  </si>
  <si>
    <t>IF($B$69FALSE,"-",SUM(OFFSET(Z$76,1,0,$B$76-1,1)))</t>
  </si>
  <si>
    <t>$AA$74</t>
  </si>
  <si>
    <t>R74C27</t>
  </si>
  <si>
    <t>IF($B$69FALSE,"-",SUM(OFFSET(AA$76,1,0,$B$76-1,1)))</t>
  </si>
  <si>
    <t>$AB$74</t>
  </si>
  <si>
    <t>R74C28</t>
  </si>
  <si>
    <t>IF($B$69FALSE,"-",SUM(OFFSET(AB$76,1,0,$B$76-1,1)))</t>
  </si>
  <si>
    <t>IF($B$69FALSE,"-",SUM(OFFSET(D$76,1,0,$B$76,1)))</t>
  </si>
  <si>
    <t>IF($B$69FALSE,"-",SUM(OFFSET(E$76,1,0,$B$76,1)))</t>
  </si>
  <si>
    <t>IF($B$69FALSE,"-",SUM(OFFSET(G$76,1,0,$B$76,1)))</t>
  </si>
  <si>
    <t>IF($B$69FALSE,"-",SUM(OFFSET(H$76,1,0,$B$76,1)))</t>
  </si>
  <si>
    <t>IF($B$69FALSE,"-",SUM(OFFSET(I$76,1,0,$B$76,1)))</t>
  </si>
  <si>
    <t>IF($B$69FALSE,"-",SUM(OFFSET(J$76,1,0,$B$76,1)))</t>
  </si>
  <si>
    <t>IF($B$69FALSE,"-",SUM(OFFSET(K$76,1,0,$B$76,1)))</t>
  </si>
  <si>
    <t>IF($B$69FALSE,"-",SUM(OFFSET(L$76,1,0,$B$76,1)))</t>
  </si>
  <si>
    <t>IF($B$69FALSE,"-",SUM(OFFSET(M$76,1,0,$B$76,1)))</t>
  </si>
  <si>
    <t>IF($B$69FALSE,"-",SUM(OFFSET(N$76,1,0,$B$76,1)))</t>
  </si>
  <si>
    <t>IF($B$69FALSE,"-",SUM(OFFSET(O$76,1,0,$B$76,1)))</t>
  </si>
  <si>
    <t>IF($B$69FALSE,"-",SUM(OFFSET(P$76,1,0,$B$76,1)))</t>
  </si>
  <si>
    <t>IF($B$69FALSE,"-",SUM(OFFSET(Q$76,1,0,$B$76,1)))</t>
  </si>
  <si>
    <t>IF($B$69FALSE,"-",SUM(OFFSET(R$76,1,0,$B$76,1)))</t>
  </si>
  <si>
    <t>IF($B$69FALSE,"-",SUM(OFFSET(S$76,1,0,$B$76,1)))</t>
  </si>
  <si>
    <t>IF($B$69FALSE,"-",SUM(OFFSET(T$76,1,0,$B$76,1)))</t>
  </si>
  <si>
    <t>IF($B$69FALSE,"-",SUM(OFFSET(U$76,1,0,$B$76,1)))</t>
  </si>
  <si>
    <t>IF($B$69FALSE,"-",SUM(OFFSET(V$76,1,0,$B$76,1)))</t>
  </si>
  <si>
    <t>IF($B$69FALSE,"-",SUM(OFFSET(W$76,1,0,$B$76,1)))</t>
  </si>
  <si>
    <t>IF($B$69FALSE,"-",SUM(OFFSET(X$76,1,0,$B$76,1)))</t>
  </si>
  <si>
    <t>IF($B$69FALSE,"-",SUM(OFFSET(Y$76,1,0,$B$76,1)))</t>
  </si>
  <si>
    <t>IF($B$69FALSE,"-",SUM(OFFSET(Z$76,1,0,$B$76,1)))</t>
  </si>
  <si>
    <t>IF($B$69FALSE,"-",SUM(OFFSET(AA$76,1,0,$B$76,1)))</t>
  </si>
  <si>
    <t>IF($B$69FALSE,"-",SUM(OFFSET(AB$76,1,0,$B$76,1)))</t>
  </si>
  <si>
    <t>$D$77</t>
  </si>
  <si>
    <t>R77C4</t>
  </si>
  <si>
    <t>IF($B$69FALSE,"-",SUM(OFFSET($G77,0,C$71-1,1,C$72-C$71+1)))</t>
  </si>
  <si>
    <t>$E$77</t>
  </si>
  <si>
    <t>R77C5</t>
  </si>
  <si>
    <t>IF($B$69FALSE,"-",SUM(OFFSET($G77,0,F$71-1,1,F$72-F$71+1)))</t>
  </si>
  <si>
    <t>$G$77</t>
  </si>
  <si>
    <t>R77C7</t>
  </si>
  <si>
    <t>IF($B$69FALSE,"-",SUM((OFFSET(AW_PE!$V$3,1,0,$E$69,1))*(G$72&gt;OFFSET(AW_PE!$H$3,1,0,$E$69,1))*(G$71&lt;OFFSET(AW_PE!$H$3,1,0,$E$69,1))*($B77OFFSET(AW_PE!$L$3,1,0,$E$69,1))))</t>
  </si>
  <si>
    <t>$H$77</t>
  </si>
  <si>
    <t>R77C8</t>
  </si>
  <si>
    <t>IF($B$69FALSE,"-",SUM((OFFSET(AW_PE!$V$3,1,0,$E$69,1))*(H$72&gt;OFFSET(AW_PE!$H$3,1,0,$E$69,1))*(H$71&lt;OFFSET(AW_PE!$H$3,1,0,$E$69,1))*($B77OFFSET(AW_PE!$L$3,1,0,$E$69,1))))</t>
  </si>
  <si>
    <t>$I$77</t>
  </si>
  <si>
    <t>R77C9</t>
  </si>
  <si>
    <t>IF($B$69FALSE,"-",SUM((OFFSET(AW_PE!$V$3,1,0,$E$69,1))*(I$72&gt;OFFSET(AW_PE!$H$3,1,0,$E$69,1))*(I$71&lt;OFFSET(AW_PE!$H$3,1,0,$E$69,1))*($B77OFFSET(AW_PE!$L$3,1,0,$E$69,1))))</t>
  </si>
  <si>
    <t>$J$77</t>
  </si>
  <si>
    <t>R77C10</t>
  </si>
  <si>
    <t>IF($B$69FALSE,"-",SUM((OFFSET(AW_PE!$V$3,1,0,$E$69,1))*(J$72&gt;OFFSET(AW_PE!$H$3,1,0,$E$69,1))*(J$71&lt;OFFSET(AW_PE!$H$3,1,0,$E$69,1))*($B77OFFSET(AW_PE!$L$3,1,0,$E$69,1))))</t>
  </si>
  <si>
    <t>$K$77</t>
  </si>
  <si>
    <t>R77C11</t>
  </si>
  <si>
    <t>IF($B$69FALSE,"-",SUM((OFFSET(AW_PE!$V$3,1,0,$E$69,1))*(K$72&gt;OFFSET(AW_PE!$H$3,1,0,$E$69,1))*(K$71&lt;OFFSET(AW_PE!$H$3,1,0,$E$69,1))*($B77OFFSET(AW_PE!$L$3,1,0,$E$69,1))))</t>
  </si>
  <si>
    <t>$L$77</t>
  </si>
  <si>
    <t>R77C12</t>
  </si>
  <si>
    <t>IF($B$69FALSE,"-",SUM((OFFSET(AW_PE!$V$3,1,0,$E$69,1))*(L$72&gt;OFFSET(AW_PE!$H$3,1,0,$E$69,1))*(L$71&lt;OFFSET(AW_PE!$H$3,1,0,$E$69,1))*($B77OFFSET(AW_PE!$L$3,1,0,$E$69,1))))</t>
  </si>
  <si>
    <t>$M$77</t>
  </si>
  <si>
    <t>R77C13</t>
  </si>
  <si>
    <t>IF($B$69FALSE,"-",SUM((OFFSET(AW_PE!$V$3,1,0,$E$69,1))*(M$72&gt;OFFSET(AW_PE!$H$3,1,0,$E$69,1))*(M$71&lt;OFFSET(AW_PE!$H$3,1,0,$E$69,1))*($B77OFFSET(AW_PE!$L$3,1,0,$E$69,1))))</t>
  </si>
  <si>
    <t>$N$77</t>
  </si>
  <si>
    <t>R77C14</t>
  </si>
  <si>
    <t>IF($B$69FALSE,"-",SUM((OFFSET(AW_PE!$V$3,1,0,$E$69,1))*(N$72&gt;OFFSET(AW_PE!$H$3,1,0,$E$69,1))*(N$71&lt;OFFSET(AW_PE!$H$3,1,0,$E$69,1))*($B77OFFSET(AW_PE!$L$3,1,0,$E$69,1))))</t>
  </si>
  <si>
    <t>$O$77</t>
  </si>
  <si>
    <t>R77C15</t>
  </si>
  <si>
    <t>IF($B$69FALSE,"-",SUM((OFFSET(AW_PE!$V$3,1,0,$E$69,1))*(O$72&gt;OFFSET(AW_PE!$H$3,1,0,$E$69,1))*(O$71&lt;OFFSET(AW_PE!$H$3,1,0,$E$69,1))*($B77OFFSET(AW_PE!$L$3,1,0,$E$69,1))))</t>
  </si>
  <si>
    <t>$P$77</t>
  </si>
  <si>
    <t>R77C16</t>
  </si>
  <si>
    <t>IF($B$69FALSE,"-",SUM((OFFSET(AW_PE!$V$3,1,0,$E$69,1))*(P$72&gt;OFFSET(AW_PE!$H$3,1,0,$E$69,1))*(P$71&lt;OFFSET(AW_PE!$H$3,1,0,$E$69,1))*($B77OFFSET(AW_PE!$L$3,1,0,$E$69,1))))</t>
  </si>
  <si>
    <t>$Q$77</t>
  </si>
  <si>
    <t>R77C17</t>
  </si>
  <si>
    <t>IF($B$69FALSE,"-",SUM((OFFSET(AW_PE!$V$3,1,0,$E$69,1))*(Q$72&gt;OFFSET(AW_PE!$H$3,1,0,$E$69,1))*(Q$71&lt;OFFSET(AW_PE!$H$3,1,0,$E$69,1))*($B77OFFSET(AW_PE!$L$3,1,0,$E$69,1))))</t>
  </si>
  <si>
    <t>$R$77</t>
  </si>
  <si>
    <t>R77C18</t>
  </si>
  <si>
    <t>IF($B$69FALSE,"-",SUM((OFFSET(AW_PE!$V$3,1,0,$E$69,1))*(R$72&gt;OFFSET(AW_PE!$H$3,1,0,$E$69,1))*(R$71&lt;OFFSET(AW_PE!$H$3,1,0,$E$69,1))*($B77OFFSET(AW_PE!$L$3,1,0,$E$69,1))))</t>
  </si>
  <si>
    <t>$S$77</t>
  </si>
  <si>
    <t>R77C19</t>
  </si>
  <si>
    <t>IF($B$69FALSE,"-",SUM((OFFSET(AW_PE!$V$3,1,0,$E$69,1))*(S$72&gt;OFFSET(AW_PE!$H$3,1,0,$E$69,1))*(S$71&lt;OFFSET(AW_PE!$H$3,1,0,$E$69,1))*($B77OFFSET(AW_PE!$L$3,1,0,$E$69,1))))</t>
  </si>
  <si>
    <t>$T$77</t>
  </si>
  <si>
    <t>R77C20</t>
  </si>
  <si>
    <t>IF($B$69FALSE,"-",SUM((OFFSET(AW_PE!$V$3,1,0,$E$69,1))*(T$72&gt;OFFSET(AW_PE!$H$3,1,0,$E$69,1))*(T$71&lt;OFFSET(AW_PE!$H$3,1,0,$E$69,1))*($B77OFFSET(AW_PE!$L$3,1,0,$E$69,1))))</t>
  </si>
  <si>
    <t>$U$77</t>
  </si>
  <si>
    <t>R77C21</t>
  </si>
  <si>
    <t>IF($B$69FALSE,"-",SUM((OFFSET(AW_PE!$V$3,1,0,$E$69,1))*(U$72&gt;OFFSET(AW_PE!$H$3,1,0,$E$69,1))*(U$71&lt;OFFSET(AW_PE!$H$3,1,0,$E$69,1))*($B77OFFSET(AW_PE!$L$3,1,0,$E$69,1))))</t>
  </si>
  <si>
    <t>$V$77</t>
  </si>
  <si>
    <t>R77C22</t>
  </si>
  <si>
    <t>IF($B$69FALSE,"-",SUM((OFFSET(AW_PE!$V$3,1,0,$E$69,1))*(V$72&gt;OFFSET(AW_PE!$H$3,1,0,$E$69,1))*(V$71&lt;OFFSET(AW_PE!$H$3,1,0,$E$69,1))*($B77OFFSET(AW_PE!$L$3,1,0,$E$69,1))))</t>
  </si>
  <si>
    <t>$W$77</t>
  </si>
  <si>
    <t>R77C23</t>
  </si>
  <si>
    <t>IF($B$69FALSE,"-",SUM((OFFSET(AW_PE!$V$3,1,0,$E$69,1))*(W$72&gt;OFFSET(AW_PE!$H$3,1,0,$E$69,1))*(W$71&lt;OFFSET(AW_PE!$H$3,1,0,$E$69,1))*($B77OFFSET(AW_PE!$L$3,1,0,$E$69,1))))</t>
  </si>
  <si>
    <t>$X$77</t>
  </si>
  <si>
    <t>R77C24</t>
  </si>
  <si>
    <t>IF($B$69FALSE,"-",SUM((OFFSET(AW_PE!$V$3,1,0,$E$69,1))*(X$72&gt;OFFSET(AW_PE!$H$3,1,0,$E$69,1))*(X$71&lt;OFFSET(AW_PE!$H$3,1,0,$E$69,1))*($B77OFFSET(AW_PE!$L$3,1,0,$E$69,1))))</t>
  </si>
  <si>
    <t>$Y$77</t>
  </si>
  <si>
    <t>R77C25</t>
  </si>
  <si>
    <t>IF($B$69FALSE,"-",SUM((OFFSET(AW_PE!$V$3,1,0,$E$69,1))*(Y$72&gt;OFFSET(AW_PE!$H$3,1,0,$E$69,1))*(Y$71&lt;OFFSET(AW_PE!$H$3,1,0,$E$69,1))*($B77OFFSET(AW_PE!$L$3,1,0,$E$69,1))))</t>
  </si>
  <si>
    <t>$Z$77</t>
  </si>
  <si>
    <t>R77C26</t>
  </si>
  <si>
    <t>IF($B$69FALSE,"-",SUM((OFFSET(AW_PE!$V$3,1,0,$E$69,1))*(Z$72&gt;OFFSET(AW_PE!$H$3,1,0,$E$69,1))*(Z$71&lt;OFFSET(AW_PE!$H$3,1,0,$E$69,1))*($B77OFFSET(AW_PE!$L$3,1,0,$E$69,1))))</t>
  </si>
  <si>
    <t>$AA$77</t>
  </si>
  <si>
    <t>R77C27</t>
  </si>
  <si>
    <t>IF($B$69FALSE,"-",SUM((OFFSET(AW_PE!$V$3,1,0,$E$69,1))*(AA$72&gt;OFFSET(AW_PE!$H$3,1,0,$E$69,1))*(AA$71&lt;OFFSET(AW_PE!$H$3,1,0,$E$69,1))*($B77OFFSET(AW_PE!$L$3,1,0,$E$69,1))))</t>
  </si>
  <si>
    <t>$AB$77</t>
  </si>
  <si>
    <t>R77C28</t>
  </si>
  <si>
    <t>IF($B$69FALSE,"-",SUM((OFFSET(AW_PE!$V$3,1,0,$E$69,1))*(AB$72&gt;OFFSET(AW_PE!$H$3,1,0,$E$69,1))*(AB$71&lt;OFFSET(AW_PE!$H$3,1,0,$E$69,1))*($B77OFFSET(AW_PE!$L$3,1,0,$E$69,1))))</t>
  </si>
  <si>
    <t>IF($B$69FALSE,"-",SUM(OFFSET($G78,0,C$71-1,1,C$72-C$71+1)))</t>
  </si>
  <si>
    <t>IF($B$69FALSE,"-",SUM(OFFSET($G78,0,F$71-1,1,F$72-F$71+1)))</t>
  </si>
  <si>
    <t>IF($B$69FALSE,"-",SUM((OFFSET(AW_PE!$V$3,1,0,$E$69,1))*(G$72&gt;OFFSET(AW_PE!$H$3,1,0,$E$69,1))*(G$71&lt;OFFSET(AW_PE!$H$3,1,0,$E$69,1))*($B78OFFSET(AW_PE!$L$3,1,0,$E$69,1))))</t>
  </si>
  <si>
    <t>IF($B$69FALSE,"-",SUM((OFFSET(AW_PE!$V$3,1,0,$E$69,1))*(H$72&gt;OFFSET(AW_PE!$H$3,1,0,$E$69,1))*(H$71&lt;OFFSET(AW_PE!$H$3,1,0,$E$69,1))*($B78OFFSET(AW_PE!$L$3,1,0,$E$69,1))))</t>
  </si>
  <si>
    <t>IF($B$69FALSE,"-",SUM((OFFSET(AW_PE!$V$3,1,0,$E$69,1))*(I$72&gt;OFFSET(AW_PE!$H$3,1,0,$E$69,1))*(I$71&lt;OFFSET(AW_PE!$H$3,1,0,$E$69,1))*($B78OFFSET(AW_PE!$L$3,1,0,$E$69,1))))</t>
  </si>
  <si>
    <t>IF($B$69FALSE,"-",SUM((OFFSET(AW_PE!$V$3,1,0,$E$69,1))*(J$72&gt;OFFSET(AW_PE!$H$3,1,0,$E$69,1))*(J$71&lt;OFFSET(AW_PE!$H$3,1,0,$E$69,1))*($B78OFFSET(AW_PE!$L$3,1,0,$E$69,1))))</t>
  </si>
  <si>
    <t>IF($B$69FALSE,"-",SUM((OFFSET(AW_PE!$V$3,1,0,$E$69,1))*(K$72&gt;OFFSET(AW_PE!$H$3,1,0,$E$69,1))*(K$71&lt;OFFSET(AW_PE!$H$3,1,0,$E$69,1))*($B78OFFSET(AW_PE!$L$3,1,0,$E$69,1))))</t>
  </si>
  <si>
    <t>IF($B$69FALSE,"-",SUM((OFFSET(AW_PE!$V$3,1,0,$E$69,1))*(L$72&gt;OFFSET(AW_PE!$H$3,1,0,$E$69,1))*(L$71&lt;OFFSET(AW_PE!$H$3,1,0,$E$69,1))*($B78OFFSET(AW_PE!$L$3,1,0,$E$69,1))))</t>
  </si>
  <si>
    <t>IF($B$69FALSE,"-",SUM((OFFSET(AW_PE!$V$3,1,0,$E$69,1))*(M$72&gt;OFFSET(AW_PE!$H$3,1,0,$E$69,1))*(M$71&lt;OFFSET(AW_PE!$H$3,1,0,$E$69,1))*($B78OFFSET(AW_PE!$L$3,1,0,$E$69,1))))</t>
  </si>
  <si>
    <t>IF($B$69FALSE,"-",SUM((OFFSET(AW_PE!$V$3,1,0,$E$69,1))*(N$72&gt;OFFSET(AW_PE!$H$3,1,0,$E$69,1))*(N$71&lt;OFFSET(AW_PE!$H$3,1,0,$E$69,1))*($B78OFFSET(AW_PE!$L$3,1,0,$E$69,1))))</t>
  </si>
  <si>
    <t>IF($B$69FALSE,"-",SUM((OFFSET(AW_PE!$V$3,1,0,$E$69,1))*(O$72&gt;OFFSET(AW_PE!$H$3,1,0,$E$69,1))*(O$71&lt;OFFSET(AW_PE!$H$3,1,0,$E$69,1))*($B78OFFSET(AW_PE!$L$3,1,0,$E$69,1))))</t>
  </si>
  <si>
    <t>IF($B$69FALSE,"-",SUM((OFFSET(AW_PE!$V$3,1,0,$E$69,1))*(P$72&gt;OFFSET(AW_PE!$H$3,1,0,$E$69,1))*(P$71&lt;OFFSET(AW_PE!$H$3,1,0,$E$69,1))*($B78OFFSET(AW_PE!$L$3,1,0,$E$69,1))))</t>
  </si>
  <si>
    <t>IF($B$69FALSE,"-",SUM((OFFSET(AW_PE!$V$3,1,0,$E$69,1))*(Q$72&gt;OFFSET(AW_PE!$H$3,1,0,$E$69,1))*(Q$71&lt;OFFSET(AW_PE!$H$3,1,0,$E$69,1))*($B78OFFSET(AW_PE!$L$3,1,0,$E$69,1))))</t>
  </si>
  <si>
    <t>IF($B$69FALSE,"-",SUM((OFFSET(AW_PE!$V$3,1,0,$E$69,1))*(R$72&gt;OFFSET(AW_PE!$H$3,1,0,$E$69,1))*(R$71&lt;OFFSET(AW_PE!$H$3,1,0,$E$69,1))*($B78OFFSET(AW_PE!$L$3,1,0,$E$69,1))))</t>
  </si>
  <si>
    <t>IF($B$69FALSE,"-",SUM((OFFSET(AW_PE!$V$3,1,0,$E$69,1))*(S$72&gt;OFFSET(AW_PE!$H$3,1,0,$E$69,1))*(S$71&lt;OFFSET(AW_PE!$H$3,1,0,$E$69,1))*($B78OFFSET(AW_PE!$L$3,1,0,$E$69,1))))</t>
  </si>
  <si>
    <t>IF($B$69FALSE,"-",SUM((OFFSET(AW_PE!$V$3,1,0,$E$69,1))*(T$72&gt;OFFSET(AW_PE!$H$3,1,0,$E$69,1))*(T$71&lt;OFFSET(AW_PE!$H$3,1,0,$E$69,1))*($B78OFFSET(AW_PE!$L$3,1,0,$E$69,1))))</t>
  </si>
  <si>
    <t>IF($B$69FALSE,"-",SUM((OFFSET(AW_PE!$V$3,1,0,$E$69,1))*(U$72&gt;OFFSET(AW_PE!$H$3,1,0,$E$69,1))*(U$71&lt;OFFSET(AW_PE!$H$3,1,0,$E$69,1))*($B78OFFSET(AW_PE!$L$3,1,0,$E$69,1))))</t>
  </si>
  <si>
    <t>IF($B$69FALSE,"-",SUM((OFFSET(AW_PE!$V$3,1,0,$E$69,1))*(V$72&gt;OFFSET(AW_PE!$H$3,1,0,$E$69,1))*(V$71&lt;OFFSET(AW_PE!$H$3,1,0,$E$69,1))*($B78OFFSET(AW_PE!$L$3,1,0,$E$69,1))))</t>
  </si>
  <si>
    <t>IF($B$69FALSE,"-",SUM((OFFSET(AW_PE!$V$3,1,0,$E$69,1))*(W$72&gt;OFFSET(AW_PE!$H$3,1,0,$E$69,1))*(W$71&lt;OFFSET(AW_PE!$H$3,1,0,$E$69,1))*($B78OFFSET(AW_PE!$L$3,1,0,$E$69,1))))</t>
  </si>
  <si>
    <t>IF($B$69FALSE,"-",SUM((OFFSET(AW_PE!$V$3,1,0,$E$69,1))*(X$72&gt;OFFSET(AW_PE!$H$3,1,0,$E$69,1))*(X$71&lt;OFFSET(AW_PE!$H$3,1,0,$E$69,1))*($B78OFFSET(AW_PE!$L$3,1,0,$E$69,1))))</t>
  </si>
  <si>
    <t>IF($B$69FALSE,"-",SUM((OFFSET(AW_PE!$V$3,1,0,$E$69,1))*(Y$72&gt;OFFSET(AW_PE!$H$3,1,0,$E$69,1))*(Y$71&lt;OFFSET(AW_PE!$H$3,1,0,$E$69,1))*($B78OFFSET(AW_PE!$L$3,1,0,$E$69,1))))</t>
  </si>
  <si>
    <t>IF($B$69FALSE,"-",SUM((OFFSET(AW_PE!$V$3,1,0,$E$69,1))*(Z$72&gt;OFFSET(AW_PE!$H$3,1,0,$E$69,1))*(Z$71&lt;OFFSET(AW_PE!$H$3,1,0,$E$69,1))*($B78OFFSET(AW_PE!$L$3,1,0,$E$69,1))))</t>
  </si>
  <si>
    <t>IF($B$69FALSE,"-",SUM((OFFSET(AW_PE!$V$3,1,0,$E$69,1))*(AA$72&gt;OFFSET(AW_PE!$H$3,1,0,$E$69,1))*(AA$71&lt;OFFSET(AW_PE!$H$3,1,0,$E$69,1))*($B78OFFSET(AW_PE!$L$3,1,0,$E$69,1))))</t>
  </si>
  <si>
    <t>IF($B$69FALSE,"-",SUM((OFFSET(AW_PE!$V$3,1,0,$E$69,1))*(AB$72&gt;OFFSET(AW_PE!$H$3,1,0,$E$69,1))*(AB$71&lt;OFFSET(AW_PE!$H$3,1,0,$E$69,1))*($B78OFFSET(AW_PE!$L$3,1,0,$E$69,1))))</t>
  </si>
  <si>
    <t>IF($B$69FALSE,"-",SUM(OFFSET($G79,0,C$71-1,1,C$72-C$71+1)))</t>
  </si>
  <si>
    <t>IF($B$69FALSE,"-",SUM(OFFSET($G79,0,F$71-1,1,F$72-F$71+1)))</t>
  </si>
  <si>
    <t>IF($B$69FALSE,"-",SUM((OFFSET(AW_PE!$V$3,1,0,$E$69,1))*(G$72&gt;OFFSET(AW_PE!$H$3,1,0,$E$69,1))*(G$71&lt;OFFSET(AW_PE!$H$3,1,0,$E$69,1))*($B79OFFSET(AW_PE!$L$3,1,0,$E$69,1))))</t>
  </si>
  <si>
    <t>IF($B$69FALSE,"-",SUM((OFFSET(AW_PE!$V$3,1,0,$E$69,1))*(H$72&gt;OFFSET(AW_PE!$H$3,1,0,$E$69,1))*(H$71&lt;OFFSET(AW_PE!$H$3,1,0,$E$69,1))*($B79OFFSET(AW_PE!$L$3,1,0,$E$69,1))))</t>
  </si>
  <si>
    <t>IF($B$69FALSE,"-",SUM((OFFSET(AW_PE!$V$3,1,0,$E$69,1))*(I$72&gt;OFFSET(AW_PE!$H$3,1,0,$E$69,1))*(I$71&lt;OFFSET(AW_PE!$H$3,1,0,$E$69,1))*($B79OFFSET(AW_PE!$L$3,1,0,$E$69,1))))</t>
  </si>
  <si>
    <t>IF($B$69FALSE,"-",SUM((OFFSET(AW_PE!$V$3,1,0,$E$69,1))*(J$72&gt;OFFSET(AW_PE!$H$3,1,0,$E$69,1))*(J$71&lt;OFFSET(AW_PE!$H$3,1,0,$E$69,1))*($B79OFFSET(AW_PE!$L$3,1,0,$E$69,1))))</t>
  </si>
  <si>
    <t>IF($B$69FALSE,"-",SUM((OFFSET(AW_PE!$V$3,1,0,$E$69,1))*(K$72&gt;OFFSET(AW_PE!$H$3,1,0,$E$69,1))*(K$71&lt;OFFSET(AW_PE!$H$3,1,0,$E$69,1))*($B79OFFSET(AW_PE!$L$3,1,0,$E$69,1))))</t>
  </si>
  <si>
    <t>IF($B$69FALSE,"-",SUM((OFFSET(AW_PE!$V$3,1,0,$E$69,1))*(L$72&gt;OFFSET(AW_PE!$H$3,1,0,$E$69,1))*(L$71&lt;OFFSET(AW_PE!$H$3,1,0,$E$69,1))*($B79OFFSET(AW_PE!$L$3,1,0,$E$69,1))))</t>
  </si>
  <si>
    <t>IF($B$69FALSE,"-",SUM((OFFSET(AW_PE!$V$3,1,0,$E$69,1))*(M$72&gt;OFFSET(AW_PE!$H$3,1,0,$E$69,1))*(M$71&lt;OFFSET(AW_PE!$H$3,1,0,$E$69,1))*($B79OFFSET(AW_PE!$L$3,1,0,$E$69,1))))</t>
  </si>
  <si>
    <t>IF($B$69FALSE,"-",SUM((OFFSET(AW_PE!$V$3,1,0,$E$69,1))*(N$72&gt;OFFSET(AW_PE!$H$3,1,0,$E$69,1))*(N$71&lt;OFFSET(AW_PE!$H$3,1,0,$E$69,1))*($B79OFFSET(AW_PE!$L$3,1,0,$E$69,1))))</t>
  </si>
  <si>
    <t>IF($B$69FALSE,"-",SUM((OFFSET(AW_PE!$V$3,1,0,$E$69,1))*(O$72&gt;OFFSET(AW_PE!$H$3,1,0,$E$69,1))*(O$71&lt;OFFSET(AW_PE!$H$3,1,0,$E$69,1))*($B79OFFSET(AW_PE!$L$3,1,0,$E$69,1))))</t>
  </si>
  <si>
    <t>IF($B$69FALSE,"-",SUM((OFFSET(AW_PE!$V$3,1,0,$E$69,1))*(P$72&gt;OFFSET(AW_PE!$H$3,1,0,$E$69,1))*(P$71&lt;OFFSET(AW_PE!$H$3,1,0,$E$69,1))*($B79OFFSET(AW_PE!$L$3,1,0,$E$69,1))))</t>
  </si>
  <si>
    <t>IF($B$69FALSE,"-",SUM((OFFSET(AW_PE!$V$3,1,0,$E$69,1))*(Q$72&gt;OFFSET(AW_PE!$H$3,1,0,$E$69,1))*(Q$71&lt;OFFSET(AW_PE!$H$3,1,0,$E$69,1))*($B79OFFSET(AW_PE!$L$3,1,0,$E$69,1))))</t>
  </si>
  <si>
    <t>IF($B$69FALSE,"-",SUM((OFFSET(AW_PE!$V$3,1,0,$E$69,1))*(R$72&gt;OFFSET(AW_PE!$H$3,1,0,$E$69,1))*(R$71&lt;OFFSET(AW_PE!$H$3,1,0,$E$69,1))*($B79OFFSET(AW_PE!$L$3,1,0,$E$69,1))))</t>
  </si>
  <si>
    <t>IF($B$69FALSE,"-",SUM((OFFSET(AW_PE!$V$3,1,0,$E$69,1))*(S$72&gt;OFFSET(AW_PE!$H$3,1,0,$E$69,1))*(S$71&lt;OFFSET(AW_PE!$H$3,1,0,$E$69,1))*($B79OFFSET(AW_PE!$L$3,1,0,$E$69,1))))</t>
  </si>
  <si>
    <t>IF($B$69FALSE,"-",SUM((OFFSET(AW_PE!$V$3,1,0,$E$69,1))*(T$72&gt;OFFSET(AW_PE!$H$3,1,0,$E$69,1))*(T$71&lt;OFFSET(AW_PE!$H$3,1,0,$E$69,1))*($B79OFFSET(AW_PE!$L$3,1,0,$E$69,1))))</t>
  </si>
  <si>
    <t>IF($B$69FALSE,"-",SUM((OFFSET(AW_PE!$V$3,1,0,$E$69,1))*(U$72&gt;OFFSET(AW_PE!$H$3,1,0,$E$69,1))*(U$71&lt;OFFSET(AW_PE!$H$3,1,0,$E$69,1))*($B79OFFSET(AW_PE!$L$3,1,0,$E$69,1))))</t>
  </si>
  <si>
    <t>IF($B$69FALSE,"-",SUM((OFFSET(AW_PE!$V$3,1,0,$E$69,1))*(V$72&gt;OFFSET(AW_PE!$H$3,1,0,$E$69,1))*(V$71&lt;OFFSET(AW_PE!$H$3,1,0,$E$69,1))*($B79OFFSET(AW_PE!$L$3,1,0,$E$69,1))))</t>
  </si>
  <si>
    <t>IF($B$69FALSE,"-",SUM((OFFSET(AW_PE!$V$3,1,0,$E$69,1))*(W$72&gt;OFFSET(AW_PE!$H$3,1,0,$E$69,1))*(W$71&lt;OFFSET(AW_PE!$H$3,1,0,$E$69,1))*($B79OFFSET(AW_PE!$L$3,1,0,$E$69,1))))</t>
  </si>
  <si>
    <t>IF($B$69FALSE,"-",SUM((OFFSET(AW_PE!$V$3,1,0,$E$69,1))*(X$72&gt;OFFSET(AW_PE!$H$3,1,0,$E$69,1))*(X$71&lt;OFFSET(AW_PE!$H$3,1,0,$E$69,1))*($B79OFFSET(AW_PE!$L$3,1,0,$E$69,1))))</t>
  </si>
  <si>
    <t>IF($B$69FALSE,"-",SUM((OFFSET(AW_PE!$V$3,1,0,$E$69,1))*(Y$72&gt;OFFSET(AW_PE!$H$3,1,0,$E$69,1))*(Y$71&lt;OFFSET(AW_PE!$H$3,1,0,$E$69,1))*($B79OFFSET(AW_PE!$L$3,1,0,$E$69,1))))</t>
  </si>
  <si>
    <t>IF($B$69FALSE,"-",SUM((OFFSET(AW_PE!$V$3,1,0,$E$69,1))*(Z$72&gt;OFFSET(AW_PE!$H$3,1,0,$E$69,1))*(Z$71&lt;OFFSET(AW_PE!$H$3,1,0,$E$69,1))*($B79OFFSET(AW_PE!$L$3,1,0,$E$69,1))))</t>
  </si>
  <si>
    <t>IF($B$69FALSE,"-",SUM((OFFSET(AW_PE!$V$3,1,0,$E$69,1))*(AA$72&gt;OFFSET(AW_PE!$H$3,1,0,$E$69,1))*(AA$71&lt;OFFSET(AW_PE!$H$3,1,0,$E$69,1))*($B79OFFSET(AW_PE!$L$3,1,0,$E$69,1))))</t>
  </si>
  <si>
    <t>IF($B$69FALSE,"-",SUM((OFFSET(AW_PE!$V$3,1,0,$E$69,1))*(AB$72&gt;OFFSET(AW_PE!$H$3,1,0,$E$69,1))*(AB$71&lt;OFFSET(AW_PE!$H$3,1,0,$E$69,1))*($B79OFFSET(AW_PE!$L$3,1,0,$E$69,1))))</t>
  </si>
  <si>
    <t>$D$80</t>
  </si>
  <si>
    <t>R80C4</t>
  </si>
  <si>
    <t>IF($B$69FALSE,"-",SUM(OFFSET($G80,0,C$71-1,1,C$72-C$71+1)))</t>
  </si>
  <si>
    <t>$E$80</t>
  </si>
  <si>
    <t>R80C5</t>
  </si>
  <si>
    <t>IF($B$69FALSE,"-",SUM(OFFSET($G80,0,F$71-1,1,F$72-F$71+1)))</t>
  </si>
  <si>
    <t>$G$80</t>
  </si>
  <si>
    <t>R80C7</t>
  </si>
  <si>
    <t>IF($B$69FALSE,"-",SUM((OFFSET(AW_PE!$V$3,1,0,$E$69,1))*(G$72&gt;OFFSET(AW_PE!$H$3,1,0,$E$69,1))*(G$71&lt;OFFSET(AW_PE!$H$3,1,0,$E$69,1))*($B80OFFSET(AW_PE!$L$3,1,0,$E$69,1))))</t>
  </si>
  <si>
    <t>$H$80</t>
  </si>
  <si>
    <t>R80C8</t>
  </si>
  <si>
    <t>IF($B$69FALSE,"-",SUM((OFFSET(AW_PE!$V$3,1,0,$E$69,1))*(H$72&gt;OFFSET(AW_PE!$H$3,1,0,$E$69,1))*(H$71&lt;OFFSET(AW_PE!$H$3,1,0,$E$69,1))*($B80OFFSET(AW_PE!$L$3,1,0,$E$69,1))))</t>
  </si>
  <si>
    <t>$I$80</t>
  </si>
  <si>
    <t>R80C9</t>
  </si>
  <si>
    <t>IF($B$69FALSE,"-",SUM((OFFSET(AW_PE!$V$3,1,0,$E$69,1))*(I$72&gt;OFFSET(AW_PE!$H$3,1,0,$E$69,1))*(I$71&lt;OFFSET(AW_PE!$H$3,1,0,$E$69,1))*($B80OFFSET(AW_PE!$L$3,1,0,$E$69,1))))</t>
  </si>
  <si>
    <t>$J$80</t>
  </si>
  <si>
    <t>R80C10</t>
  </si>
  <si>
    <t>IF($B$69FALSE,"-",SUM((OFFSET(AW_PE!$V$3,1,0,$E$69,1))*(J$72&gt;OFFSET(AW_PE!$H$3,1,0,$E$69,1))*(J$71&lt;OFFSET(AW_PE!$H$3,1,0,$E$69,1))*($B80OFFSET(AW_PE!$L$3,1,0,$E$69,1))))</t>
  </si>
  <si>
    <t>$K$80</t>
  </si>
  <si>
    <t>R80C11</t>
  </si>
  <si>
    <t>IF($B$69FALSE,"-",SUM((OFFSET(AW_PE!$V$3,1,0,$E$69,1))*(K$72&gt;OFFSET(AW_PE!$H$3,1,0,$E$69,1))*(K$71&lt;OFFSET(AW_PE!$H$3,1,0,$E$69,1))*($B80OFFSET(AW_PE!$L$3,1,0,$E$69,1))))</t>
  </si>
  <si>
    <t>$L$80</t>
  </si>
  <si>
    <t>R80C12</t>
  </si>
  <si>
    <t>IF($B$69FALSE,"-",SUM((OFFSET(AW_PE!$V$3,1,0,$E$69,1))*(L$72&gt;OFFSET(AW_PE!$H$3,1,0,$E$69,1))*(L$71&lt;OFFSET(AW_PE!$H$3,1,0,$E$69,1))*($B80OFFSET(AW_PE!$L$3,1,0,$E$69,1))))</t>
  </si>
  <si>
    <t>$M$80</t>
  </si>
  <si>
    <t>R80C13</t>
  </si>
  <si>
    <t>IF($B$69FALSE,"-",SUM((OFFSET(AW_PE!$V$3,1,0,$E$69,1))*(M$72&gt;OFFSET(AW_PE!$H$3,1,0,$E$69,1))*(M$71&lt;OFFSET(AW_PE!$H$3,1,0,$E$69,1))*($B80OFFSET(AW_PE!$L$3,1,0,$E$69,1))))</t>
  </si>
  <si>
    <t>$N$80</t>
  </si>
  <si>
    <t>R80C14</t>
  </si>
  <si>
    <t>IF($B$69FALSE,"-",SUM((OFFSET(AW_PE!$V$3,1,0,$E$69,1))*(N$72&gt;OFFSET(AW_PE!$H$3,1,0,$E$69,1))*(N$71&lt;OFFSET(AW_PE!$H$3,1,0,$E$69,1))*($B80OFFSET(AW_PE!$L$3,1,0,$E$69,1))))</t>
  </si>
  <si>
    <t>$O$80</t>
  </si>
  <si>
    <t>R80C15</t>
  </si>
  <si>
    <t>IF($B$69FALSE,"-",SUM((OFFSET(AW_PE!$V$3,1,0,$E$69,1))*(O$72&gt;OFFSET(AW_PE!$H$3,1,0,$E$69,1))*(O$71&lt;OFFSET(AW_PE!$H$3,1,0,$E$69,1))*($B80OFFSET(AW_PE!$L$3,1,0,$E$69,1))))</t>
  </si>
  <si>
    <t>$P$80</t>
  </si>
  <si>
    <t>R80C16</t>
  </si>
  <si>
    <t>IF($B$69FALSE,"-",SUM((OFFSET(AW_PE!$V$3,1,0,$E$69,1))*(P$72&gt;OFFSET(AW_PE!$H$3,1,0,$E$69,1))*(P$71&lt;OFFSET(AW_PE!$H$3,1,0,$E$69,1))*($B80OFFSET(AW_PE!$L$3,1,0,$E$69,1))))</t>
  </si>
  <si>
    <t>$Q$80</t>
  </si>
  <si>
    <t>R80C17</t>
  </si>
  <si>
    <t>IF($B$69FALSE,"-",SUM((OFFSET(AW_PE!$V$3,1,0,$E$69,1))*(Q$72&gt;OFFSET(AW_PE!$H$3,1,0,$E$69,1))*(Q$71&lt;OFFSET(AW_PE!$H$3,1,0,$E$69,1))*($B80OFFSET(AW_PE!$L$3,1,0,$E$69,1))))</t>
  </si>
  <si>
    <t>$R$80</t>
  </si>
  <si>
    <t>R80C18</t>
  </si>
  <si>
    <t>IF($B$69FALSE,"-",SUM((OFFSET(AW_PE!$V$3,1,0,$E$69,1))*(R$72&gt;OFFSET(AW_PE!$H$3,1,0,$E$69,1))*(R$71&lt;OFFSET(AW_PE!$H$3,1,0,$E$69,1))*($B80OFFSET(AW_PE!$L$3,1,0,$E$69,1))))</t>
  </si>
  <si>
    <t>$S$80</t>
  </si>
  <si>
    <t>R80C19</t>
  </si>
  <si>
    <t>IF($B$69FALSE,"-",SUM((OFFSET(AW_PE!$V$3,1,0,$E$69,1))*(S$72&gt;OFFSET(AW_PE!$H$3,1,0,$E$69,1))*(S$71&lt;OFFSET(AW_PE!$H$3,1,0,$E$69,1))*($B80OFFSET(AW_PE!$L$3,1,0,$E$69,1))))</t>
  </si>
  <si>
    <t>$T$80</t>
  </si>
  <si>
    <t>R80C20</t>
  </si>
  <si>
    <t>IF($B$69FALSE,"-",SUM((OFFSET(AW_PE!$V$3,1,0,$E$69,1))*(T$72&gt;OFFSET(AW_PE!$H$3,1,0,$E$69,1))*(T$71&lt;OFFSET(AW_PE!$H$3,1,0,$E$69,1))*($B80OFFSET(AW_PE!$L$3,1,0,$E$69,1))))</t>
  </si>
  <si>
    <t>$U$80</t>
  </si>
  <si>
    <t>R80C21</t>
  </si>
  <si>
    <t>IF($B$69FALSE,"-",SUM((OFFSET(AW_PE!$V$3,1,0,$E$69,1))*(U$72&gt;OFFSET(AW_PE!$H$3,1,0,$E$69,1))*(U$71&lt;OFFSET(AW_PE!$H$3,1,0,$E$69,1))*($B80OFFSET(AW_PE!$L$3,1,0,$E$69,1))))</t>
  </si>
  <si>
    <t>$V$80</t>
  </si>
  <si>
    <t>R80C22</t>
  </si>
  <si>
    <t>IF($B$69FALSE,"-",SUM((OFFSET(AW_PE!$V$3,1,0,$E$69,1))*(V$72&gt;OFFSET(AW_PE!$H$3,1,0,$E$69,1))*(V$71&lt;OFFSET(AW_PE!$H$3,1,0,$E$69,1))*($B80OFFSET(AW_PE!$L$3,1,0,$E$69,1))))</t>
  </si>
  <si>
    <t>$W$80</t>
  </si>
  <si>
    <t>R80C23</t>
  </si>
  <si>
    <t>IF($B$69FALSE,"-",SUM((OFFSET(AW_PE!$V$3,1,0,$E$69,1))*(W$72&gt;OFFSET(AW_PE!$H$3,1,0,$E$69,1))*(W$71&lt;OFFSET(AW_PE!$H$3,1,0,$E$69,1))*($B80OFFSET(AW_PE!$L$3,1,0,$E$69,1))))</t>
  </si>
  <si>
    <t>$X$80</t>
  </si>
  <si>
    <t>R80C24</t>
  </si>
  <si>
    <t>IF($B$69FALSE,"-",SUM((OFFSET(AW_PE!$V$3,1,0,$E$69,1))*(X$72&gt;OFFSET(AW_PE!$H$3,1,0,$E$69,1))*(X$71&lt;OFFSET(AW_PE!$H$3,1,0,$E$69,1))*($B80OFFSET(AW_PE!$L$3,1,0,$E$69,1))))</t>
  </si>
  <si>
    <t>$Y$80</t>
  </si>
  <si>
    <t>R80C25</t>
  </si>
  <si>
    <t>IF($B$69FALSE,"-",SUM((OFFSET(AW_PE!$V$3,1,0,$E$69,1))*(Y$72&gt;OFFSET(AW_PE!$H$3,1,0,$E$69,1))*(Y$71&lt;OFFSET(AW_PE!$H$3,1,0,$E$69,1))*($B80OFFSET(AW_PE!$L$3,1,0,$E$69,1))))</t>
  </si>
  <si>
    <t>$Z$80</t>
  </si>
  <si>
    <t>R80C26</t>
  </si>
  <si>
    <t>IF($B$69FALSE,"-",SUM((OFFSET(AW_PE!$V$3,1,0,$E$69,1))*(Z$72&gt;OFFSET(AW_PE!$H$3,1,0,$E$69,1))*(Z$71&lt;OFFSET(AW_PE!$H$3,1,0,$E$69,1))*($B80OFFSET(AW_PE!$L$3,1,0,$E$69,1))))</t>
  </si>
  <si>
    <t>$AA$80</t>
  </si>
  <si>
    <t>R80C27</t>
  </si>
  <si>
    <t>IF($B$69FALSE,"-",SUM((OFFSET(AW_PE!$V$3,1,0,$E$69,1))*(AA$72&gt;OFFSET(AW_PE!$H$3,1,0,$E$69,1))*(AA$71&lt;OFFSET(AW_PE!$H$3,1,0,$E$69,1))*($B80OFFSET(AW_PE!$L$3,1,0,$E$69,1))))</t>
  </si>
  <si>
    <t>$AB$80</t>
  </si>
  <si>
    <t>R80C28</t>
  </si>
  <si>
    <t>IF($B$69FALSE,"-",SUM((OFFSET(AW_PE!$V$3,1,0,$E$69,1))*(AB$72&gt;OFFSET(AW_PE!$H$3,1,0,$E$69,1))*(AB$71&lt;OFFSET(AW_PE!$H$3,1,0,$E$69,1))*($B80OFFSET(AW_PE!$L$3,1,0,$E$69,1))))</t>
  </si>
  <si>
    <t>IF($B$69FALSE,"-",SUM(OFFSET($G81,0,C$71-1,1,C$72-C$71+1)))</t>
  </si>
  <si>
    <t>IF($B$69FALSE,"-",SUM(OFFSET($G81,0,F$71-1,1,F$72-F$71+1)))</t>
  </si>
  <si>
    <t>IF($B$69FALSE,"-",SUM((OFFSET(AW_PE!$V$3,1,0,$E$69,1))*(G$72&gt;OFFSET(AW_PE!$H$3,1,0,$E$69,1))*(G$71&lt;OFFSET(AW_PE!$H$3,1,0,$E$69,1))*($B81OFFSET(AW_PE!$L$3,1,0,$E$69,1))))</t>
  </si>
  <si>
    <t>IF($B$69FALSE,"-",SUM((OFFSET(AW_PE!$V$3,1,0,$E$69,1))*(H$72&gt;OFFSET(AW_PE!$H$3,1,0,$E$69,1))*(H$71&lt;OFFSET(AW_PE!$H$3,1,0,$E$69,1))*($B81OFFSET(AW_PE!$L$3,1,0,$E$69,1))))</t>
  </si>
  <si>
    <t>IF($B$69FALSE,"-",SUM((OFFSET(AW_PE!$V$3,1,0,$E$69,1))*(I$72&gt;OFFSET(AW_PE!$H$3,1,0,$E$69,1))*(I$71&lt;OFFSET(AW_PE!$H$3,1,0,$E$69,1))*($B81OFFSET(AW_PE!$L$3,1,0,$E$69,1))))</t>
  </si>
  <si>
    <t>IF($B$69FALSE,"-",SUM((OFFSET(AW_PE!$V$3,1,0,$E$69,1))*(J$72&gt;OFFSET(AW_PE!$H$3,1,0,$E$69,1))*(J$71&lt;OFFSET(AW_PE!$H$3,1,0,$E$69,1))*($B81OFFSET(AW_PE!$L$3,1,0,$E$69,1))))</t>
  </si>
  <si>
    <t>IF($B$69FALSE,"-",SUM((OFFSET(AW_PE!$V$3,1,0,$E$69,1))*(K$72&gt;OFFSET(AW_PE!$H$3,1,0,$E$69,1))*(K$71&lt;OFFSET(AW_PE!$H$3,1,0,$E$69,1))*($B81OFFSET(AW_PE!$L$3,1,0,$E$69,1))))</t>
  </si>
  <si>
    <t>IF($B$69FALSE,"-",SUM((OFFSET(AW_PE!$V$3,1,0,$E$69,1))*(L$72&gt;OFFSET(AW_PE!$H$3,1,0,$E$69,1))*(L$71&lt;OFFSET(AW_PE!$H$3,1,0,$E$69,1))*($B81OFFSET(AW_PE!$L$3,1,0,$E$69,1))))</t>
  </si>
  <si>
    <t>IF($B$69FALSE,"-",SUM((OFFSET(AW_PE!$V$3,1,0,$E$69,1))*(M$72&gt;OFFSET(AW_PE!$H$3,1,0,$E$69,1))*(M$71&lt;OFFSET(AW_PE!$H$3,1,0,$E$69,1))*($B81OFFSET(AW_PE!$L$3,1,0,$E$69,1))))</t>
  </si>
  <si>
    <t>IF($B$69FALSE,"-",SUM((OFFSET(AW_PE!$V$3,1,0,$E$69,1))*(N$72&gt;OFFSET(AW_PE!$H$3,1,0,$E$69,1))*(N$71&lt;OFFSET(AW_PE!$H$3,1,0,$E$69,1))*($B81OFFSET(AW_PE!$L$3,1,0,$E$69,1))))</t>
  </si>
  <si>
    <t>IF($B$69FALSE,"-",SUM((OFFSET(AW_PE!$V$3,1,0,$E$69,1))*(O$72&gt;OFFSET(AW_PE!$H$3,1,0,$E$69,1))*(O$71&lt;OFFSET(AW_PE!$H$3,1,0,$E$69,1))*($B81OFFSET(AW_PE!$L$3,1,0,$E$69,1))))</t>
  </si>
  <si>
    <t>IF($B$69FALSE,"-",SUM((OFFSET(AW_PE!$V$3,1,0,$E$69,1))*(P$72&gt;OFFSET(AW_PE!$H$3,1,0,$E$69,1))*(P$71&lt;OFFSET(AW_PE!$H$3,1,0,$E$69,1))*($B81OFFSET(AW_PE!$L$3,1,0,$E$69,1))))</t>
  </si>
  <si>
    <t>IF($B$69FALSE,"-",SUM((OFFSET(AW_PE!$V$3,1,0,$E$69,1))*(Q$72&gt;OFFSET(AW_PE!$H$3,1,0,$E$69,1))*(Q$71&lt;OFFSET(AW_PE!$H$3,1,0,$E$69,1))*($B81OFFSET(AW_PE!$L$3,1,0,$E$69,1))))</t>
  </si>
  <si>
    <t>IF($B$69FALSE,"-",SUM((OFFSET(AW_PE!$V$3,1,0,$E$69,1))*(R$72&gt;OFFSET(AW_PE!$H$3,1,0,$E$69,1))*(R$71&lt;OFFSET(AW_PE!$H$3,1,0,$E$69,1))*($B81OFFSET(AW_PE!$L$3,1,0,$E$69,1))))</t>
  </si>
  <si>
    <t>IF($B$69FALSE,"-",SUM((OFFSET(AW_PE!$V$3,1,0,$E$69,1))*(S$72&gt;OFFSET(AW_PE!$H$3,1,0,$E$69,1))*(S$71&lt;OFFSET(AW_PE!$H$3,1,0,$E$69,1))*($B81OFFSET(AW_PE!$L$3,1,0,$E$69,1))))</t>
  </si>
  <si>
    <t>IF($B$69FALSE,"-",SUM((OFFSET(AW_PE!$V$3,1,0,$E$69,1))*(T$72&gt;OFFSET(AW_PE!$H$3,1,0,$E$69,1))*(T$71&lt;OFFSET(AW_PE!$H$3,1,0,$E$69,1))*($B81OFFSET(AW_PE!$L$3,1,0,$E$69,1))))</t>
  </si>
  <si>
    <t>IF($B$69FALSE,"-",SUM((OFFSET(AW_PE!$V$3,1,0,$E$69,1))*(U$72&gt;OFFSET(AW_PE!$H$3,1,0,$E$69,1))*(U$71&lt;OFFSET(AW_PE!$H$3,1,0,$E$69,1))*($B81OFFSET(AW_PE!$L$3,1,0,$E$69,1))))</t>
  </si>
  <si>
    <t>IF($B$69FALSE,"-",SUM((OFFSET(AW_PE!$V$3,1,0,$E$69,1))*(V$72&gt;OFFSET(AW_PE!$H$3,1,0,$E$69,1))*(V$71&lt;OFFSET(AW_PE!$H$3,1,0,$E$69,1))*($B81OFFSET(AW_PE!$L$3,1,0,$E$69,1))))</t>
  </si>
  <si>
    <t>IF($B$69FALSE,"-",SUM((OFFSET(AW_PE!$V$3,1,0,$E$69,1))*(W$72&gt;OFFSET(AW_PE!$H$3,1,0,$E$69,1))*(W$71&lt;OFFSET(AW_PE!$H$3,1,0,$E$69,1))*($B81OFFSET(AW_PE!$L$3,1,0,$E$69,1))))</t>
  </si>
  <si>
    <t>IF($B$69FALSE,"-",SUM((OFFSET(AW_PE!$V$3,1,0,$E$69,1))*(X$72&gt;OFFSET(AW_PE!$H$3,1,0,$E$69,1))*(X$71&lt;OFFSET(AW_PE!$H$3,1,0,$E$69,1))*($B81OFFSET(AW_PE!$L$3,1,0,$E$69,1))))</t>
  </si>
  <si>
    <t>IF($B$69FALSE,"-",SUM((OFFSET(AW_PE!$V$3,1,0,$E$69,1))*(Y$72&gt;OFFSET(AW_PE!$H$3,1,0,$E$69,1))*(Y$71&lt;OFFSET(AW_PE!$H$3,1,0,$E$69,1))*($B81OFFSET(AW_PE!$L$3,1,0,$E$69,1))))</t>
  </si>
  <si>
    <t>IF($B$69FALSE,"-",SUM((OFFSET(AW_PE!$V$3,1,0,$E$69,1))*(Z$72&gt;OFFSET(AW_PE!$H$3,1,0,$E$69,1))*(Z$71&lt;OFFSET(AW_PE!$H$3,1,0,$E$69,1))*($B81OFFSET(AW_PE!$L$3,1,0,$E$69,1))))</t>
  </si>
  <si>
    <t>IF($B$69FALSE,"-",SUM((OFFSET(AW_PE!$V$3,1,0,$E$69,1))*(AA$72&gt;OFFSET(AW_PE!$H$3,1,0,$E$69,1))*(AA$71&lt;OFFSET(AW_PE!$H$3,1,0,$E$69,1))*($B81OFFSET(AW_PE!$L$3,1,0,$E$69,1))))</t>
  </si>
  <si>
    <t>IF($B$69FALSE,"-",SUM((OFFSET(AW_PE!$V$3,1,0,$E$69,1))*(AB$72&gt;OFFSET(AW_PE!$H$3,1,0,$E$69,1))*(AB$71&lt;OFFSET(AW_PE!$H$3,1,0,$E$69,1))*($B81OFFSET(AW_PE!$L$3,1,0,$E$69,1))))</t>
  </si>
  <si>
    <t>IF($B$69FALSE,"-",SUM(OFFSET($G82,0,C$71-1,1,C$72-C$71+1)))</t>
  </si>
  <si>
    <t>IF($B$69FALSE,"-",SUM(OFFSET($G82,0,F$71-1,1,F$72-F$71+1)))</t>
  </si>
  <si>
    <t>IF($B$69FALSE,"-",SUM((OFFSET(AW_PE!$V$3,1,0,$E$69,1))*(G$72&gt;OFFSET(AW_PE!$H$3,1,0,$E$69,1))*(G$71&lt;OFFSET(AW_PE!$H$3,1,0,$E$69,1))*($B82OFFSET(AW_PE!$L$3,1,0,$E$69,1))))</t>
  </si>
  <si>
    <t>IF($B$69FALSE,"-",SUM((OFFSET(AW_PE!$V$3,1,0,$E$69,1))*(H$72&gt;OFFSET(AW_PE!$H$3,1,0,$E$69,1))*(H$71&lt;OFFSET(AW_PE!$H$3,1,0,$E$69,1))*($B82OFFSET(AW_PE!$L$3,1,0,$E$69,1))))</t>
  </si>
  <si>
    <t>IF($B$69FALSE,"-",SUM((OFFSET(AW_PE!$V$3,1,0,$E$69,1))*(I$72&gt;OFFSET(AW_PE!$H$3,1,0,$E$69,1))*(I$71&lt;OFFSET(AW_PE!$H$3,1,0,$E$69,1))*($B82OFFSET(AW_PE!$L$3,1,0,$E$69,1))))</t>
  </si>
  <si>
    <t>IF($B$69FALSE,"-",SUM((OFFSET(AW_PE!$V$3,1,0,$E$69,1))*(J$72&gt;OFFSET(AW_PE!$H$3,1,0,$E$69,1))*(J$71&lt;OFFSET(AW_PE!$H$3,1,0,$E$69,1))*($B82OFFSET(AW_PE!$L$3,1,0,$E$69,1))))</t>
  </si>
  <si>
    <t>IF($B$69FALSE,"-",SUM((OFFSET(AW_PE!$V$3,1,0,$E$69,1))*(K$72&gt;OFFSET(AW_PE!$H$3,1,0,$E$69,1))*(K$71&lt;OFFSET(AW_PE!$H$3,1,0,$E$69,1))*($B82OFFSET(AW_PE!$L$3,1,0,$E$69,1))))</t>
  </si>
  <si>
    <t>IF($B$69FALSE,"-",SUM((OFFSET(AW_PE!$V$3,1,0,$E$69,1))*(L$72&gt;OFFSET(AW_PE!$H$3,1,0,$E$69,1))*(L$71&lt;OFFSET(AW_PE!$H$3,1,0,$E$69,1))*($B82OFFSET(AW_PE!$L$3,1,0,$E$69,1))))</t>
  </si>
  <si>
    <t>IF($B$69FALSE,"-",SUM((OFFSET(AW_PE!$V$3,1,0,$E$69,1))*(M$72&gt;OFFSET(AW_PE!$H$3,1,0,$E$69,1))*(M$71&lt;OFFSET(AW_PE!$H$3,1,0,$E$69,1))*($B82OFFSET(AW_PE!$L$3,1,0,$E$69,1))))</t>
  </si>
  <si>
    <t>IF($B$69FALSE,"-",SUM((OFFSET(AW_PE!$V$3,1,0,$E$69,1))*(N$72&gt;OFFSET(AW_PE!$H$3,1,0,$E$69,1))*(N$71&lt;OFFSET(AW_PE!$H$3,1,0,$E$69,1))*($B82OFFSET(AW_PE!$L$3,1,0,$E$69,1))))</t>
  </si>
  <si>
    <t>IF($B$69FALSE,"-",SUM((OFFSET(AW_PE!$V$3,1,0,$E$69,1))*(O$72&gt;OFFSET(AW_PE!$H$3,1,0,$E$69,1))*(O$71&lt;OFFSET(AW_PE!$H$3,1,0,$E$69,1))*($B82OFFSET(AW_PE!$L$3,1,0,$E$69,1))))</t>
  </si>
  <si>
    <t>IF($B$69FALSE,"-",SUM((OFFSET(AW_PE!$V$3,1,0,$E$69,1))*(P$72&gt;OFFSET(AW_PE!$H$3,1,0,$E$69,1))*(P$71&lt;OFFSET(AW_PE!$H$3,1,0,$E$69,1))*($B82OFFSET(AW_PE!$L$3,1,0,$E$69,1))))</t>
  </si>
  <si>
    <t>IF($B$69FALSE,"-",SUM((OFFSET(AW_PE!$V$3,1,0,$E$69,1))*(Q$72&gt;OFFSET(AW_PE!$H$3,1,0,$E$69,1))*(Q$71&lt;OFFSET(AW_PE!$H$3,1,0,$E$69,1))*($B82OFFSET(AW_PE!$L$3,1,0,$E$69,1))))</t>
  </si>
  <si>
    <t>IF($B$69FALSE,"-",SUM((OFFSET(AW_PE!$V$3,1,0,$E$69,1))*(R$72&gt;OFFSET(AW_PE!$H$3,1,0,$E$69,1))*(R$71&lt;OFFSET(AW_PE!$H$3,1,0,$E$69,1))*($B82OFFSET(AW_PE!$L$3,1,0,$E$69,1))))</t>
  </si>
  <si>
    <t>IF($B$69FALSE,"-",SUM((OFFSET(AW_PE!$V$3,1,0,$E$69,1))*(S$72&gt;OFFSET(AW_PE!$H$3,1,0,$E$69,1))*(S$71&lt;OFFSET(AW_PE!$H$3,1,0,$E$69,1))*($B82OFFSET(AW_PE!$L$3,1,0,$E$69,1))))</t>
  </si>
  <si>
    <t>IF($B$69FALSE,"-",SUM((OFFSET(AW_PE!$V$3,1,0,$E$69,1))*(T$72&gt;OFFSET(AW_PE!$H$3,1,0,$E$69,1))*(T$71&lt;OFFSET(AW_PE!$H$3,1,0,$E$69,1))*($B82OFFSET(AW_PE!$L$3,1,0,$E$69,1))))</t>
  </si>
  <si>
    <t>IF($B$69FALSE,"-",SUM((OFFSET(AW_PE!$V$3,1,0,$E$69,1))*(U$72&gt;OFFSET(AW_PE!$H$3,1,0,$E$69,1))*(U$71&lt;OFFSET(AW_PE!$H$3,1,0,$E$69,1))*($B82OFFSET(AW_PE!$L$3,1,0,$E$69,1))))</t>
  </si>
  <si>
    <t>IF($B$69FALSE,"-",SUM((OFFSET(AW_PE!$V$3,1,0,$E$69,1))*(V$72&gt;OFFSET(AW_PE!$H$3,1,0,$E$69,1))*(V$71&lt;OFFSET(AW_PE!$H$3,1,0,$E$69,1))*($B82OFFSET(AW_PE!$L$3,1,0,$E$69,1))))</t>
  </si>
  <si>
    <t>IF($B$69FALSE,"-",SUM((OFFSET(AW_PE!$V$3,1,0,$E$69,1))*(W$72&gt;OFFSET(AW_PE!$H$3,1,0,$E$69,1))*(W$71&lt;OFFSET(AW_PE!$H$3,1,0,$E$69,1))*($B82OFFSET(AW_PE!$L$3,1,0,$E$69,1))))</t>
  </si>
  <si>
    <t>IF($B$69FALSE,"-",SUM((OFFSET(AW_PE!$V$3,1,0,$E$69,1))*(X$72&gt;OFFSET(AW_PE!$H$3,1,0,$E$69,1))*(X$71&lt;OFFSET(AW_PE!$H$3,1,0,$E$69,1))*($B82OFFSET(AW_PE!$L$3,1,0,$E$69,1))))</t>
  </si>
  <si>
    <t>IF($B$69FALSE,"-",SUM((OFFSET(AW_PE!$V$3,1,0,$E$69,1))*(Y$72&gt;OFFSET(AW_PE!$H$3,1,0,$E$69,1))*(Y$71&lt;OFFSET(AW_PE!$H$3,1,0,$E$69,1))*($B82OFFSET(AW_PE!$L$3,1,0,$E$69,1))))</t>
  </si>
  <si>
    <t>IF($B$69FALSE,"-",SUM((OFFSET(AW_PE!$V$3,1,0,$E$69,1))*(Z$72&gt;OFFSET(AW_PE!$H$3,1,0,$E$69,1))*(Z$71&lt;OFFSET(AW_PE!$H$3,1,0,$E$69,1))*($B82OFFSET(AW_PE!$L$3,1,0,$E$69,1))))</t>
  </si>
  <si>
    <t>IF($B$69FALSE,"-",SUM((OFFSET(AW_PE!$V$3,1,0,$E$69,1))*(AA$72&gt;OFFSET(AW_PE!$H$3,1,0,$E$69,1))*(AA$71&lt;OFFSET(AW_PE!$H$3,1,0,$E$69,1))*($B82OFFSET(AW_PE!$L$3,1,0,$E$69,1))))</t>
  </si>
  <si>
    <t>IF($B$69FALSE,"-",SUM((OFFSET(AW_PE!$V$3,1,0,$E$69,1))*(AB$72&gt;OFFSET(AW_PE!$H$3,1,0,$E$69,1))*(AB$71&lt;OFFSET(AW_PE!$H$3,1,0,$E$69,1))*($B82OFFSET(AW_PE!$L$3,1,0,$E$69,1))))</t>
  </si>
  <si>
    <t>$D$83</t>
  </si>
  <si>
    <t>R83C4</t>
  </si>
  <si>
    <t>IF($B$69FALSE,"-",SUM(OFFSET($G83,0,C$71-1,1,C$72-C$71+1)))</t>
  </si>
  <si>
    <t>$E$83</t>
  </si>
  <si>
    <t>R83C5</t>
  </si>
  <si>
    <t>IF($B$69FALSE,"-",SUM(OFFSET($G83,0,F$71-1,1,F$72-F$71+1)))</t>
  </si>
  <si>
    <t>$G$83</t>
  </si>
  <si>
    <t>R83C7</t>
  </si>
  <si>
    <t>IF($B$69FALSE,"-",SUM((OFFSET(AW_PE!$V$3,1,0,$E$69,1))*(G$72&gt;OFFSET(AW_PE!$H$3,1,0,$E$69,1))*(G$71&lt;OFFSET(AW_PE!$H$3,1,0,$E$69,1))*($B83OFFSET(AW_PE!$L$3,1,0,$E$69,1))))</t>
  </si>
  <si>
    <t>$H$83</t>
  </si>
  <si>
    <t>R83C8</t>
  </si>
  <si>
    <t>IF($B$69FALSE,"-",SUM((OFFSET(AW_PE!$V$3,1,0,$E$69,1))*(H$72&gt;OFFSET(AW_PE!$H$3,1,0,$E$69,1))*(H$71&lt;OFFSET(AW_PE!$H$3,1,0,$E$69,1))*($B83OFFSET(AW_PE!$L$3,1,0,$E$69,1))))</t>
  </si>
  <si>
    <t>$I$83</t>
  </si>
  <si>
    <t>R83C9</t>
  </si>
  <si>
    <t>IF($B$69FALSE,"-",SUM((OFFSET(AW_PE!$V$3,1,0,$E$69,1))*(I$72&gt;OFFSET(AW_PE!$H$3,1,0,$E$69,1))*(I$71&lt;OFFSET(AW_PE!$H$3,1,0,$E$69,1))*($B83OFFSET(AW_PE!$L$3,1,0,$E$69,1))))</t>
  </si>
  <si>
    <t>$J$83</t>
  </si>
  <si>
    <t>R83C10</t>
  </si>
  <si>
    <t>IF($B$69FALSE,"-",SUM((OFFSET(AW_PE!$V$3,1,0,$E$69,1))*(J$72&gt;OFFSET(AW_PE!$H$3,1,0,$E$69,1))*(J$71&lt;OFFSET(AW_PE!$H$3,1,0,$E$69,1))*($B83OFFSET(AW_PE!$L$3,1,0,$E$69,1))))</t>
  </si>
  <si>
    <t>$K$83</t>
  </si>
  <si>
    <t>R83C11</t>
  </si>
  <si>
    <t>IF($B$69FALSE,"-",SUM((OFFSET(AW_PE!$V$3,1,0,$E$69,1))*(K$72&gt;OFFSET(AW_PE!$H$3,1,0,$E$69,1))*(K$71&lt;OFFSET(AW_PE!$H$3,1,0,$E$69,1))*($B83OFFSET(AW_PE!$L$3,1,0,$E$69,1))))</t>
  </si>
  <si>
    <t>$L$83</t>
  </si>
  <si>
    <t>R83C12</t>
  </si>
  <si>
    <t>IF($B$69FALSE,"-",SUM((OFFSET(AW_PE!$V$3,1,0,$E$69,1))*(L$72&gt;OFFSET(AW_PE!$H$3,1,0,$E$69,1))*(L$71&lt;OFFSET(AW_PE!$H$3,1,0,$E$69,1))*($B83OFFSET(AW_PE!$L$3,1,0,$E$69,1))))</t>
  </si>
  <si>
    <t>$M$83</t>
  </si>
  <si>
    <t>R83C13</t>
  </si>
  <si>
    <t>IF($B$69FALSE,"-",SUM((OFFSET(AW_PE!$V$3,1,0,$E$69,1))*(M$72&gt;OFFSET(AW_PE!$H$3,1,0,$E$69,1))*(M$71&lt;OFFSET(AW_PE!$H$3,1,0,$E$69,1))*($B83OFFSET(AW_PE!$L$3,1,0,$E$69,1))))</t>
  </si>
  <si>
    <t>$N$83</t>
  </si>
  <si>
    <t>R83C14</t>
  </si>
  <si>
    <t>IF($B$69FALSE,"-",SUM((OFFSET(AW_PE!$V$3,1,0,$E$69,1))*(N$72&gt;OFFSET(AW_PE!$H$3,1,0,$E$69,1))*(N$71&lt;OFFSET(AW_PE!$H$3,1,0,$E$69,1))*($B83OFFSET(AW_PE!$L$3,1,0,$E$69,1))))</t>
  </si>
  <si>
    <t>$O$83</t>
  </si>
  <si>
    <t>R83C15</t>
  </si>
  <si>
    <t>IF($B$69FALSE,"-",SUM((OFFSET(AW_PE!$V$3,1,0,$E$69,1))*(O$72&gt;OFFSET(AW_PE!$H$3,1,0,$E$69,1))*(O$71&lt;OFFSET(AW_PE!$H$3,1,0,$E$69,1))*($B83OFFSET(AW_PE!$L$3,1,0,$E$69,1))))</t>
  </si>
  <si>
    <t>$P$83</t>
  </si>
  <si>
    <t>R83C16</t>
  </si>
  <si>
    <t>IF($B$69FALSE,"-",SUM((OFFSET(AW_PE!$V$3,1,0,$E$69,1))*(P$72&gt;OFFSET(AW_PE!$H$3,1,0,$E$69,1))*(P$71&lt;OFFSET(AW_PE!$H$3,1,0,$E$69,1))*($B83OFFSET(AW_PE!$L$3,1,0,$E$69,1))))</t>
  </si>
  <si>
    <t>$Q$83</t>
  </si>
  <si>
    <t>R83C17</t>
  </si>
  <si>
    <t>IF($B$69FALSE,"-",SUM((OFFSET(AW_PE!$V$3,1,0,$E$69,1))*(Q$72&gt;OFFSET(AW_PE!$H$3,1,0,$E$69,1))*(Q$71&lt;OFFSET(AW_PE!$H$3,1,0,$E$69,1))*($B83OFFSET(AW_PE!$L$3,1,0,$E$69,1))))</t>
  </si>
  <si>
    <t>$R$83</t>
  </si>
  <si>
    <t>R83C18</t>
  </si>
  <si>
    <t>IF($B$69FALSE,"-",SUM((OFFSET(AW_PE!$V$3,1,0,$E$69,1))*(R$72&gt;OFFSET(AW_PE!$H$3,1,0,$E$69,1))*(R$71&lt;OFFSET(AW_PE!$H$3,1,0,$E$69,1))*($B83OFFSET(AW_PE!$L$3,1,0,$E$69,1))))</t>
  </si>
  <si>
    <t>$S$83</t>
  </si>
  <si>
    <t>R83C19</t>
  </si>
  <si>
    <t>IF($B$69FALSE,"-",SUM((OFFSET(AW_PE!$V$3,1,0,$E$69,1))*(S$72&gt;OFFSET(AW_PE!$H$3,1,0,$E$69,1))*(S$71&lt;OFFSET(AW_PE!$H$3,1,0,$E$69,1))*($B83OFFSET(AW_PE!$L$3,1,0,$E$69,1))))</t>
  </si>
  <si>
    <t>$T$83</t>
  </si>
  <si>
    <t>R83C20</t>
  </si>
  <si>
    <t>IF($B$69FALSE,"-",SUM((OFFSET(AW_PE!$V$3,1,0,$E$69,1))*(T$72&gt;OFFSET(AW_PE!$H$3,1,0,$E$69,1))*(T$71&lt;OFFSET(AW_PE!$H$3,1,0,$E$69,1))*($B83OFFSET(AW_PE!$L$3,1,0,$E$69,1))))</t>
  </si>
  <si>
    <t>$U$83</t>
  </si>
  <si>
    <t>R83C21</t>
  </si>
  <si>
    <t>IF($B$69FALSE,"-",SUM((OFFSET(AW_PE!$V$3,1,0,$E$69,1))*(U$72&gt;OFFSET(AW_PE!$H$3,1,0,$E$69,1))*(U$71&lt;OFFSET(AW_PE!$H$3,1,0,$E$69,1))*($B83OFFSET(AW_PE!$L$3,1,0,$E$69,1))))</t>
  </si>
  <si>
    <t>$V$83</t>
  </si>
  <si>
    <t>R83C22</t>
  </si>
  <si>
    <t>IF($B$69FALSE,"-",SUM((OFFSET(AW_PE!$V$3,1,0,$E$69,1))*(V$72&gt;OFFSET(AW_PE!$H$3,1,0,$E$69,1))*(V$71&lt;OFFSET(AW_PE!$H$3,1,0,$E$69,1))*($B83OFFSET(AW_PE!$L$3,1,0,$E$69,1))))</t>
  </si>
  <si>
    <t>$W$83</t>
  </si>
  <si>
    <t>R83C23</t>
  </si>
  <si>
    <t>IF($B$69FALSE,"-",SUM((OFFSET(AW_PE!$V$3,1,0,$E$69,1))*(W$72&gt;OFFSET(AW_PE!$H$3,1,0,$E$69,1))*(W$71&lt;OFFSET(AW_PE!$H$3,1,0,$E$69,1))*($B83OFFSET(AW_PE!$L$3,1,0,$E$69,1))))</t>
  </si>
  <si>
    <t>$X$83</t>
  </si>
  <si>
    <t>R83C24</t>
  </si>
  <si>
    <t>IF($B$69FALSE,"-",SUM((OFFSET(AW_PE!$V$3,1,0,$E$69,1))*(X$72&gt;OFFSET(AW_PE!$H$3,1,0,$E$69,1))*(X$71&lt;OFFSET(AW_PE!$H$3,1,0,$E$69,1))*($B83OFFSET(AW_PE!$L$3,1,0,$E$69,1))))</t>
  </si>
  <si>
    <t>$Y$83</t>
  </si>
  <si>
    <t>R83C25</t>
  </si>
  <si>
    <t>IF($B$69FALSE,"-",SUM((OFFSET(AW_PE!$V$3,1,0,$E$69,1))*(Y$72&gt;OFFSET(AW_PE!$H$3,1,0,$E$69,1))*(Y$71&lt;OFFSET(AW_PE!$H$3,1,0,$E$69,1))*($B83OFFSET(AW_PE!$L$3,1,0,$E$69,1))))</t>
  </si>
  <si>
    <t>$Z$83</t>
  </si>
  <si>
    <t>R83C26</t>
  </si>
  <si>
    <t>IF($B$69FALSE,"-",SUM((OFFSET(AW_PE!$V$3,1,0,$E$69,1))*(Z$72&gt;OFFSET(AW_PE!$H$3,1,0,$E$69,1))*(Z$71&lt;OFFSET(AW_PE!$H$3,1,0,$E$69,1))*($B83OFFSET(AW_PE!$L$3,1,0,$E$69,1))))</t>
  </si>
  <si>
    <t>$AA$83</t>
  </si>
  <si>
    <t>R83C27</t>
  </si>
  <si>
    <t>IF($B$69FALSE,"-",SUM((OFFSET(AW_PE!$V$3,1,0,$E$69,1))*(AA$72&gt;OFFSET(AW_PE!$H$3,1,0,$E$69,1))*(AA$71&lt;OFFSET(AW_PE!$H$3,1,0,$E$69,1))*($B83OFFSET(AW_PE!$L$3,1,0,$E$69,1))))</t>
  </si>
  <si>
    <t>$AB$83</t>
  </si>
  <si>
    <t>R83C28</t>
  </si>
  <si>
    <t>IF($B$69FALSE,"-",SUM((OFFSET(AW_PE!$V$3,1,0,$E$69,1))*(AB$72&gt;OFFSET(AW_PE!$H$3,1,0,$E$69,1))*(AB$71&lt;OFFSET(AW_PE!$H$3,1,0,$E$69,1))*($B83OFFSET(AW_PE!$L$3,1,0,$E$69,1))))</t>
  </si>
  <si>
    <t>$D$84</t>
  </si>
  <si>
    <t>R84C4</t>
  </si>
  <si>
    <t>IF($B$69FALSE,"-",SUM(OFFSET($G84,0,C$71-1,1,C$72-C$71+1)))</t>
  </si>
  <si>
    <t>$E$84</t>
  </si>
  <si>
    <t>R84C5</t>
  </si>
  <si>
    <t>IF($B$69FALSE,"-",SUM(OFFSET($G84,0,F$71-1,1,F$72-F$71+1)))</t>
  </si>
  <si>
    <t>$G$84</t>
  </si>
  <si>
    <t>R84C7</t>
  </si>
  <si>
    <t>IF($B$69FALSE,"-",SUM((OFFSET(AW_PE!$V$3,1,0,$E$69,1))*(G$72&gt;OFFSET(AW_PE!$H$3,1,0,$E$69,1))*(G$71&lt;OFFSET(AW_PE!$H$3,1,0,$E$69,1))*($B84OFFSET(AW_PE!$L$3,1,0,$E$69,1))))</t>
  </si>
  <si>
    <t>$H$84</t>
  </si>
  <si>
    <t>R84C8</t>
  </si>
  <si>
    <t>IF($B$69FALSE,"-",SUM((OFFSET(AW_PE!$V$3,1,0,$E$69,1))*(H$72&gt;OFFSET(AW_PE!$H$3,1,0,$E$69,1))*(H$71&lt;OFFSET(AW_PE!$H$3,1,0,$E$69,1))*($B84OFFSET(AW_PE!$L$3,1,0,$E$69,1))))</t>
  </si>
  <si>
    <t>$I$84</t>
  </si>
  <si>
    <t>R84C9</t>
  </si>
  <si>
    <t>IF($B$69FALSE,"-",SUM((OFFSET(AW_PE!$V$3,1,0,$E$69,1))*(I$72&gt;OFFSET(AW_PE!$H$3,1,0,$E$69,1))*(I$71&lt;OFFSET(AW_PE!$H$3,1,0,$E$69,1))*($B84OFFSET(AW_PE!$L$3,1,0,$E$69,1))))</t>
  </si>
  <si>
    <t>$J$84</t>
  </si>
  <si>
    <t>R84C10</t>
  </si>
  <si>
    <t>IF($B$69FALSE,"-",SUM((OFFSET(AW_PE!$V$3,1,0,$E$69,1))*(J$72&gt;OFFSET(AW_PE!$H$3,1,0,$E$69,1))*(J$71&lt;OFFSET(AW_PE!$H$3,1,0,$E$69,1))*($B84OFFSET(AW_PE!$L$3,1,0,$E$69,1))))</t>
  </si>
  <si>
    <t>$K$84</t>
  </si>
  <si>
    <t>R84C11</t>
  </si>
  <si>
    <t>IF($B$69FALSE,"-",SUM((OFFSET(AW_PE!$V$3,1,0,$E$69,1))*(K$72&gt;OFFSET(AW_PE!$H$3,1,0,$E$69,1))*(K$71&lt;OFFSET(AW_PE!$H$3,1,0,$E$69,1))*($B84OFFSET(AW_PE!$L$3,1,0,$E$69,1))))</t>
  </si>
  <si>
    <t>$L$84</t>
  </si>
  <si>
    <t>R84C12</t>
  </si>
  <si>
    <t>IF($B$69FALSE,"-",SUM((OFFSET(AW_PE!$V$3,1,0,$E$69,1))*(L$72&gt;OFFSET(AW_PE!$H$3,1,0,$E$69,1))*(L$71&lt;OFFSET(AW_PE!$H$3,1,0,$E$69,1))*($B84OFFSET(AW_PE!$L$3,1,0,$E$69,1))))</t>
  </si>
  <si>
    <t>$M$84</t>
  </si>
  <si>
    <t>R84C13</t>
  </si>
  <si>
    <t>IF($B$69FALSE,"-",SUM((OFFSET(AW_PE!$V$3,1,0,$E$69,1))*(M$72&gt;OFFSET(AW_PE!$H$3,1,0,$E$69,1))*(M$71&lt;OFFSET(AW_PE!$H$3,1,0,$E$69,1))*($B84OFFSET(AW_PE!$L$3,1,0,$E$69,1))))</t>
  </si>
  <si>
    <t>$N$84</t>
  </si>
  <si>
    <t>R84C14</t>
  </si>
  <si>
    <t>IF($B$69FALSE,"-",SUM((OFFSET(AW_PE!$V$3,1,0,$E$69,1))*(N$72&gt;OFFSET(AW_PE!$H$3,1,0,$E$69,1))*(N$71&lt;OFFSET(AW_PE!$H$3,1,0,$E$69,1))*($B84OFFSET(AW_PE!$L$3,1,0,$E$69,1))))</t>
  </si>
  <si>
    <t>$O$84</t>
  </si>
  <si>
    <t>R84C15</t>
  </si>
  <si>
    <t>IF($B$69FALSE,"-",SUM((OFFSET(AW_PE!$V$3,1,0,$E$69,1))*(O$72&gt;OFFSET(AW_PE!$H$3,1,0,$E$69,1))*(O$71&lt;OFFSET(AW_PE!$H$3,1,0,$E$69,1))*($B84OFFSET(AW_PE!$L$3,1,0,$E$69,1))))</t>
  </si>
  <si>
    <t>$P$84</t>
  </si>
  <si>
    <t>R84C16</t>
  </si>
  <si>
    <t>IF($B$69FALSE,"-",SUM((OFFSET(AW_PE!$V$3,1,0,$E$69,1))*(P$72&gt;OFFSET(AW_PE!$H$3,1,0,$E$69,1))*(P$71&lt;OFFSET(AW_PE!$H$3,1,0,$E$69,1))*($B84OFFSET(AW_PE!$L$3,1,0,$E$69,1))))</t>
  </si>
  <si>
    <t>$Q$84</t>
  </si>
  <si>
    <t>R84C17</t>
  </si>
  <si>
    <t>IF($B$69FALSE,"-",SUM((OFFSET(AW_PE!$V$3,1,0,$E$69,1))*(Q$72&gt;OFFSET(AW_PE!$H$3,1,0,$E$69,1))*(Q$71&lt;OFFSET(AW_PE!$H$3,1,0,$E$69,1))*($B84OFFSET(AW_PE!$L$3,1,0,$E$69,1))))</t>
  </si>
  <si>
    <t>$R$84</t>
  </si>
  <si>
    <t>R84C18</t>
  </si>
  <si>
    <t>IF($B$69FALSE,"-",SUM((OFFSET(AW_PE!$V$3,1,0,$E$69,1))*(R$72&gt;OFFSET(AW_PE!$H$3,1,0,$E$69,1))*(R$71&lt;OFFSET(AW_PE!$H$3,1,0,$E$69,1))*($B84OFFSET(AW_PE!$L$3,1,0,$E$69,1))))</t>
  </si>
  <si>
    <t>$S$84</t>
  </si>
  <si>
    <t>R84C19</t>
  </si>
  <si>
    <t>IF($B$69FALSE,"-",SUM((OFFSET(AW_PE!$V$3,1,0,$E$69,1))*(S$72&gt;OFFSET(AW_PE!$H$3,1,0,$E$69,1))*(S$71&lt;OFFSET(AW_PE!$H$3,1,0,$E$69,1))*($B84OFFSET(AW_PE!$L$3,1,0,$E$69,1))))</t>
  </si>
  <si>
    <t>$T$84</t>
  </si>
  <si>
    <t>R84C20</t>
  </si>
  <si>
    <t>IF($B$69FALSE,"-",SUM((OFFSET(AW_PE!$V$3,1,0,$E$69,1))*(T$72&gt;OFFSET(AW_PE!$H$3,1,0,$E$69,1))*(T$71&lt;OFFSET(AW_PE!$H$3,1,0,$E$69,1))*($B84OFFSET(AW_PE!$L$3,1,0,$E$69,1))))</t>
  </si>
  <si>
    <t>$U$84</t>
  </si>
  <si>
    <t>R84C21</t>
  </si>
  <si>
    <t>IF($B$69FALSE,"-",SUM((OFFSET(AW_PE!$V$3,1,0,$E$69,1))*(U$72&gt;OFFSET(AW_PE!$H$3,1,0,$E$69,1))*(U$71&lt;OFFSET(AW_PE!$H$3,1,0,$E$69,1))*($B84OFFSET(AW_PE!$L$3,1,0,$E$69,1))))</t>
  </si>
  <si>
    <t>$V$84</t>
  </si>
  <si>
    <t>R84C22</t>
  </si>
  <si>
    <t>IF($B$69FALSE,"-",SUM((OFFSET(AW_PE!$V$3,1,0,$E$69,1))*(V$72&gt;OFFSET(AW_PE!$H$3,1,0,$E$69,1))*(V$71&lt;OFFSET(AW_PE!$H$3,1,0,$E$69,1))*($B84OFFSET(AW_PE!$L$3,1,0,$E$69,1))))</t>
  </si>
  <si>
    <t>$W$84</t>
  </si>
  <si>
    <t>R84C23</t>
  </si>
  <si>
    <t>IF($B$69FALSE,"-",SUM((OFFSET(AW_PE!$V$3,1,0,$E$69,1))*(W$72&gt;OFFSET(AW_PE!$H$3,1,0,$E$69,1))*(W$71&lt;OFFSET(AW_PE!$H$3,1,0,$E$69,1))*($B84OFFSET(AW_PE!$L$3,1,0,$E$69,1))))</t>
  </si>
  <si>
    <t>$X$84</t>
  </si>
  <si>
    <t>R84C24</t>
  </si>
  <si>
    <t>IF($B$69FALSE,"-",SUM((OFFSET(AW_PE!$V$3,1,0,$E$69,1))*(X$72&gt;OFFSET(AW_PE!$H$3,1,0,$E$69,1))*(X$71&lt;OFFSET(AW_PE!$H$3,1,0,$E$69,1))*($B84OFFSET(AW_PE!$L$3,1,0,$E$69,1))))</t>
  </si>
  <si>
    <t>$Y$84</t>
  </si>
  <si>
    <t>R84C25</t>
  </si>
  <si>
    <t>IF($B$69FALSE,"-",SUM((OFFSET(AW_PE!$V$3,1,0,$E$69,1))*(Y$72&gt;OFFSET(AW_PE!$H$3,1,0,$E$69,1))*(Y$71&lt;OFFSET(AW_PE!$H$3,1,0,$E$69,1))*($B84OFFSET(AW_PE!$L$3,1,0,$E$69,1))))</t>
  </si>
  <si>
    <t>$Z$84</t>
  </si>
  <si>
    <t>R84C26</t>
  </si>
  <si>
    <t>IF($B$69FALSE,"-",SUM((OFFSET(AW_PE!$V$3,1,0,$E$69,1))*(Z$72&gt;OFFSET(AW_PE!$H$3,1,0,$E$69,1))*(Z$71&lt;OFFSET(AW_PE!$H$3,1,0,$E$69,1))*($B84OFFSET(AW_PE!$L$3,1,0,$E$69,1))))</t>
  </si>
  <si>
    <t>$AA$84</t>
  </si>
  <si>
    <t>R84C27</t>
  </si>
  <si>
    <t>IF($B$69FALSE,"-",SUM((OFFSET(AW_PE!$V$3,1,0,$E$69,1))*(AA$72&gt;OFFSET(AW_PE!$H$3,1,0,$E$69,1))*(AA$71&lt;OFFSET(AW_PE!$H$3,1,0,$E$69,1))*($B84OFFSET(AW_PE!$L$3,1,0,$E$69,1))))</t>
  </si>
  <si>
    <t>$AB$84</t>
  </si>
  <si>
    <t>R84C28</t>
  </si>
  <si>
    <t>IF($B$69FALSE,"-",SUM((OFFSET(AW_PE!$V$3,1,0,$E$69,1))*(AB$72&gt;OFFSET(AW_PE!$H$3,1,0,$E$69,1))*(AB$71&lt;OFFSET(AW_PE!$H$3,1,0,$E$69,1))*($B84OFFSET(AW_PE!$L$3,1,0,$E$69,1))))</t>
  </si>
  <si>
    <t>$D$85</t>
  </si>
  <si>
    <t>R85C4</t>
  </si>
  <si>
    <t>IF($B$69FALSE,"-",SUM(OFFSET($G85,0,C$71-1,1,C$72-C$71+1)))</t>
  </si>
  <si>
    <t>$E$85</t>
  </si>
  <si>
    <t>R85C5</t>
  </si>
  <si>
    <t>IF($B$69FALSE,"-",SUM(OFFSET($G85,0,F$71-1,1,F$72-F$71+1)))</t>
  </si>
  <si>
    <t>$G$85</t>
  </si>
  <si>
    <t>R85C7</t>
  </si>
  <si>
    <t>IF($B$69FALSE,"-",SUM((OFFSET(AW_PE!$V$3,1,0,$E$69,1))*(G$72&gt;OFFSET(AW_PE!$H$3,1,0,$E$69,1))*(G$71&lt;OFFSET(AW_PE!$H$3,1,0,$E$69,1))*($B85OFFSET(AW_PE!$L$3,1,0,$E$69,1))))</t>
  </si>
  <si>
    <t>$H$85</t>
  </si>
  <si>
    <t>R85C8</t>
  </si>
  <si>
    <t>IF($B$69FALSE,"-",SUM((OFFSET(AW_PE!$V$3,1,0,$E$69,1))*(H$72&gt;OFFSET(AW_PE!$H$3,1,0,$E$69,1))*(H$71&lt;OFFSET(AW_PE!$H$3,1,0,$E$69,1))*($B85OFFSET(AW_PE!$L$3,1,0,$E$69,1))))</t>
  </si>
  <si>
    <t>$I$85</t>
  </si>
  <si>
    <t>R85C9</t>
  </si>
  <si>
    <t>IF($B$69FALSE,"-",SUM((OFFSET(AW_PE!$V$3,1,0,$E$69,1))*(I$72&gt;OFFSET(AW_PE!$H$3,1,0,$E$69,1))*(I$71&lt;OFFSET(AW_PE!$H$3,1,0,$E$69,1))*($B85OFFSET(AW_PE!$L$3,1,0,$E$69,1))))</t>
  </si>
  <si>
    <t>$J$85</t>
  </si>
  <si>
    <t>R85C10</t>
  </si>
  <si>
    <t>IF($B$69FALSE,"-",SUM((OFFSET(AW_PE!$V$3,1,0,$E$69,1))*(J$72&gt;OFFSET(AW_PE!$H$3,1,0,$E$69,1))*(J$71&lt;OFFSET(AW_PE!$H$3,1,0,$E$69,1))*($B85OFFSET(AW_PE!$L$3,1,0,$E$69,1))))</t>
  </si>
  <si>
    <t>$K$85</t>
  </si>
  <si>
    <t>R85C11</t>
  </si>
  <si>
    <t>IF($B$69FALSE,"-",SUM((OFFSET(AW_PE!$V$3,1,0,$E$69,1))*(K$72&gt;OFFSET(AW_PE!$H$3,1,0,$E$69,1))*(K$71&lt;OFFSET(AW_PE!$H$3,1,0,$E$69,1))*($B85OFFSET(AW_PE!$L$3,1,0,$E$69,1))))</t>
  </si>
  <si>
    <t>$L$85</t>
  </si>
  <si>
    <t>R85C12</t>
  </si>
  <si>
    <t>IF($B$69FALSE,"-",SUM((OFFSET(AW_PE!$V$3,1,0,$E$69,1))*(L$72&gt;OFFSET(AW_PE!$H$3,1,0,$E$69,1))*(L$71&lt;OFFSET(AW_PE!$H$3,1,0,$E$69,1))*($B85OFFSET(AW_PE!$L$3,1,0,$E$69,1))))</t>
  </si>
  <si>
    <t>$M$85</t>
  </si>
  <si>
    <t>R85C13</t>
  </si>
  <si>
    <t>IF($B$69FALSE,"-",SUM((OFFSET(AW_PE!$V$3,1,0,$E$69,1))*(M$72&gt;OFFSET(AW_PE!$H$3,1,0,$E$69,1))*(M$71&lt;OFFSET(AW_PE!$H$3,1,0,$E$69,1))*($B85OFFSET(AW_PE!$L$3,1,0,$E$69,1))))</t>
  </si>
  <si>
    <t>$N$85</t>
  </si>
  <si>
    <t>R85C14</t>
  </si>
  <si>
    <t>IF($B$69FALSE,"-",SUM((OFFSET(AW_PE!$V$3,1,0,$E$69,1))*(N$72&gt;OFFSET(AW_PE!$H$3,1,0,$E$69,1))*(N$71&lt;OFFSET(AW_PE!$H$3,1,0,$E$69,1))*($B85OFFSET(AW_PE!$L$3,1,0,$E$69,1))))</t>
  </si>
  <si>
    <t>$O$85</t>
  </si>
  <si>
    <t>R85C15</t>
  </si>
  <si>
    <t>IF($B$69FALSE,"-",SUM((OFFSET(AW_PE!$V$3,1,0,$E$69,1))*(O$72&gt;OFFSET(AW_PE!$H$3,1,0,$E$69,1))*(O$71&lt;OFFSET(AW_PE!$H$3,1,0,$E$69,1))*($B85OFFSET(AW_PE!$L$3,1,0,$E$69,1))))</t>
  </si>
  <si>
    <t>$P$85</t>
  </si>
  <si>
    <t>R85C16</t>
  </si>
  <si>
    <t>IF($B$69FALSE,"-",SUM((OFFSET(AW_PE!$V$3,1,0,$E$69,1))*(P$72&gt;OFFSET(AW_PE!$H$3,1,0,$E$69,1))*(P$71&lt;OFFSET(AW_PE!$H$3,1,0,$E$69,1))*($B85OFFSET(AW_PE!$L$3,1,0,$E$69,1))))</t>
  </si>
  <si>
    <t>$Q$85</t>
  </si>
  <si>
    <t>R85C17</t>
  </si>
  <si>
    <t>IF($B$69FALSE,"-",SUM((OFFSET(AW_PE!$V$3,1,0,$E$69,1))*(Q$72&gt;OFFSET(AW_PE!$H$3,1,0,$E$69,1))*(Q$71&lt;OFFSET(AW_PE!$H$3,1,0,$E$69,1))*($B85OFFSET(AW_PE!$L$3,1,0,$E$69,1))))</t>
  </si>
  <si>
    <t>$R$85</t>
  </si>
  <si>
    <t>R85C18</t>
  </si>
  <si>
    <t>IF($B$69FALSE,"-",SUM((OFFSET(AW_PE!$V$3,1,0,$E$69,1))*(R$72&gt;OFFSET(AW_PE!$H$3,1,0,$E$69,1))*(R$71&lt;OFFSET(AW_PE!$H$3,1,0,$E$69,1))*($B85OFFSET(AW_PE!$L$3,1,0,$E$69,1))))</t>
  </si>
  <si>
    <t>$S$85</t>
  </si>
  <si>
    <t>R85C19</t>
  </si>
  <si>
    <t>IF($B$69FALSE,"-",SUM((OFFSET(AW_PE!$V$3,1,0,$E$69,1))*(S$72&gt;OFFSET(AW_PE!$H$3,1,0,$E$69,1))*(S$71&lt;OFFSET(AW_PE!$H$3,1,0,$E$69,1))*($B85OFFSET(AW_PE!$L$3,1,0,$E$69,1))))</t>
  </si>
  <si>
    <t>$T$85</t>
  </si>
  <si>
    <t>R85C20</t>
  </si>
  <si>
    <t>IF($B$69FALSE,"-",SUM((OFFSET(AW_PE!$V$3,1,0,$E$69,1))*(T$72&gt;OFFSET(AW_PE!$H$3,1,0,$E$69,1))*(T$71&lt;OFFSET(AW_PE!$H$3,1,0,$E$69,1))*($B85OFFSET(AW_PE!$L$3,1,0,$E$69,1))))</t>
  </si>
  <si>
    <t>$U$85</t>
  </si>
  <si>
    <t>R85C21</t>
  </si>
  <si>
    <t>IF($B$69FALSE,"-",SUM((OFFSET(AW_PE!$V$3,1,0,$E$69,1))*(U$72&gt;OFFSET(AW_PE!$H$3,1,0,$E$69,1))*(U$71&lt;OFFSET(AW_PE!$H$3,1,0,$E$69,1))*($B85OFFSET(AW_PE!$L$3,1,0,$E$69,1))))</t>
  </si>
  <si>
    <t>$V$85</t>
  </si>
  <si>
    <t>R85C22</t>
  </si>
  <si>
    <t>IF($B$69FALSE,"-",SUM((OFFSET(AW_PE!$V$3,1,0,$E$69,1))*(V$72&gt;OFFSET(AW_PE!$H$3,1,0,$E$69,1))*(V$71&lt;OFFSET(AW_PE!$H$3,1,0,$E$69,1))*($B85OFFSET(AW_PE!$L$3,1,0,$E$69,1))))</t>
  </si>
  <si>
    <t>$W$85</t>
  </si>
  <si>
    <t>R85C23</t>
  </si>
  <si>
    <t>IF($B$69FALSE,"-",SUM((OFFSET(AW_PE!$V$3,1,0,$E$69,1))*(W$72&gt;OFFSET(AW_PE!$H$3,1,0,$E$69,1))*(W$71&lt;OFFSET(AW_PE!$H$3,1,0,$E$69,1))*($B85OFFSET(AW_PE!$L$3,1,0,$E$69,1))))</t>
  </si>
  <si>
    <t>$X$85</t>
  </si>
  <si>
    <t>R85C24</t>
  </si>
  <si>
    <t>IF($B$69FALSE,"-",SUM((OFFSET(AW_PE!$V$3,1,0,$E$69,1))*(X$72&gt;OFFSET(AW_PE!$H$3,1,0,$E$69,1))*(X$71&lt;OFFSET(AW_PE!$H$3,1,0,$E$69,1))*($B85OFFSET(AW_PE!$L$3,1,0,$E$69,1))))</t>
  </si>
  <si>
    <t>$Y$85</t>
  </si>
  <si>
    <t>R85C25</t>
  </si>
  <si>
    <t>IF($B$69FALSE,"-",SUM((OFFSET(AW_PE!$V$3,1,0,$E$69,1))*(Y$72&gt;OFFSET(AW_PE!$H$3,1,0,$E$69,1))*(Y$71&lt;OFFSET(AW_PE!$H$3,1,0,$E$69,1))*($B85OFFSET(AW_PE!$L$3,1,0,$E$69,1))))</t>
  </si>
  <si>
    <t>$Z$85</t>
  </si>
  <si>
    <t>R85C26</t>
  </si>
  <si>
    <t>IF($B$69FALSE,"-",SUM((OFFSET(AW_PE!$V$3,1,0,$E$69,1))*(Z$72&gt;OFFSET(AW_PE!$H$3,1,0,$E$69,1))*(Z$71&lt;OFFSET(AW_PE!$H$3,1,0,$E$69,1))*($B85OFFSET(AW_PE!$L$3,1,0,$E$69,1))))</t>
  </si>
  <si>
    <t>$AA$85</t>
  </si>
  <si>
    <t>R85C27</t>
  </si>
  <si>
    <t>IF($B$69FALSE,"-",SUM((OFFSET(AW_PE!$V$3,1,0,$E$69,1))*(AA$72&gt;OFFSET(AW_PE!$H$3,1,0,$E$69,1))*(AA$71&lt;OFFSET(AW_PE!$H$3,1,0,$E$69,1))*($B85OFFSET(AW_PE!$L$3,1,0,$E$69,1))))</t>
  </si>
  <si>
    <t>$AB$85</t>
  </si>
  <si>
    <t>R85C28</t>
  </si>
  <si>
    <t>IF($B$69FALSE,"-",SUM((OFFSET(AW_PE!$V$3,1,0,$E$69,1))*(AB$72&gt;OFFSET(AW_PE!$H$3,1,0,$E$69,1))*(AB$71&lt;OFFSET(AW_PE!$H$3,1,0,$E$69,1))*($B85OFFSET(AW_PE!$L$3,1,0,$E$69,1))))</t>
  </si>
  <si>
    <t>$D$86</t>
  </si>
  <si>
    <t>R86C4</t>
  </si>
  <si>
    <t>IF($B$69FALSE,"-",SUM(OFFSET($G86,0,C$71-1,1,C$72-C$71+1)))</t>
  </si>
  <si>
    <t>$E$86</t>
  </si>
  <si>
    <t>R86C5</t>
  </si>
  <si>
    <t>IF($B$69FALSE,"-",SUM(OFFSET($G86,0,F$71-1,1,F$72-F$71+1)))</t>
  </si>
  <si>
    <t>$G$86</t>
  </si>
  <si>
    <t>R86C7</t>
  </si>
  <si>
    <t>IF($B$69FALSE,"-",SUM((OFFSET(AW_PE!$V$3,1,0,$E$69,1))*(G$72&gt;OFFSET(AW_PE!$H$3,1,0,$E$69,1))*(G$71&lt;OFFSET(AW_PE!$H$3,1,0,$E$69,1))*($B86OFFSET(AW_PE!$L$3,1,0,$E$69,1))))</t>
  </si>
  <si>
    <t>$H$86</t>
  </si>
  <si>
    <t>R86C8</t>
  </si>
  <si>
    <t>IF($B$69FALSE,"-",SUM((OFFSET(AW_PE!$V$3,1,0,$E$69,1))*(H$72&gt;OFFSET(AW_PE!$H$3,1,0,$E$69,1))*(H$71&lt;OFFSET(AW_PE!$H$3,1,0,$E$69,1))*($B86OFFSET(AW_PE!$L$3,1,0,$E$69,1))))</t>
  </si>
  <si>
    <t>$I$86</t>
  </si>
  <si>
    <t>R86C9</t>
  </si>
  <si>
    <t>IF($B$69FALSE,"-",SUM((OFFSET(AW_PE!$V$3,1,0,$E$69,1))*(I$72&gt;OFFSET(AW_PE!$H$3,1,0,$E$69,1))*(I$71&lt;OFFSET(AW_PE!$H$3,1,0,$E$69,1))*($B86OFFSET(AW_PE!$L$3,1,0,$E$69,1))))</t>
  </si>
  <si>
    <t>$J$86</t>
  </si>
  <si>
    <t>R86C10</t>
  </si>
  <si>
    <t>IF($B$69FALSE,"-",SUM((OFFSET(AW_PE!$V$3,1,0,$E$69,1))*(J$72&gt;OFFSET(AW_PE!$H$3,1,0,$E$69,1))*(J$71&lt;OFFSET(AW_PE!$H$3,1,0,$E$69,1))*($B86OFFSET(AW_PE!$L$3,1,0,$E$69,1))))</t>
  </si>
  <si>
    <t>$K$86</t>
  </si>
  <si>
    <t>R86C11</t>
  </si>
  <si>
    <t>IF($B$69FALSE,"-",SUM((OFFSET(AW_PE!$V$3,1,0,$E$69,1))*(K$72&gt;OFFSET(AW_PE!$H$3,1,0,$E$69,1))*(K$71&lt;OFFSET(AW_PE!$H$3,1,0,$E$69,1))*($B86OFFSET(AW_PE!$L$3,1,0,$E$69,1))))</t>
  </si>
  <si>
    <t>$L$86</t>
  </si>
  <si>
    <t>R86C12</t>
  </si>
  <si>
    <t>IF($B$69FALSE,"-",SUM((OFFSET(AW_PE!$V$3,1,0,$E$69,1))*(L$72&gt;OFFSET(AW_PE!$H$3,1,0,$E$69,1))*(L$71&lt;OFFSET(AW_PE!$H$3,1,0,$E$69,1))*($B86OFFSET(AW_PE!$L$3,1,0,$E$69,1))))</t>
  </si>
  <si>
    <t>$M$86</t>
  </si>
  <si>
    <t>R86C13</t>
  </si>
  <si>
    <t>IF($B$69FALSE,"-",SUM((OFFSET(AW_PE!$V$3,1,0,$E$69,1))*(M$72&gt;OFFSET(AW_PE!$H$3,1,0,$E$69,1))*(M$71&lt;OFFSET(AW_PE!$H$3,1,0,$E$69,1))*($B86OFFSET(AW_PE!$L$3,1,0,$E$69,1))))</t>
  </si>
  <si>
    <t>$N$86</t>
  </si>
  <si>
    <t>R86C14</t>
  </si>
  <si>
    <t>IF($B$69FALSE,"-",SUM((OFFSET(AW_PE!$V$3,1,0,$E$69,1))*(N$72&gt;OFFSET(AW_PE!$H$3,1,0,$E$69,1))*(N$71&lt;OFFSET(AW_PE!$H$3,1,0,$E$69,1))*($B86OFFSET(AW_PE!$L$3,1,0,$E$69,1))))</t>
  </si>
  <si>
    <t>$O$86</t>
  </si>
  <si>
    <t>R86C15</t>
  </si>
  <si>
    <t>IF($B$69FALSE,"-",SUM((OFFSET(AW_PE!$V$3,1,0,$E$69,1))*(O$72&gt;OFFSET(AW_PE!$H$3,1,0,$E$69,1))*(O$71&lt;OFFSET(AW_PE!$H$3,1,0,$E$69,1))*($B86OFFSET(AW_PE!$L$3,1,0,$E$69,1))))</t>
  </si>
  <si>
    <t>$P$86</t>
  </si>
  <si>
    <t>R86C16</t>
  </si>
  <si>
    <t>IF($B$69FALSE,"-",SUM((OFFSET(AW_PE!$V$3,1,0,$E$69,1))*(P$72&gt;OFFSET(AW_PE!$H$3,1,0,$E$69,1))*(P$71&lt;OFFSET(AW_PE!$H$3,1,0,$E$69,1))*($B86OFFSET(AW_PE!$L$3,1,0,$E$69,1))))</t>
  </si>
  <si>
    <t>$Q$86</t>
  </si>
  <si>
    <t>R86C17</t>
  </si>
  <si>
    <t>IF($B$69FALSE,"-",SUM((OFFSET(AW_PE!$V$3,1,0,$E$69,1))*(Q$72&gt;OFFSET(AW_PE!$H$3,1,0,$E$69,1))*(Q$71&lt;OFFSET(AW_PE!$H$3,1,0,$E$69,1))*($B86OFFSET(AW_PE!$L$3,1,0,$E$69,1))))</t>
  </si>
  <si>
    <t>$R$86</t>
  </si>
  <si>
    <t>R86C18</t>
  </si>
  <si>
    <t>IF($B$69FALSE,"-",SUM((OFFSET(AW_PE!$V$3,1,0,$E$69,1))*(R$72&gt;OFFSET(AW_PE!$H$3,1,0,$E$69,1))*(R$71&lt;OFFSET(AW_PE!$H$3,1,0,$E$69,1))*($B86OFFSET(AW_PE!$L$3,1,0,$E$69,1))))</t>
  </si>
  <si>
    <t>$S$86</t>
  </si>
  <si>
    <t>R86C19</t>
  </si>
  <si>
    <t>IF($B$69FALSE,"-",SUM((OFFSET(AW_PE!$V$3,1,0,$E$69,1))*(S$72&gt;OFFSET(AW_PE!$H$3,1,0,$E$69,1))*(S$71&lt;OFFSET(AW_PE!$H$3,1,0,$E$69,1))*($B86OFFSET(AW_PE!$L$3,1,0,$E$69,1))))</t>
  </si>
  <si>
    <t>$T$86</t>
  </si>
  <si>
    <t>R86C20</t>
  </si>
  <si>
    <t>IF($B$69FALSE,"-",SUM((OFFSET(AW_PE!$V$3,1,0,$E$69,1))*(T$72&gt;OFFSET(AW_PE!$H$3,1,0,$E$69,1))*(T$71&lt;OFFSET(AW_PE!$H$3,1,0,$E$69,1))*($B86OFFSET(AW_PE!$L$3,1,0,$E$69,1))))</t>
  </si>
  <si>
    <t>$U$86</t>
  </si>
  <si>
    <t>R86C21</t>
  </si>
  <si>
    <t>IF($B$69FALSE,"-",SUM((OFFSET(AW_PE!$V$3,1,0,$E$69,1))*(U$72&gt;OFFSET(AW_PE!$H$3,1,0,$E$69,1))*(U$71&lt;OFFSET(AW_PE!$H$3,1,0,$E$69,1))*($B86OFFSET(AW_PE!$L$3,1,0,$E$69,1))))</t>
  </si>
  <si>
    <t>$V$86</t>
  </si>
  <si>
    <t>R86C22</t>
  </si>
  <si>
    <t>IF($B$69FALSE,"-",SUM((OFFSET(AW_PE!$V$3,1,0,$E$69,1))*(V$72&gt;OFFSET(AW_PE!$H$3,1,0,$E$69,1))*(V$71&lt;OFFSET(AW_PE!$H$3,1,0,$E$69,1))*($B86OFFSET(AW_PE!$L$3,1,0,$E$69,1))))</t>
  </si>
  <si>
    <t>$W$86</t>
  </si>
  <si>
    <t>R86C23</t>
  </si>
  <si>
    <t>IF($B$69FALSE,"-",SUM((OFFSET(AW_PE!$V$3,1,0,$E$69,1))*(W$72&gt;OFFSET(AW_PE!$H$3,1,0,$E$69,1))*(W$71&lt;OFFSET(AW_PE!$H$3,1,0,$E$69,1))*($B86OFFSET(AW_PE!$L$3,1,0,$E$69,1))))</t>
  </si>
  <si>
    <t>$X$86</t>
  </si>
  <si>
    <t>R86C24</t>
  </si>
  <si>
    <t>IF($B$69FALSE,"-",SUM((OFFSET(AW_PE!$V$3,1,0,$E$69,1))*(X$72&gt;OFFSET(AW_PE!$H$3,1,0,$E$69,1))*(X$71&lt;OFFSET(AW_PE!$H$3,1,0,$E$69,1))*($B86OFFSET(AW_PE!$L$3,1,0,$E$69,1))))</t>
  </si>
  <si>
    <t>$Y$86</t>
  </si>
  <si>
    <t>R86C25</t>
  </si>
  <si>
    <t>IF($B$69FALSE,"-",SUM((OFFSET(AW_PE!$V$3,1,0,$E$69,1))*(Y$72&gt;OFFSET(AW_PE!$H$3,1,0,$E$69,1))*(Y$71&lt;OFFSET(AW_PE!$H$3,1,0,$E$69,1))*($B86OFFSET(AW_PE!$L$3,1,0,$E$69,1))))</t>
  </si>
  <si>
    <t>$Z$86</t>
  </si>
  <si>
    <t>R86C26</t>
  </si>
  <si>
    <t>IF($B$69FALSE,"-",SUM((OFFSET(AW_PE!$V$3,1,0,$E$69,1))*(Z$72&gt;OFFSET(AW_PE!$H$3,1,0,$E$69,1))*(Z$71&lt;OFFSET(AW_PE!$H$3,1,0,$E$69,1))*($B86OFFSET(AW_PE!$L$3,1,0,$E$69,1))))</t>
  </si>
  <si>
    <t>$AA$86</t>
  </si>
  <si>
    <t>R86C27</t>
  </si>
  <si>
    <t>IF($B$69FALSE,"-",SUM((OFFSET(AW_PE!$V$3,1,0,$E$69,1))*(AA$72&gt;OFFSET(AW_PE!$H$3,1,0,$E$69,1))*(AA$71&lt;OFFSET(AW_PE!$H$3,1,0,$E$69,1))*($B86OFFSET(AW_PE!$L$3,1,0,$E$69,1))))</t>
  </si>
  <si>
    <t>$AB$86</t>
  </si>
  <si>
    <t>R86C28</t>
  </si>
  <si>
    <t>IF($B$69FALSE,"-",SUM((OFFSET(AW_PE!$V$3,1,0,$E$69,1))*(AB$72&gt;OFFSET(AW_PE!$H$3,1,0,$E$69,1))*(AB$71&lt;OFFSET(AW_PE!$H$3,1,0,$E$69,1))*($B86OFFSET(AW_PE!$L$3,1,0,$E$69,1))))</t>
  </si>
  <si>
    <t>$D$87</t>
  </si>
  <si>
    <t>R87C4</t>
  </si>
  <si>
    <t>IF($B$69FALSE,"-",SUM(OFFSET($G87,0,C$71-1,1,C$72-C$71+1)))</t>
  </si>
  <si>
    <t>$E$87</t>
  </si>
  <si>
    <t>R87C5</t>
  </si>
  <si>
    <t>IF($B$69FALSE,"-",SUM(OFFSET($G87,0,F$71-1,1,F$72-F$71+1)))</t>
  </si>
  <si>
    <t>$G$87</t>
  </si>
  <si>
    <t>R87C7</t>
  </si>
  <si>
    <t>IF($B$69FALSE,"-",SUM((OFFSET(AW_PE!$V$3,1,0,$E$69,1))*(G$72&gt;OFFSET(AW_PE!$H$3,1,0,$E$69,1))*(G$71&lt;OFFSET(AW_PE!$H$3,1,0,$E$69,1))*($B87OFFSET(AW_PE!$L$3,1,0,$E$69,1))))</t>
  </si>
  <si>
    <t>$H$87</t>
  </si>
  <si>
    <t>R87C8</t>
  </si>
  <si>
    <t>IF($B$69FALSE,"-",SUM((OFFSET(AW_PE!$V$3,1,0,$E$69,1))*(H$72&gt;OFFSET(AW_PE!$H$3,1,0,$E$69,1))*(H$71&lt;OFFSET(AW_PE!$H$3,1,0,$E$69,1))*($B87OFFSET(AW_PE!$L$3,1,0,$E$69,1))))</t>
  </si>
  <si>
    <t>$I$87</t>
  </si>
  <si>
    <t>R87C9</t>
  </si>
  <si>
    <t>IF($B$69FALSE,"-",SUM((OFFSET(AW_PE!$V$3,1,0,$E$69,1))*(I$72&gt;OFFSET(AW_PE!$H$3,1,0,$E$69,1))*(I$71&lt;OFFSET(AW_PE!$H$3,1,0,$E$69,1))*($B87OFFSET(AW_PE!$L$3,1,0,$E$69,1))))</t>
  </si>
  <si>
    <t>$J$87</t>
  </si>
  <si>
    <t>R87C10</t>
  </si>
  <si>
    <t>IF($B$69FALSE,"-",SUM((OFFSET(AW_PE!$V$3,1,0,$E$69,1))*(J$72&gt;OFFSET(AW_PE!$H$3,1,0,$E$69,1))*(J$71&lt;OFFSET(AW_PE!$H$3,1,0,$E$69,1))*($B87OFFSET(AW_PE!$L$3,1,0,$E$69,1))))</t>
  </si>
  <si>
    <t>$K$87</t>
  </si>
  <si>
    <t>R87C11</t>
  </si>
  <si>
    <t>IF($B$69FALSE,"-",SUM((OFFSET(AW_PE!$V$3,1,0,$E$69,1))*(K$72&gt;OFFSET(AW_PE!$H$3,1,0,$E$69,1))*(K$71&lt;OFFSET(AW_PE!$H$3,1,0,$E$69,1))*($B87OFFSET(AW_PE!$L$3,1,0,$E$69,1))))</t>
  </si>
  <si>
    <t>$L$87</t>
  </si>
  <si>
    <t>R87C12</t>
  </si>
  <si>
    <t>IF($B$69FALSE,"-",SUM((OFFSET(AW_PE!$V$3,1,0,$E$69,1))*(L$72&gt;OFFSET(AW_PE!$H$3,1,0,$E$69,1))*(L$71&lt;OFFSET(AW_PE!$H$3,1,0,$E$69,1))*($B87OFFSET(AW_PE!$L$3,1,0,$E$69,1))))</t>
  </si>
  <si>
    <t>$M$87</t>
  </si>
  <si>
    <t>R87C13</t>
  </si>
  <si>
    <t>IF($B$69FALSE,"-",SUM((OFFSET(AW_PE!$V$3,1,0,$E$69,1))*(M$72&gt;OFFSET(AW_PE!$H$3,1,0,$E$69,1))*(M$71&lt;OFFSET(AW_PE!$H$3,1,0,$E$69,1))*($B87OFFSET(AW_PE!$L$3,1,0,$E$69,1))))</t>
  </si>
  <si>
    <t>$N$87</t>
  </si>
  <si>
    <t>R87C14</t>
  </si>
  <si>
    <t>IF($B$69FALSE,"-",SUM((OFFSET(AW_PE!$V$3,1,0,$E$69,1))*(N$72&gt;OFFSET(AW_PE!$H$3,1,0,$E$69,1))*(N$71&lt;OFFSET(AW_PE!$H$3,1,0,$E$69,1))*($B87OFFSET(AW_PE!$L$3,1,0,$E$69,1))))</t>
  </si>
  <si>
    <t>$O$87</t>
  </si>
  <si>
    <t>R87C15</t>
  </si>
  <si>
    <t>IF($B$69FALSE,"-",SUM((OFFSET(AW_PE!$V$3,1,0,$E$69,1))*(O$72&gt;OFFSET(AW_PE!$H$3,1,0,$E$69,1))*(O$71&lt;OFFSET(AW_PE!$H$3,1,0,$E$69,1))*($B87OFFSET(AW_PE!$L$3,1,0,$E$69,1))))</t>
  </si>
  <si>
    <t>$P$87</t>
  </si>
  <si>
    <t>R87C16</t>
  </si>
  <si>
    <t>IF($B$69FALSE,"-",SUM((OFFSET(AW_PE!$V$3,1,0,$E$69,1))*(P$72&gt;OFFSET(AW_PE!$H$3,1,0,$E$69,1))*(P$71&lt;OFFSET(AW_PE!$H$3,1,0,$E$69,1))*($B87OFFSET(AW_PE!$L$3,1,0,$E$69,1))))</t>
  </si>
  <si>
    <t>$Q$87</t>
  </si>
  <si>
    <t>R87C17</t>
  </si>
  <si>
    <t>IF($B$69FALSE,"-",SUM((OFFSET(AW_PE!$V$3,1,0,$E$69,1))*(Q$72&gt;OFFSET(AW_PE!$H$3,1,0,$E$69,1))*(Q$71&lt;OFFSET(AW_PE!$H$3,1,0,$E$69,1))*($B87OFFSET(AW_PE!$L$3,1,0,$E$69,1))))</t>
  </si>
  <si>
    <t>$R$87</t>
  </si>
  <si>
    <t>R87C18</t>
  </si>
  <si>
    <t>IF($B$69FALSE,"-",SUM((OFFSET(AW_PE!$V$3,1,0,$E$69,1))*(R$72&gt;OFFSET(AW_PE!$H$3,1,0,$E$69,1))*(R$71&lt;OFFSET(AW_PE!$H$3,1,0,$E$69,1))*($B87OFFSET(AW_PE!$L$3,1,0,$E$69,1))))</t>
  </si>
  <si>
    <t>$S$87</t>
  </si>
  <si>
    <t>R87C19</t>
  </si>
  <si>
    <t>IF($B$69FALSE,"-",SUM((OFFSET(AW_PE!$V$3,1,0,$E$69,1))*(S$72&gt;OFFSET(AW_PE!$H$3,1,0,$E$69,1))*(S$71&lt;OFFSET(AW_PE!$H$3,1,0,$E$69,1))*($B87OFFSET(AW_PE!$L$3,1,0,$E$69,1))))</t>
  </si>
  <si>
    <t>$T$87</t>
  </si>
  <si>
    <t>R87C20</t>
  </si>
  <si>
    <t>IF($B$69FALSE,"-",SUM((OFFSET(AW_PE!$V$3,1,0,$E$69,1))*(T$72&gt;OFFSET(AW_PE!$H$3,1,0,$E$69,1))*(T$71&lt;OFFSET(AW_PE!$H$3,1,0,$E$69,1))*($B87OFFSET(AW_PE!$L$3,1,0,$E$69,1))))</t>
  </si>
  <si>
    <t>$U$87</t>
  </si>
  <si>
    <t>R87C21</t>
  </si>
  <si>
    <t>IF($B$69FALSE,"-",SUM((OFFSET(AW_PE!$V$3,1,0,$E$69,1))*(U$72&gt;OFFSET(AW_PE!$H$3,1,0,$E$69,1))*(U$71&lt;OFFSET(AW_PE!$H$3,1,0,$E$69,1))*($B87OFFSET(AW_PE!$L$3,1,0,$E$69,1))))</t>
  </si>
  <si>
    <t>$V$87</t>
  </si>
  <si>
    <t>R87C22</t>
  </si>
  <si>
    <t>IF($B$69FALSE,"-",SUM((OFFSET(AW_PE!$V$3,1,0,$E$69,1))*(V$72&gt;OFFSET(AW_PE!$H$3,1,0,$E$69,1))*(V$71&lt;OFFSET(AW_PE!$H$3,1,0,$E$69,1))*($B87OFFSET(AW_PE!$L$3,1,0,$E$69,1))))</t>
  </si>
  <si>
    <t>$W$87</t>
  </si>
  <si>
    <t>R87C23</t>
  </si>
  <si>
    <t>IF($B$69FALSE,"-",SUM((OFFSET(AW_PE!$V$3,1,0,$E$69,1))*(W$72&gt;OFFSET(AW_PE!$H$3,1,0,$E$69,1))*(W$71&lt;OFFSET(AW_PE!$H$3,1,0,$E$69,1))*($B87OFFSET(AW_PE!$L$3,1,0,$E$69,1))))</t>
  </si>
  <si>
    <t>$X$87</t>
  </si>
  <si>
    <t>R87C24</t>
  </si>
  <si>
    <t>IF($B$69FALSE,"-",SUM((OFFSET(AW_PE!$V$3,1,0,$E$69,1))*(X$72&gt;OFFSET(AW_PE!$H$3,1,0,$E$69,1))*(X$71&lt;OFFSET(AW_PE!$H$3,1,0,$E$69,1))*($B87OFFSET(AW_PE!$L$3,1,0,$E$69,1))))</t>
  </si>
  <si>
    <t>$Y$87</t>
  </si>
  <si>
    <t>R87C25</t>
  </si>
  <si>
    <t>IF($B$69FALSE,"-",SUM((OFFSET(AW_PE!$V$3,1,0,$E$69,1))*(Y$72&gt;OFFSET(AW_PE!$H$3,1,0,$E$69,1))*(Y$71&lt;OFFSET(AW_PE!$H$3,1,0,$E$69,1))*($B87OFFSET(AW_PE!$L$3,1,0,$E$69,1))))</t>
  </si>
  <si>
    <t>$Z$87</t>
  </si>
  <si>
    <t>R87C26</t>
  </si>
  <si>
    <t>IF($B$69FALSE,"-",SUM((OFFSET(AW_PE!$V$3,1,0,$E$69,1))*(Z$72&gt;OFFSET(AW_PE!$H$3,1,0,$E$69,1))*(Z$71&lt;OFFSET(AW_PE!$H$3,1,0,$E$69,1))*($B87OFFSET(AW_PE!$L$3,1,0,$E$69,1))))</t>
  </si>
  <si>
    <t>$AA$87</t>
  </si>
  <si>
    <t>R87C27</t>
  </si>
  <si>
    <t>IF($B$69FALSE,"-",SUM((OFFSET(AW_PE!$V$3,1,0,$E$69,1))*(AA$72&gt;OFFSET(AW_PE!$H$3,1,0,$E$69,1))*(AA$71&lt;OFFSET(AW_PE!$H$3,1,0,$E$69,1))*($B87OFFSET(AW_PE!$L$3,1,0,$E$69,1))))</t>
  </si>
  <si>
    <t>$AB$87</t>
  </si>
  <si>
    <t>R87C28</t>
  </si>
  <si>
    <t>IF($B$69FALSE,"-",SUM((OFFSET(AW_PE!$V$3,1,0,$E$69,1))*(AB$72&gt;OFFSET(AW_PE!$H$3,1,0,$E$69,1))*(AB$71&lt;OFFSET(AW_PE!$H$3,1,0,$E$69,1))*($B87OFFSET(AW_PE!$L$3,1,0,$E$69,1))))</t>
  </si>
  <si>
    <t>$D$88</t>
  </si>
  <si>
    <t>R88C4</t>
  </si>
  <si>
    <t>IF($B$69FALSE,"-",SUM(OFFSET($G88,0,C$71-1,1,C$72-C$71+1)))</t>
  </si>
  <si>
    <t>$E$88</t>
  </si>
  <si>
    <t>R88C5</t>
  </si>
  <si>
    <t>IF($B$69FALSE,"-",SUM(OFFSET($G88,0,F$71-1,1,F$72-F$71+1)))</t>
  </si>
  <si>
    <t>$G$88</t>
  </si>
  <si>
    <t>R88C7</t>
  </si>
  <si>
    <t>IF($B$69FALSE,"-",SUM((OFFSET(AW_PE!$V$3,1,0,$E$69,1))*(G$72&gt;OFFSET(AW_PE!$H$3,1,0,$E$69,1))*(G$71&lt;OFFSET(AW_PE!$H$3,1,0,$E$69,1))*($B88OFFSET(AW_PE!$L$3,1,0,$E$69,1))))</t>
  </si>
  <si>
    <t>$H$88</t>
  </si>
  <si>
    <t>R88C8</t>
  </si>
  <si>
    <t>IF($B$69FALSE,"-",SUM((OFFSET(AW_PE!$V$3,1,0,$E$69,1))*(H$72&gt;OFFSET(AW_PE!$H$3,1,0,$E$69,1))*(H$71&lt;OFFSET(AW_PE!$H$3,1,0,$E$69,1))*($B88OFFSET(AW_PE!$L$3,1,0,$E$69,1))))</t>
  </si>
  <si>
    <t>$I$88</t>
  </si>
  <si>
    <t>R88C9</t>
  </si>
  <si>
    <t>IF($B$69FALSE,"-",SUM((OFFSET(AW_PE!$V$3,1,0,$E$69,1))*(I$72&gt;OFFSET(AW_PE!$H$3,1,0,$E$69,1))*(I$71&lt;OFFSET(AW_PE!$H$3,1,0,$E$69,1))*($B88OFFSET(AW_PE!$L$3,1,0,$E$69,1))))</t>
  </si>
  <si>
    <t>$J$88</t>
  </si>
  <si>
    <t>R88C10</t>
  </si>
  <si>
    <t>IF($B$69FALSE,"-",SUM((OFFSET(AW_PE!$V$3,1,0,$E$69,1))*(J$72&gt;OFFSET(AW_PE!$H$3,1,0,$E$69,1))*(J$71&lt;OFFSET(AW_PE!$H$3,1,0,$E$69,1))*($B88OFFSET(AW_PE!$L$3,1,0,$E$69,1))))</t>
  </si>
  <si>
    <t>$K$88</t>
  </si>
  <si>
    <t>R88C11</t>
  </si>
  <si>
    <t>IF($B$69FALSE,"-",SUM((OFFSET(AW_PE!$V$3,1,0,$E$69,1))*(K$72&gt;OFFSET(AW_PE!$H$3,1,0,$E$69,1))*(K$71&lt;OFFSET(AW_PE!$H$3,1,0,$E$69,1))*($B88OFFSET(AW_PE!$L$3,1,0,$E$69,1))))</t>
  </si>
  <si>
    <t>$L$88</t>
  </si>
  <si>
    <t>R88C12</t>
  </si>
  <si>
    <t>IF($B$69FALSE,"-",SUM((OFFSET(AW_PE!$V$3,1,0,$E$69,1))*(L$72&gt;OFFSET(AW_PE!$H$3,1,0,$E$69,1))*(L$71&lt;OFFSET(AW_PE!$H$3,1,0,$E$69,1))*($B88OFFSET(AW_PE!$L$3,1,0,$E$69,1))))</t>
  </si>
  <si>
    <t>$M$88</t>
  </si>
  <si>
    <t>R88C13</t>
  </si>
  <si>
    <t>IF($B$69FALSE,"-",SUM((OFFSET(AW_PE!$V$3,1,0,$E$69,1))*(M$72&gt;OFFSET(AW_PE!$H$3,1,0,$E$69,1))*(M$71&lt;OFFSET(AW_PE!$H$3,1,0,$E$69,1))*($B88OFFSET(AW_PE!$L$3,1,0,$E$69,1))))</t>
  </si>
  <si>
    <t>$N$88</t>
  </si>
  <si>
    <t>R88C14</t>
  </si>
  <si>
    <t>IF($B$69FALSE,"-",SUM((OFFSET(AW_PE!$V$3,1,0,$E$69,1))*(N$72&gt;OFFSET(AW_PE!$H$3,1,0,$E$69,1))*(N$71&lt;OFFSET(AW_PE!$H$3,1,0,$E$69,1))*($B88OFFSET(AW_PE!$L$3,1,0,$E$69,1))))</t>
  </si>
  <si>
    <t>$O$88</t>
  </si>
  <si>
    <t>R88C15</t>
  </si>
  <si>
    <t>IF($B$69FALSE,"-",SUM((OFFSET(AW_PE!$V$3,1,0,$E$69,1))*(O$72&gt;OFFSET(AW_PE!$H$3,1,0,$E$69,1))*(O$71&lt;OFFSET(AW_PE!$H$3,1,0,$E$69,1))*($B88OFFSET(AW_PE!$L$3,1,0,$E$69,1))))</t>
  </si>
  <si>
    <t>$P$88</t>
  </si>
  <si>
    <t>R88C16</t>
  </si>
  <si>
    <t>IF($B$69FALSE,"-",SUM((OFFSET(AW_PE!$V$3,1,0,$E$69,1))*(P$72&gt;OFFSET(AW_PE!$H$3,1,0,$E$69,1))*(P$71&lt;OFFSET(AW_PE!$H$3,1,0,$E$69,1))*($B88OFFSET(AW_PE!$L$3,1,0,$E$69,1))))</t>
  </si>
  <si>
    <t>$Q$88</t>
  </si>
  <si>
    <t>R88C17</t>
  </si>
  <si>
    <t>IF($B$69FALSE,"-",SUM((OFFSET(AW_PE!$V$3,1,0,$E$69,1))*(Q$72&gt;OFFSET(AW_PE!$H$3,1,0,$E$69,1))*(Q$71&lt;OFFSET(AW_PE!$H$3,1,0,$E$69,1))*($B88OFFSET(AW_PE!$L$3,1,0,$E$69,1))))</t>
  </si>
  <si>
    <t>$R$88</t>
  </si>
  <si>
    <t>R88C18</t>
  </si>
  <si>
    <t>IF($B$69FALSE,"-",SUM((OFFSET(AW_PE!$V$3,1,0,$E$69,1))*(R$72&gt;OFFSET(AW_PE!$H$3,1,0,$E$69,1))*(R$71&lt;OFFSET(AW_PE!$H$3,1,0,$E$69,1))*($B88OFFSET(AW_PE!$L$3,1,0,$E$69,1))))</t>
  </si>
  <si>
    <t>$S$88</t>
  </si>
  <si>
    <t>R88C19</t>
  </si>
  <si>
    <t>IF($B$69FALSE,"-",SUM((OFFSET(AW_PE!$V$3,1,0,$E$69,1))*(S$72&gt;OFFSET(AW_PE!$H$3,1,0,$E$69,1))*(S$71&lt;OFFSET(AW_PE!$H$3,1,0,$E$69,1))*($B88OFFSET(AW_PE!$L$3,1,0,$E$69,1))))</t>
  </si>
  <si>
    <t>$T$88</t>
  </si>
  <si>
    <t>R88C20</t>
  </si>
  <si>
    <t>IF($B$69FALSE,"-",SUM((OFFSET(AW_PE!$V$3,1,0,$E$69,1))*(T$72&gt;OFFSET(AW_PE!$H$3,1,0,$E$69,1))*(T$71&lt;OFFSET(AW_PE!$H$3,1,0,$E$69,1))*($B88OFFSET(AW_PE!$L$3,1,0,$E$69,1))))</t>
  </si>
  <si>
    <t>$U$88</t>
  </si>
  <si>
    <t>R88C21</t>
  </si>
  <si>
    <t>IF($B$69FALSE,"-",SUM((OFFSET(AW_PE!$V$3,1,0,$E$69,1))*(U$72&gt;OFFSET(AW_PE!$H$3,1,0,$E$69,1))*(U$71&lt;OFFSET(AW_PE!$H$3,1,0,$E$69,1))*($B88OFFSET(AW_PE!$L$3,1,0,$E$69,1))))</t>
  </si>
  <si>
    <t>$V$88</t>
  </si>
  <si>
    <t>R88C22</t>
  </si>
  <si>
    <t>IF($B$69FALSE,"-",SUM((OFFSET(AW_PE!$V$3,1,0,$E$69,1))*(V$72&gt;OFFSET(AW_PE!$H$3,1,0,$E$69,1))*(V$71&lt;OFFSET(AW_PE!$H$3,1,0,$E$69,1))*($B88OFFSET(AW_PE!$L$3,1,0,$E$69,1))))</t>
  </si>
  <si>
    <t>$W$88</t>
  </si>
  <si>
    <t>R88C23</t>
  </si>
  <si>
    <t>IF($B$69FALSE,"-",SUM((OFFSET(AW_PE!$V$3,1,0,$E$69,1))*(W$72&gt;OFFSET(AW_PE!$H$3,1,0,$E$69,1))*(W$71&lt;OFFSET(AW_PE!$H$3,1,0,$E$69,1))*($B88OFFSET(AW_PE!$L$3,1,0,$E$69,1))))</t>
  </si>
  <si>
    <t>$X$88</t>
  </si>
  <si>
    <t>R88C24</t>
  </si>
  <si>
    <t>IF($B$69FALSE,"-",SUM((OFFSET(AW_PE!$V$3,1,0,$E$69,1))*(X$72&gt;OFFSET(AW_PE!$H$3,1,0,$E$69,1))*(X$71&lt;OFFSET(AW_PE!$H$3,1,0,$E$69,1))*($B88OFFSET(AW_PE!$L$3,1,0,$E$69,1))))</t>
  </si>
  <si>
    <t>$Y$88</t>
  </si>
  <si>
    <t>R88C25</t>
  </si>
  <si>
    <t>IF($B$69FALSE,"-",SUM((OFFSET(AW_PE!$V$3,1,0,$E$69,1))*(Y$72&gt;OFFSET(AW_PE!$H$3,1,0,$E$69,1))*(Y$71&lt;OFFSET(AW_PE!$H$3,1,0,$E$69,1))*($B88OFFSET(AW_PE!$L$3,1,0,$E$69,1))))</t>
  </si>
  <si>
    <t>$Z$88</t>
  </si>
  <si>
    <t>R88C26</t>
  </si>
  <si>
    <t>IF($B$69FALSE,"-",SUM((OFFSET(AW_PE!$V$3,1,0,$E$69,1))*(Z$72&gt;OFFSET(AW_PE!$H$3,1,0,$E$69,1))*(Z$71&lt;OFFSET(AW_PE!$H$3,1,0,$E$69,1))*($B88OFFSET(AW_PE!$L$3,1,0,$E$69,1))))</t>
  </si>
  <si>
    <t>$AA$88</t>
  </si>
  <si>
    <t>R88C27</t>
  </si>
  <si>
    <t>IF($B$69FALSE,"-",SUM((OFFSET(AW_PE!$V$3,1,0,$E$69,1))*(AA$72&gt;OFFSET(AW_PE!$H$3,1,0,$E$69,1))*(AA$71&lt;OFFSET(AW_PE!$H$3,1,0,$E$69,1))*($B88OFFSET(AW_PE!$L$3,1,0,$E$69,1))))</t>
  </si>
  <si>
    <t>$AB$88</t>
  </si>
  <si>
    <t>R88C28</t>
  </si>
  <si>
    <t>IF($B$69FALSE,"-",SUM((OFFSET(AW_PE!$V$3,1,0,$E$69,1))*(AB$72&gt;OFFSET(AW_PE!$H$3,1,0,$E$69,1))*(AB$71&lt;OFFSET(AW_PE!$H$3,1,0,$E$69,1))*($B88OFFSET(AW_PE!$L$3,1,0,$E$69,1))))</t>
  </si>
  <si>
    <t>$D$89</t>
  </si>
  <si>
    <t>R89C4</t>
  </si>
  <si>
    <t>IF($B$69FALSE,"-",SUM(OFFSET($G89,0,C$71-1,1,C$72-C$71+1)))</t>
  </si>
  <si>
    <t>$E$89</t>
  </si>
  <si>
    <t>R89C5</t>
  </si>
  <si>
    <t>IF($B$69FALSE,"-",SUM(OFFSET($G89,0,F$71-1,1,F$72-F$71+1)))</t>
  </si>
  <si>
    <t>$G$89</t>
  </si>
  <si>
    <t>R89C7</t>
  </si>
  <si>
    <t>IF($B$69FALSE,"-",SUM((OFFSET(AW_PE!$V$3,1,0,$E$69,1))*(G$72&gt;OFFSET(AW_PE!$H$3,1,0,$E$69,1))*(G$71&lt;OFFSET(AW_PE!$H$3,1,0,$E$69,1))*($B89OFFSET(AW_PE!$L$3,1,0,$E$69,1))))</t>
  </si>
  <si>
    <t>$H$89</t>
  </si>
  <si>
    <t>R89C8</t>
  </si>
  <si>
    <t>IF($B$69FALSE,"-",SUM((OFFSET(AW_PE!$V$3,1,0,$E$69,1))*(H$72&gt;OFFSET(AW_PE!$H$3,1,0,$E$69,1))*(H$71&lt;OFFSET(AW_PE!$H$3,1,0,$E$69,1))*($B89OFFSET(AW_PE!$L$3,1,0,$E$69,1))))</t>
  </si>
  <si>
    <t>$I$89</t>
  </si>
  <si>
    <t>R89C9</t>
  </si>
  <si>
    <t>IF($B$69FALSE,"-",SUM((OFFSET(AW_PE!$V$3,1,0,$E$69,1))*(I$72&gt;OFFSET(AW_PE!$H$3,1,0,$E$69,1))*(I$71&lt;OFFSET(AW_PE!$H$3,1,0,$E$69,1))*($B89OFFSET(AW_PE!$L$3,1,0,$E$69,1))))</t>
  </si>
  <si>
    <t>$J$89</t>
  </si>
  <si>
    <t>R89C10</t>
  </si>
  <si>
    <t>IF($B$69FALSE,"-",SUM((OFFSET(AW_PE!$V$3,1,0,$E$69,1))*(J$72&gt;OFFSET(AW_PE!$H$3,1,0,$E$69,1))*(J$71&lt;OFFSET(AW_PE!$H$3,1,0,$E$69,1))*($B89OFFSET(AW_PE!$L$3,1,0,$E$69,1))))</t>
  </si>
  <si>
    <t>$K$89</t>
  </si>
  <si>
    <t>R89C11</t>
  </si>
  <si>
    <t>IF($B$69FALSE,"-",SUM((OFFSET(AW_PE!$V$3,1,0,$E$69,1))*(K$72&gt;OFFSET(AW_PE!$H$3,1,0,$E$69,1))*(K$71&lt;OFFSET(AW_PE!$H$3,1,0,$E$69,1))*($B89OFFSET(AW_PE!$L$3,1,0,$E$69,1))))</t>
  </si>
  <si>
    <t>$L$89</t>
  </si>
  <si>
    <t>R89C12</t>
  </si>
  <si>
    <t>IF($B$69FALSE,"-",SUM((OFFSET(AW_PE!$V$3,1,0,$E$69,1))*(L$72&gt;OFFSET(AW_PE!$H$3,1,0,$E$69,1))*(L$71&lt;OFFSET(AW_PE!$H$3,1,0,$E$69,1))*($B89OFFSET(AW_PE!$L$3,1,0,$E$69,1))))</t>
  </si>
  <si>
    <t>$M$89</t>
  </si>
  <si>
    <t>R89C13</t>
  </si>
  <si>
    <t>IF($B$69FALSE,"-",SUM((OFFSET(AW_PE!$V$3,1,0,$E$69,1))*(M$72&gt;OFFSET(AW_PE!$H$3,1,0,$E$69,1))*(M$71&lt;OFFSET(AW_PE!$H$3,1,0,$E$69,1))*($B89OFFSET(AW_PE!$L$3,1,0,$E$69,1))))</t>
  </si>
  <si>
    <t>$N$89</t>
  </si>
  <si>
    <t>R89C14</t>
  </si>
  <si>
    <t>IF($B$69FALSE,"-",SUM((OFFSET(AW_PE!$V$3,1,0,$E$69,1))*(N$72&gt;OFFSET(AW_PE!$H$3,1,0,$E$69,1))*(N$71&lt;OFFSET(AW_PE!$H$3,1,0,$E$69,1))*($B89OFFSET(AW_PE!$L$3,1,0,$E$69,1))))</t>
  </si>
  <si>
    <t>$O$89</t>
  </si>
  <si>
    <t>R89C15</t>
  </si>
  <si>
    <t>IF($B$69FALSE,"-",SUM((OFFSET(AW_PE!$V$3,1,0,$E$69,1))*(O$72&gt;OFFSET(AW_PE!$H$3,1,0,$E$69,1))*(O$71&lt;OFFSET(AW_PE!$H$3,1,0,$E$69,1))*($B89OFFSET(AW_PE!$L$3,1,0,$E$69,1))))</t>
  </si>
  <si>
    <t>$P$89</t>
  </si>
  <si>
    <t>R89C16</t>
  </si>
  <si>
    <t>IF($B$69FALSE,"-",SUM((OFFSET(AW_PE!$V$3,1,0,$E$69,1))*(P$72&gt;OFFSET(AW_PE!$H$3,1,0,$E$69,1))*(P$71&lt;OFFSET(AW_PE!$H$3,1,0,$E$69,1))*($B89OFFSET(AW_PE!$L$3,1,0,$E$69,1))))</t>
  </si>
  <si>
    <t>$Q$89</t>
  </si>
  <si>
    <t>R89C17</t>
  </si>
  <si>
    <t>IF($B$69FALSE,"-",SUM((OFFSET(AW_PE!$V$3,1,0,$E$69,1))*(Q$72&gt;OFFSET(AW_PE!$H$3,1,0,$E$69,1))*(Q$71&lt;OFFSET(AW_PE!$H$3,1,0,$E$69,1))*($B89OFFSET(AW_PE!$L$3,1,0,$E$69,1))))</t>
  </si>
  <si>
    <t>$R$89</t>
  </si>
  <si>
    <t>R89C18</t>
  </si>
  <si>
    <t>IF($B$69FALSE,"-",SUM((OFFSET(AW_PE!$V$3,1,0,$E$69,1))*(R$72&gt;OFFSET(AW_PE!$H$3,1,0,$E$69,1))*(R$71&lt;OFFSET(AW_PE!$H$3,1,0,$E$69,1))*($B89OFFSET(AW_PE!$L$3,1,0,$E$69,1))))</t>
  </si>
  <si>
    <t>$S$89</t>
  </si>
  <si>
    <t>R89C19</t>
  </si>
  <si>
    <t>IF($B$69FALSE,"-",SUM((OFFSET(AW_PE!$V$3,1,0,$E$69,1))*(S$72&gt;OFFSET(AW_PE!$H$3,1,0,$E$69,1))*(S$71&lt;OFFSET(AW_PE!$H$3,1,0,$E$69,1))*($B89OFFSET(AW_PE!$L$3,1,0,$E$69,1))))</t>
  </si>
  <si>
    <t>$T$89</t>
  </si>
  <si>
    <t>R89C20</t>
  </si>
  <si>
    <t>IF($B$69FALSE,"-",SUM((OFFSET(AW_PE!$V$3,1,0,$E$69,1))*(T$72&gt;OFFSET(AW_PE!$H$3,1,0,$E$69,1))*(T$71&lt;OFFSET(AW_PE!$H$3,1,0,$E$69,1))*($B89OFFSET(AW_PE!$L$3,1,0,$E$69,1))))</t>
  </si>
  <si>
    <t>$U$89</t>
  </si>
  <si>
    <t>R89C21</t>
  </si>
  <si>
    <t>IF($B$69FALSE,"-",SUM((OFFSET(AW_PE!$V$3,1,0,$E$69,1))*(U$72&gt;OFFSET(AW_PE!$H$3,1,0,$E$69,1))*(U$71&lt;OFFSET(AW_PE!$H$3,1,0,$E$69,1))*($B89OFFSET(AW_PE!$L$3,1,0,$E$69,1))))</t>
  </si>
  <si>
    <t>$V$89</t>
  </si>
  <si>
    <t>R89C22</t>
  </si>
  <si>
    <t>IF($B$69FALSE,"-",SUM((OFFSET(AW_PE!$V$3,1,0,$E$69,1))*(V$72&gt;OFFSET(AW_PE!$H$3,1,0,$E$69,1))*(V$71&lt;OFFSET(AW_PE!$H$3,1,0,$E$69,1))*($B89OFFSET(AW_PE!$L$3,1,0,$E$69,1))))</t>
  </si>
  <si>
    <t>$W$89</t>
  </si>
  <si>
    <t>R89C23</t>
  </si>
  <si>
    <t>IF($B$69FALSE,"-",SUM((OFFSET(AW_PE!$V$3,1,0,$E$69,1))*(W$72&gt;OFFSET(AW_PE!$H$3,1,0,$E$69,1))*(W$71&lt;OFFSET(AW_PE!$H$3,1,0,$E$69,1))*($B89OFFSET(AW_PE!$L$3,1,0,$E$69,1))))</t>
  </si>
  <si>
    <t>$X$89</t>
  </si>
  <si>
    <t>R89C24</t>
  </si>
  <si>
    <t>IF($B$69FALSE,"-",SUM((OFFSET(AW_PE!$V$3,1,0,$E$69,1))*(X$72&gt;OFFSET(AW_PE!$H$3,1,0,$E$69,1))*(X$71&lt;OFFSET(AW_PE!$H$3,1,0,$E$69,1))*($B89OFFSET(AW_PE!$L$3,1,0,$E$69,1))))</t>
  </si>
  <si>
    <t>$Y$89</t>
  </si>
  <si>
    <t>R89C25</t>
  </si>
  <si>
    <t>IF($B$69FALSE,"-",SUM((OFFSET(AW_PE!$V$3,1,0,$E$69,1))*(Y$72&gt;OFFSET(AW_PE!$H$3,1,0,$E$69,1))*(Y$71&lt;OFFSET(AW_PE!$H$3,1,0,$E$69,1))*($B89OFFSET(AW_PE!$L$3,1,0,$E$69,1))))</t>
  </si>
  <si>
    <t>$Z$89</t>
  </si>
  <si>
    <t>R89C26</t>
  </si>
  <si>
    <t>IF($B$69FALSE,"-",SUM((OFFSET(AW_PE!$V$3,1,0,$E$69,1))*(Z$72&gt;OFFSET(AW_PE!$H$3,1,0,$E$69,1))*(Z$71&lt;OFFSET(AW_PE!$H$3,1,0,$E$69,1))*($B89OFFSET(AW_PE!$L$3,1,0,$E$69,1))))</t>
  </si>
  <si>
    <t>$AA$89</t>
  </si>
  <si>
    <t>R89C27</t>
  </si>
  <si>
    <t>IF($B$69FALSE,"-",SUM((OFFSET(AW_PE!$V$3,1,0,$E$69,1))*(AA$72&gt;OFFSET(AW_PE!$H$3,1,0,$E$69,1))*(AA$71&lt;OFFSET(AW_PE!$H$3,1,0,$E$69,1))*($B89OFFSET(AW_PE!$L$3,1,0,$E$69,1))))</t>
  </si>
  <si>
    <t>$AB$89</t>
  </si>
  <si>
    <t>R89C28</t>
  </si>
  <si>
    <t>IF($B$69FALSE,"-",SUM((OFFSET(AW_PE!$V$3,1,0,$E$69,1))*(AB$72&gt;OFFSET(AW_PE!$H$3,1,0,$E$69,1))*(AB$71&lt;OFFSET(AW_PE!$H$3,1,0,$E$69,1))*($B89OFFSET(AW_PE!$L$3,1,0,$E$69,1))))</t>
  </si>
  <si>
    <t>$D$90</t>
  </si>
  <si>
    <t>R90C4</t>
  </si>
  <si>
    <t>IF($B$69FALSE,"-",SUM(OFFSET($G90,0,C$71-1,1,C$72-C$71+1)))</t>
  </si>
  <si>
    <t>$E$90</t>
  </si>
  <si>
    <t>R90C5</t>
  </si>
  <si>
    <t>IF($B$69FALSE,"-",SUM(OFFSET($G90,0,F$71-1,1,F$72-F$71+1)))</t>
  </si>
  <si>
    <t>$G$90</t>
  </si>
  <si>
    <t>R90C7</t>
  </si>
  <si>
    <t>IF($B$69FALSE,"-",SUM((OFFSET(AW_PE!$V$3,1,0,$E$69,1))*(G$72&gt;OFFSET(AW_PE!$H$3,1,0,$E$69,1))*(G$71&lt;OFFSET(AW_PE!$H$3,1,0,$E$69,1))*($B90OFFSET(AW_PE!$L$3,1,0,$E$69,1))))</t>
  </si>
  <si>
    <t>$H$90</t>
  </si>
  <si>
    <t>R90C8</t>
  </si>
  <si>
    <t>IF($B$69FALSE,"-",SUM((OFFSET(AW_PE!$V$3,1,0,$E$69,1))*(H$72&gt;OFFSET(AW_PE!$H$3,1,0,$E$69,1))*(H$71&lt;OFFSET(AW_PE!$H$3,1,0,$E$69,1))*($B90OFFSET(AW_PE!$L$3,1,0,$E$69,1))))</t>
  </si>
  <si>
    <t>$I$90</t>
  </si>
  <si>
    <t>R90C9</t>
  </si>
  <si>
    <t>IF($B$69FALSE,"-",SUM((OFFSET(AW_PE!$V$3,1,0,$E$69,1))*(I$72&gt;OFFSET(AW_PE!$H$3,1,0,$E$69,1))*(I$71&lt;OFFSET(AW_PE!$H$3,1,0,$E$69,1))*($B90OFFSET(AW_PE!$L$3,1,0,$E$69,1))))</t>
  </si>
  <si>
    <t>$J$90</t>
  </si>
  <si>
    <t>R90C10</t>
  </si>
  <si>
    <t>IF($B$69FALSE,"-",SUM((OFFSET(AW_PE!$V$3,1,0,$E$69,1))*(J$72&gt;OFFSET(AW_PE!$H$3,1,0,$E$69,1))*(J$71&lt;OFFSET(AW_PE!$H$3,1,0,$E$69,1))*($B90OFFSET(AW_PE!$L$3,1,0,$E$69,1))))</t>
  </si>
  <si>
    <t>$K$90</t>
  </si>
  <si>
    <t>R90C11</t>
  </si>
  <si>
    <t>IF($B$69FALSE,"-",SUM((OFFSET(AW_PE!$V$3,1,0,$E$69,1))*(K$72&gt;OFFSET(AW_PE!$H$3,1,0,$E$69,1))*(K$71&lt;OFFSET(AW_PE!$H$3,1,0,$E$69,1))*($B90OFFSET(AW_PE!$L$3,1,0,$E$69,1))))</t>
  </si>
  <si>
    <t>$L$90</t>
  </si>
  <si>
    <t>R90C12</t>
  </si>
  <si>
    <t>IF($B$69FALSE,"-",SUM((OFFSET(AW_PE!$V$3,1,0,$E$69,1))*(L$72&gt;OFFSET(AW_PE!$H$3,1,0,$E$69,1))*(L$71&lt;OFFSET(AW_PE!$H$3,1,0,$E$69,1))*($B90OFFSET(AW_PE!$L$3,1,0,$E$69,1))))</t>
  </si>
  <si>
    <t>$M$90</t>
  </si>
  <si>
    <t>R90C13</t>
  </si>
  <si>
    <t>IF($B$69FALSE,"-",SUM((OFFSET(AW_PE!$V$3,1,0,$E$69,1))*(M$72&gt;OFFSET(AW_PE!$H$3,1,0,$E$69,1))*(M$71&lt;OFFSET(AW_PE!$H$3,1,0,$E$69,1))*($B90OFFSET(AW_PE!$L$3,1,0,$E$69,1))))</t>
  </si>
  <si>
    <t>$N$90</t>
  </si>
  <si>
    <t>R90C14</t>
  </si>
  <si>
    <t>IF($B$69FALSE,"-",SUM((OFFSET(AW_PE!$V$3,1,0,$E$69,1))*(N$72&gt;OFFSET(AW_PE!$H$3,1,0,$E$69,1))*(N$71&lt;OFFSET(AW_PE!$H$3,1,0,$E$69,1))*($B90OFFSET(AW_PE!$L$3,1,0,$E$69,1))))</t>
  </si>
  <si>
    <t>$O$90</t>
  </si>
  <si>
    <t>R90C15</t>
  </si>
  <si>
    <t>IF($B$69FALSE,"-",SUM((OFFSET(AW_PE!$V$3,1,0,$E$69,1))*(O$72&gt;OFFSET(AW_PE!$H$3,1,0,$E$69,1))*(O$71&lt;OFFSET(AW_PE!$H$3,1,0,$E$69,1))*($B90OFFSET(AW_PE!$L$3,1,0,$E$69,1))))</t>
  </si>
  <si>
    <t>$P$90</t>
  </si>
  <si>
    <t>R90C16</t>
  </si>
  <si>
    <t>IF($B$69FALSE,"-",SUM((OFFSET(AW_PE!$V$3,1,0,$E$69,1))*(P$72&gt;OFFSET(AW_PE!$H$3,1,0,$E$69,1))*(P$71&lt;OFFSET(AW_PE!$H$3,1,0,$E$69,1))*($B90OFFSET(AW_PE!$L$3,1,0,$E$69,1))))</t>
  </si>
  <si>
    <t>$Q$90</t>
  </si>
  <si>
    <t>R90C17</t>
  </si>
  <si>
    <t>IF($B$69FALSE,"-",SUM((OFFSET(AW_PE!$V$3,1,0,$E$69,1))*(Q$72&gt;OFFSET(AW_PE!$H$3,1,0,$E$69,1))*(Q$71&lt;OFFSET(AW_PE!$H$3,1,0,$E$69,1))*($B90OFFSET(AW_PE!$L$3,1,0,$E$69,1))))</t>
  </si>
  <si>
    <t>$R$90</t>
  </si>
  <si>
    <t>R90C18</t>
  </si>
  <si>
    <t>IF($B$69FALSE,"-",SUM((OFFSET(AW_PE!$V$3,1,0,$E$69,1))*(R$72&gt;OFFSET(AW_PE!$H$3,1,0,$E$69,1))*(R$71&lt;OFFSET(AW_PE!$H$3,1,0,$E$69,1))*($B90OFFSET(AW_PE!$L$3,1,0,$E$69,1))))</t>
  </si>
  <si>
    <t>$S$90</t>
  </si>
  <si>
    <t>R90C19</t>
  </si>
  <si>
    <t>IF($B$69FALSE,"-",SUM((OFFSET(AW_PE!$V$3,1,0,$E$69,1))*(S$72&gt;OFFSET(AW_PE!$H$3,1,0,$E$69,1))*(S$71&lt;OFFSET(AW_PE!$H$3,1,0,$E$69,1))*($B90OFFSET(AW_PE!$L$3,1,0,$E$69,1))))</t>
  </si>
  <si>
    <t>$T$90</t>
  </si>
  <si>
    <t>R90C20</t>
  </si>
  <si>
    <t>IF($B$69FALSE,"-",SUM((OFFSET(AW_PE!$V$3,1,0,$E$69,1))*(T$72&gt;OFFSET(AW_PE!$H$3,1,0,$E$69,1))*(T$71&lt;OFFSET(AW_PE!$H$3,1,0,$E$69,1))*($B90OFFSET(AW_PE!$L$3,1,0,$E$69,1))))</t>
  </si>
  <si>
    <t>$U$90</t>
  </si>
  <si>
    <t>R90C21</t>
  </si>
  <si>
    <t>IF($B$69FALSE,"-",SUM((OFFSET(AW_PE!$V$3,1,0,$E$69,1))*(U$72&gt;OFFSET(AW_PE!$H$3,1,0,$E$69,1))*(U$71&lt;OFFSET(AW_PE!$H$3,1,0,$E$69,1))*($B90OFFSET(AW_PE!$L$3,1,0,$E$69,1))))</t>
  </si>
  <si>
    <t>$V$90</t>
  </si>
  <si>
    <t>R90C22</t>
  </si>
  <si>
    <t>IF($B$69FALSE,"-",SUM((OFFSET(AW_PE!$V$3,1,0,$E$69,1))*(V$72&gt;OFFSET(AW_PE!$H$3,1,0,$E$69,1))*(V$71&lt;OFFSET(AW_PE!$H$3,1,0,$E$69,1))*($B90OFFSET(AW_PE!$L$3,1,0,$E$69,1))))</t>
  </si>
  <si>
    <t>$W$90</t>
  </si>
  <si>
    <t>R90C23</t>
  </si>
  <si>
    <t>IF($B$69FALSE,"-",SUM((OFFSET(AW_PE!$V$3,1,0,$E$69,1))*(W$72&gt;OFFSET(AW_PE!$H$3,1,0,$E$69,1))*(W$71&lt;OFFSET(AW_PE!$H$3,1,0,$E$69,1))*($B90OFFSET(AW_PE!$L$3,1,0,$E$69,1))))</t>
  </si>
  <si>
    <t>$X$90</t>
  </si>
  <si>
    <t>R90C24</t>
  </si>
  <si>
    <t>IF($B$69FALSE,"-",SUM((OFFSET(AW_PE!$V$3,1,0,$E$69,1))*(X$72&gt;OFFSET(AW_PE!$H$3,1,0,$E$69,1))*(X$71&lt;OFFSET(AW_PE!$H$3,1,0,$E$69,1))*($B90OFFSET(AW_PE!$L$3,1,0,$E$69,1))))</t>
  </si>
  <si>
    <t>$Y$90</t>
  </si>
  <si>
    <t>R90C25</t>
  </si>
  <si>
    <t>IF($B$69FALSE,"-",SUM((OFFSET(AW_PE!$V$3,1,0,$E$69,1))*(Y$72&gt;OFFSET(AW_PE!$H$3,1,0,$E$69,1))*(Y$71&lt;OFFSET(AW_PE!$H$3,1,0,$E$69,1))*($B90OFFSET(AW_PE!$L$3,1,0,$E$69,1))))</t>
  </si>
  <si>
    <t>$Z$90</t>
  </si>
  <si>
    <t>R90C26</t>
  </si>
  <si>
    <t>IF($B$69FALSE,"-",SUM((OFFSET(AW_PE!$V$3,1,0,$E$69,1))*(Z$72&gt;OFFSET(AW_PE!$H$3,1,0,$E$69,1))*(Z$71&lt;OFFSET(AW_PE!$H$3,1,0,$E$69,1))*($B90OFFSET(AW_PE!$L$3,1,0,$E$69,1))))</t>
  </si>
  <si>
    <t>$AA$90</t>
  </si>
  <si>
    <t>R90C27</t>
  </si>
  <si>
    <t>IF($B$69FALSE,"-",SUM((OFFSET(AW_PE!$V$3,1,0,$E$69,1))*(AA$72&gt;OFFSET(AW_PE!$H$3,1,0,$E$69,1))*(AA$71&lt;OFFSET(AW_PE!$H$3,1,0,$E$69,1))*($B90OFFSET(AW_PE!$L$3,1,0,$E$69,1))))</t>
  </si>
  <si>
    <t>$AB$90</t>
  </si>
  <si>
    <t>R90C28</t>
  </si>
  <si>
    <t>IF($B$69FALSE,"-",SUM((OFFSET(AW_PE!$V$3,1,0,$E$69,1))*(AB$72&gt;OFFSET(AW_PE!$H$3,1,0,$E$69,1))*(AB$71&lt;OFFSET(AW_PE!$H$3,1,0,$E$69,1))*($B90OFFSET(AW_PE!$L$3,1,0,$E$69,1))))</t>
  </si>
  <si>
    <t>$D$91</t>
  </si>
  <si>
    <t>R91C4</t>
  </si>
  <si>
    <t>IF($B$69FALSE,"-",SUM(OFFSET($G91,0,C$71-1,1,C$72-C$71+1)))</t>
  </si>
  <si>
    <t>$E$91</t>
  </si>
  <si>
    <t>R91C5</t>
  </si>
  <si>
    <t>IF($B$69FALSE,"-",SUM(OFFSET($G91,0,F$71-1,1,F$72-F$71+1)))</t>
  </si>
  <si>
    <t>$G$91</t>
  </si>
  <si>
    <t>R91C7</t>
  </si>
  <si>
    <t>IF($B$69FALSE,"-",SUM((OFFSET(AW_PE!$V$3,1,0,$E$69,1))*(G$72&gt;OFFSET(AW_PE!$H$3,1,0,$E$69,1))*(G$71&lt;OFFSET(AW_PE!$H$3,1,0,$E$69,1))*($B91OFFSET(AW_PE!$L$3,1,0,$E$69,1))))</t>
  </si>
  <si>
    <t>$H$91</t>
  </si>
  <si>
    <t>R91C8</t>
  </si>
  <si>
    <t>IF($B$69FALSE,"-",SUM((OFFSET(AW_PE!$V$3,1,0,$E$69,1))*(H$72&gt;OFFSET(AW_PE!$H$3,1,0,$E$69,1))*(H$71&lt;OFFSET(AW_PE!$H$3,1,0,$E$69,1))*($B91OFFSET(AW_PE!$L$3,1,0,$E$69,1))))</t>
  </si>
  <si>
    <t>$I$91</t>
  </si>
  <si>
    <t>R91C9</t>
  </si>
  <si>
    <t>IF($B$69FALSE,"-",SUM((OFFSET(AW_PE!$V$3,1,0,$E$69,1))*(I$72&gt;OFFSET(AW_PE!$H$3,1,0,$E$69,1))*(I$71&lt;OFFSET(AW_PE!$H$3,1,0,$E$69,1))*($B91OFFSET(AW_PE!$L$3,1,0,$E$69,1))))</t>
  </si>
  <si>
    <t>$J$91</t>
  </si>
  <si>
    <t>R91C10</t>
  </si>
  <si>
    <t>IF($B$69FALSE,"-",SUM((OFFSET(AW_PE!$V$3,1,0,$E$69,1))*(J$72&gt;OFFSET(AW_PE!$H$3,1,0,$E$69,1))*(J$71&lt;OFFSET(AW_PE!$H$3,1,0,$E$69,1))*($B91OFFSET(AW_PE!$L$3,1,0,$E$69,1))))</t>
  </si>
  <si>
    <t>$K$91</t>
  </si>
  <si>
    <t>R91C11</t>
  </si>
  <si>
    <t>IF($B$69FALSE,"-",SUM((OFFSET(AW_PE!$V$3,1,0,$E$69,1))*(K$72&gt;OFFSET(AW_PE!$H$3,1,0,$E$69,1))*(K$71&lt;OFFSET(AW_PE!$H$3,1,0,$E$69,1))*($B91OFFSET(AW_PE!$L$3,1,0,$E$69,1))))</t>
  </si>
  <si>
    <t>$L$91</t>
  </si>
  <si>
    <t>R91C12</t>
  </si>
  <si>
    <t>IF($B$69FALSE,"-",SUM((OFFSET(AW_PE!$V$3,1,0,$E$69,1))*(L$72&gt;OFFSET(AW_PE!$H$3,1,0,$E$69,1))*(L$71&lt;OFFSET(AW_PE!$H$3,1,0,$E$69,1))*($B91OFFSET(AW_PE!$L$3,1,0,$E$69,1))))</t>
  </si>
  <si>
    <t>$M$91</t>
  </si>
  <si>
    <t>R91C13</t>
  </si>
  <si>
    <t>IF($B$69FALSE,"-",SUM((OFFSET(AW_PE!$V$3,1,0,$E$69,1))*(M$72&gt;OFFSET(AW_PE!$H$3,1,0,$E$69,1))*(M$71&lt;OFFSET(AW_PE!$H$3,1,0,$E$69,1))*($B91OFFSET(AW_PE!$L$3,1,0,$E$69,1))))</t>
  </si>
  <si>
    <t>$N$91</t>
  </si>
  <si>
    <t>R91C14</t>
  </si>
  <si>
    <t>IF($B$69FALSE,"-",SUM((OFFSET(AW_PE!$V$3,1,0,$E$69,1))*(N$72&gt;OFFSET(AW_PE!$H$3,1,0,$E$69,1))*(N$71&lt;OFFSET(AW_PE!$H$3,1,0,$E$69,1))*($B91OFFSET(AW_PE!$L$3,1,0,$E$69,1))))</t>
  </si>
  <si>
    <t>$O$91</t>
  </si>
  <si>
    <t>R91C15</t>
  </si>
  <si>
    <t>IF($B$69FALSE,"-",SUM((OFFSET(AW_PE!$V$3,1,0,$E$69,1))*(O$72&gt;OFFSET(AW_PE!$H$3,1,0,$E$69,1))*(O$71&lt;OFFSET(AW_PE!$H$3,1,0,$E$69,1))*($B91OFFSET(AW_PE!$L$3,1,0,$E$69,1))))</t>
  </si>
  <si>
    <t>$P$91</t>
  </si>
  <si>
    <t>R91C16</t>
  </si>
  <si>
    <t>IF($B$69FALSE,"-",SUM((OFFSET(AW_PE!$V$3,1,0,$E$69,1))*(P$72&gt;OFFSET(AW_PE!$H$3,1,0,$E$69,1))*(P$71&lt;OFFSET(AW_PE!$H$3,1,0,$E$69,1))*($B91OFFSET(AW_PE!$L$3,1,0,$E$69,1))))</t>
  </si>
  <si>
    <t>$Q$91</t>
  </si>
  <si>
    <t>R91C17</t>
  </si>
  <si>
    <t>IF($B$69FALSE,"-",SUM((OFFSET(AW_PE!$V$3,1,0,$E$69,1))*(Q$72&gt;OFFSET(AW_PE!$H$3,1,0,$E$69,1))*(Q$71&lt;OFFSET(AW_PE!$H$3,1,0,$E$69,1))*($B91OFFSET(AW_PE!$L$3,1,0,$E$69,1))))</t>
  </si>
  <si>
    <t>$R$91</t>
  </si>
  <si>
    <t>R91C18</t>
  </si>
  <si>
    <t>IF($B$69FALSE,"-",SUM((OFFSET(AW_PE!$V$3,1,0,$E$69,1))*(R$72&gt;OFFSET(AW_PE!$H$3,1,0,$E$69,1))*(R$71&lt;OFFSET(AW_PE!$H$3,1,0,$E$69,1))*($B91OFFSET(AW_PE!$L$3,1,0,$E$69,1))))</t>
  </si>
  <si>
    <t>$S$91</t>
  </si>
  <si>
    <t>R91C19</t>
  </si>
  <si>
    <t>IF($B$69FALSE,"-",SUM((OFFSET(AW_PE!$V$3,1,0,$E$69,1))*(S$72&gt;OFFSET(AW_PE!$H$3,1,0,$E$69,1))*(S$71&lt;OFFSET(AW_PE!$H$3,1,0,$E$69,1))*($B91OFFSET(AW_PE!$L$3,1,0,$E$69,1))))</t>
  </si>
  <si>
    <t>$T$91</t>
  </si>
  <si>
    <t>R91C20</t>
  </si>
  <si>
    <t>IF($B$69FALSE,"-",SUM((OFFSET(AW_PE!$V$3,1,0,$E$69,1))*(T$72&gt;OFFSET(AW_PE!$H$3,1,0,$E$69,1))*(T$71&lt;OFFSET(AW_PE!$H$3,1,0,$E$69,1))*($B91OFFSET(AW_PE!$L$3,1,0,$E$69,1))))</t>
  </si>
  <si>
    <t>$U$91</t>
  </si>
  <si>
    <t>R91C21</t>
  </si>
  <si>
    <t>IF($B$69FALSE,"-",SUM((OFFSET(AW_PE!$V$3,1,0,$E$69,1))*(U$72&gt;OFFSET(AW_PE!$H$3,1,0,$E$69,1))*(U$71&lt;OFFSET(AW_PE!$H$3,1,0,$E$69,1))*($B91OFFSET(AW_PE!$L$3,1,0,$E$69,1))))</t>
  </si>
  <si>
    <t>$V$91</t>
  </si>
  <si>
    <t>R91C22</t>
  </si>
  <si>
    <t>IF($B$69FALSE,"-",SUM((OFFSET(AW_PE!$V$3,1,0,$E$69,1))*(V$72&gt;OFFSET(AW_PE!$H$3,1,0,$E$69,1))*(V$71&lt;OFFSET(AW_PE!$H$3,1,0,$E$69,1))*($B91OFFSET(AW_PE!$L$3,1,0,$E$69,1))))</t>
  </si>
  <si>
    <t>$W$91</t>
  </si>
  <si>
    <t>R91C23</t>
  </si>
  <si>
    <t>IF($B$69FALSE,"-",SUM((OFFSET(AW_PE!$V$3,1,0,$E$69,1))*(W$72&gt;OFFSET(AW_PE!$H$3,1,0,$E$69,1))*(W$71&lt;OFFSET(AW_PE!$H$3,1,0,$E$69,1))*($B91OFFSET(AW_PE!$L$3,1,0,$E$69,1))))</t>
  </si>
  <si>
    <t>$X$91</t>
  </si>
  <si>
    <t>R91C24</t>
  </si>
  <si>
    <t>IF($B$69FALSE,"-",SUM((OFFSET(AW_PE!$V$3,1,0,$E$69,1))*(X$72&gt;OFFSET(AW_PE!$H$3,1,0,$E$69,1))*(X$71&lt;OFFSET(AW_PE!$H$3,1,0,$E$69,1))*($B91OFFSET(AW_PE!$L$3,1,0,$E$69,1))))</t>
  </si>
  <si>
    <t>$Y$91</t>
  </si>
  <si>
    <t>R91C25</t>
  </si>
  <si>
    <t>IF($B$69FALSE,"-",SUM((OFFSET(AW_PE!$V$3,1,0,$E$69,1))*(Y$72&gt;OFFSET(AW_PE!$H$3,1,0,$E$69,1))*(Y$71&lt;OFFSET(AW_PE!$H$3,1,0,$E$69,1))*($B91OFFSET(AW_PE!$L$3,1,0,$E$69,1))))</t>
  </si>
  <si>
    <t>$Z$91</t>
  </si>
  <si>
    <t>R91C26</t>
  </si>
  <si>
    <t>IF($B$69FALSE,"-",SUM((OFFSET(AW_PE!$V$3,1,0,$E$69,1))*(Z$72&gt;OFFSET(AW_PE!$H$3,1,0,$E$69,1))*(Z$71&lt;OFFSET(AW_PE!$H$3,1,0,$E$69,1))*($B91OFFSET(AW_PE!$L$3,1,0,$E$69,1))))</t>
  </si>
  <si>
    <t>$AA$91</t>
  </si>
  <si>
    <t>R91C27</t>
  </si>
  <si>
    <t>IF($B$69FALSE,"-",SUM((OFFSET(AW_PE!$V$3,1,0,$E$69,1))*(AA$72&gt;OFFSET(AW_PE!$H$3,1,0,$E$69,1))*(AA$71&lt;OFFSET(AW_PE!$H$3,1,0,$E$69,1))*($B91OFFSET(AW_PE!$L$3,1,0,$E$69,1))))</t>
  </si>
  <si>
    <t>$AB$91</t>
  </si>
  <si>
    <t>R91C28</t>
  </si>
  <si>
    <t>IF($B$69FALSE,"-",SUM((OFFSET(AW_PE!$V$3,1,0,$E$69,1))*(AB$72&gt;OFFSET(AW_PE!$H$3,1,0,$E$69,1))*(AB$71&lt;OFFSET(AW_PE!$H$3,1,0,$E$69,1))*($B91OFFSET(AW_PE!$L$3,1,0,$E$69,1))))</t>
  </si>
  <si>
    <t>$D$92</t>
  </si>
  <si>
    <t>R92C4</t>
  </si>
  <si>
    <t>IF($B$69FALSE,"-",SUM(OFFSET($G92,0,C$71-1,1,C$72-C$71+1)))</t>
  </si>
  <si>
    <t>$E$92</t>
  </si>
  <si>
    <t>R92C5</t>
  </si>
  <si>
    <t>IF($B$69FALSE,"-",SUM(OFFSET($G92,0,F$71-1,1,F$72-F$71+1)))</t>
  </si>
  <si>
    <t>$G$92</t>
  </si>
  <si>
    <t>R92C7</t>
  </si>
  <si>
    <t>IF($B$69FALSE,"-",SUM((OFFSET(AW_PE!$V$3,1,0,$E$69,1))*(G$72&gt;OFFSET(AW_PE!$H$3,1,0,$E$69,1))*(G$71&lt;OFFSET(AW_PE!$H$3,1,0,$E$69,1))*($B92OFFSET(AW_PE!$L$3,1,0,$E$69,1))))</t>
  </si>
  <si>
    <t>$H$92</t>
  </si>
  <si>
    <t>R92C8</t>
  </si>
  <si>
    <t>IF($B$69FALSE,"-",SUM((OFFSET(AW_PE!$V$3,1,0,$E$69,1))*(H$72&gt;OFFSET(AW_PE!$H$3,1,0,$E$69,1))*(H$71&lt;OFFSET(AW_PE!$H$3,1,0,$E$69,1))*($B92OFFSET(AW_PE!$L$3,1,0,$E$69,1))))</t>
  </si>
  <si>
    <t>$I$92</t>
  </si>
  <si>
    <t>R92C9</t>
  </si>
  <si>
    <t>IF($B$69FALSE,"-",SUM((OFFSET(AW_PE!$V$3,1,0,$E$69,1))*(I$72&gt;OFFSET(AW_PE!$H$3,1,0,$E$69,1))*(I$71&lt;OFFSET(AW_PE!$H$3,1,0,$E$69,1))*($B92OFFSET(AW_PE!$L$3,1,0,$E$69,1))))</t>
  </si>
  <si>
    <t>$J$92</t>
  </si>
  <si>
    <t>R92C10</t>
  </si>
  <si>
    <t>IF($B$69FALSE,"-",SUM((OFFSET(AW_PE!$V$3,1,0,$E$69,1))*(J$72&gt;OFFSET(AW_PE!$H$3,1,0,$E$69,1))*(J$71&lt;OFFSET(AW_PE!$H$3,1,0,$E$69,1))*($B92OFFSET(AW_PE!$L$3,1,0,$E$69,1))))</t>
  </si>
  <si>
    <t>$K$92</t>
  </si>
  <si>
    <t>R92C11</t>
  </si>
  <si>
    <t>IF($B$69FALSE,"-",SUM((OFFSET(AW_PE!$V$3,1,0,$E$69,1))*(K$72&gt;OFFSET(AW_PE!$H$3,1,0,$E$69,1))*(K$71&lt;OFFSET(AW_PE!$H$3,1,0,$E$69,1))*($B92OFFSET(AW_PE!$L$3,1,0,$E$69,1))))</t>
  </si>
  <si>
    <t>$L$92</t>
  </si>
  <si>
    <t>R92C12</t>
  </si>
  <si>
    <t>IF($B$69FALSE,"-",SUM((OFFSET(AW_PE!$V$3,1,0,$E$69,1))*(L$72&gt;OFFSET(AW_PE!$H$3,1,0,$E$69,1))*(L$71&lt;OFFSET(AW_PE!$H$3,1,0,$E$69,1))*($B92OFFSET(AW_PE!$L$3,1,0,$E$69,1))))</t>
  </si>
  <si>
    <t>$M$92</t>
  </si>
  <si>
    <t>R92C13</t>
  </si>
  <si>
    <t>IF($B$69FALSE,"-",SUM((OFFSET(AW_PE!$V$3,1,0,$E$69,1))*(M$72&gt;OFFSET(AW_PE!$H$3,1,0,$E$69,1))*(M$71&lt;OFFSET(AW_PE!$H$3,1,0,$E$69,1))*($B92OFFSET(AW_PE!$L$3,1,0,$E$69,1))))</t>
  </si>
  <si>
    <t>$N$92</t>
  </si>
  <si>
    <t>R92C14</t>
  </si>
  <si>
    <t>IF($B$69FALSE,"-",SUM((OFFSET(AW_PE!$V$3,1,0,$E$69,1))*(N$72&gt;OFFSET(AW_PE!$H$3,1,0,$E$69,1))*(N$71&lt;OFFSET(AW_PE!$H$3,1,0,$E$69,1))*($B92OFFSET(AW_PE!$L$3,1,0,$E$69,1))))</t>
  </si>
  <si>
    <t>$O$92</t>
  </si>
  <si>
    <t>R92C15</t>
  </si>
  <si>
    <t>IF($B$69FALSE,"-",SUM((OFFSET(AW_PE!$V$3,1,0,$E$69,1))*(O$72&gt;OFFSET(AW_PE!$H$3,1,0,$E$69,1))*(O$71&lt;OFFSET(AW_PE!$H$3,1,0,$E$69,1))*($B92OFFSET(AW_PE!$L$3,1,0,$E$69,1))))</t>
  </si>
  <si>
    <t>$P$92</t>
  </si>
  <si>
    <t>R92C16</t>
  </si>
  <si>
    <t>IF($B$69FALSE,"-",SUM((OFFSET(AW_PE!$V$3,1,0,$E$69,1))*(P$72&gt;OFFSET(AW_PE!$H$3,1,0,$E$69,1))*(P$71&lt;OFFSET(AW_PE!$H$3,1,0,$E$69,1))*($B92OFFSET(AW_PE!$L$3,1,0,$E$69,1))))</t>
  </si>
  <si>
    <t>$Q$92</t>
  </si>
  <si>
    <t>R92C17</t>
  </si>
  <si>
    <t>IF($B$69FALSE,"-",SUM((OFFSET(AW_PE!$V$3,1,0,$E$69,1))*(Q$72&gt;OFFSET(AW_PE!$H$3,1,0,$E$69,1))*(Q$71&lt;OFFSET(AW_PE!$H$3,1,0,$E$69,1))*($B92OFFSET(AW_PE!$L$3,1,0,$E$69,1))))</t>
  </si>
  <si>
    <t>$R$92</t>
  </si>
  <si>
    <t>R92C18</t>
  </si>
  <si>
    <t>IF($B$69FALSE,"-",SUM((OFFSET(AW_PE!$V$3,1,0,$E$69,1))*(R$72&gt;OFFSET(AW_PE!$H$3,1,0,$E$69,1))*(R$71&lt;OFFSET(AW_PE!$H$3,1,0,$E$69,1))*($B92OFFSET(AW_PE!$L$3,1,0,$E$69,1))))</t>
  </si>
  <si>
    <t>$S$92</t>
  </si>
  <si>
    <t>R92C19</t>
  </si>
  <si>
    <t>IF($B$69FALSE,"-",SUM((OFFSET(AW_PE!$V$3,1,0,$E$69,1))*(S$72&gt;OFFSET(AW_PE!$H$3,1,0,$E$69,1))*(S$71&lt;OFFSET(AW_PE!$H$3,1,0,$E$69,1))*($B92OFFSET(AW_PE!$L$3,1,0,$E$69,1))))</t>
  </si>
  <si>
    <t>$T$92</t>
  </si>
  <si>
    <t>R92C20</t>
  </si>
  <si>
    <t>IF($B$69FALSE,"-",SUM((OFFSET(AW_PE!$V$3,1,0,$E$69,1))*(T$72&gt;OFFSET(AW_PE!$H$3,1,0,$E$69,1))*(T$71&lt;OFFSET(AW_PE!$H$3,1,0,$E$69,1))*($B92OFFSET(AW_PE!$L$3,1,0,$E$69,1))))</t>
  </si>
  <si>
    <t>$U$92</t>
  </si>
  <si>
    <t>R92C21</t>
  </si>
  <si>
    <t>IF($B$69FALSE,"-",SUM((OFFSET(AW_PE!$V$3,1,0,$E$69,1))*(U$72&gt;OFFSET(AW_PE!$H$3,1,0,$E$69,1))*(U$71&lt;OFFSET(AW_PE!$H$3,1,0,$E$69,1))*($B92OFFSET(AW_PE!$L$3,1,0,$E$69,1))))</t>
  </si>
  <si>
    <t>$V$92</t>
  </si>
  <si>
    <t>R92C22</t>
  </si>
  <si>
    <t>IF($B$69FALSE,"-",SUM((OFFSET(AW_PE!$V$3,1,0,$E$69,1))*(V$72&gt;OFFSET(AW_PE!$H$3,1,0,$E$69,1))*(V$71&lt;OFFSET(AW_PE!$H$3,1,0,$E$69,1))*($B92OFFSET(AW_PE!$L$3,1,0,$E$69,1))))</t>
  </si>
  <si>
    <t>$W$92</t>
  </si>
  <si>
    <t>R92C23</t>
  </si>
  <si>
    <t>IF($B$69FALSE,"-",SUM((OFFSET(AW_PE!$V$3,1,0,$E$69,1))*(W$72&gt;OFFSET(AW_PE!$H$3,1,0,$E$69,1))*(W$71&lt;OFFSET(AW_PE!$H$3,1,0,$E$69,1))*($B92OFFSET(AW_PE!$L$3,1,0,$E$69,1))))</t>
  </si>
  <si>
    <t>$X$92</t>
  </si>
  <si>
    <t>R92C24</t>
  </si>
  <si>
    <t>IF($B$69FALSE,"-",SUM((OFFSET(AW_PE!$V$3,1,0,$E$69,1))*(X$72&gt;OFFSET(AW_PE!$H$3,1,0,$E$69,1))*(X$71&lt;OFFSET(AW_PE!$H$3,1,0,$E$69,1))*($B92OFFSET(AW_PE!$L$3,1,0,$E$69,1))))</t>
  </si>
  <si>
    <t>$Y$92</t>
  </si>
  <si>
    <t>R92C25</t>
  </si>
  <si>
    <t>IF($B$69FALSE,"-",SUM((OFFSET(AW_PE!$V$3,1,0,$E$69,1))*(Y$72&gt;OFFSET(AW_PE!$H$3,1,0,$E$69,1))*(Y$71&lt;OFFSET(AW_PE!$H$3,1,0,$E$69,1))*($B92OFFSET(AW_PE!$L$3,1,0,$E$69,1))))</t>
  </si>
  <si>
    <t>$Z$92</t>
  </si>
  <si>
    <t>R92C26</t>
  </si>
  <si>
    <t>IF($B$69FALSE,"-",SUM((OFFSET(AW_PE!$V$3,1,0,$E$69,1))*(Z$72&gt;OFFSET(AW_PE!$H$3,1,0,$E$69,1))*(Z$71&lt;OFFSET(AW_PE!$H$3,1,0,$E$69,1))*($B92OFFSET(AW_PE!$L$3,1,0,$E$69,1))))</t>
  </si>
  <si>
    <t>$AA$92</t>
  </si>
  <si>
    <t>R92C27</t>
  </si>
  <si>
    <t>IF($B$69FALSE,"-",SUM((OFFSET(AW_PE!$V$3,1,0,$E$69,1))*(AA$72&gt;OFFSET(AW_PE!$H$3,1,0,$E$69,1))*(AA$71&lt;OFFSET(AW_PE!$H$3,1,0,$E$69,1))*($B92OFFSET(AW_PE!$L$3,1,0,$E$69,1))))</t>
  </si>
  <si>
    <t>$AB$92</t>
  </si>
  <si>
    <t>R92C28</t>
  </si>
  <si>
    <t>IF($B$69FALSE,"-",SUM((OFFSET(AW_PE!$V$3,1,0,$E$69,1))*(AB$72&gt;OFFSET(AW_PE!$H$3,1,0,$E$69,1))*(AB$71&lt;OFFSET(AW_PE!$H$3,1,0,$E$69,1))*($B92OFFSET(AW_PE!$L$3,1,0,$E$69,1))))</t>
  </si>
  <si>
    <t>$D$93</t>
  </si>
  <si>
    <t>R93C4</t>
  </si>
  <si>
    <t>IF($B$69FALSE,"-",SUM(OFFSET($G93,0,C$71-1,1,C$72-C$71+1)))</t>
  </si>
  <si>
    <t>$E$93</t>
  </si>
  <si>
    <t>R93C5</t>
  </si>
  <si>
    <t>IF($B$69FALSE,"-",SUM(OFFSET($G93,0,F$71-1,1,F$72-F$71+1)))</t>
  </si>
  <si>
    <t>$G$93</t>
  </si>
  <si>
    <t>R93C7</t>
  </si>
  <si>
    <t>IF($B$69FALSE,"-",SUM((OFFSET(AW_PE!$V$3,1,0,$E$69,1))*(G$72&gt;OFFSET(AW_PE!$H$3,1,0,$E$69,1))*(G$71&lt;OFFSET(AW_PE!$H$3,1,0,$E$69,1))*($B93OFFSET(AW_PE!$L$3,1,0,$E$69,1))))</t>
  </si>
  <si>
    <t>$H$93</t>
  </si>
  <si>
    <t>R93C8</t>
  </si>
  <si>
    <t>IF($B$69FALSE,"-",SUM((OFFSET(AW_PE!$V$3,1,0,$E$69,1))*(H$72&gt;OFFSET(AW_PE!$H$3,1,0,$E$69,1))*(H$71&lt;OFFSET(AW_PE!$H$3,1,0,$E$69,1))*($B93OFFSET(AW_PE!$L$3,1,0,$E$69,1))))</t>
  </si>
  <si>
    <t>$I$93</t>
  </si>
  <si>
    <t>R93C9</t>
  </si>
  <si>
    <t>IF($B$69FALSE,"-",SUM((OFFSET(AW_PE!$V$3,1,0,$E$69,1))*(I$72&gt;OFFSET(AW_PE!$H$3,1,0,$E$69,1))*(I$71&lt;OFFSET(AW_PE!$H$3,1,0,$E$69,1))*($B93OFFSET(AW_PE!$L$3,1,0,$E$69,1))))</t>
  </si>
  <si>
    <t>$J$93</t>
  </si>
  <si>
    <t>R93C10</t>
  </si>
  <si>
    <t>IF($B$69FALSE,"-",SUM((OFFSET(AW_PE!$V$3,1,0,$E$69,1))*(J$72&gt;OFFSET(AW_PE!$H$3,1,0,$E$69,1))*(J$71&lt;OFFSET(AW_PE!$H$3,1,0,$E$69,1))*($B93OFFSET(AW_PE!$L$3,1,0,$E$69,1))))</t>
  </si>
  <si>
    <t>$K$93</t>
  </si>
  <si>
    <t>R93C11</t>
  </si>
  <si>
    <t>IF($B$69FALSE,"-",SUM((OFFSET(AW_PE!$V$3,1,0,$E$69,1))*(K$72&gt;OFFSET(AW_PE!$H$3,1,0,$E$69,1))*(K$71&lt;OFFSET(AW_PE!$H$3,1,0,$E$69,1))*($B93OFFSET(AW_PE!$L$3,1,0,$E$69,1))))</t>
  </si>
  <si>
    <t>$L$93</t>
  </si>
  <si>
    <t>R93C12</t>
  </si>
  <si>
    <t>IF($B$69FALSE,"-",SUM((OFFSET(AW_PE!$V$3,1,0,$E$69,1))*(L$72&gt;OFFSET(AW_PE!$H$3,1,0,$E$69,1))*(L$71&lt;OFFSET(AW_PE!$H$3,1,0,$E$69,1))*($B93OFFSET(AW_PE!$L$3,1,0,$E$69,1))))</t>
  </si>
  <si>
    <t>$M$93</t>
  </si>
  <si>
    <t>R93C13</t>
  </si>
  <si>
    <t>IF($B$69FALSE,"-",SUM((OFFSET(AW_PE!$V$3,1,0,$E$69,1))*(M$72&gt;OFFSET(AW_PE!$H$3,1,0,$E$69,1))*(M$71&lt;OFFSET(AW_PE!$H$3,1,0,$E$69,1))*($B93OFFSET(AW_PE!$L$3,1,0,$E$69,1))))</t>
  </si>
  <si>
    <t>$N$93</t>
  </si>
  <si>
    <t>R93C14</t>
  </si>
  <si>
    <t>IF($B$69FALSE,"-",SUM((OFFSET(AW_PE!$V$3,1,0,$E$69,1))*(N$72&gt;OFFSET(AW_PE!$H$3,1,0,$E$69,1))*(N$71&lt;OFFSET(AW_PE!$H$3,1,0,$E$69,1))*($B93OFFSET(AW_PE!$L$3,1,0,$E$69,1))))</t>
  </si>
  <si>
    <t>$O$93</t>
  </si>
  <si>
    <t>R93C15</t>
  </si>
  <si>
    <t>IF($B$69FALSE,"-",SUM((OFFSET(AW_PE!$V$3,1,0,$E$69,1))*(O$72&gt;OFFSET(AW_PE!$H$3,1,0,$E$69,1))*(O$71&lt;OFFSET(AW_PE!$H$3,1,0,$E$69,1))*($B93OFFSET(AW_PE!$L$3,1,0,$E$69,1))))</t>
  </si>
  <si>
    <t>$P$93</t>
  </si>
  <si>
    <t>R93C16</t>
  </si>
  <si>
    <t>IF($B$69FALSE,"-",SUM((OFFSET(AW_PE!$V$3,1,0,$E$69,1))*(P$72&gt;OFFSET(AW_PE!$H$3,1,0,$E$69,1))*(P$71&lt;OFFSET(AW_PE!$H$3,1,0,$E$69,1))*($B93OFFSET(AW_PE!$L$3,1,0,$E$69,1))))</t>
  </si>
  <si>
    <t>$Q$93</t>
  </si>
  <si>
    <t>R93C17</t>
  </si>
  <si>
    <t>IF($B$69FALSE,"-",SUM((OFFSET(AW_PE!$V$3,1,0,$E$69,1))*(Q$72&gt;OFFSET(AW_PE!$H$3,1,0,$E$69,1))*(Q$71&lt;OFFSET(AW_PE!$H$3,1,0,$E$69,1))*($B93OFFSET(AW_PE!$L$3,1,0,$E$69,1))))</t>
  </si>
  <si>
    <t>$R$93</t>
  </si>
  <si>
    <t>R93C18</t>
  </si>
  <si>
    <t>IF($B$69FALSE,"-",SUM((OFFSET(AW_PE!$V$3,1,0,$E$69,1))*(R$72&gt;OFFSET(AW_PE!$H$3,1,0,$E$69,1))*(R$71&lt;OFFSET(AW_PE!$H$3,1,0,$E$69,1))*($B93OFFSET(AW_PE!$L$3,1,0,$E$69,1))))</t>
  </si>
  <si>
    <t>$S$93</t>
  </si>
  <si>
    <t>R93C19</t>
  </si>
  <si>
    <t>IF($B$69FALSE,"-",SUM((OFFSET(AW_PE!$V$3,1,0,$E$69,1))*(S$72&gt;OFFSET(AW_PE!$H$3,1,0,$E$69,1))*(S$71&lt;OFFSET(AW_PE!$H$3,1,0,$E$69,1))*($B93OFFSET(AW_PE!$L$3,1,0,$E$69,1))))</t>
  </si>
  <si>
    <t>$T$93</t>
  </si>
  <si>
    <t>R93C20</t>
  </si>
  <si>
    <t>IF($B$69FALSE,"-",SUM((OFFSET(AW_PE!$V$3,1,0,$E$69,1))*(T$72&gt;OFFSET(AW_PE!$H$3,1,0,$E$69,1))*(T$71&lt;OFFSET(AW_PE!$H$3,1,0,$E$69,1))*($B93OFFSET(AW_PE!$L$3,1,0,$E$69,1))))</t>
  </si>
  <si>
    <t>$U$93</t>
  </si>
  <si>
    <t>R93C21</t>
  </si>
  <si>
    <t>IF($B$69FALSE,"-",SUM((OFFSET(AW_PE!$V$3,1,0,$E$69,1))*(U$72&gt;OFFSET(AW_PE!$H$3,1,0,$E$69,1))*(U$71&lt;OFFSET(AW_PE!$H$3,1,0,$E$69,1))*($B93OFFSET(AW_PE!$L$3,1,0,$E$69,1))))</t>
  </si>
  <si>
    <t>$V$93</t>
  </si>
  <si>
    <t>R93C22</t>
  </si>
  <si>
    <t>IF($B$69FALSE,"-",SUM((OFFSET(AW_PE!$V$3,1,0,$E$69,1))*(V$72&gt;OFFSET(AW_PE!$H$3,1,0,$E$69,1))*(V$71&lt;OFFSET(AW_PE!$H$3,1,0,$E$69,1))*($B93OFFSET(AW_PE!$L$3,1,0,$E$69,1))))</t>
  </si>
  <si>
    <t>$W$93</t>
  </si>
  <si>
    <t>R93C23</t>
  </si>
  <si>
    <t>IF($B$69FALSE,"-",SUM((OFFSET(AW_PE!$V$3,1,0,$E$69,1))*(W$72&gt;OFFSET(AW_PE!$H$3,1,0,$E$69,1))*(W$71&lt;OFFSET(AW_PE!$H$3,1,0,$E$69,1))*($B93OFFSET(AW_PE!$L$3,1,0,$E$69,1))))</t>
  </si>
  <si>
    <t>$X$93</t>
  </si>
  <si>
    <t>R93C24</t>
  </si>
  <si>
    <t>IF($B$69FALSE,"-",SUM((OFFSET(AW_PE!$V$3,1,0,$E$69,1))*(X$72&gt;OFFSET(AW_PE!$H$3,1,0,$E$69,1))*(X$71&lt;OFFSET(AW_PE!$H$3,1,0,$E$69,1))*($B93OFFSET(AW_PE!$L$3,1,0,$E$69,1))))</t>
  </si>
  <si>
    <t>$Y$93</t>
  </si>
  <si>
    <t>R93C25</t>
  </si>
  <si>
    <t>IF($B$69FALSE,"-",SUM((OFFSET(AW_PE!$V$3,1,0,$E$69,1))*(Y$72&gt;OFFSET(AW_PE!$H$3,1,0,$E$69,1))*(Y$71&lt;OFFSET(AW_PE!$H$3,1,0,$E$69,1))*($B93OFFSET(AW_PE!$L$3,1,0,$E$69,1))))</t>
  </si>
  <si>
    <t>$Z$93</t>
  </si>
  <si>
    <t>R93C26</t>
  </si>
  <si>
    <t>IF($B$69FALSE,"-",SUM((OFFSET(AW_PE!$V$3,1,0,$E$69,1))*(Z$72&gt;OFFSET(AW_PE!$H$3,1,0,$E$69,1))*(Z$71&lt;OFFSET(AW_PE!$H$3,1,0,$E$69,1))*($B93OFFSET(AW_PE!$L$3,1,0,$E$69,1))))</t>
  </si>
  <si>
    <t>$AA$93</t>
  </si>
  <si>
    <t>R93C27</t>
  </si>
  <si>
    <t>IF($B$69FALSE,"-",SUM((OFFSET(AW_PE!$V$3,1,0,$E$69,1))*(AA$72&gt;OFFSET(AW_PE!$H$3,1,0,$E$69,1))*(AA$71&lt;OFFSET(AW_PE!$H$3,1,0,$E$69,1))*($B93OFFSET(AW_PE!$L$3,1,0,$E$69,1))))</t>
  </si>
  <si>
    <t>$AB$93</t>
  </si>
  <si>
    <t>R93C28</t>
  </si>
  <si>
    <t>IF($B$69FALSE,"-",SUM((OFFSET(AW_PE!$V$3,1,0,$E$69,1))*(AB$72&gt;OFFSET(AW_PE!$H$3,1,0,$E$69,1))*(AB$71&lt;OFFSET(AW_PE!$H$3,1,0,$E$69,1))*($B93OFFSET(AW_PE!$L$3,1,0,$E$69,1))))</t>
  </si>
  <si>
    <t>$D$94</t>
  </si>
  <si>
    <t>R94C4</t>
  </si>
  <si>
    <t>IF($B$69FALSE,"-",SUM(OFFSET($G94,0,C$71-1,1,C$72-C$71+1)))</t>
  </si>
  <si>
    <t>$E$94</t>
  </si>
  <si>
    <t>R94C5</t>
  </si>
  <si>
    <t>IF($B$69FALSE,"-",SUM(OFFSET($G94,0,F$71-1,1,F$72-F$71+1)))</t>
  </si>
  <si>
    <t>$G$94</t>
  </si>
  <si>
    <t>R94C7</t>
  </si>
  <si>
    <t>IF($B$69FALSE,"-",SUM((OFFSET(AW_PE!$V$3,1,0,$E$69,1))*(G$72&gt;OFFSET(AW_PE!$H$3,1,0,$E$69,1))*(G$71&lt;OFFSET(AW_PE!$H$3,1,0,$E$69,1))*($B94OFFSET(AW_PE!$L$3,1,0,$E$69,1))))</t>
  </si>
  <si>
    <t>$H$94</t>
  </si>
  <si>
    <t>R94C8</t>
  </si>
  <si>
    <t>IF($B$69FALSE,"-",SUM((OFFSET(AW_PE!$V$3,1,0,$E$69,1))*(H$72&gt;OFFSET(AW_PE!$H$3,1,0,$E$69,1))*(H$71&lt;OFFSET(AW_PE!$H$3,1,0,$E$69,1))*($B94OFFSET(AW_PE!$L$3,1,0,$E$69,1))))</t>
  </si>
  <si>
    <t>$I$94</t>
  </si>
  <si>
    <t>R94C9</t>
  </si>
  <si>
    <t>IF($B$69FALSE,"-",SUM((OFFSET(AW_PE!$V$3,1,0,$E$69,1))*(I$72&gt;OFFSET(AW_PE!$H$3,1,0,$E$69,1))*(I$71&lt;OFFSET(AW_PE!$H$3,1,0,$E$69,1))*($B94OFFSET(AW_PE!$L$3,1,0,$E$69,1))))</t>
  </si>
  <si>
    <t>$J$94</t>
  </si>
  <si>
    <t>R94C10</t>
  </si>
  <si>
    <t>IF($B$69FALSE,"-",SUM((OFFSET(AW_PE!$V$3,1,0,$E$69,1))*(J$72&gt;OFFSET(AW_PE!$H$3,1,0,$E$69,1))*(J$71&lt;OFFSET(AW_PE!$H$3,1,0,$E$69,1))*($B94OFFSET(AW_PE!$L$3,1,0,$E$69,1))))</t>
  </si>
  <si>
    <t>$K$94</t>
  </si>
  <si>
    <t>R94C11</t>
  </si>
  <si>
    <t>IF($B$69FALSE,"-",SUM((OFFSET(AW_PE!$V$3,1,0,$E$69,1))*(K$72&gt;OFFSET(AW_PE!$H$3,1,0,$E$69,1))*(K$71&lt;OFFSET(AW_PE!$H$3,1,0,$E$69,1))*($B94OFFSET(AW_PE!$L$3,1,0,$E$69,1))))</t>
  </si>
  <si>
    <t>$L$94</t>
  </si>
  <si>
    <t>R94C12</t>
  </si>
  <si>
    <t>IF($B$69FALSE,"-",SUM((OFFSET(AW_PE!$V$3,1,0,$E$69,1))*(L$72&gt;OFFSET(AW_PE!$H$3,1,0,$E$69,1))*(L$71&lt;OFFSET(AW_PE!$H$3,1,0,$E$69,1))*($B94OFFSET(AW_PE!$L$3,1,0,$E$69,1))))</t>
  </si>
  <si>
    <t>$M$94</t>
  </si>
  <si>
    <t>R94C13</t>
  </si>
  <si>
    <t>IF($B$69FALSE,"-",SUM((OFFSET(AW_PE!$V$3,1,0,$E$69,1))*(M$72&gt;OFFSET(AW_PE!$H$3,1,0,$E$69,1))*(M$71&lt;OFFSET(AW_PE!$H$3,1,0,$E$69,1))*($B94OFFSET(AW_PE!$L$3,1,0,$E$69,1))))</t>
  </si>
  <si>
    <t>$N$94</t>
  </si>
  <si>
    <t>R94C14</t>
  </si>
  <si>
    <t>IF($B$69FALSE,"-",SUM((OFFSET(AW_PE!$V$3,1,0,$E$69,1))*(N$72&gt;OFFSET(AW_PE!$H$3,1,0,$E$69,1))*(N$71&lt;OFFSET(AW_PE!$H$3,1,0,$E$69,1))*($B94OFFSET(AW_PE!$L$3,1,0,$E$69,1))))</t>
  </si>
  <si>
    <t>$O$94</t>
  </si>
  <si>
    <t>R94C15</t>
  </si>
  <si>
    <t>IF($B$69FALSE,"-",SUM((OFFSET(AW_PE!$V$3,1,0,$E$69,1))*(O$72&gt;OFFSET(AW_PE!$H$3,1,0,$E$69,1))*(O$71&lt;OFFSET(AW_PE!$H$3,1,0,$E$69,1))*($B94OFFSET(AW_PE!$L$3,1,0,$E$69,1))))</t>
  </si>
  <si>
    <t>$P$94</t>
  </si>
  <si>
    <t>R94C16</t>
  </si>
  <si>
    <t>IF($B$69FALSE,"-",SUM((OFFSET(AW_PE!$V$3,1,0,$E$69,1))*(P$72&gt;OFFSET(AW_PE!$H$3,1,0,$E$69,1))*(P$71&lt;OFFSET(AW_PE!$H$3,1,0,$E$69,1))*($B94OFFSET(AW_PE!$L$3,1,0,$E$69,1))))</t>
  </si>
  <si>
    <t>$Q$94</t>
  </si>
  <si>
    <t>R94C17</t>
  </si>
  <si>
    <t>IF($B$69FALSE,"-",SUM((OFFSET(AW_PE!$V$3,1,0,$E$69,1))*(Q$72&gt;OFFSET(AW_PE!$H$3,1,0,$E$69,1))*(Q$71&lt;OFFSET(AW_PE!$H$3,1,0,$E$69,1))*($B94OFFSET(AW_PE!$L$3,1,0,$E$69,1))))</t>
  </si>
  <si>
    <t>$R$94</t>
  </si>
  <si>
    <t>R94C18</t>
  </si>
  <si>
    <t>IF($B$69FALSE,"-",SUM((OFFSET(AW_PE!$V$3,1,0,$E$69,1))*(R$72&gt;OFFSET(AW_PE!$H$3,1,0,$E$69,1))*(R$71&lt;OFFSET(AW_PE!$H$3,1,0,$E$69,1))*($B94OFFSET(AW_PE!$L$3,1,0,$E$69,1))))</t>
  </si>
  <si>
    <t>$S$94</t>
  </si>
  <si>
    <t>R94C19</t>
  </si>
  <si>
    <t>IF($B$69FALSE,"-",SUM((OFFSET(AW_PE!$V$3,1,0,$E$69,1))*(S$72&gt;OFFSET(AW_PE!$H$3,1,0,$E$69,1))*(S$71&lt;OFFSET(AW_PE!$H$3,1,0,$E$69,1))*($B94OFFSET(AW_PE!$L$3,1,0,$E$69,1))))</t>
  </si>
  <si>
    <t>$T$94</t>
  </si>
  <si>
    <t>R94C20</t>
  </si>
  <si>
    <t>IF($B$69FALSE,"-",SUM((OFFSET(AW_PE!$V$3,1,0,$E$69,1))*(T$72&gt;OFFSET(AW_PE!$H$3,1,0,$E$69,1))*(T$71&lt;OFFSET(AW_PE!$H$3,1,0,$E$69,1))*($B94OFFSET(AW_PE!$L$3,1,0,$E$69,1))))</t>
  </si>
  <si>
    <t>$U$94</t>
  </si>
  <si>
    <t>R94C21</t>
  </si>
  <si>
    <t>IF($B$69FALSE,"-",SUM((OFFSET(AW_PE!$V$3,1,0,$E$69,1))*(U$72&gt;OFFSET(AW_PE!$H$3,1,0,$E$69,1))*(U$71&lt;OFFSET(AW_PE!$H$3,1,0,$E$69,1))*($B94OFFSET(AW_PE!$L$3,1,0,$E$69,1))))</t>
  </si>
  <si>
    <t>$V$94</t>
  </si>
  <si>
    <t>R94C22</t>
  </si>
  <si>
    <t>IF($B$69FALSE,"-",SUM((OFFSET(AW_PE!$V$3,1,0,$E$69,1))*(V$72&gt;OFFSET(AW_PE!$H$3,1,0,$E$69,1))*(V$71&lt;OFFSET(AW_PE!$H$3,1,0,$E$69,1))*($B94OFFSET(AW_PE!$L$3,1,0,$E$69,1))))</t>
  </si>
  <si>
    <t>$W$94</t>
  </si>
  <si>
    <t>R94C23</t>
  </si>
  <si>
    <t>IF($B$69FALSE,"-",SUM((OFFSET(AW_PE!$V$3,1,0,$E$69,1))*(W$72&gt;OFFSET(AW_PE!$H$3,1,0,$E$69,1))*(W$71&lt;OFFSET(AW_PE!$H$3,1,0,$E$69,1))*($B94OFFSET(AW_PE!$L$3,1,0,$E$69,1))))</t>
  </si>
  <si>
    <t>$X$94</t>
  </si>
  <si>
    <t>R94C24</t>
  </si>
  <si>
    <t>IF($B$69FALSE,"-",SUM((OFFSET(AW_PE!$V$3,1,0,$E$69,1))*(X$72&gt;OFFSET(AW_PE!$H$3,1,0,$E$69,1))*(X$71&lt;OFFSET(AW_PE!$H$3,1,0,$E$69,1))*($B94OFFSET(AW_PE!$L$3,1,0,$E$69,1))))</t>
  </si>
  <si>
    <t>$Y$94</t>
  </si>
  <si>
    <t>R94C25</t>
  </si>
  <si>
    <t>IF($B$69FALSE,"-",SUM((OFFSET(AW_PE!$V$3,1,0,$E$69,1))*(Y$72&gt;OFFSET(AW_PE!$H$3,1,0,$E$69,1))*(Y$71&lt;OFFSET(AW_PE!$H$3,1,0,$E$69,1))*($B94OFFSET(AW_PE!$L$3,1,0,$E$69,1))))</t>
  </si>
  <si>
    <t>$Z$94</t>
  </si>
  <si>
    <t>R94C26</t>
  </si>
  <si>
    <t>IF($B$69FALSE,"-",SUM((OFFSET(AW_PE!$V$3,1,0,$E$69,1))*(Z$72&gt;OFFSET(AW_PE!$H$3,1,0,$E$69,1))*(Z$71&lt;OFFSET(AW_PE!$H$3,1,0,$E$69,1))*($B94OFFSET(AW_PE!$L$3,1,0,$E$69,1))))</t>
  </si>
  <si>
    <t>$AA$94</t>
  </si>
  <si>
    <t>R94C27</t>
  </si>
  <si>
    <t>IF($B$69FALSE,"-",SUM((OFFSET(AW_PE!$V$3,1,0,$E$69,1))*(AA$72&gt;OFFSET(AW_PE!$H$3,1,0,$E$69,1))*(AA$71&lt;OFFSET(AW_PE!$H$3,1,0,$E$69,1))*($B94OFFSET(AW_PE!$L$3,1,0,$E$69,1))))</t>
  </si>
  <si>
    <t>$AB$94</t>
  </si>
  <si>
    <t>R94C28</t>
  </si>
  <si>
    <t>IF($B$69FALSE,"-",SUM((OFFSET(AW_PE!$V$3,1,0,$E$69,1))*(AB$72&gt;OFFSET(AW_PE!$H$3,1,0,$E$69,1))*(AB$71&lt;OFFSET(AW_PE!$H$3,1,0,$E$69,1))*($B94OFFSET(AW_PE!$L$3,1,0,$E$69,1))))</t>
  </si>
  <si>
    <t>$D$95</t>
  </si>
  <si>
    <t>R95C4</t>
  </si>
  <si>
    <t>IF($B$69FALSE,"-",SUM(OFFSET($G95,0,C$71-1,1,C$72-C$71+1)))</t>
  </si>
  <si>
    <t>$E$95</t>
  </si>
  <si>
    <t>R95C5</t>
  </si>
  <si>
    <t>IF($B$69FALSE,"-",SUM(OFFSET($G95,0,F$71-1,1,F$72-F$71+1)))</t>
  </si>
  <si>
    <t>$G$95</t>
  </si>
  <si>
    <t>R95C7</t>
  </si>
  <si>
    <t>IF($B$69FALSE,"-",SUM((OFFSET(AW_PE!$V$3,1,0,$E$69,1))*(G$72&gt;OFFSET(AW_PE!$H$3,1,0,$E$69,1))*(G$71&lt;OFFSET(AW_PE!$H$3,1,0,$E$69,1))*($B95OFFSET(AW_PE!$L$3,1,0,$E$69,1))))</t>
  </si>
  <si>
    <t>$H$95</t>
  </si>
  <si>
    <t>R95C8</t>
  </si>
  <si>
    <t>IF($B$69FALSE,"-",SUM((OFFSET(AW_PE!$V$3,1,0,$E$69,1))*(H$72&gt;OFFSET(AW_PE!$H$3,1,0,$E$69,1))*(H$71&lt;OFFSET(AW_PE!$H$3,1,0,$E$69,1))*($B95OFFSET(AW_PE!$L$3,1,0,$E$69,1))))</t>
  </si>
  <si>
    <t>$I$95</t>
  </si>
  <si>
    <t>R95C9</t>
  </si>
  <si>
    <t>IF($B$69FALSE,"-",SUM((OFFSET(AW_PE!$V$3,1,0,$E$69,1))*(I$72&gt;OFFSET(AW_PE!$H$3,1,0,$E$69,1))*(I$71&lt;OFFSET(AW_PE!$H$3,1,0,$E$69,1))*($B95OFFSET(AW_PE!$L$3,1,0,$E$69,1))))</t>
  </si>
  <si>
    <t>$J$95</t>
  </si>
  <si>
    <t>R95C10</t>
  </si>
  <si>
    <t>IF($B$69FALSE,"-",SUM((OFFSET(AW_PE!$V$3,1,0,$E$69,1))*(J$72&gt;OFFSET(AW_PE!$H$3,1,0,$E$69,1))*(J$71&lt;OFFSET(AW_PE!$H$3,1,0,$E$69,1))*($B95OFFSET(AW_PE!$L$3,1,0,$E$69,1))))</t>
  </si>
  <si>
    <t>$K$95</t>
  </si>
  <si>
    <t>R95C11</t>
  </si>
  <si>
    <t>IF($B$69FALSE,"-",SUM((OFFSET(AW_PE!$V$3,1,0,$E$69,1))*(K$72&gt;OFFSET(AW_PE!$H$3,1,0,$E$69,1))*(K$71&lt;OFFSET(AW_PE!$H$3,1,0,$E$69,1))*($B95OFFSET(AW_PE!$L$3,1,0,$E$69,1))))</t>
  </si>
  <si>
    <t>$L$95</t>
  </si>
  <si>
    <t>R95C12</t>
  </si>
  <si>
    <t>IF($B$69FALSE,"-",SUM((OFFSET(AW_PE!$V$3,1,0,$E$69,1))*(L$72&gt;OFFSET(AW_PE!$H$3,1,0,$E$69,1))*(L$71&lt;OFFSET(AW_PE!$H$3,1,0,$E$69,1))*($B95OFFSET(AW_PE!$L$3,1,0,$E$69,1))))</t>
  </si>
  <si>
    <t>$M$95</t>
  </si>
  <si>
    <t>R95C13</t>
  </si>
  <si>
    <t>IF($B$69FALSE,"-",SUM((OFFSET(AW_PE!$V$3,1,0,$E$69,1))*(M$72&gt;OFFSET(AW_PE!$H$3,1,0,$E$69,1))*(M$71&lt;OFFSET(AW_PE!$H$3,1,0,$E$69,1))*($B95OFFSET(AW_PE!$L$3,1,0,$E$69,1))))</t>
  </si>
  <si>
    <t>$N$95</t>
  </si>
  <si>
    <t>R95C14</t>
  </si>
  <si>
    <t>IF($B$69FALSE,"-",SUM((OFFSET(AW_PE!$V$3,1,0,$E$69,1))*(N$72&gt;OFFSET(AW_PE!$H$3,1,0,$E$69,1))*(N$71&lt;OFFSET(AW_PE!$H$3,1,0,$E$69,1))*($B95OFFSET(AW_PE!$L$3,1,0,$E$69,1))))</t>
  </si>
  <si>
    <t>$O$95</t>
  </si>
  <si>
    <t>R95C15</t>
  </si>
  <si>
    <t>IF($B$69FALSE,"-",SUM((OFFSET(AW_PE!$V$3,1,0,$E$69,1))*(O$72&gt;OFFSET(AW_PE!$H$3,1,0,$E$69,1))*(O$71&lt;OFFSET(AW_PE!$H$3,1,0,$E$69,1))*($B95OFFSET(AW_PE!$L$3,1,0,$E$69,1))))</t>
  </si>
  <si>
    <t>$P$95</t>
  </si>
  <si>
    <t>R95C16</t>
  </si>
  <si>
    <t>IF($B$69FALSE,"-",SUM((OFFSET(AW_PE!$V$3,1,0,$E$69,1))*(P$72&gt;OFFSET(AW_PE!$H$3,1,0,$E$69,1))*(P$71&lt;OFFSET(AW_PE!$H$3,1,0,$E$69,1))*($B95OFFSET(AW_PE!$L$3,1,0,$E$69,1))))</t>
  </si>
  <si>
    <t>$Q$95</t>
  </si>
  <si>
    <t>R95C17</t>
  </si>
  <si>
    <t>IF($B$69FALSE,"-",SUM((OFFSET(AW_PE!$V$3,1,0,$E$69,1))*(Q$72&gt;OFFSET(AW_PE!$H$3,1,0,$E$69,1))*(Q$71&lt;OFFSET(AW_PE!$H$3,1,0,$E$69,1))*($B95OFFSET(AW_PE!$L$3,1,0,$E$69,1))))</t>
  </si>
  <si>
    <t>$R$95</t>
  </si>
  <si>
    <t>R95C18</t>
  </si>
  <si>
    <t>IF($B$69FALSE,"-",SUM((OFFSET(AW_PE!$V$3,1,0,$E$69,1))*(R$72&gt;OFFSET(AW_PE!$H$3,1,0,$E$69,1))*(R$71&lt;OFFSET(AW_PE!$H$3,1,0,$E$69,1))*($B95OFFSET(AW_PE!$L$3,1,0,$E$69,1))))</t>
  </si>
  <si>
    <t>$S$95</t>
  </si>
  <si>
    <t>R95C19</t>
  </si>
  <si>
    <t>IF($B$69FALSE,"-",SUM((OFFSET(AW_PE!$V$3,1,0,$E$69,1))*(S$72&gt;OFFSET(AW_PE!$H$3,1,0,$E$69,1))*(S$71&lt;OFFSET(AW_PE!$H$3,1,0,$E$69,1))*($B95OFFSET(AW_PE!$L$3,1,0,$E$69,1))))</t>
  </si>
  <si>
    <t>$T$95</t>
  </si>
  <si>
    <t>R95C20</t>
  </si>
  <si>
    <t>IF($B$69FALSE,"-",SUM((OFFSET(AW_PE!$V$3,1,0,$E$69,1))*(T$72&gt;OFFSET(AW_PE!$H$3,1,0,$E$69,1))*(T$71&lt;OFFSET(AW_PE!$H$3,1,0,$E$69,1))*($B95OFFSET(AW_PE!$L$3,1,0,$E$69,1))))</t>
  </si>
  <si>
    <t>$U$95</t>
  </si>
  <si>
    <t>R95C21</t>
  </si>
  <si>
    <t>IF($B$69FALSE,"-",SUM((OFFSET(AW_PE!$V$3,1,0,$E$69,1))*(U$72&gt;OFFSET(AW_PE!$H$3,1,0,$E$69,1))*(U$71&lt;OFFSET(AW_PE!$H$3,1,0,$E$69,1))*($B95OFFSET(AW_PE!$L$3,1,0,$E$69,1))))</t>
  </si>
  <si>
    <t>$V$95</t>
  </si>
  <si>
    <t>R95C22</t>
  </si>
  <si>
    <t>IF($B$69FALSE,"-",SUM((OFFSET(AW_PE!$V$3,1,0,$E$69,1))*(V$72&gt;OFFSET(AW_PE!$H$3,1,0,$E$69,1))*(V$71&lt;OFFSET(AW_PE!$H$3,1,0,$E$69,1))*($B95OFFSET(AW_PE!$L$3,1,0,$E$69,1))))</t>
  </si>
  <si>
    <t>$W$95</t>
  </si>
  <si>
    <t>R95C23</t>
  </si>
  <si>
    <t>IF($B$69FALSE,"-",SUM((OFFSET(AW_PE!$V$3,1,0,$E$69,1))*(W$72&gt;OFFSET(AW_PE!$H$3,1,0,$E$69,1))*(W$71&lt;OFFSET(AW_PE!$H$3,1,0,$E$69,1))*($B95OFFSET(AW_PE!$L$3,1,0,$E$69,1))))</t>
  </si>
  <si>
    <t>$X$95</t>
  </si>
  <si>
    <t>R95C24</t>
  </si>
  <si>
    <t>IF($B$69FALSE,"-",SUM((OFFSET(AW_PE!$V$3,1,0,$E$69,1))*(X$72&gt;OFFSET(AW_PE!$H$3,1,0,$E$69,1))*(X$71&lt;OFFSET(AW_PE!$H$3,1,0,$E$69,1))*($B95OFFSET(AW_PE!$L$3,1,0,$E$69,1))))</t>
  </si>
  <si>
    <t>$Y$95</t>
  </si>
  <si>
    <t>R95C25</t>
  </si>
  <si>
    <t>IF($B$69FALSE,"-",SUM((OFFSET(AW_PE!$V$3,1,0,$E$69,1))*(Y$72&gt;OFFSET(AW_PE!$H$3,1,0,$E$69,1))*(Y$71&lt;OFFSET(AW_PE!$H$3,1,0,$E$69,1))*($B95OFFSET(AW_PE!$L$3,1,0,$E$69,1))))</t>
  </si>
  <si>
    <t>$Z$95</t>
  </si>
  <si>
    <t>R95C26</t>
  </si>
  <si>
    <t>IF($B$69FALSE,"-",SUM((OFFSET(AW_PE!$V$3,1,0,$E$69,1))*(Z$72&gt;OFFSET(AW_PE!$H$3,1,0,$E$69,1))*(Z$71&lt;OFFSET(AW_PE!$H$3,1,0,$E$69,1))*($B95OFFSET(AW_PE!$L$3,1,0,$E$69,1))))</t>
  </si>
  <si>
    <t>$AA$95</t>
  </si>
  <si>
    <t>R95C27</t>
  </si>
  <si>
    <t>IF($B$69FALSE,"-",SUM((OFFSET(AW_PE!$V$3,1,0,$E$69,1))*(AA$72&gt;OFFSET(AW_PE!$H$3,1,0,$E$69,1))*(AA$71&lt;OFFSET(AW_PE!$H$3,1,0,$E$69,1))*($B95OFFSET(AW_PE!$L$3,1,0,$E$69,1))))</t>
  </si>
  <si>
    <t>$AB$95</t>
  </si>
  <si>
    <t>R95C28</t>
  </si>
  <si>
    <t>IF($B$69FALSE,"-",SUM((OFFSET(AW_PE!$V$3,1,0,$E$69,1))*(AB$72&gt;OFFSET(AW_PE!$H$3,1,0,$E$69,1))*(AB$71&lt;OFFSET(AW_PE!$H$3,1,0,$E$69,1))*($B95OFFSET(AW_PE!$L$3,1,0,$E$69,1))))</t>
  </si>
  <si>
    <t>$D$96</t>
  </si>
  <si>
    <t>R96C4</t>
  </si>
  <si>
    <t>IF($B$69FALSE,"-",SUM(OFFSET($G96,0,C$71-1,1,C$72-C$71+1)))</t>
  </si>
  <si>
    <t>$E$96</t>
  </si>
  <si>
    <t>R96C5</t>
  </si>
  <si>
    <t>IF($B$69FALSE,"-",SUM(OFFSET($G96,0,F$71-1,1,F$72-F$71+1)))</t>
  </si>
  <si>
    <t>$G$96</t>
  </si>
  <si>
    <t>R96C7</t>
  </si>
  <si>
    <t>IF($B$69FALSE,"-",SUM((OFFSET(AW_PE!$V$3,1,0,$E$69,1))*(G$72&gt;OFFSET(AW_PE!$H$3,1,0,$E$69,1))*(G$71&lt;OFFSET(AW_PE!$H$3,1,0,$E$69,1))*($B96OFFSET(AW_PE!$L$3,1,0,$E$69,1))))</t>
  </si>
  <si>
    <t>$H$96</t>
  </si>
  <si>
    <t>R96C8</t>
  </si>
  <si>
    <t>IF($B$69FALSE,"-",SUM((OFFSET(AW_PE!$V$3,1,0,$E$69,1))*(H$72&gt;OFFSET(AW_PE!$H$3,1,0,$E$69,1))*(H$71&lt;OFFSET(AW_PE!$H$3,1,0,$E$69,1))*($B96OFFSET(AW_PE!$L$3,1,0,$E$69,1))))</t>
  </si>
  <si>
    <t>$I$96</t>
  </si>
  <si>
    <t>R96C9</t>
  </si>
  <si>
    <t>IF($B$69FALSE,"-",SUM((OFFSET(AW_PE!$V$3,1,0,$E$69,1))*(I$72&gt;OFFSET(AW_PE!$H$3,1,0,$E$69,1))*(I$71&lt;OFFSET(AW_PE!$H$3,1,0,$E$69,1))*($B96OFFSET(AW_PE!$L$3,1,0,$E$69,1))))</t>
  </si>
  <si>
    <t>$J$96</t>
  </si>
  <si>
    <t>R96C10</t>
  </si>
  <si>
    <t>IF($B$69FALSE,"-",SUM((OFFSET(AW_PE!$V$3,1,0,$E$69,1))*(J$72&gt;OFFSET(AW_PE!$H$3,1,0,$E$69,1))*(J$71&lt;OFFSET(AW_PE!$H$3,1,0,$E$69,1))*($B96OFFSET(AW_PE!$L$3,1,0,$E$69,1))))</t>
  </si>
  <si>
    <t>$K$96</t>
  </si>
  <si>
    <t>R96C11</t>
  </si>
  <si>
    <t>IF($B$69FALSE,"-",SUM((OFFSET(AW_PE!$V$3,1,0,$E$69,1))*(K$72&gt;OFFSET(AW_PE!$H$3,1,0,$E$69,1))*(K$71&lt;OFFSET(AW_PE!$H$3,1,0,$E$69,1))*($B96OFFSET(AW_PE!$L$3,1,0,$E$69,1))))</t>
  </si>
  <si>
    <t>$L$96</t>
  </si>
  <si>
    <t>R96C12</t>
  </si>
  <si>
    <t>IF($B$69FALSE,"-",SUM((OFFSET(AW_PE!$V$3,1,0,$E$69,1))*(L$72&gt;OFFSET(AW_PE!$H$3,1,0,$E$69,1))*(L$71&lt;OFFSET(AW_PE!$H$3,1,0,$E$69,1))*($B96OFFSET(AW_PE!$L$3,1,0,$E$69,1))))</t>
  </si>
  <si>
    <t>$M$96</t>
  </si>
  <si>
    <t>R96C13</t>
  </si>
  <si>
    <t>IF($B$69FALSE,"-",SUM((OFFSET(AW_PE!$V$3,1,0,$E$69,1))*(M$72&gt;OFFSET(AW_PE!$H$3,1,0,$E$69,1))*(M$71&lt;OFFSET(AW_PE!$H$3,1,0,$E$69,1))*($B96OFFSET(AW_PE!$L$3,1,0,$E$69,1))))</t>
  </si>
  <si>
    <t>$N$96</t>
  </si>
  <si>
    <t>R96C14</t>
  </si>
  <si>
    <t>IF($B$69FALSE,"-",SUM((OFFSET(AW_PE!$V$3,1,0,$E$69,1))*(N$72&gt;OFFSET(AW_PE!$H$3,1,0,$E$69,1))*(N$71&lt;OFFSET(AW_PE!$H$3,1,0,$E$69,1))*($B96OFFSET(AW_PE!$L$3,1,0,$E$69,1))))</t>
  </si>
  <si>
    <t>$O$96</t>
  </si>
  <si>
    <t>R96C15</t>
  </si>
  <si>
    <t>IF($B$69FALSE,"-",SUM((OFFSET(AW_PE!$V$3,1,0,$E$69,1))*(O$72&gt;OFFSET(AW_PE!$H$3,1,0,$E$69,1))*(O$71&lt;OFFSET(AW_PE!$H$3,1,0,$E$69,1))*($B96OFFSET(AW_PE!$L$3,1,0,$E$69,1))))</t>
  </si>
  <si>
    <t>$P$96</t>
  </si>
  <si>
    <t>R96C16</t>
  </si>
  <si>
    <t>IF($B$69FALSE,"-",SUM((OFFSET(AW_PE!$V$3,1,0,$E$69,1))*(P$72&gt;OFFSET(AW_PE!$H$3,1,0,$E$69,1))*(P$71&lt;OFFSET(AW_PE!$H$3,1,0,$E$69,1))*($B96OFFSET(AW_PE!$L$3,1,0,$E$69,1))))</t>
  </si>
  <si>
    <t>$Q$96</t>
  </si>
  <si>
    <t>R96C17</t>
  </si>
  <si>
    <t>IF($B$69FALSE,"-",SUM((OFFSET(AW_PE!$V$3,1,0,$E$69,1))*(Q$72&gt;OFFSET(AW_PE!$H$3,1,0,$E$69,1))*(Q$71&lt;OFFSET(AW_PE!$H$3,1,0,$E$69,1))*($B96OFFSET(AW_PE!$L$3,1,0,$E$69,1))))</t>
  </si>
  <si>
    <t>$R$96</t>
  </si>
  <si>
    <t>R96C18</t>
  </si>
  <si>
    <t>IF($B$69FALSE,"-",SUM((OFFSET(AW_PE!$V$3,1,0,$E$69,1))*(R$72&gt;OFFSET(AW_PE!$H$3,1,0,$E$69,1))*(R$71&lt;OFFSET(AW_PE!$H$3,1,0,$E$69,1))*($B96OFFSET(AW_PE!$L$3,1,0,$E$69,1))))</t>
  </si>
  <si>
    <t>$S$96</t>
  </si>
  <si>
    <t>R96C19</t>
  </si>
  <si>
    <t>IF($B$69FALSE,"-",SUM((OFFSET(AW_PE!$V$3,1,0,$E$69,1))*(S$72&gt;OFFSET(AW_PE!$H$3,1,0,$E$69,1))*(S$71&lt;OFFSET(AW_PE!$H$3,1,0,$E$69,1))*($B96OFFSET(AW_PE!$L$3,1,0,$E$69,1))))</t>
  </si>
  <si>
    <t>$T$96</t>
  </si>
  <si>
    <t>R96C20</t>
  </si>
  <si>
    <t>IF($B$69FALSE,"-",SUM((OFFSET(AW_PE!$V$3,1,0,$E$69,1))*(T$72&gt;OFFSET(AW_PE!$H$3,1,0,$E$69,1))*(T$71&lt;OFFSET(AW_PE!$H$3,1,0,$E$69,1))*($B96OFFSET(AW_PE!$L$3,1,0,$E$69,1))))</t>
  </si>
  <si>
    <t>$U$96</t>
  </si>
  <si>
    <t>R96C21</t>
  </si>
  <si>
    <t>IF($B$69FALSE,"-",SUM((OFFSET(AW_PE!$V$3,1,0,$E$69,1))*(U$72&gt;OFFSET(AW_PE!$H$3,1,0,$E$69,1))*(U$71&lt;OFFSET(AW_PE!$H$3,1,0,$E$69,1))*($B96OFFSET(AW_PE!$L$3,1,0,$E$69,1))))</t>
  </si>
  <si>
    <t>$V$96</t>
  </si>
  <si>
    <t>R96C22</t>
  </si>
  <si>
    <t>IF($B$69FALSE,"-",SUM((OFFSET(AW_PE!$V$3,1,0,$E$69,1))*(V$72&gt;OFFSET(AW_PE!$H$3,1,0,$E$69,1))*(V$71&lt;OFFSET(AW_PE!$H$3,1,0,$E$69,1))*($B96OFFSET(AW_PE!$L$3,1,0,$E$69,1))))</t>
  </si>
  <si>
    <t>$W$96</t>
  </si>
  <si>
    <t>R96C23</t>
  </si>
  <si>
    <t>IF($B$69FALSE,"-",SUM((OFFSET(AW_PE!$V$3,1,0,$E$69,1))*(W$72&gt;OFFSET(AW_PE!$H$3,1,0,$E$69,1))*(W$71&lt;OFFSET(AW_PE!$H$3,1,0,$E$69,1))*($B96OFFSET(AW_PE!$L$3,1,0,$E$69,1))))</t>
  </si>
  <si>
    <t>$X$96</t>
  </si>
  <si>
    <t>R96C24</t>
  </si>
  <si>
    <t>IF($B$69FALSE,"-",SUM((OFFSET(AW_PE!$V$3,1,0,$E$69,1))*(X$72&gt;OFFSET(AW_PE!$H$3,1,0,$E$69,1))*(X$71&lt;OFFSET(AW_PE!$H$3,1,0,$E$69,1))*($B96OFFSET(AW_PE!$L$3,1,0,$E$69,1))))</t>
  </si>
  <si>
    <t>$Y$96</t>
  </si>
  <si>
    <t>R96C25</t>
  </si>
  <si>
    <t>IF($B$69FALSE,"-",SUM((OFFSET(AW_PE!$V$3,1,0,$E$69,1))*(Y$72&gt;OFFSET(AW_PE!$H$3,1,0,$E$69,1))*(Y$71&lt;OFFSET(AW_PE!$H$3,1,0,$E$69,1))*($B96OFFSET(AW_PE!$L$3,1,0,$E$69,1))))</t>
  </si>
  <si>
    <t>$Z$96</t>
  </si>
  <si>
    <t>R96C26</t>
  </si>
  <si>
    <t>IF($B$69FALSE,"-",SUM((OFFSET(AW_PE!$V$3,1,0,$E$69,1))*(Z$72&gt;OFFSET(AW_PE!$H$3,1,0,$E$69,1))*(Z$71&lt;OFFSET(AW_PE!$H$3,1,0,$E$69,1))*($B96OFFSET(AW_PE!$L$3,1,0,$E$69,1))))</t>
  </si>
  <si>
    <t>$AA$96</t>
  </si>
  <si>
    <t>R96C27</t>
  </si>
  <si>
    <t>IF($B$69FALSE,"-",SUM((OFFSET(AW_PE!$V$3,1,0,$E$69,1))*(AA$72&gt;OFFSET(AW_PE!$H$3,1,0,$E$69,1))*(AA$71&lt;OFFSET(AW_PE!$H$3,1,0,$E$69,1))*($B96OFFSET(AW_PE!$L$3,1,0,$E$69,1))))</t>
  </si>
  <si>
    <t>$AB$96</t>
  </si>
  <si>
    <t>R96C28</t>
  </si>
  <si>
    <t>IF($B$69FALSE,"-",SUM((OFFSET(AW_PE!$V$3,1,0,$E$69,1))*(AB$72&gt;OFFSET(AW_PE!$H$3,1,0,$E$69,1))*(AB$71&lt;OFFSET(AW_PE!$H$3,1,0,$E$69,1))*($B96OFFSET(AW_PE!$L$3,1,0,$E$69,1))))</t>
  </si>
  <si>
    <t>$D$97</t>
  </si>
  <si>
    <t>R97C4</t>
  </si>
  <si>
    <t>IF($B$69FALSE,"-",SUM(OFFSET($G97,0,C$71-1,1,C$72-C$71+1)))</t>
  </si>
  <si>
    <t>$E$97</t>
  </si>
  <si>
    <t>R97C5</t>
  </si>
  <si>
    <t>IF($B$69FALSE,"-",SUM(OFFSET($G97,0,F$71-1,1,F$72-F$71+1)))</t>
  </si>
  <si>
    <t>$G$97</t>
  </si>
  <si>
    <t>R97C7</t>
  </si>
  <si>
    <t>IF($B$69FALSE,"-",SUM((OFFSET(AW_PE!$V$3,1,0,$E$69,1))*(G$72&gt;OFFSET(AW_PE!$H$3,1,0,$E$69,1))*(G$71&lt;OFFSET(AW_PE!$H$3,1,0,$E$69,1))*($B97OFFSET(AW_PE!$L$3,1,0,$E$69,1))))</t>
  </si>
  <si>
    <t>$H$97</t>
  </si>
  <si>
    <t>R97C8</t>
  </si>
  <si>
    <t>IF($B$69FALSE,"-",SUM((OFFSET(AW_PE!$V$3,1,0,$E$69,1))*(H$72&gt;OFFSET(AW_PE!$H$3,1,0,$E$69,1))*(H$71&lt;OFFSET(AW_PE!$H$3,1,0,$E$69,1))*($B97OFFSET(AW_PE!$L$3,1,0,$E$69,1))))</t>
  </si>
  <si>
    <t>$I$97</t>
  </si>
  <si>
    <t>R97C9</t>
  </si>
  <si>
    <t>IF($B$69FALSE,"-",SUM((OFFSET(AW_PE!$V$3,1,0,$E$69,1))*(I$72&gt;OFFSET(AW_PE!$H$3,1,0,$E$69,1))*(I$71&lt;OFFSET(AW_PE!$H$3,1,0,$E$69,1))*($B97OFFSET(AW_PE!$L$3,1,0,$E$69,1))))</t>
  </si>
  <si>
    <t>$J$97</t>
  </si>
  <si>
    <t>R97C10</t>
  </si>
  <si>
    <t>IF($B$69FALSE,"-",SUM((OFFSET(AW_PE!$V$3,1,0,$E$69,1))*(J$72&gt;OFFSET(AW_PE!$H$3,1,0,$E$69,1))*(J$71&lt;OFFSET(AW_PE!$H$3,1,0,$E$69,1))*($B97OFFSET(AW_PE!$L$3,1,0,$E$69,1))))</t>
  </si>
  <si>
    <t>$K$97</t>
  </si>
  <si>
    <t>R97C11</t>
  </si>
  <si>
    <t>IF($B$69FALSE,"-",SUM((OFFSET(AW_PE!$V$3,1,0,$E$69,1))*(K$72&gt;OFFSET(AW_PE!$H$3,1,0,$E$69,1))*(K$71&lt;OFFSET(AW_PE!$H$3,1,0,$E$69,1))*($B97OFFSET(AW_PE!$L$3,1,0,$E$69,1))))</t>
  </si>
  <si>
    <t>$L$97</t>
  </si>
  <si>
    <t>R97C12</t>
  </si>
  <si>
    <t>IF($B$69FALSE,"-",SUM((OFFSET(AW_PE!$V$3,1,0,$E$69,1))*(L$72&gt;OFFSET(AW_PE!$H$3,1,0,$E$69,1))*(L$71&lt;OFFSET(AW_PE!$H$3,1,0,$E$69,1))*($B97OFFSET(AW_PE!$L$3,1,0,$E$69,1))))</t>
  </si>
  <si>
    <t>$M$97</t>
  </si>
  <si>
    <t>R97C13</t>
  </si>
  <si>
    <t>IF($B$69FALSE,"-",SUM((OFFSET(AW_PE!$V$3,1,0,$E$69,1))*(M$72&gt;OFFSET(AW_PE!$H$3,1,0,$E$69,1))*(M$71&lt;OFFSET(AW_PE!$H$3,1,0,$E$69,1))*($B97OFFSET(AW_PE!$L$3,1,0,$E$69,1))))</t>
  </si>
  <si>
    <t>$N$97</t>
  </si>
  <si>
    <t>R97C14</t>
  </si>
  <si>
    <t>IF($B$69FALSE,"-",SUM((OFFSET(AW_PE!$V$3,1,0,$E$69,1))*(N$72&gt;OFFSET(AW_PE!$H$3,1,0,$E$69,1))*(N$71&lt;OFFSET(AW_PE!$H$3,1,0,$E$69,1))*($B97OFFSET(AW_PE!$L$3,1,0,$E$69,1))))</t>
  </si>
  <si>
    <t>$O$97</t>
  </si>
  <si>
    <t>R97C15</t>
  </si>
  <si>
    <t>IF($B$69FALSE,"-",SUM((OFFSET(AW_PE!$V$3,1,0,$E$69,1))*(O$72&gt;OFFSET(AW_PE!$H$3,1,0,$E$69,1))*(O$71&lt;OFFSET(AW_PE!$H$3,1,0,$E$69,1))*($B97OFFSET(AW_PE!$L$3,1,0,$E$69,1))))</t>
  </si>
  <si>
    <t>$P$97</t>
  </si>
  <si>
    <t>R97C16</t>
  </si>
  <si>
    <t>IF($B$69FALSE,"-",SUM((OFFSET(AW_PE!$V$3,1,0,$E$69,1))*(P$72&gt;OFFSET(AW_PE!$H$3,1,0,$E$69,1))*(P$71&lt;OFFSET(AW_PE!$H$3,1,0,$E$69,1))*($B97OFFSET(AW_PE!$L$3,1,0,$E$69,1))))</t>
  </si>
  <si>
    <t>$Q$97</t>
  </si>
  <si>
    <t>R97C17</t>
  </si>
  <si>
    <t>IF($B$69FALSE,"-",SUM((OFFSET(AW_PE!$V$3,1,0,$E$69,1))*(Q$72&gt;OFFSET(AW_PE!$H$3,1,0,$E$69,1))*(Q$71&lt;OFFSET(AW_PE!$H$3,1,0,$E$69,1))*($B97OFFSET(AW_PE!$L$3,1,0,$E$69,1))))</t>
  </si>
  <si>
    <t>$R$97</t>
  </si>
  <si>
    <t>R97C18</t>
  </si>
  <si>
    <t>IF($B$69FALSE,"-",SUM((OFFSET(AW_PE!$V$3,1,0,$E$69,1))*(R$72&gt;OFFSET(AW_PE!$H$3,1,0,$E$69,1))*(R$71&lt;OFFSET(AW_PE!$H$3,1,0,$E$69,1))*($B97OFFSET(AW_PE!$L$3,1,0,$E$69,1))))</t>
  </si>
  <si>
    <t>$S$97</t>
  </si>
  <si>
    <t>R97C19</t>
  </si>
  <si>
    <t>IF($B$69FALSE,"-",SUM((OFFSET(AW_PE!$V$3,1,0,$E$69,1))*(S$72&gt;OFFSET(AW_PE!$H$3,1,0,$E$69,1))*(S$71&lt;OFFSET(AW_PE!$H$3,1,0,$E$69,1))*($B97OFFSET(AW_PE!$L$3,1,0,$E$69,1))))</t>
  </si>
  <si>
    <t>$T$97</t>
  </si>
  <si>
    <t>R97C20</t>
  </si>
  <si>
    <t>IF($B$69FALSE,"-",SUM((OFFSET(AW_PE!$V$3,1,0,$E$69,1))*(T$72&gt;OFFSET(AW_PE!$H$3,1,0,$E$69,1))*(T$71&lt;OFFSET(AW_PE!$H$3,1,0,$E$69,1))*($B97OFFSET(AW_PE!$L$3,1,0,$E$69,1))))</t>
  </si>
  <si>
    <t>$U$97</t>
  </si>
  <si>
    <t>R97C21</t>
  </si>
  <si>
    <t>IF($B$69FALSE,"-",SUM((OFFSET(AW_PE!$V$3,1,0,$E$69,1))*(U$72&gt;OFFSET(AW_PE!$H$3,1,0,$E$69,1))*(U$71&lt;OFFSET(AW_PE!$H$3,1,0,$E$69,1))*($B97OFFSET(AW_PE!$L$3,1,0,$E$69,1))))</t>
  </si>
  <si>
    <t>$V$97</t>
  </si>
  <si>
    <t>R97C22</t>
  </si>
  <si>
    <t>IF($B$69FALSE,"-",SUM((OFFSET(AW_PE!$V$3,1,0,$E$69,1))*(V$72&gt;OFFSET(AW_PE!$H$3,1,0,$E$69,1))*(V$71&lt;OFFSET(AW_PE!$H$3,1,0,$E$69,1))*($B97OFFSET(AW_PE!$L$3,1,0,$E$69,1))))</t>
  </si>
  <si>
    <t>$W$97</t>
  </si>
  <si>
    <t>R97C23</t>
  </si>
  <si>
    <t>IF($B$69FALSE,"-",SUM((OFFSET(AW_PE!$V$3,1,0,$E$69,1))*(W$72&gt;OFFSET(AW_PE!$H$3,1,0,$E$69,1))*(W$71&lt;OFFSET(AW_PE!$H$3,1,0,$E$69,1))*($B97OFFSET(AW_PE!$L$3,1,0,$E$69,1))))</t>
  </si>
  <si>
    <t>$X$97</t>
  </si>
  <si>
    <t>R97C24</t>
  </si>
  <si>
    <t>IF($B$69FALSE,"-",SUM((OFFSET(AW_PE!$V$3,1,0,$E$69,1))*(X$72&gt;OFFSET(AW_PE!$H$3,1,0,$E$69,1))*(X$71&lt;OFFSET(AW_PE!$H$3,1,0,$E$69,1))*($B97OFFSET(AW_PE!$L$3,1,0,$E$69,1))))</t>
  </si>
  <si>
    <t>$Y$97</t>
  </si>
  <si>
    <t>R97C25</t>
  </si>
  <si>
    <t>IF($B$69FALSE,"-",SUM((OFFSET(AW_PE!$V$3,1,0,$E$69,1))*(Y$72&gt;OFFSET(AW_PE!$H$3,1,0,$E$69,1))*(Y$71&lt;OFFSET(AW_PE!$H$3,1,0,$E$69,1))*($B97OFFSET(AW_PE!$L$3,1,0,$E$69,1))))</t>
  </si>
  <si>
    <t>$Z$97</t>
  </si>
  <si>
    <t>R97C26</t>
  </si>
  <si>
    <t>IF($B$69FALSE,"-",SUM((OFFSET(AW_PE!$V$3,1,0,$E$69,1))*(Z$72&gt;OFFSET(AW_PE!$H$3,1,0,$E$69,1))*(Z$71&lt;OFFSET(AW_PE!$H$3,1,0,$E$69,1))*($B97OFFSET(AW_PE!$L$3,1,0,$E$69,1))))</t>
  </si>
  <si>
    <t>$AA$97</t>
  </si>
  <si>
    <t>R97C27</t>
  </si>
  <si>
    <t>IF($B$69FALSE,"-",SUM((OFFSET(AW_PE!$V$3,1,0,$E$69,1))*(AA$72&gt;OFFSET(AW_PE!$H$3,1,0,$E$69,1))*(AA$71&lt;OFFSET(AW_PE!$H$3,1,0,$E$69,1))*($B97OFFSET(AW_PE!$L$3,1,0,$E$69,1))))</t>
  </si>
  <si>
    <t>$AB$97</t>
  </si>
  <si>
    <t>R97C28</t>
  </si>
  <si>
    <t>IF($B$69FALSE,"-",SUM((OFFSET(AW_PE!$V$3,1,0,$E$69,1))*(AB$72&gt;OFFSET(AW_PE!$H$3,1,0,$E$69,1))*(AB$71&lt;OFFSET(AW_PE!$H$3,1,0,$E$69,1))*($B97OFFSET(AW_PE!$L$3,1,0,$E$69,1))))</t>
  </si>
  <si>
    <t>$D$98</t>
  </si>
  <si>
    <t>R98C4</t>
  </si>
  <si>
    <t>IF($B$69FALSE,"-",SUM(OFFSET($G98,0,C$71-1,1,C$72-C$71+1)))</t>
  </si>
  <si>
    <t>$E$98</t>
  </si>
  <si>
    <t>R98C5</t>
  </si>
  <si>
    <t>IF($B$69FALSE,"-",SUM(OFFSET($G98,0,F$71-1,1,F$72-F$71+1)))</t>
  </si>
  <si>
    <t>$G$98</t>
  </si>
  <si>
    <t>R98C7</t>
  </si>
  <si>
    <t>IF($B$69FALSE,"-",SUM((OFFSET(AW_PE!$V$3,1,0,$E$69,1))*(G$72&gt;OFFSET(AW_PE!$H$3,1,0,$E$69,1))*(G$71&lt;OFFSET(AW_PE!$H$3,1,0,$E$69,1))*($B98OFFSET(AW_PE!$L$3,1,0,$E$69,1))))</t>
  </si>
  <si>
    <t>$H$98</t>
  </si>
  <si>
    <t>R98C8</t>
  </si>
  <si>
    <t>IF($B$69FALSE,"-",SUM((OFFSET(AW_PE!$V$3,1,0,$E$69,1))*(H$72&gt;OFFSET(AW_PE!$H$3,1,0,$E$69,1))*(H$71&lt;OFFSET(AW_PE!$H$3,1,0,$E$69,1))*($B98OFFSET(AW_PE!$L$3,1,0,$E$69,1))))</t>
  </si>
  <si>
    <t>$I$98</t>
  </si>
  <si>
    <t>R98C9</t>
  </si>
  <si>
    <t>IF($B$69FALSE,"-",SUM((OFFSET(AW_PE!$V$3,1,0,$E$69,1))*(I$72&gt;OFFSET(AW_PE!$H$3,1,0,$E$69,1))*(I$71&lt;OFFSET(AW_PE!$H$3,1,0,$E$69,1))*($B98OFFSET(AW_PE!$L$3,1,0,$E$69,1))))</t>
  </si>
  <si>
    <t>$J$98</t>
  </si>
  <si>
    <t>R98C10</t>
  </si>
  <si>
    <t>IF($B$69FALSE,"-",SUM((OFFSET(AW_PE!$V$3,1,0,$E$69,1))*(J$72&gt;OFFSET(AW_PE!$H$3,1,0,$E$69,1))*(J$71&lt;OFFSET(AW_PE!$H$3,1,0,$E$69,1))*($B98OFFSET(AW_PE!$L$3,1,0,$E$69,1))))</t>
  </si>
  <si>
    <t>$K$98</t>
  </si>
  <si>
    <t>R98C11</t>
  </si>
  <si>
    <t>IF($B$69FALSE,"-",SUM((OFFSET(AW_PE!$V$3,1,0,$E$69,1))*(K$72&gt;OFFSET(AW_PE!$H$3,1,0,$E$69,1))*(K$71&lt;OFFSET(AW_PE!$H$3,1,0,$E$69,1))*($B98OFFSET(AW_PE!$L$3,1,0,$E$69,1))))</t>
  </si>
  <si>
    <t>$L$98</t>
  </si>
  <si>
    <t>R98C12</t>
  </si>
  <si>
    <t>IF($B$69FALSE,"-",SUM((OFFSET(AW_PE!$V$3,1,0,$E$69,1))*(L$72&gt;OFFSET(AW_PE!$H$3,1,0,$E$69,1))*(L$71&lt;OFFSET(AW_PE!$H$3,1,0,$E$69,1))*($B98OFFSET(AW_PE!$L$3,1,0,$E$69,1))))</t>
  </si>
  <si>
    <t>$M$98</t>
  </si>
  <si>
    <t>R98C13</t>
  </si>
  <si>
    <t>IF($B$69FALSE,"-",SUM((OFFSET(AW_PE!$V$3,1,0,$E$69,1))*(M$72&gt;OFFSET(AW_PE!$H$3,1,0,$E$69,1))*(M$71&lt;OFFSET(AW_PE!$H$3,1,0,$E$69,1))*($B98OFFSET(AW_PE!$L$3,1,0,$E$69,1))))</t>
  </si>
  <si>
    <t>$N$98</t>
  </si>
  <si>
    <t>R98C14</t>
  </si>
  <si>
    <t>IF($B$69FALSE,"-",SUM((OFFSET(AW_PE!$V$3,1,0,$E$69,1))*(N$72&gt;OFFSET(AW_PE!$H$3,1,0,$E$69,1))*(N$71&lt;OFFSET(AW_PE!$H$3,1,0,$E$69,1))*($B98OFFSET(AW_PE!$L$3,1,0,$E$69,1))))</t>
  </si>
  <si>
    <t>$O$98</t>
  </si>
  <si>
    <t>R98C15</t>
  </si>
  <si>
    <t>IF($B$69FALSE,"-",SUM((OFFSET(AW_PE!$V$3,1,0,$E$69,1))*(O$72&gt;OFFSET(AW_PE!$H$3,1,0,$E$69,1))*(O$71&lt;OFFSET(AW_PE!$H$3,1,0,$E$69,1))*($B98OFFSET(AW_PE!$L$3,1,0,$E$69,1))))</t>
  </si>
  <si>
    <t>$P$98</t>
  </si>
  <si>
    <t>R98C16</t>
  </si>
  <si>
    <t>IF($B$69FALSE,"-",SUM((OFFSET(AW_PE!$V$3,1,0,$E$69,1))*(P$72&gt;OFFSET(AW_PE!$H$3,1,0,$E$69,1))*(P$71&lt;OFFSET(AW_PE!$H$3,1,0,$E$69,1))*($B98OFFSET(AW_PE!$L$3,1,0,$E$69,1))))</t>
  </si>
  <si>
    <t>$Q$98</t>
  </si>
  <si>
    <t>R98C17</t>
  </si>
  <si>
    <t>IF($B$69FALSE,"-",SUM((OFFSET(AW_PE!$V$3,1,0,$E$69,1))*(Q$72&gt;OFFSET(AW_PE!$H$3,1,0,$E$69,1))*(Q$71&lt;OFFSET(AW_PE!$H$3,1,0,$E$69,1))*($B98OFFSET(AW_PE!$L$3,1,0,$E$69,1))))</t>
  </si>
  <si>
    <t>$R$98</t>
  </si>
  <si>
    <t>R98C18</t>
  </si>
  <si>
    <t>IF($B$69FALSE,"-",SUM((OFFSET(AW_PE!$V$3,1,0,$E$69,1))*(R$72&gt;OFFSET(AW_PE!$H$3,1,0,$E$69,1))*(R$71&lt;OFFSET(AW_PE!$H$3,1,0,$E$69,1))*($B98OFFSET(AW_PE!$L$3,1,0,$E$69,1))))</t>
  </si>
  <si>
    <t>$S$98</t>
  </si>
  <si>
    <t>R98C19</t>
  </si>
  <si>
    <t>IF($B$69FALSE,"-",SUM((OFFSET(AW_PE!$V$3,1,0,$E$69,1))*(S$72&gt;OFFSET(AW_PE!$H$3,1,0,$E$69,1))*(S$71&lt;OFFSET(AW_PE!$H$3,1,0,$E$69,1))*($B98OFFSET(AW_PE!$L$3,1,0,$E$69,1))))</t>
  </si>
  <si>
    <t>$T$98</t>
  </si>
  <si>
    <t>R98C20</t>
  </si>
  <si>
    <t>IF($B$69FALSE,"-",SUM((OFFSET(AW_PE!$V$3,1,0,$E$69,1))*(T$72&gt;OFFSET(AW_PE!$H$3,1,0,$E$69,1))*(T$71&lt;OFFSET(AW_PE!$H$3,1,0,$E$69,1))*($B98OFFSET(AW_PE!$L$3,1,0,$E$69,1))))</t>
  </si>
  <si>
    <t>$U$98</t>
  </si>
  <si>
    <t>R98C21</t>
  </si>
  <si>
    <t>IF($B$69FALSE,"-",SUM((OFFSET(AW_PE!$V$3,1,0,$E$69,1))*(U$72&gt;OFFSET(AW_PE!$H$3,1,0,$E$69,1))*(U$71&lt;OFFSET(AW_PE!$H$3,1,0,$E$69,1))*($B98OFFSET(AW_PE!$L$3,1,0,$E$69,1))))</t>
  </si>
  <si>
    <t>$V$98</t>
  </si>
  <si>
    <t>R98C22</t>
  </si>
  <si>
    <t>IF($B$69FALSE,"-",SUM((OFFSET(AW_PE!$V$3,1,0,$E$69,1))*(V$72&gt;OFFSET(AW_PE!$H$3,1,0,$E$69,1))*(V$71&lt;OFFSET(AW_PE!$H$3,1,0,$E$69,1))*($B98OFFSET(AW_PE!$L$3,1,0,$E$69,1))))</t>
  </si>
  <si>
    <t>$W$98</t>
  </si>
  <si>
    <t>R98C23</t>
  </si>
  <si>
    <t>IF($B$69FALSE,"-",SUM((OFFSET(AW_PE!$V$3,1,0,$E$69,1))*(W$72&gt;OFFSET(AW_PE!$H$3,1,0,$E$69,1))*(W$71&lt;OFFSET(AW_PE!$H$3,1,0,$E$69,1))*($B98OFFSET(AW_PE!$L$3,1,0,$E$69,1))))</t>
  </si>
  <si>
    <t>$X$98</t>
  </si>
  <si>
    <t>R98C24</t>
  </si>
  <si>
    <t>IF($B$69FALSE,"-",SUM((OFFSET(AW_PE!$V$3,1,0,$E$69,1))*(X$72&gt;OFFSET(AW_PE!$H$3,1,0,$E$69,1))*(X$71&lt;OFFSET(AW_PE!$H$3,1,0,$E$69,1))*($B98OFFSET(AW_PE!$L$3,1,0,$E$69,1))))</t>
  </si>
  <si>
    <t>$Y$98</t>
  </si>
  <si>
    <t>R98C25</t>
  </si>
  <si>
    <t>IF($B$69FALSE,"-",SUM((OFFSET(AW_PE!$V$3,1,0,$E$69,1))*(Y$72&gt;OFFSET(AW_PE!$H$3,1,0,$E$69,1))*(Y$71&lt;OFFSET(AW_PE!$H$3,1,0,$E$69,1))*($B98OFFSET(AW_PE!$L$3,1,0,$E$69,1))))</t>
  </si>
  <si>
    <t>$Z$98</t>
  </si>
  <si>
    <t>R98C26</t>
  </si>
  <si>
    <t>IF($B$69FALSE,"-",SUM((OFFSET(AW_PE!$V$3,1,0,$E$69,1))*(Z$72&gt;OFFSET(AW_PE!$H$3,1,0,$E$69,1))*(Z$71&lt;OFFSET(AW_PE!$H$3,1,0,$E$69,1))*($B98OFFSET(AW_PE!$L$3,1,0,$E$69,1))))</t>
  </si>
  <si>
    <t>$AA$98</t>
  </si>
  <si>
    <t>R98C27</t>
  </si>
  <si>
    <t>IF($B$69FALSE,"-",SUM((OFFSET(AW_PE!$V$3,1,0,$E$69,1))*(AA$72&gt;OFFSET(AW_PE!$H$3,1,0,$E$69,1))*(AA$71&lt;OFFSET(AW_PE!$H$3,1,0,$E$69,1))*($B98OFFSET(AW_PE!$L$3,1,0,$E$69,1))))</t>
  </si>
  <si>
    <t>$AB$98</t>
  </si>
  <si>
    <t>R98C28</t>
  </si>
  <si>
    <t>IF($B$69FALSE,"-",SUM((OFFSET(AW_PE!$V$3,1,0,$E$69,1))*(AB$72&gt;OFFSET(AW_PE!$H$3,1,0,$E$69,1))*(AB$71&lt;OFFSET(AW_PE!$H$3,1,0,$E$69,1))*($B98OFFSET(AW_PE!$L$3,1,0,$E$69,1))))</t>
  </si>
  <si>
    <t>$D$99</t>
  </si>
  <si>
    <t>R99C4</t>
  </si>
  <si>
    <t>IF($B$69FALSE,"-",SUM(OFFSET($G99,0,C$71-1,1,C$72-C$71+1)))</t>
  </si>
  <si>
    <t>$E$99</t>
  </si>
  <si>
    <t>R99C5</t>
  </si>
  <si>
    <t>IF($B$69FALSE,"-",SUM(OFFSET($G99,0,F$71-1,1,F$72-F$71+1)))</t>
  </si>
  <si>
    <t>$G$99</t>
  </si>
  <si>
    <t>R99C7</t>
  </si>
  <si>
    <t>IF($B$69FALSE,"-",SUM((OFFSET(AW_PE!$V$3,1,0,$E$69,1))*(G$72&gt;OFFSET(AW_PE!$H$3,1,0,$E$69,1))*(G$71&lt;OFFSET(AW_PE!$H$3,1,0,$E$69,1))*($B99OFFSET(AW_PE!$L$3,1,0,$E$69,1))))</t>
  </si>
  <si>
    <t>$H$99</t>
  </si>
  <si>
    <t>R99C8</t>
  </si>
  <si>
    <t>IF($B$69FALSE,"-",SUM((OFFSET(AW_PE!$V$3,1,0,$E$69,1))*(H$72&gt;OFFSET(AW_PE!$H$3,1,0,$E$69,1))*(H$71&lt;OFFSET(AW_PE!$H$3,1,0,$E$69,1))*($B99OFFSET(AW_PE!$L$3,1,0,$E$69,1))))</t>
  </si>
  <si>
    <t>$I$99</t>
  </si>
  <si>
    <t>R99C9</t>
  </si>
  <si>
    <t>IF($B$69FALSE,"-",SUM((OFFSET(AW_PE!$V$3,1,0,$E$69,1))*(I$72&gt;OFFSET(AW_PE!$H$3,1,0,$E$69,1))*(I$71&lt;OFFSET(AW_PE!$H$3,1,0,$E$69,1))*($B99OFFSET(AW_PE!$L$3,1,0,$E$69,1))))</t>
  </si>
  <si>
    <t>$J$99</t>
  </si>
  <si>
    <t>R99C10</t>
  </si>
  <si>
    <t>IF($B$69FALSE,"-",SUM((OFFSET(AW_PE!$V$3,1,0,$E$69,1))*(J$72&gt;OFFSET(AW_PE!$H$3,1,0,$E$69,1))*(J$71&lt;OFFSET(AW_PE!$H$3,1,0,$E$69,1))*($B99OFFSET(AW_PE!$L$3,1,0,$E$69,1))))</t>
  </si>
  <si>
    <t>$K$99</t>
  </si>
  <si>
    <t>R99C11</t>
  </si>
  <si>
    <t>IF($B$69FALSE,"-",SUM((OFFSET(AW_PE!$V$3,1,0,$E$69,1))*(K$72&gt;OFFSET(AW_PE!$H$3,1,0,$E$69,1))*(K$71&lt;OFFSET(AW_PE!$H$3,1,0,$E$69,1))*($B99OFFSET(AW_PE!$L$3,1,0,$E$69,1))))</t>
  </si>
  <si>
    <t>$L$99</t>
  </si>
  <si>
    <t>R99C12</t>
  </si>
  <si>
    <t>IF($B$69FALSE,"-",SUM((OFFSET(AW_PE!$V$3,1,0,$E$69,1))*(L$72&gt;OFFSET(AW_PE!$H$3,1,0,$E$69,1))*(L$71&lt;OFFSET(AW_PE!$H$3,1,0,$E$69,1))*($B99OFFSET(AW_PE!$L$3,1,0,$E$69,1))))</t>
  </si>
  <si>
    <t>$M$99</t>
  </si>
  <si>
    <t>R99C13</t>
  </si>
  <si>
    <t>IF($B$69FALSE,"-",SUM((OFFSET(AW_PE!$V$3,1,0,$E$69,1))*(M$72&gt;OFFSET(AW_PE!$H$3,1,0,$E$69,1))*(M$71&lt;OFFSET(AW_PE!$H$3,1,0,$E$69,1))*($B99OFFSET(AW_PE!$L$3,1,0,$E$69,1))))</t>
  </si>
  <si>
    <t>$N$99</t>
  </si>
  <si>
    <t>R99C14</t>
  </si>
  <si>
    <t>IF($B$69FALSE,"-",SUM((OFFSET(AW_PE!$V$3,1,0,$E$69,1))*(N$72&gt;OFFSET(AW_PE!$H$3,1,0,$E$69,1))*(N$71&lt;OFFSET(AW_PE!$H$3,1,0,$E$69,1))*($B99OFFSET(AW_PE!$L$3,1,0,$E$69,1))))</t>
  </si>
  <si>
    <t>$O$99</t>
  </si>
  <si>
    <t>R99C15</t>
  </si>
  <si>
    <t>IF($B$69FALSE,"-",SUM((OFFSET(AW_PE!$V$3,1,0,$E$69,1))*(O$72&gt;OFFSET(AW_PE!$H$3,1,0,$E$69,1))*(O$71&lt;OFFSET(AW_PE!$H$3,1,0,$E$69,1))*($B99OFFSET(AW_PE!$L$3,1,0,$E$69,1))))</t>
  </si>
  <si>
    <t>$P$99</t>
  </si>
  <si>
    <t>R99C16</t>
  </si>
  <si>
    <t>IF($B$69FALSE,"-",SUM((OFFSET(AW_PE!$V$3,1,0,$E$69,1))*(P$72&gt;OFFSET(AW_PE!$H$3,1,0,$E$69,1))*(P$71&lt;OFFSET(AW_PE!$H$3,1,0,$E$69,1))*($B99OFFSET(AW_PE!$L$3,1,0,$E$69,1))))</t>
  </si>
  <si>
    <t>$Q$99</t>
  </si>
  <si>
    <t>R99C17</t>
  </si>
  <si>
    <t>IF($B$69FALSE,"-",SUM((OFFSET(AW_PE!$V$3,1,0,$E$69,1))*(Q$72&gt;OFFSET(AW_PE!$H$3,1,0,$E$69,1))*(Q$71&lt;OFFSET(AW_PE!$H$3,1,0,$E$69,1))*($B99OFFSET(AW_PE!$L$3,1,0,$E$69,1))))</t>
  </si>
  <si>
    <t>$R$99</t>
  </si>
  <si>
    <t>R99C18</t>
  </si>
  <si>
    <t>IF($B$69FALSE,"-",SUM((OFFSET(AW_PE!$V$3,1,0,$E$69,1))*(R$72&gt;OFFSET(AW_PE!$H$3,1,0,$E$69,1))*(R$71&lt;OFFSET(AW_PE!$H$3,1,0,$E$69,1))*($B99OFFSET(AW_PE!$L$3,1,0,$E$69,1))))</t>
  </si>
  <si>
    <t>$S$99</t>
  </si>
  <si>
    <t>R99C19</t>
  </si>
  <si>
    <t>IF($B$69FALSE,"-",SUM((OFFSET(AW_PE!$V$3,1,0,$E$69,1))*(S$72&gt;OFFSET(AW_PE!$H$3,1,0,$E$69,1))*(S$71&lt;OFFSET(AW_PE!$H$3,1,0,$E$69,1))*($B99OFFSET(AW_PE!$L$3,1,0,$E$69,1))))</t>
  </si>
  <si>
    <t>$T$99</t>
  </si>
  <si>
    <t>R99C20</t>
  </si>
  <si>
    <t>IF($B$69FALSE,"-",SUM((OFFSET(AW_PE!$V$3,1,0,$E$69,1))*(T$72&gt;OFFSET(AW_PE!$H$3,1,0,$E$69,1))*(T$71&lt;OFFSET(AW_PE!$H$3,1,0,$E$69,1))*($B99OFFSET(AW_PE!$L$3,1,0,$E$69,1))))</t>
  </si>
  <si>
    <t>$U$99</t>
  </si>
  <si>
    <t>R99C21</t>
  </si>
  <si>
    <t>IF($B$69FALSE,"-",SUM((OFFSET(AW_PE!$V$3,1,0,$E$69,1))*(U$72&gt;OFFSET(AW_PE!$H$3,1,0,$E$69,1))*(U$71&lt;OFFSET(AW_PE!$H$3,1,0,$E$69,1))*($B99OFFSET(AW_PE!$L$3,1,0,$E$69,1))))</t>
  </si>
  <si>
    <t>$V$99</t>
  </si>
  <si>
    <t>R99C22</t>
  </si>
  <si>
    <t>IF($B$69FALSE,"-",SUM((OFFSET(AW_PE!$V$3,1,0,$E$69,1))*(V$72&gt;OFFSET(AW_PE!$H$3,1,0,$E$69,1))*(V$71&lt;OFFSET(AW_PE!$H$3,1,0,$E$69,1))*($B99OFFSET(AW_PE!$L$3,1,0,$E$69,1))))</t>
  </si>
  <si>
    <t>$W$99</t>
  </si>
  <si>
    <t>R99C23</t>
  </si>
  <si>
    <t>IF($B$69FALSE,"-",SUM((OFFSET(AW_PE!$V$3,1,0,$E$69,1))*(W$72&gt;OFFSET(AW_PE!$H$3,1,0,$E$69,1))*(W$71&lt;OFFSET(AW_PE!$H$3,1,0,$E$69,1))*($B99OFFSET(AW_PE!$L$3,1,0,$E$69,1))))</t>
  </si>
  <si>
    <t>$X$99</t>
  </si>
  <si>
    <t>R99C24</t>
  </si>
  <si>
    <t>IF($B$69FALSE,"-",SUM((OFFSET(AW_PE!$V$3,1,0,$E$69,1))*(X$72&gt;OFFSET(AW_PE!$H$3,1,0,$E$69,1))*(X$71&lt;OFFSET(AW_PE!$H$3,1,0,$E$69,1))*($B99OFFSET(AW_PE!$L$3,1,0,$E$69,1))))</t>
  </si>
  <si>
    <t>$Y$99</t>
  </si>
  <si>
    <t>R99C25</t>
  </si>
  <si>
    <t>IF($B$69FALSE,"-",SUM((OFFSET(AW_PE!$V$3,1,0,$E$69,1))*(Y$72&gt;OFFSET(AW_PE!$H$3,1,0,$E$69,1))*(Y$71&lt;OFFSET(AW_PE!$H$3,1,0,$E$69,1))*($B99OFFSET(AW_PE!$L$3,1,0,$E$69,1))))</t>
  </si>
  <si>
    <t>$Z$99</t>
  </si>
  <si>
    <t>R99C26</t>
  </si>
  <si>
    <t>IF($B$69FALSE,"-",SUM((OFFSET(AW_PE!$V$3,1,0,$E$69,1))*(Z$72&gt;OFFSET(AW_PE!$H$3,1,0,$E$69,1))*(Z$71&lt;OFFSET(AW_PE!$H$3,1,0,$E$69,1))*($B99OFFSET(AW_PE!$L$3,1,0,$E$69,1))))</t>
  </si>
  <si>
    <t>$AA$99</t>
  </si>
  <si>
    <t>R99C27</t>
  </si>
  <si>
    <t>IF($B$69FALSE,"-",SUM((OFFSET(AW_PE!$V$3,1,0,$E$69,1))*(AA$72&gt;OFFSET(AW_PE!$H$3,1,0,$E$69,1))*(AA$71&lt;OFFSET(AW_PE!$H$3,1,0,$E$69,1))*($B99OFFSET(AW_PE!$L$3,1,0,$E$69,1))))</t>
  </si>
  <si>
    <t>$AB$99</t>
  </si>
  <si>
    <t>R99C28</t>
  </si>
  <si>
    <t>IF($B$69FALSE,"-",SUM((OFFSET(AW_PE!$V$3,1,0,$E$69,1))*(AB$72&gt;OFFSET(AW_PE!$H$3,1,0,$E$69,1))*(AB$71&lt;OFFSET(AW_PE!$H$3,1,0,$E$69,1))*($B99OFFSET(AW_PE!$L$3,1,0,$E$69,1))))</t>
  </si>
  <si>
    <t>$D$100</t>
  </si>
  <si>
    <t>R100C4</t>
  </si>
  <si>
    <t>IF($B$69FALSE,"-",SUM(OFFSET($G100,0,C$71-1,1,C$72-C$71+1)))</t>
  </si>
  <si>
    <t>$E$100</t>
  </si>
  <si>
    <t>R100C5</t>
  </si>
  <si>
    <t>IF($B$69FALSE,"-",SUM(OFFSET($G100,0,F$71-1,1,F$72-F$71+1)))</t>
  </si>
  <si>
    <t>$G$100</t>
  </si>
  <si>
    <t>R100C7</t>
  </si>
  <si>
    <t>IF($B$69FALSE,"-",SUM((OFFSET(AW_PE!$V$3,1,0,$E$69,1))*(G$72&gt;OFFSET(AW_PE!$H$3,1,0,$E$69,1))*(G$71&lt;OFFSET(AW_PE!$H$3,1,0,$E$69,1))*($B100OFFSET(AW_PE!$L$3,1,0,$E$69,1))))</t>
  </si>
  <si>
    <t>$H$100</t>
  </si>
  <si>
    <t>R100C8</t>
  </si>
  <si>
    <t>IF($B$69FALSE,"-",SUM((OFFSET(AW_PE!$V$3,1,0,$E$69,1))*(H$72&gt;OFFSET(AW_PE!$H$3,1,0,$E$69,1))*(H$71&lt;OFFSET(AW_PE!$H$3,1,0,$E$69,1))*($B100OFFSET(AW_PE!$L$3,1,0,$E$69,1))))</t>
  </si>
  <si>
    <t>$I$100</t>
  </si>
  <si>
    <t>R100C9</t>
  </si>
  <si>
    <t>IF($B$69FALSE,"-",SUM((OFFSET(AW_PE!$V$3,1,0,$E$69,1))*(I$72&gt;OFFSET(AW_PE!$H$3,1,0,$E$69,1))*(I$71&lt;OFFSET(AW_PE!$H$3,1,0,$E$69,1))*($B100OFFSET(AW_PE!$L$3,1,0,$E$69,1))))</t>
  </si>
  <si>
    <t>$J$100</t>
  </si>
  <si>
    <t>R100C10</t>
  </si>
  <si>
    <t>IF($B$69FALSE,"-",SUM((OFFSET(AW_PE!$V$3,1,0,$E$69,1))*(J$72&gt;OFFSET(AW_PE!$H$3,1,0,$E$69,1))*(J$71&lt;OFFSET(AW_PE!$H$3,1,0,$E$69,1))*($B100OFFSET(AW_PE!$L$3,1,0,$E$69,1))))</t>
  </si>
  <si>
    <t>$K$100</t>
  </si>
  <si>
    <t>R100C11</t>
  </si>
  <si>
    <t>IF($B$69FALSE,"-",SUM((OFFSET(AW_PE!$V$3,1,0,$E$69,1))*(K$72&gt;OFFSET(AW_PE!$H$3,1,0,$E$69,1))*(K$71&lt;OFFSET(AW_PE!$H$3,1,0,$E$69,1))*($B100OFFSET(AW_PE!$L$3,1,0,$E$69,1))))</t>
  </si>
  <si>
    <t>$L$100</t>
  </si>
  <si>
    <t>R100C12</t>
  </si>
  <si>
    <t>IF($B$69FALSE,"-",SUM((OFFSET(AW_PE!$V$3,1,0,$E$69,1))*(L$72&gt;OFFSET(AW_PE!$H$3,1,0,$E$69,1))*(L$71&lt;OFFSET(AW_PE!$H$3,1,0,$E$69,1))*($B100OFFSET(AW_PE!$L$3,1,0,$E$69,1))))</t>
  </si>
  <si>
    <t>$M$100</t>
  </si>
  <si>
    <t>R100C13</t>
  </si>
  <si>
    <t>IF($B$69FALSE,"-",SUM((OFFSET(AW_PE!$V$3,1,0,$E$69,1))*(M$72&gt;OFFSET(AW_PE!$H$3,1,0,$E$69,1))*(M$71&lt;OFFSET(AW_PE!$H$3,1,0,$E$69,1))*($B100OFFSET(AW_PE!$L$3,1,0,$E$69,1))))</t>
  </si>
  <si>
    <t>$N$100</t>
  </si>
  <si>
    <t>R100C14</t>
  </si>
  <si>
    <t>IF($B$69FALSE,"-",SUM((OFFSET(AW_PE!$V$3,1,0,$E$69,1))*(N$72&gt;OFFSET(AW_PE!$H$3,1,0,$E$69,1))*(N$71&lt;OFFSET(AW_PE!$H$3,1,0,$E$69,1))*($B100OFFSET(AW_PE!$L$3,1,0,$E$69,1))))</t>
  </si>
  <si>
    <t>$O$100</t>
  </si>
  <si>
    <t>R100C15</t>
  </si>
  <si>
    <t>IF($B$69FALSE,"-",SUM((OFFSET(AW_PE!$V$3,1,0,$E$69,1))*(O$72&gt;OFFSET(AW_PE!$H$3,1,0,$E$69,1))*(O$71&lt;OFFSET(AW_PE!$H$3,1,0,$E$69,1))*($B100OFFSET(AW_PE!$L$3,1,0,$E$69,1))))</t>
  </si>
  <si>
    <t>$P$100</t>
  </si>
  <si>
    <t>R100C16</t>
  </si>
  <si>
    <t>IF($B$69FALSE,"-",SUM((OFFSET(AW_PE!$V$3,1,0,$E$69,1))*(P$72&gt;OFFSET(AW_PE!$H$3,1,0,$E$69,1))*(P$71&lt;OFFSET(AW_PE!$H$3,1,0,$E$69,1))*($B100OFFSET(AW_PE!$L$3,1,0,$E$69,1))))</t>
  </si>
  <si>
    <t>$Q$100</t>
  </si>
  <si>
    <t>R100C17</t>
  </si>
  <si>
    <t>IF($B$69FALSE,"-",SUM((OFFSET(AW_PE!$V$3,1,0,$E$69,1))*(Q$72&gt;OFFSET(AW_PE!$H$3,1,0,$E$69,1))*(Q$71&lt;OFFSET(AW_PE!$H$3,1,0,$E$69,1))*($B100OFFSET(AW_PE!$L$3,1,0,$E$69,1))))</t>
  </si>
  <si>
    <t>$R$100</t>
  </si>
  <si>
    <t>R100C18</t>
  </si>
  <si>
    <t>IF($B$69FALSE,"-",SUM((OFFSET(AW_PE!$V$3,1,0,$E$69,1))*(R$72&gt;OFFSET(AW_PE!$H$3,1,0,$E$69,1))*(R$71&lt;OFFSET(AW_PE!$H$3,1,0,$E$69,1))*($B100OFFSET(AW_PE!$L$3,1,0,$E$69,1))))</t>
  </si>
  <si>
    <t>$S$100</t>
  </si>
  <si>
    <t>R100C19</t>
  </si>
  <si>
    <t>IF($B$69FALSE,"-",SUM((OFFSET(AW_PE!$V$3,1,0,$E$69,1))*(S$72&gt;OFFSET(AW_PE!$H$3,1,0,$E$69,1))*(S$71&lt;OFFSET(AW_PE!$H$3,1,0,$E$69,1))*($B100OFFSET(AW_PE!$L$3,1,0,$E$69,1))))</t>
  </si>
  <si>
    <t>$T$100</t>
  </si>
  <si>
    <t>R100C20</t>
  </si>
  <si>
    <t>IF($B$69FALSE,"-",SUM((OFFSET(AW_PE!$V$3,1,0,$E$69,1))*(T$72&gt;OFFSET(AW_PE!$H$3,1,0,$E$69,1))*(T$71&lt;OFFSET(AW_PE!$H$3,1,0,$E$69,1))*($B100OFFSET(AW_PE!$L$3,1,0,$E$69,1))))</t>
  </si>
  <si>
    <t>$U$100</t>
  </si>
  <si>
    <t>R100C21</t>
  </si>
  <si>
    <t>IF($B$69FALSE,"-",SUM((OFFSET(AW_PE!$V$3,1,0,$E$69,1))*(U$72&gt;OFFSET(AW_PE!$H$3,1,0,$E$69,1))*(U$71&lt;OFFSET(AW_PE!$H$3,1,0,$E$69,1))*($B100OFFSET(AW_PE!$L$3,1,0,$E$69,1))))</t>
  </si>
  <si>
    <t>$V$100</t>
  </si>
  <si>
    <t>R100C22</t>
  </si>
  <si>
    <t>IF($B$69FALSE,"-",SUM((OFFSET(AW_PE!$V$3,1,0,$E$69,1))*(V$72&gt;OFFSET(AW_PE!$H$3,1,0,$E$69,1))*(V$71&lt;OFFSET(AW_PE!$H$3,1,0,$E$69,1))*($B100OFFSET(AW_PE!$L$3,1,0,$E$69,1))))</t>
  </si>
  <si>
    <t>$W$100</t>
  </si>
  <si>
    <t>R100C23</t>
  </si>
  <si>
    <t>IF($B$69FALSE,"-",SUM((OFFSET(AW_PE!$V$3,1,0,$E$69,1))*(W$72&gt;OFFSET(AW_PE!$H$3,1,0,$E$69,1))*(W$71&lt;OFFSET(AW_PE!$H$3,1,0,$E$69,1))*($B100OFFSET(AW_PE!$L$3,1,0,$E$69,1))))</t>
  </si>
  <si>
    <t>$X$100</t>
  </si>
  <si>
    <t>R100C24</t>
  </si>
  <si>
    <t>IF($B$69FALSE,"-",SUM((OFFSET(AW_PE!$V$3,1,0,$E$69,1))*(X$72&gt;OFFSET(AW_PE!$H$3,1,0,$E$69,1))*(X$71&lt;OFFSET(AW_PE!$H$3,1,0,$E$69,1))*($B100OFFSET(AW_PE!$L$3,1,0,$E$69,1))))</t>
  </si>
  <si>
    <t>$Y$100</t>
  </si>
  <si>
    <t>R100C25</t>
  </si>
  <si>
    <t>IF($B$69FALSE,"-",SUM((OFFSET(AW_PE!$V$3,1,0,$E$69,1))*(Y$72&gt;OFFSET(AW_PE!$H$3,1,0,$E$69,1))*(Y$71&lt;OFFSET(AW_PE!$H$3,1,0,$E$69,1))*($B100OFFSET(AW_PE!$L$3,1,0,$E$69,1))))</t>
  </si>
  <si>
    <t>$Z$100</t>
  </si>
  <si>
    <t>R100C26</t>
  </si>
  <si>
    <t>IF($B$69FALSE,"-",SUM((OFFSET(AW_PE!$V$3,1,0,$E$69,1))*(Z$72&gt;OFFSET(AW_PE!$H$3,1,0,$E$69,1))*(Z$71&lt;OFFSET(AW_PE!$H$3,1,0,$E$69,1))*($B100OFFSET(AW_PE!$L$3,1,0,$E$69,1))))</t>
  </si>
  <si>
    <t>$AA$100</t>
  </si>
  <si>
    <t>R100C27</t>
  </si>
  <si>
    <t>IF($B$69FALSE,"-",SUM((OFFSET(AW_PE!$V$3,1,0,$E$69,1))*(AA$72&gt;OFFSET(AW_PE!$H$3,1,0,$E$69,1))*(AA$71&lt;OFFSET(AW_PE!$H$3,1,0,$E$69,1))*($B100OFFSET(AW_PE!$L$3,1,0,$E$69,1))))</t>
  </si>
  <si>
    <t>$AB$100</t>
  </si>
  <si>
    <t>R100C28</t>
  </si>
  <si>
    <t>IF($B$69FALSE,"-",SUM((OFFSET(AW_PE!$V$3,1,0,$E$69,1))*(AB$72&gt;OFFSET(AW_PE!$H$3,1,0,$E$69,1))*(AB$71&lt;OFFSET(AW_PE!$H$3,1,0,$E$69,1))*($B100OFFSET(AW_PE!$L$3,1,0,$E$69,1))))</t>
  </si>
  <si>
    <t>$D$101</t>
  </si>
  <si>
    <t>R101C4</t>
  </si>
  <si>
    <t>IF($B$69FALSE,"-",SUM(OFFSET($G101,0,C$71-1,1,C$72-C$71+1)))</t>
  </si>
  <si>
    <t>$E$101</t>
  </si>
  <si>
    <t>R101C5</t>
  </si>
  <si>
    <t>IF($B$69FALSE,"-",SUM(OFFSET($G101,0,F$71-1,1,F$72-F$71+1)))</t>
  </si>
  <si>
    <t>$G$101</t>
  </si>
  <si>
    <t>R101C7</t>
  </si>
  <si>
    <t>IF($B$69FALSE,"-",SUM((OFFSET(AW_PE!$V$3,1,0,$E$69,1))*(G$72&gt;OFFSET(AW_PE!$H$3,1,0,$E$69,1))*(G$71&lt;OFFSET(AW_PE!$H$3,1,0,$E$69,1))*($B101OFFSET(AW_PE!$L$3,1,0,$E$69,1))))</t>
  </si>
  <si>
    <t>$H$101</t>
  </si>
  <si>
    <t>R101C8</t>
  </si>
  <si>
    <t>IF($B$69FALSE,"-",SUM((OFFSET(AW_PE!$V$3,1,0,$E$69,1))*(H$72&gt;OFFSET(AW_PE!$H$3,1,0,$E$69,1))*(H$71&lt;OFFSET(AW_PE!$H$3,1,0,$E$69,1))*($B101OFFSET(AW_PE!$L$3,1,0,$E$69,1))))</t>
  </si>
  <si>
    <t>$I$101</t>
  </si>
  <si>
    <t>R101C9</t>
  </si>
  <si>
    <t>IF($B$69FALSE,"-",SUM((OFFSET(AW_PE!$V$3,1,0,$E$69,1))*(I$72&gt;OFFSET(AW_PE!$H$3,1,0,$E$69,1))*(I$71&lt;OFFSET(AW_PE!$H$3,1,0,$E$69,1))*($B101OFFSET(AW_PE!$L$3,1,0,$E$69,1))))</t>
  </si>
  <si>
    <t>$J$101</t>
  </si>
  <si>
    <t>R101C10</t>
  </si>
  <si>
    <t>IF($B$69FALSE,"-",SUM((OFFSET(AW_PE!$V$3,1,0,$E$69,1))*(J$72&gt;OFFSET(AW_PE!$H$3,1,0,$E$69,1))*(J$71&lt;OFFSET(AW_PE!$H$3,1,0,$E$69,1))*($B101OFFSET(AW_PE!$L$3,1,0,$E$69,1))))</t>
  </si>
  <si>
    <t>$K$101</t>
  </si>
  <si>
    <t>R101C11</t>
  </si>
  <si>
    <t>IF($B$69FALSE,"-",SUM((OFFSET(AW_PE!$V$3,1,0,$E$69,1))*(K$72&gt;OFFSET(AW_PE!$H$3,1,0,$E$69,1))*(K$71&lt;OFFSET(AW_PE!$H$3,1,0,$E$69,1))*($B101OFFSET(AW_PE!$L$3,1,0,$E$69,1))))</t>
  </si>
  <si>
    <t>$L$101</t>
  </si>
  <si>
    <t>R101C12</t>
  </si>
  <si>
    <t>IF($B$69FALSE,"-",SUM((OFFSET(AW_PE!$V$3,1,0,$E$69,1))*(L$72&gt;OFFSET(AW_PE!$H$3,1,0,$E$69,1))*(L$71&lt;OFFSET(AW_PE!$H$3,1,0,$E$69,1))*($B101OFFSET(AW_PE!$L$3,1,0,$E$69,1))))</t>
  </si>
  <si>
    <t>$M$101</t>
  </si>
  <si>
    <t>R101C13</t>
  </si>
  <si>
    <t>IF($B$69FALSE,"-",SUM((OFFSET(AW_PE!$V$3,1,0,$E$69,1))*(M$72&gt;OFFSET(AW_PE!$H$3,1,0,$E$69,1))*(M$71&lt;OFFSET(AW_PE!$H$3,1,0,$E$69,1))*($B101OFFSET(AW_PE!$L$3,1,0,$E$69,1))))</t>
  </si>
  <si>
    <t>$N$101</t>
  </si>
  <si>
    <t>R101C14</t>
  </si>
  <si>
    <t>IF($B$69FALSE,"-",SUM((OFFSET(AW_PE!$V$3,1,0,$E$69,1))*(N$72&gt;OFFSET(AW_PE!$H$3,1,0,$E$69,1))*(N$71&lt;OFFSET(AW_PE!$H$3,1,0,$E$69,1))*($B101OFFSET(AW_PE!$L$3,1,0,$E$69,1))))</t>
  </si>
  <si>
    <t>$O$101</t>
  </si>
  <si>
    <t>R101C15</t>
  </si>
  <si>
    <t>IF($B$69FALSE,"-",SUM((OFFSET(AW_PE!$V$3,1,0,$E$69,1))*(O$72&gt;OFFSET(AW_PE!$H$3,1,0,$E$69,1))*(O$71&lt;OFFSET(AW_PE!$H$3,1,0,$E$69,1))*($B101OFFSET(AW_PE!$L$3,1,0,$E$69,1))))</t>
  </si>
  <si>
    <t>$P$101</t>
  </si>
  <si>
    <t>R101C16</t>
  </si>
  <si>
    <t>IF($B$69FALSE,"-",SUM((OFFSET(AW_PE!$V$3,1,0,$E$69,1))*(P$72&gt;OFFSET(AW_PE!$H$3,1,0,$E$69,1))*(P$71&lt;OFFSET(AW_PE!$H$3,1,0,$E$69,1))*($B101OFFSET(AW_PE!$L$3,1,0,$E$69,1))))</t>
  </si>
  <si>
    <t>$Q$101</t>
  </si>
  <si>
    <t>R101C17</t>
  </si>
  <si>
    <t>IF($B$69FALSE,"-",SUM((OFFSET(AW_PE!$V$3,1,0,$E$69,1))*(Q$72&gt;OFFSET(AW_PE!$H$3,1,0,$E$69,1))*(Q$71&lt;OFFSET(AW_PE!$H$3,1,0,$E$69,1))*($B101OFFSET(AW_PE!$L$3,1,0,$E$69,1))))</t>
  </si>
  <si>
    <t>$R$101</t>
  </si>
  <si>
    <t>R101C18</t>
  </si>
  <si>
    <t>IF($B$69FALSE,"-",SUM((OFFSET(AW_PE!$V$3,1,0,$E$69,1))*(R$72&gt;OFFSET(AW_PE!$H$3,1,0,$E$69,1))*(R$71&lt;OFFSET(AW_PE!$H$3,1,0,$E$69,1))*($B101OFFSET(AW_PE!$L$3,1,0,$E$69,1))))</t>
  </si>
  <si>
    <t>$S$101</t>
  </si>
  <si>
    <t>R101C19</t>
  </si>
  <si>
    <t>IF($B$69FALSE,"-",SUM((OFFSET(AW_PE!$V$3,1,0,$E$69,1))*(S$72&gt;OFFSET(AW_PE!$H$3,1,0,$E$69,1))*(S$71&lt;OFFSET(AW_PE!$H$3,1,0,$E$69,1))*($B101OFFSET(AW_PE!$L$3,1,0,$E$69,1))))</t>
  </si>
  <si>
    <t>$T$101</t>
  </si>
  <si>
    <t>R101C20</t>
  </si>
  <si>
    <t>IF($B$69FALSE,"-",SUM((OFFSET(AW_PE!$V$3,1,0,$E$69,1))*(T$72&gt;OFFSET(AW_PE!$H$3,1,0,$E$69,1))*(T$71&lt;OFFSET(AW_PE!$H$3,1,0,$E$69,1))*($B101OFFSET(AW_PE!$L$3,1,0,$E$69,1))))</t>
  </si>
  <si>
    <t>$U$101</t>
  </si>
  <si>
    <t>R101C21</t>
  </si>
  <si>
    <t>IF($B$69FALSE,"-",SUM((OFFSET(AW_PE!$V$3,1,0,$E$69,1))*(U$72&gt;OFFSET(AW_PE!$H$3,1,0,$E$69,1))*(U$71&lt;OFFSET(AW_PE!$H$3,1,0,$E$69,1))*($B101OFFSET(AW_PE!$L$3,1,0,$E$69,1))))</t>
  </si>
  <si>
    <t>$V$101</t>
  </si>
  <si>
    <t>R101C22</t>
  </si>
  <si>
    <t>IF($B$69FALSE,"-",SUM((OFFSET(AW_PE!$V$3,1,0,$E$69,1))*(V$72&gt;OFFSET(AW_PE!$H$3,1,0,$E$69,1))*(V$71&lt;OFFSET(AW_PE!$H$3,1,0,$E$69,1))*($B101OFFSET(AW_PE!$L$3,1,0,$E$69,1))))</t>
  </si>
  <si>
    <t>$W$101</t>
  </si>
  <si>
    <t>R101C23</t>
  </si>
  <si>
    <t>IF($B$69FALSE,"-",SUM((OFFSET(AW_PE!$V$3,1,0,$E$69,1))*(W$72&gt;OFFSET(AW_PE!$H$3,1,0,$E$69,1))*(W$71&lt;OFFSET(AW_PE!$H$3,1,0,$E$69,1))*($B101OFFSET(AW_PE!$L$3,1,0,$E$69,1))))</t>
  </si>
  <si>
    <t>$X$101</t>
  </si>
  <si>
    <t>R101C24</t>
  </si>
  <si>
    <t>IF($B$69FALSE,"-",SUM((OFFSET(AW_PE!$V$3,1,0,$E$69,1))*(X$72&gt;OFFSET(AW_PE!$H$3,1,0,$E$69,1))*(X$71&lt;OFFSET(AW_PE!$H$3,1,0,$E$69,1))*($B101OFFSET(AW_PE!$L$3,1,0,$E$69,1))))</t>
  </si>
  <si>
    <t>$Y$101</t>
  </si>
  <si>
    <t>R101C25</t>
  </si>
  <si>
    <t>IF($B$69FALSE,"-",SUM((OFFSET(AW_PE!$V$3,1,0,$E$69,1))*(Y$72&gt;OFFSET(AW_PE!$H$3,1,0,$E$69,1))*(Y$71&lt;OFFSET(AW_PE!$H$3,1,0,$E$69,1))*($B101OFFSET(AW_PE!$L$3,1,0,$E$69,1))))</t>
  </si>
  <si>
    <t>$Z$101</t>
  </si>
  <si>
    <t>R101C26</t>
  </si>
  <si>
    <t>IF($B$69FALSE,"-",SUM((OFFSET(AW_PE!$V$3,1,0,$E$69,1))*(Z$72&gt;OFFSET(AW_PE!$H$3,1,0,$E$69,1))*(Z$71&lt;OFFSET(AW_PE!$H$3,1,0,$E$69,1))*($B101OFFSET(AW_PE!$L$3,1,0,$E$69,1))))</t>
  </si>
  <si>
    <t>$AA$101</t>
  </si>
  <si>
    <t>R101C27</t>
  </si>
  <si>
    <t>IF($B$69FALSE,"-",SUM((OFFSET(AW_PE!$V$3,1,0,$E$69,1))*(AA$72&gt;OFFSET(AW_PE!$H$3,1,0,$E$69,1))*(AA$71&lt;OFFSET(AW_PE!$H$3,1,0,$E$69,1))*($B101OFFSET(AW_PE!$L$3,1,0,$E$69,1))))</t>
  </si>
  <si>
    <t>$AB$101</t>
  </si>
  <si>
    <t>R101C28</t>
  </si>
  <si>
    <t>IF($B$69FALSE,"-",SUM((OFFSET(AW_PE!$V$3,1,0,$E$69,1))*(AB$72&gt;OFFSET(AW_PE!$H$3,1,0,$E$69,1))*(AB$71&lt;OFFSET(AW_PE!$H$3,1,0,$E$69,1))*($B101OFFSET(AW_PE!$L$3,1,0,$E$69,1))))</t>
  </si>
  <si>
    <t>$D$102</t>
  </si>
  <si>
    <t>R102C4</t>
  </si>
  <si>
    <t>IF($B$69FALSE,"-",SUM(OFFSET($G102,0,C$71-1,1,C$72-C$71+1)))</t>
  </si>
  <si>
    <t>$E$102</t>
  </si>
  <si>
    <t>R102C5</t>
  </si>
  <si>
    <t>IF($B$69FALSE,"-",SUM(OFFSET($G102,0,F$71-1,1,F$72-F$71+1)))</t>
  </si>
  <si>
    <t>$G$102</t>
  </si>
  <si>
    <t>R102C7</t>
  </si>
  <si>
    <t>IF($B$69FALSE,"-",SUM((OFFSET(AW_PE!$V$3,1,0,$E$69,1))*(G$72&gt;OFFSET(AW_PE!$H$3,1,0,$E$69,1))*(G$71&lt;OFFSET(AW_PE!$H$3,1,0,$E$69,1))*($B102OFFSET(AW_PE!$L$3,1,0,$E$69,1))))</t>
  </si>
  <si>
    <t>$H$102</t>
  </si>
  <si>
    <t>R102C8</t>
  </si>
  <si>
    <t>IF($B$69FALSE,"-",SUM((OFFSET(AW_PE!$V$3,1,0,$E$69,1))*(H$72&gt;OFFSET(AW_PE!$H$3,1,0,$E$69,1))*(H$71&lt;OFFSET(AW_PE!$H$3,1,0,$E$69,1))*($B102OFFSET(AW_PE!$L$3,1,0,$E$69,1))))</t>
  </si>
  <si>
    <t>$I$102</t>
  </si>
  <si>
    <t>R102C9</t>
  </si>
  <si>
    <t>IF($B$69FALSE,"-",SUM((OFFSET(AW_PE!$V$3,1,0,$E$69,1))*(I$72&gt;OFFSET(AW_PE!$H$3,1,0,$E$69,1))*(I$71&lt;OFFSET(AW_PE!$H$3,1,0,$E$69,1))*($B102OFFSET(AW_PE!$L$3,1,0,$E$69,1))))</t>
  </si>
  <si>
    <t>$J$102</t>
  </si>
  <si>
    <t>R102C10</t>
  </si>
  <si>
    <t>IF($B$69FALSE,"-",SUM((OFFSET(AW_PE!$V$3,1,0,$E$69,1))*(J$72&gt;OFFSET(AW_PE!$H$3,1,0,$E$69,1))*(J$71&lt;OFFSET(AW_PE!$H$3,1,0,$E$69,1))*($B102OFFSET(AW_PE!$L$3,1,0,$E$69,1))))</t>
  </si>
  <si>
    <t>$K$102</t>
  </si>
  <si>
    <t>R102C11</t>
  </si>
  <si>
    <t>IF($B$69FALSE,"-",SUM((OFFSET(AW_PE!$V$3,1,0,$E$69,1))*(K$72&gt;OFFSET(AW_PE!$H$3,1,0,$E$69,1))*(K$71&lt;OFFSET(AW_PE!$H$3,1,0,$E$69,1))*($B102OFFSET(AW_PE!$L$3,1,0,$E$69,1))))</t>
  </si>
  <si>
    <t>$L$102</t>
  </si>
  <si>
    <t>R102C12</t>
  </si>
  <si>
    <t>IF($B$69FALSE,"-",SUM((OFFSET(AW_PE!$V$3,1,0,$E$69,1))*(L$72&gt;OFFSET(AW_PE!$H$3,1,0,$E$69,1))*(L$71&lt;OFFSET(AW_PE!$H$3,1,0,$E$69,1))*($B102OFFSET(AW_PE!$L$3,1,0,$E$69,1))))</t>
  </si>
  <si>
    <t>$M$102</t>
  </si>
  <si>
    <t>R102C13</t>
  </si>
  <si>
    <t>IF($B$69FALSE,"-",SUM((OFFSET(AW_PE!$V$3,1,0,$E$69,1))*(M$72&gt;OFFSET(AW_PE!$H$3,1,0,$E$69,1))*(M$71&lt;OFFSET(AW_PE!$H$3,1,0,$E$69,1))*($B102OFFSET(AW_PE!$L$3,1,0,$E$69,1))))</t>
  </si>
  <si>
    <t>$N$102</t>
  </si>
  <si>
    <t>R102C14</t>
  </si>
  <si>
    <t>IF($B$69FALSE,"-",SUM((OFFSET(AW_PE!$V$3,1,0,$E$69,1))*(N$72&gt;OFFSET(AW_PE!$H$3,1,0,$E$69,1))*(N$71&lt;OFFSET(AW_PE!$H$3,1,0,$E$69,1))*($B102OFFSET(AW_PE!$L$3,1,0,$E$69,1))))</t>
  </si>
  <si>
    <t>$O$102</t>
  </si>
  <si>
    <t>R102C15</t>
  </si>
  <si>
    <t>IF($B$69FALSE,"-",SUM((OFFSET(AW_PE!$V$3,1,0,$E$69,1))*(O$72&gt;OFFSET(AW_PE!$H$3,1,0,$E$69,1))*(O$71&lt;OFFSET(AW_PE!$H$3,1,0,$E$69,1))*($B102OFFSET(AW_PE!$L$3,1,0,$E$69,1))))</t>
  </si>
  <si>
    <t>$P$102</t>
  </si>
  <si>
    <t>R102C16</t>
  </si>
  <si>
    <t>IF($B$69FALSE,"-",SUM((OFFSET(AW_PE!$V$3,1,0,$E$69,1))*(P$72&gt;OFFSET(AW_PE!$H$3,1,0,$E$69,1))*(P$71&lt;OFFSET(AW_PE!$H$3,1,0,$E$69,1))*($B102OFFSET(AW_PE!$L$3,1,0,$E$69,1))))</t>
  </si>
  <si>
    <t>$Q$102</t>
  </si>
  <si>
    <t>R102C17</t>
  </si>
  <si>
    <t>IF($B$69FALSE,"-",SUM((OFFSET(AW_PE!$V$3,1,0,$E$69,1))*(Q$72&gt;OFFSET(AW_PE!$H$3,1,0,$E$69,1))*(Q$71&lt;OFFSET(AW_PE!$H$3,1,0,$E$69,1))*($B102OFFSET(AW_PE!$L$3,1,0,$E$69,1))))</t>
  </si>
  <si>
    <t>$R$102</t>
  </si>
  <si>
    <t>R102C18</t>
  </si>
  <si>
    <t>IF($B$69FALSE,"-",SUM((OFFSET(AW_PE!$V$3,1,0,$E$69,1))*(R$72&gt;OFFSET(AW_PE!$H$3,1,0,$E$69,1))*(R$71&lt;OFFSET(AW_PE!$H$3,1,0,$E$69,1))*($B102OFFSET(AW_PE!$L$3,1,0,$E$69,1))))</t>
  </si>
  <si>
    <t>$S$102</t>
  </si>
  <si>
    <t>R102C19</t>
  </si>
  <si>
    <t>IF($B$69FALSE,"-",SUM((OFFSET(AW_PE!$V$3,1,0,$E$69,1))*(S$72&gt;OFFSET(AW_PE!$H$3,1,0,$E$69,1))*(S$71&lt;OFFSET(AW_PE!$H$3,1,0,$E$69,1))*($B102OFFSET(AW_PE!$L$3,1,0,$E$69,1))))</t>
  </si>
  <si>
    <t>$T$102</t>
  </si>
  <si>
    <t>R102C20</t>
  </si>
  <si>
    <t>IF($B$69FALSE,"-",SUM((OFFSET(AW_PE!$V$3,1,0,$E$69,1))*(T$72&gt;OFFSET(AW_PE!$H$3,1,0,$E$69,1))*(T$71&lt;OFFSET(AW_PE!$H$3,1,0,$E$69,1))*($B102OFFSET(AW_PE!$L$3,1,0,$E$69,1))))</t>
  </si>
  <si>
    <t>$U$102</t>
  </si>
  <si>
    <t>R102C21</t>
  </si>
  <si>
    <t>IF($B$69FALSE,"-",SUM((OFFSET(AW_PE!$V$3,1,0,$E$69,1))*(U$72&gt;OFFSET(AW_PE!$H$3,1,0,$E$69,1))*(U$71&lt;OFFSET(AW_PE!$H$3,1,0,$E$69,1))*($B102OFFSET(AW_PE!$L$3,1,0,$E$69,1))))</t>
  </si>
  <si>
    <t>$V$102</t>
  </si>
  <si>
    <t>R102C22</t>
  </si>
  <si>
    <t>IF($B$69FALSE,"-",SUM((OFFSET(AW_PE!$V$3,1,0,$E$69,1))*(V$72&gt;OFFSET(AW_PE!$H$3,1,0,$E$69,1))*(V$71&lt;OFFSET(AW_PE!$H$3,1,0,$E$69,1))*($B102OFFSET(AW_PE!$L$3,1,0,$E$69,1))))</t>
  </si>
  <si>
    <t>$W$102</t>
  </si>
  <si>
    <t>R102C23</t>
  </si>
  <si>
    <t>IF($B$69FALSE,"-",SUM((OFFSET(AW_PE!$V$3,1,0,$E$69,1))*(W$72&gt;OFFSET(AW_PE!$H$3,1,0,$E$69,1))*(W$71&lt;OFFSET(AW_PE!$H$3,1,0,$E$69,1))*($B102OFFSET(AW_PE!$L$3,1,0,$E$69,1))))</t>
  </si>
  <si>
    <t>$X$102</t>
  </si>
  <si>
    <t>R102C24</t>
  </si>
  <si>
    <t>IF($B$69FALSE,"-",SUM((OFFSET(AW_PE!$V$3,1,0,$E$69,1))*(X$72&gt;OFFSET(AW_PE!$H$3,1,0,$E$69,1))*(X$71&lt;OFFSET(AW_PE!$H$3,1,0,$E$69,1))*($B102OFFSET(AW_PE!$L$3,1,0,$E$69,1))))</t>
  </si>
  <si>
    <t>$Y$102</t>
  </si>
  <si>
    <t>R102C25</t>
  </si>
  <si>
    <t>IF($B$69FALSE,"-",SUM((OFFSET(AW_PE!$V$3,1,0,$E$69,1))*(Y$72&gt;OFFSET(AW_PE!$H$3,1,0,$E$69,1))*(Y$71&lt;OFFSET(AW_PE!$H$3,1,0,$E$69,1))*($B102OFFSET(AW_PE!$L$3,1,0,$E$69,1))))</t>
  </si>
  <si>
    <t>$Z$102</t>
  </si>
  <si>
    <t>R102C26</t>
  </si>
  <si>
    <t>IF($B$69FALSE,"-",SUM((OFFSET(AW_PE!$V$3,1,0,$E$69,1))*(Z$72&gt;OFFSET(AW_PE!$H$3,1,0,$E$69,1))*(Z$71&lt;OFFSET(AW_PE!$H$3,1,0,$E$69,1))*($B102OFFSET(AW_PE!$L$3,1,0,$E$69,1))))</t>
  </si>
  <si>
    <t>$AA$102</t>
  </si>
  <si>
    <t>R102C27</t>
  </si>
  <si>
    <t>IF($B$69FALSE,"-",SUM((OFFSET(AW_PE!$V$3,1,0,$E$69,1))*(AA$72&gt;OFFSET(AW_PE!$H$3,1,0,$E$69,1))*(AA$71&lt;OFFSET(AW_PE!$H$3,1,0,$E$69,1))*($B102OFFSET(AW_PE!$L$3,1,0,$E$69,1))))</t>
  </si>
  <si>
    <t>$AB$102</t>
  </si>
  <si>
    <t>R102C28</t>
  </si>
  <si>
    <t>IF($B$69FALSE,"-",SUM((OFFSET(AW_PE!$V$3,1,0,$E$69,1))*(AB$72&gt;OFFSET(AW_PE!$H$3,1,0,$E$69,1))*(AB$71&lt;OFFSET(AW_PE!$H$3,1,0,$E$69,1))*($B102OFFSET(AW_PE!$L$3,1,0,$E$69,1))))</t>
  </si>
  <si>
    <t>$D$103</t>
  </si>
  <si>
    <t>R103C4</t>
  </si>
  <si>
    <t>IF($B$69FALSE,"-",SUM(OFFSET($G103,0,C$71-1,1,C$72-C$71+1)))</t>
  </si>
  <si>
    <t>$E$103</t>
  </si>
  <si>
    <t>R103C5</t>
  </si>
  <si>
    <t>IF($B$69FALSE,"-",SUM(OFFSET($G103,0,F$71-1,1,F$72-F$71+1)))</t>
  </si>
  <si>
    <t>$G$103</t>
  </si>
  <si>
    <t>R103C7</t>
  </si>
  <si>
    <t>IF($B$69FALSE,"-",SUM((OFFSET(AW_PE!$V$3,1,0,$E$69,1))*(G$72&gt;OFFSET(AW_PE!$H$3,1,0,$E$69,1))*(G$71&lt;OFFSET(AW_PE!$H$3,1,0,$E$69,1))*($B103OFFSET(AW_PE!$L$3,1,0,$E$69,1))))</t>
  </si>
  <si>
    <t>$H$103</t>
  </si>
  <si>
    <t>R103C8</t>
  </si>
  <si>
    <t>IF($B$69FALSE,"-",SUM((OFFSET(AW_PE!$V$3,1,0,$E$69,1))*(H$72&gt;OFFSET(AW_PE!$H$3,1,0,$E$69,1))*(H$71&lt;OFFSET(AW_PE!$H$3,1,0,$E$69,1))*($B103OFFSET(AW_PE!$L$3,1,0,$E$69,1))))</t>
  </si>
  <si>
    <t>$I$103</t>
  </si>
  <si>
    <t>R103C9</t>
  </si>
  <si>
    <t>IF($B$69FALSE,"-",SUM((OFFSET(AW_PE!$V$3,1,0,$E$69,1))*(I$72&gt;OFFSET(AW_PE!$H$3,1,0,$E$69,1))*(I$71&lt;OFFSET(AW_PE!$H$3,1,0,$E$69,1))*($B103OFFSET(AW_PE!$L$3,1,0,$E$69,1))))</t>
  </si>
  <si>
    <t>$J$103</t>
  </si>
  <si>
    <t>R103C10</t>
  </si>
  <si>
    <t>IF($B$69FALSE,"-",SUM((OFFSET(AW_PE!$V$3,1,0,$E$69,1))*(J$72&gt;OFFSET(AW_PE!$H$3,1,0,$E$69,1))*(J$71&lt;OFFSET(AW_PE!$H$3,1,0,$E$69,1))*($B103OFFSET(AW_PE!$L$3,1,0,$E$69,1))))</t>
  </si>
  <si>
    <t>$K$103</t>
  </si>
  <si>
    <t>R103C11</t>
  </si>
  <si>
    <t>IF($B$69FALSE,"-",SUM((OFFSET(AW_PE!$V$3,1,0,$E$69,1))*(K$72&gt;OFFSET(AW_PE!$H$3,1,0,$E$69,1))*(K$71&lt;OFFSET(AW_PE!$H$3,1,0,$E$69,1))*($B103OFFSET(AW_PE!$L$3,1,0,$E$69,1))))</t>
  </si>
  <si>
    <t>$L$103</t>
  </si>
  <si>
    <t>R103C12</t>
  </si>
  <si>
    <t>IF($B$69FALSE,"-",SUM((OFFSET(AW_PE!$V$3,1,0,$E$69,1))*(L$72&gt;OFFSET(AW_PE!$H$3,1,0,$E$69,1))*(L$71&lt;OFFSET(AW_PE!$H$3,1,0,$E$69,1))*($B103OFFSET(AW_PE!$L$3,1,0,$E$69,1))))</t>
  </si>
  <si>
    <t>$M$103</t>
  </si>
  <si>
    <t>R103C13</t>
  </si>
  <si>
    <t>IF($B$69FALSE,"-",SUM((OFFSET(AW_PE!$V$3,1,0,$E$69,1))*(M$72&gt;OFFSET(AW_PE!$H$3,1,0,$E$69,1))*(M$71&lt;OFFSET(AW_PE!$H$3,1,0,$E$69,1))*($B103OFFSET(AW_PE!$L$3,1,0,$E$69,1))))</t>
  </si>
  <si>
    <t>$N$103</t>
  </si>
  <si>
    <t>R103C14</t>
  </si>
  <si>
    <t>IF($B$69FALSE,"-",SUM((OFFSET(AW_PE!$V$3,1,0,$E$69,1))*(N$72&gt;OFFSET(AW_PE!$H$3,1,0,$E$69,1))*(N$71&lt;OFFSET(AW_PE!$H$3,1,0,$E$69,1))*($B103OFFSET(AW_PE!$L$3,1,0,$E$69,1))))</t>
  </si>
  <si>
    <t>$O$103</t>
  </si>
  <si>
    <t>R103C15</t>
  </si>
  <si>
    <t>IF($B$69FALSE,"-",SUM((OFFSET(AW_PE!$V$3,1,0,$E$69,1))*(O$72&gt;OFFSET(AW_PE!$H$3,1,0,$E$69,1))*(O$71&lt;OFFSET(AW_PE!$H$3,1,0,$E$69,1))*($B103OFFSET(AW_PE!$L$3,1,0,$E$69,1))))</t>
  </si>
  <si>
    <t>$P$103</t>
  </si>
  <si>
    <t>R103C16</t>
  </si>
  <si>
    <t>IF($B$69FALSE,"-",SUM((OFFSET(AW_PE!$V$3,1,0,$E$69,1))*(P$72&gt;OFFSET(AW_PE!$H$3,1,0,$E$69,1))*(P$71&lt;OFFSET(AW_PE!$H$3,1,0,$E$69,1))*($B103OFFSET(AW_PE!$L$3,1,0,$E$69,1))))</t>
  </si>
  <si>
    <t>$Q$103</t>
  </si>
  <si>
    <t>R103C17</t>
  </si>
  <si>
    <t>IF($B$69FALSE,"-",SUM((OFFSET(AW_PE!$V$3,1,0,$E$69,1))*(Q$72&gt;OFFSET(AW_PE!$H$3,1,0,$E$69,1))*(Q$71&lt;OFFSET(AW_PE!$H$3,1,0,$E$69,1))*($B103OFFSET(AW_PE!$L$3,1,0,$E$69,1))))</t>
  </si>
  <si>
    <t>$R$103</t>
  </si>
  <si>
    <t>R103C18</t>
  </si>
  <si>
    <t>IF($B$69FALSE,"-",SUM((OFFSET(AW_PE!$V$3,1,0,$E$69,1))*(R$72&gt;OFFSET(AW_PE!$H$3,1,0,$E$69,1))*(R$71&lt;OFFSET(AW_PE!$H$3,1,0,$E$69,1))*($B103OFFSET(AW_PE!$L$3,1,0,$E$69,1))))</t>
  </si>
  <si>
    <t>$S$103</t>
  </si>
  <si>
    <t>R103C19</t>
  </si>
  <si>
    <t>IF($B$69FALSE,"-",SUM((OFFSET(AW_PE!$V$3,1,0,$E$69,1))*(S$72&gt;OFFSET(AW_PE!$H$3,1,0,$E$69,1))*(S$71&lt;OFFSET(AW_PE!$H$3,1,0,$E$69,1))*($B103OFFSET(AW_PE!$L$3,1,0,$E$69,1))))</t>
  </si>
  <si>
    <t>$T$103</t>
  </si>
  <si>
    <t>R103C20</t>
  </si>
  <si>
    <t>IF($B$69FALSE,"-",SUM((OFFSET(AW_PE!$V$3,1,0,$E$69,1))*(T$72&gt;OFFSET(AW_PE!$H$3,1,0,$E$69,1))*(T$71&lt;OFFSET(AW_PE!$H$3,1,0,$E$69,1))*($B103OFFSET(AW_PE!$L$3,1,0,$E$69,1))))</t>
  </si>
  <si>
    <t>$U$103</t>
  </si>
  <si>
    <t>R103C21</t>
  </si>
  <si>
    <t>IF($B$69FALSE,"-",SUM((OFFSET(AW_PE!$V$3,1,0,$E$69,1))*(U$72&gt;OFFSET(AW_PE!$H$3,1,0,$E$69,1))*(U$71&lt;OFFSET(AW_PE!$H$3,1,0,$E$69,1))*($B103OFFSET(AW_PE!$L$3,1,0,$E$69,1))))</t>
  </si>
  <si>
    <t>$V$103</t>
  </si>
  <si>
    <t>R103C22</t>
  </si>
  <si>
    <t>IF($B$69FALSE,"-",SUM((OFFSET(AW_PE!$V$3,1,0,$E$69,1))*(V$72&gt;OFFSET(AW_PE!$H$3,1,0,$E$69,1))*(V$71&lt;OFFSET(AW_PE!$H$3,1,0,$E$69,1))*($B103OFFSET(AW_PE!$L$3,1,0,$E$69,1))))</t>
  </si>
  <si>
    <t>$W$103</t>
  </si>
  <si>
    <t>R103C23</t>
  </si>
  <si>
    <t>IF($B$69FALSE,"-",SUM((OFFSET(AW_PE!$V$3,1,0,$E$69,1))*(W$72&gt;OFFSET(AW_PE!$H$3,1,0,$E$69,1))*(W$71&lt;OFFSET(AW_PE!$H$3,1,0,$E$69,1))*($B103OFFSET(AW_PE!$L$3,1,0,$E$69,1))))</t>
  </si>
  <si>
    <t>$X$103</t>
  </si>
  <si>
    <t>R103C24</t>
  </si>
  <si>
    <t>IF($B$69FALSE,"-",SUM((OFFSET(AW_PE!$V$3,1,0,$E$69,1))*(X$72&gt;OFFSET(AW_PE!$H$3,1,0,$E$69,1))*(X$71&lt;OFFSET(AW_PE!$H$3,1,0,$E$69,1))*($B103OFFSET(AW_PE!$L$3,1,0,$E$69,1))))</t>
  </si>
  <si>
    <t>$Y$103</t>
  </si>
  <si>
    <t>R103C25</t>
  </si>
  <si>
    <t>IF($B$69FALSE,"-",SUM((OFFSET(AW_PE!$V$3,1,0,$E$69,1))*(Y$72&gt;OFFSET(AW_PE!$H$3,1,0,$E$69,1))*(Y$71&lt;OFFSET(AW_PE!$H$3,1,0,$E$69,1))*($B103OFFSET(AW_PE!$L$3,1,0,$E$69,1))))</t>
  </si>
  <si>
    <t>$Z$103</t>
  </si>
  <si>
    <t>R103C26</t>
  </si>
  <si>
    <t>IF($B$69FALSE,"-",SUM((OFFSET(AW_PE!$V$3,1,0,$E$69,1))*(Z$72&gt;OFFSET(AW_PE!$H$3,1,0,$E$69,1))*(Z$71&lt;OFFSET(AW_PE!$H$3,1,0,$E$69,1))*($B103OFFSET(AW_PE!$L$3,1,0,$E$69,1))))</t>
  </si>
  <si>
    <t>$AA$103</t>
  </si>
  <si>
    <t>R103C27</t>
  </si>
  <si>
    <t>IF($B$69FALSE,"-",SUM((OFFSET(AW_PE!$V$3,1,0,$E$69,1))*(AA$72&gt;OFFSET(AW_PE!$H$3,1,0,$E$69,1))*(AA$71&lt;OFFSET(AW_PE!$H$3,1,0,$E$69,1))*($B103OFFSET(AW_PE!$L$3,1,0,$E$69,1))))</t>
  </si>
  <si>
    <t>$AB$103</t>
  </si>
  <si>
    <t>R103C28</t>
  </si>
  <si>
    <t>IF($B$69FALSE,"-",SUM((OFFSET(AW_PE!$V$3,1,0,$E$69,1))*(AB$72&gt;OFFSET(AW_PE!$H$3,1,0,$E$69,1))*(AB$71&lt;OFFSET(AW_PE!$H$3,1,0,$E$69,1))*($B103OFFSET(AW_PE!$L$3,1,0,$E$69,1))))</t>
  </si>
  <si>
    <t>$D$104</t>
  </si>
  <si>
    <t>R104C4</t>
  </si>
  <si>
    <t>IF($B$69FALSE,"-",SUM(OFFSET($G104,0,C$71-1,1,C$72-C$71+1)))</t>
  </si>
  <si>
    <t>$E$104</t>
  </si>
  <si>
    <t>R104C5</t>
  </si>
  <si>
    <t>IF($B$69FALSE,"-",SUM(OFFSET($G104,0,F$71-1,1,F$72-F$71+1)))</t>
  </si>
  <si>
    <t>$G$104</t>
  </si>
  <si>
    <t>R104C7</t>
  </si>
  <si>
    <t>IF($B$69FALSE,"-",SUM((OFFSET(AW_PE!$V$3,1,0,$E$69,1))*(G$72&gt;OFFSET(AW_PE!$H$3,1,0,$E$69,1))*(G$71&lt;OFFSET(AW_PE!$H$3,1,0,$E$69,1))*($B104OFFSET(AW_PE!$L$3,1,0,$E$69,1))))</t>
  </si>
  <si>
    <t>$H$104</t>
  </si>
  <si>
    <t>R104C8</t>
  </si>
  <si>
    <t>IF($B$69FALSE,"-",SUM((OFFSET(AW_PE!$V$3,1,0,$E$69,1))*(H$72&gt;OFFSET(AW_PE!$H$3,1,0,$E$69,1))*(H$71&lt;OFFSET(AW_PE!$H$3,1,0,$E$69,1))*($B104OFFSET(AW_PE!$L$3,1,0,$E$69,1))))</t>
  </si>
  <si>
    <t>$I$104</t>
  </si>
  <si>
    <t>R104C9</t>
  </si>
  <si>
    <t>IF($B$69FALSE,"-",SUM((OFFSET(AW_PE!$V$3,1,0,$E$69,1))*(I$72&gt;OFFSET(AW_PE!$H$3,1,0,$E$69,1))*(I$71&lt;OFFSET(AW_PE!$H$3,1,0,$E$69,1))*($B104OFFSET(AW_PE!$L$3,1,0,$E$69,1))))</t>
  </si>
  <si>
    <t>$J$104</t>
  </si>
  <si>
    <t>R104C10</t>
  </si>
  <si>
    <t>IF($B$69FALSE,"-",SUM((OFFSET(AW_PE!$V$3,1,0,$E$69,1))*(J$72&gt;OFFSET(AW_PE!$H$3,1,0,$E$69,1))*(J$71&lt;OFFSET(AW_PE!$H$3,1,0,$E$69,1))*($B104OFFSET(AW_PE!$L$3,1,0,$E$69,1))))</t>
  </si>
  <si>
    <t>$K$104</t>
  </si>
  <si>
    <t>R104C11</t>
  </si>
  <si>
    <t>IF($B$69FALSE,"-",SUM((OFFSET(AW_PE!$V$3,1,0,$E$69,1))*(K$72&gt;OFFSET(AW_PE!$H$3,1,0,$E$69,1))*(K$71&lt;OFFSET(AW_PE!$H$3,1,0,$E$69,1))*($B104OFFSET(AW_PE!$L$3,1,0,$E$69,1))))</t>
  </si>
  <si>
    <t>$L$104</t>
  </si>
  <si>
    <t>R104C12</t>
  </si>
  <si>
    <t>IF($B$69FALSE,"-",SUM((OFFSET(AW_PE!$V$3,1,0,$E$69,1))*(L$72&gt;OFFSET(AW_PE!$H$3,1,0,$E$69,1))*(L$71&lt;OFFSET(AW_PE!$H$3,1,0,$E$69,1))*($B104OFFSET(AW_PE!$L$3,1,0,$E$69,1))))</t>
  </si>
  <si>
    <t>$M$104</t>
  </si>
  <si>
    <t>R104C13</t>
  </si>
  <si>
    <t>IF($B$69FALSE,"-",SUM((OFFSET(AW_PE!$V$3,1,0,$E$69,1))*(M$72&gt;OFFSET(AW_PE!$H$3,1,0,$E$69,1))*(M$71&lt;OFFSET(AW_PE!$H$3,1,0,$E$69,1))*($B104OFFSET(AW_PE!$L$3,1,0,$E$69,1))))</t>
  </si>
  <si>
    <t>$N$104</t>
  </si>
  <si>
    <t>R104C14</t>
  </si>
  <si>
    <t>IF($B$69FALSE,"-",SUM((OFFSET(AW_PE!$V$3,1,0,$E$69,1))*(N$72&gt;OFFSET(AW_PE!$H$3,1,0,$E$69,1))*(N$71&lt;OFFSET(AW_PE!$H$3,1,0,$E$69,1))*($B104OFFSET(AW_PE!$L$3,1,0,$E$69,1))))</t>
  </si>
  <si>
    <t>$O$104</t>
  </si>
  <si>
    <t>R104C15</t>
  </si>
  <si>
    <t>IF($B$69FALSE,"-",SUM((OFFSET(AW_PE!$V$3,1,0,$E$69,1))*(O$72&gt;OFFSET(AW_PE!$H$3,1,0,$E$69,1))*(O$71&lt;OFFSET(AW_PE!$H$3,1,0,$E$69,1))*($B104OFFSET(AW_PE!$L$3,1,0,$E$69,1))))</t>
  </si>
  <si>
    <t>$P$104</t>
  </si>
  <si>
    <t>R104C16</t>
  </si>
  <si>
    <t>IF($B$69FALSE,"-",SUM((OFFSET(AW_PE!$V$3,1,0,$E$69,1))*(P$72&gt;OFFSET(AW_PE!$H$3,1,0,$E$69,1))*(P$71&lt;OFFSET(AW_PE!$H$3,1,0,$E$69,1))*($B104OFFSET(AW_PE!$L$3,1,0,$E$69,1))))</t>
  </si>
  <si>
    <t>$Q$104</t>
  </si>
  <si>
    <t>R104C17</t>
  </si>
  <si>
    <t>IF($B$69FALSE,"-",SUM((OFFSET(AW_PE!$V$3,1,0,$E$69,1))*(Q$72&gt;OFFSET(AW_PE!$H$3,1,0,$E$69,1))*(Q$71&lt;OFFSET(AW_PE!$H$3,1,0,$E$69,1))*($B104OFFSET(AW_PE!$L$3,1,0,$E$69,1))))</t>
  </si>
  <si>
    <t>$R$104</t>
  </si>
  <si>
    <t>R104C18</t>
  </si>
  <si>
    <t>IF($B$69FALSE,"-",SUM((OFFSET(AW_PE!$V$3,1,0,$E$69,1))*(R$72&gt;OFFSET(AW_PE!$H$3,1,0,$E$69,1))*(R$71&lt;OFFSET(AW_PE!$H$3,1,0,$E$69,1))*($B104OFFSET(AW_PE!$L$3,1,0,$E$69,1))))</t>
  </si>
  <si>
    <t>$S$104</t>
  </si>
  <si>
    <t>R104C19</t>
  </si>
  <si>
    <t>IF($B$69FALSE,"-",SUM((OFFSET(AW_PE!$V$3,1,0,$E$69,1))*(S$72&gt;OFFSET(AW_PE!$H$3,1,0,$E$69,1))*(S$71&lt;OFFSET(AW_PE!$H$3,1,0,$E$69,1))*($B104OFFSET(AW_PE!$L$3,1,0,$E$69,1))))</t>
  </si>
  <si>
    <t>$T$104</t>
  </si>
  <si>
    <t>R104C20</t>
  </si>
  <si>
    <t>IF($B$69FALSE,"-",SUM((OFFSET(AW_PE!$V$3,1,0,$E$69,1))*(T$72&gt;OFFSET(AW_PE!$H$3,1,0,$E$69,1))*(T$71&lt;OFFSET(AW_PE!$H$3,1,0,$E$69,1))*($B104OFFSET(AW_PE!$L$3,1,0,$E$69,1))))</t>
  </si>
  <si>
    <t>$U$104</t>
  </si>
  <si>
    <t>R104C21</t>
  </si>
  <si>
    <t>IF($B$69FALSE,"-",SUM((OFFSET(AW_PE!$V$3,1,0,$E$69,1))*(U$72&gt;OFFSET(AW_PE!$H$3,1,0,$E$69,1))*(U$71&lt;OFFSET(AW_PE!$H$3,1,0,$E$69,1))*($B104OFFSET(AW_PE!$L$3,1,0,$E$69,1))))</t>
  </si>
  <si>
    <t>$V$104</t>
  </si>
  <si>
    <t>R104C22</t>
  </si>
  <si>
    <t>IF($B$69FALSE,"-",SUM((OFFSET(AW_PE!$V$3,1,0,$E$69,1))*(V$72&gt;OFFSET(AW_PE!$H$3,1,0,$E$69,1))*(V$71&lt;OFFSET(AW_PE!$H$3,1,0,$E$69,1))*($B104OFFSET(AW_PE!$L$3,1,0,$E$69,1))))</t>
  </si>
  <si>
    <t>$W$104</t>
  </si>
  <si>
    <t>R104C23</t>
  </si>
  <si>
    <t>IF($B$69FALSE,"-",SUM((OFFSET(AW_PE!$V$3,1,0,$E$69,1))*(W$72&gt;OFFSET(AW_PE!$H$3,1,0,$E$69,1))*(W$71&lt;OFFSET(AW_PE!$H$3,1,0,$E$69,1))*($B104OFFSET(AW_PE!$L$3,1,0,$E$69,1))))</t>
  </si>
  <si>
    <t>$X$104</t>
  </si>
  <si>
    <t>R104C24</t>
  </si>
  <si>
    <t>IF($B$69FALSE,"-",SUM((OFFSET(AW_PE!$V$3,1,0,$E$69,1))*(X$72&gt;OFFSET(AW_PE!$H$3,1,0,$E$69,1))*(X$71&lt;OFFSET(AW_PE!$H$3,1,0,$E$69,1))*($B104OFFSET(AW_PE!$L$3,1,0,$E$69,1))))</t>
  </si>
  <si>
    <t>$Y$104</t>
  </si>
  <si>
    <t>R104C25</t>
  </si>
  <si>
    <t>IF($B$69FALSE,"-",SUM((OFFSET(AW_PE!$V$3,1,0,$E$69,1))*(Y$72&gt;OFFSET(AW_PE!$H$3,1,0,$E$69,1))*(Y$71&lt;OFFSET(AW_PE!$H$3,1,0,$E$69,1))*($B104OFFSET(AW_PE!$L$3,1,0,$E$69,1))))</t>
  </si>
  <si>
    <t>$Z$104</t>
  </si>
  <si>
    <t>R104C26</t>
  </si>
  <si>
    <t>IF($B$69FALSE,"-",SUM((OFFSET(AW_PE!$V$3,1,0,$E$69,1))*(Z$72&gt;OFFSET(AW_PE!$H$3,1,0,$E$69,1))*(Z$71&lt;OFFSET(AW_PE!$H$3,1,0,$E$69,1))*($B104OFFSET(AW_PE!$L$3,1,0,$E$69,1))))</t>
  </si>
  <si>
    <t>$AA$104</t>
  </si>
  <si>
    <t>R104C27</t>
  </si>
  <si>
    <t>IF($B$69FALSE,"-",SUM((OFFSET(AW_PE!$V$3,1,0,$E$69,1))*(AA$72&gt;OFFSET(AW_PE!$H$3,1,0,$E$69,1))*(AA$71&lt;OFFSET(AW_PE!$H$3,1,0,$E$69,1))*($B104OFFSET(AW_PE!$L$3,1,0,$E$69,1))))</t>
  </si>
  <si>
    <t>$AB$104</t>
  </si>
  <si>
    <t>R104C28</t>
  </si>
  <si>
    <t>IF($B$69FALSE,"-",SUM((OFFSET(AW_PE!$V$3,1,0,$E$69,1))*(AB$72&gt;OFFSET(AW_PE!$H$3,1,0,$E$69,1))*(AB$71&lt;OFFSET(AW_PE!$H$3,1,0,$E$69,1))*($B104OFFSET(AW_PE!$L$3,1,0,$E$69,1))))</t>
  </si>
  <si>
    <t>$D$105</t>
  </si>
  <si>
    <t>R105C4</t>
  </si>
  <si>
    <t>IF($B$69FALSE,"-",SUM(OFFSET($G105,0,C$71-1,1,C$72-C$71+1)))</t>
  </si>
  <si>
    <t>$E$105</t>
  </si>
  <si>
    <t>R105C5</t>
  </si>
  <si>
    <t>IF($B$69FALSE,"-",SUM(OFFSET($G105,0,F$71-1,1,F$72-F$71+1)))</t>
  </si>
  <si>
    <t>$G$105</t>
  </si>
  <si>
    <t>R105C7</t>
  </si>
  <si>
    <t>IF($B$69FALSE,"-",SUM((OFFSET(AW_PE!$V$3,1,0,$E$69,1))*(G$72&gt;OFFSET(AW_PE!$H$3,1,0,$E$69,1))*(G$71&lt;OFFSET(AW_PE!$H$3,1,0,$E$69,1))*($B105OFFSET(AW_PE!$L$3,1,0,$E$69,1))))</t>
  </si>
  <si>
    <t>$H$105</t>
  </si>
  <si>
    <t>R105C8</t>
  </si>
  <si>
    <t>IF($B$69FALSE,"-",SUM((OFFSET(AW_PE!$V$3,1,0,$E$69,1))*(H$72&gt;OFFSET(AW_PE!$H$3,1,0,$E$69,1))*(H$71&lt;OFFSET(AW_PE!$H$3,1,0,$E$69,1))*($B105OFFSET(AW_PE!$L$3,1,0,$E$69,1))))</t>
  </si>
  <si>
    <t>$I$105</t>
  </si>
  <si>
    <t>R105C9</t>
  </si>
  <si>
    <t>IF($B$69FALSE,"-",SUM((OFFSET(AW_PE!$V$3,1,0,$E$69,1))*(I$72&gt;OFFSET(AW_PE!$H$3,1,0,$E$69,1))*(I$71&lt;OFFSET(AW_PE!$H$3,1,0,$E$69,1))*($B105OFFSET(AW_PE!$L$3,1,0,$E$69,1))))</t>
  </si>
  <si>
    <t>$J$105</t>
  </si>
  <si>
    <t>R105C10</t>
  </si>
  <si>
    <t>IF($B$69FALSE,"-",SUM((OFFSET(AW_PE!$V$3,1,0,$E$69,1))*(J$72&gt;OFFSET(AW_PE!$H$3,1,0,$E$69,1))*(J$71&lt;OFFSET(AW_PE!$H$3,1,0,$E$69,1))*($B105OFFSET(AW_PE!$L$3,1,0,$E$69,1))))</t>
  </si>
  <si>
    <t>$K$105</t>
  </si>
  <si>
    <t>R105C11</t>
  </si>
  <si>
    <t>IF($B$69FALSE,"-",SUM((OFFSET(AW_PE!$V$3,1,0,$E$69,1))*(K$72&gt;OFFSET(AW_PE!$H$3,1,0,$E$69,1))*(K$71&lt;OFFSET(AW_PE!$H$3,1,0,$E$69,1))*($B105OFFSET(AW_PE!$L$3,1,0,$E$69,1))))</t>
  </si>
  <si>
    <t>$L$105</t>
  </si>
  <si>
    <t>R105C12</t>
  </si>
  <si>
    <t>IF($B$69FALSE,"-",SUM((OFFSET(AW_PE!$V$3,1,0,$E$69,1))*(L$72&gt;OFFSET(AW_PE!$H$3,1,0,$E$69,1))*(L$71&lt;OFFSET(AW_PE!$H$3,1,0,$E$69,1))*($B105OFFSET(AW_PE!$L$3,1,0,$E$69,1))))</t>
  </si>
  <si>
    <t>$M$105</t>
  </si>
  <si>
    <t>R105C13</t>
  </si>
  <si>
    <t>IF($B$69FALSE,"-",SUM((OFFSET(AW_PE!$V$3,1,0,$E$69,1))*(M$72&gt;OFFSET(AW_PE!$H$3,1,0,$E$69,1))*(M$71&lt;OFFSET(AW_PE!$H$3,1,0,$E$69,1))*($B105OFFSET(AW_PE!$L$3,1,0,$E$69,1))))</t>
  </si>
  <si>
    <t>$N$105</t>
  </si>
  <si>
    <t>R105C14</t>
  </si>
  <si>
    <t>IF($B$69FALSE,"-",SUM((OFFSET(AW_PE!$V$3,1,0,$E$69,1))*(N$72&gt;OFFSET(AW_PE!$H$3,1,0,$E$69,1))*(N$71&lt;OFFSET(AW_PE!$H$3,1,0,$E$69,1))*($B105OFFSET(AW_PE!$L$3,1,0,$E$69,1))))</t>
  </si>
  <si>
    <t>$O$105</t>
  </si>
  <si>
    <t>R105C15</t>
  </si>
  <si>
    <t>IF($B$69FALSE,"-",SUM((OFFSET(AW_PE!$V$3,1,0,$E$69,1))*(O$72&gt;OFFSET(AW_PE!$H$3,1,0,$E$69,1))*(O$71&lt;OFFSET(AW_PE!$H$3,1,0,$E$69,1))*($B105OFFSET(AW_PE!$L$3,1,0,$E$69,1))))</t>
  </si>
  <si>
    <t>$P$105</t>
  </si>
  <si>
    <t>R105C16</t>
  </si>
  <si>
    <t>IF($B$69FALSE,"-",SUM((OFFSET(AW_PE!$V$3,1,0,$E$69,1))*(P$72&gt;OFFSET(AW_PE!$H$3,1,0,$E$69,1))*(P$71&lt;OFFSET(AW_PE!$H$3,1,0,$E$69,1))*($B105OFFSET(AW_PE!$L$3,1,0,$E$69,1))))</t>
  </si>
  <si>
    <t>$Q$105</t>
  </si>
  <si>
    <t>R105C17</t>
  </si>
  <si>
    <t>IF($B$69FALSE,"-",SUM((OFFSET(AW_PE!$V$3,1,0,$E$69,1))*(Q$72&gt;OFFSET(AW_PE!$H$3,1,0,$E$69,1))*(Q$71&lt;OFFSET(AW_PE!$H$3,1,0,$E$69,1))*($B105OFFSET(AW_PE!$L$3,1,0,$E$69,1))))</t>
  </si>
  <si>
    <t>$R$105</t>
  </si>
  <si>
    <t>R105C18</t>
  </si>
  <si>
    <t>IF($B$69FALSE,"-",SUM((OFFSET(AW_PE!$V$3,1,0,$E$69,1))*(R$72&gt;OFFSET(AW_PE!$H$3,1,0,$E$69,1))*(R$71&lt;OFFSET(AW_PE!$H$3,1,0,$E$69,1))*($B105OFFSET(AW_PE!$L$3,1,0,$E$69,1))))</t>
  </si>
  <si>
    <t>$S$105</t>
  </si>
  <si>
    <t>R105C19</t>
  </si>
  <si>
    <t>IF($B$69FALSE,"-",SUM((OFFSET(AW_PE!$V$3,1,0,$E$69,1))*(S$72&gt;OFFSET(AW_PE!$H$3,1,0,$E$69,1))*(S$71&lt;OFFSET(AW_PE!$H$3,1,0,$E$69,1))*($B105OFFSET(AW_PE!$L$3,1,0,$E$69,1))))</t>
  </si>
  <si>
    <t>$T$105</t>
  </si>
  <si>
    <t>R105C20</t>
  </si>
  <si>
    <t>IF($B$69FALSE,"-",SUM((OFFSET(AW_PE!$V$3,1,0,$E$69,1))*(T$72&gt;OFFSET(AW_PE!$H$3,1,0,$E$69,1))*(T$71&lt;OFFSET(AW_PE!$H$3,1,0,$E$69,1))*($B105OFFSET(AW_PE!$L$3,1,0,$E$69,1))))</t>
  </si>
  <si>
    <t>$U$105</t>
  </si>
  <si>
    <t>R105C21</t>
  </si>
  <si>
    <t>IF($B$69FALSE,"-",SUM((OFFSET(AW_PE!$V$3,1,0,$E$69,1))*(U$72&gt;OFFSET(AW_PE!$H$3,1,0,$E$69,1))*(U$71&lt;OFFSET(AW_PE!$H$3,1,0,$E$69,1))*($B105OFFSET(AW_PE!$L$3,1,0,$E$69,1))))</t>
  </si>
  <si>
    <t>$V$105</t>
  </si>
  <si>
    <t>R105C22</t>
  </si>
  <si>
    <t>IF($B$69FALSE,"-",SUM((OFFSET(AW_PE!$V$3,1,0,$E$69,1))*(V$72&gt;OFFSET(AW_PE!$H$3,1,0,$E$69,1))*(V$71&lt;OFFSET(AW_PE!$H$3,1,0,$E$69,1))*($B105OFFSET(AW_PE!$L$3,1,0,$E$69,1))))</t>
  </si>
  <si>
    <t>$W$105</t>
  </si>
  <si>
    <t>R105C23</t>
  </si>
  <si>
    <t>IF($B$69FALSE,"-",SUM((OFFSET(AW_PE!$V$3,1,0,$E$69,1))*(W$72&gt;OFFSET(AW_PE!$H$3,1,0,$E$69,1))*(W$71&lt;OFFSET(AW_PE!$H$3,1,0,$E$69,1))*($B105OFFSET(AW_PE!$L$3,1,0,$E$69,1))))</t>
  </si>
  <si>
    <t>$X$105</t>
  </si>
  <si>
    <t>R105C24</t>
  </si>
  <si>
    <t>IF($B$69FALSE,"-",SUM((OFFSET(AW_PE!$V$3,1,0,$E$69,1))*(X$72&gt;OFFSET(AW_PE!$H$3,1,0,$E$69,1))*(X$71&lt;OFFSET(AW_PE!$H$3,1,0,$E$69,1))*($B105OFFSET(AW_PE!$L$3,1,0,$E$69,1))))</t>
  </si>
  <si>
    <t>$Y$105</t>
  </si>
  <si>
    <t>R105C25</t>
  </si>
  <si>
    <t>IF($B$69FALSE,"-",SUM((OFFSET(AW_PE!$V$3,1,0,$E$69,1))*(Y$72&gt;OFFSET(AW_PE!$H$3,1,0,$E$69,1))*(Y$71&lt;OFFSET(AW_PE!$H$3,1,0,$E$69,1))*($B105OFFSET(AW_PE!$L$3,1,0,$E$69,1))))</t>
  </si>
  <si>
    <t>$Z$105</t>
  </si>
  <si>
    <t>R105C26</t>
  </si>
  <si>
    <t>IF($B$69FALSE,"-",SUM((OFFSET(AW_PE!$V$3,1,0,$E$69,1))*(Z$72&gt;OFFSET(AW_PE!$H$3,1,0,$E$69,1))*(Z$71&lt;OFFSET(AW_PE!$H$3,1,0,$E$69,1))*($B105OFFSET(AW_PE!$L$3,1,0,$E$69,1))))</t>
  </si>
  <si>
    <t>$AA$105</t>
  </si>
  <si>
    <t>R105C27</t>
  </si>
  <si>
    <t>IF($B$69FALSE,"-",SUM((OFFSET(AW_PE!$V$3,1,0,$E$69,1))*(AA$72&gt;OFFSET(AW_PE!$H$3,1,0,$E$69,1))*(AA$71&lt;OFFSET(AW_PE!$H$3,1,0,$E$69,1))*($B105OFFSET(AW_PE!$L$3,1,0,$E$69,1))))</t>
  </si>
  <si>
    <t>$AB$105</t>
  </si>
  <si>
    <t>R105C28</t>
  </si>
  <si>
    <t>IF($B$69FALSE,"-",SUM((OFFSET(AW_PE!$V$3,1,0,$E$69,1))*(AB$72&gt;OFFSET(AW_PE!$H$3,1,0,$E$69,1))*(AB$71&lt;OFFSET(AW_PE!$H$3,1,0,$E$69,1))*($B105OFFSET(AW_PE!$L$3,1,0,$E$69,1))))</t>
  </si>
  <si>
    <t>$D$106</t>
  </si>
  <si>
    <t>R106C4</t>
  </si>
  <si>
    <t>IF($B$69FALSE,"-",SUM(OFFSET($G106,0,C$71-1,1,C$72-C$71+1)))</t>
  </si>
  <si>
    <t>$E$106</t>
  </si>
  <si>
    <t>R106C5</t>
  </si>
  <si>
    <t>IF($B$69FALSE,"-",SUM(OFFSET($G106,0,F$71-1,1,F$72-F$71+1)))</t>
  </si>
  <si>
    <t>$G$106</t>
  </si>
  <si>
    <t>R106C7</t>
  </si>
  <si>
    <t>IF($B$69FALSE,"-",SUM((OFFSET(AW_PE!$V$3,1,0,$E$69,1))*(G$72&gt;OFFSET(AW_PE!$H$3,1,0,$E$69,1))*(G$71&lt;OFFSET(AW_PE!$H$3,1,0,$E$69,1))*($B106OFFSET(AW_PE!$L$3,1,0,$E$69,1))))</t>
  </si>
  <si>
    <t>$H$106</t>
  </si>
  <si>
    <t>R106C8</t>
  </si>
  <si>
    <t>IF($B$69FALSE,"-",SUM((OFFSET(AW_PE!$V$3,1,0,$E$69,1))*(H$72&gt;OFFSET(AW_PE!$H$3,1,0,$E$69,1))*(H$71&lt;OFFSET(AW_PE!$H$3,1,0,$E$69,1))*($B106OFFSET(AW_PE!$L$3,1,0,$E$69,1))))</t>
  </si>
  <si>
    <t>$I$106</t>
  </si>
  <si>
    <t>R106C9</t>
  </si>
  <si>
    <t>IF($B$69FALSE,"-",SUM((OFFSET(AW_PE!$V$3,1,0,$E$69,1))*(I$72&gt;OFFSET(AW_PE!$H$3,1,0,$E$69,1))*(I$71&lt;OFFSET(AW_PE!$H$3,1,0,$E$69,1))*($B106OFFSET(AW_PE!$L$3,1,0,$E$69,1))))</t>
  </si>
  <si>
    <t>$J$106</t>
  </si>
  <si>
    <t>R106C10</t>
  </si>
  <si>
    <t>IF($B$69FALSE,"-",SUM((OFFSET(AW_PE!$V$3,1,0,$E$69,1))*(J$72&gt;OFFSET(AW_PE!$H$3,1,0,$E$69,1))*(J$71&lt;OFFSET(AW_PE!$H$3,1,0,$E$69,1))*($B106OFFSET(AW_PE!$L$3,1,0,$E$69,1))))</t>
  </si>
  <si>
    <t>$K$106</t>
  </si>
  <si>
    <t>R106C11</t>
  </si>
  <si>
    <t>IF($B$69FALSE,"-",SUM((OFFSET(AW_PE!$V$3,1,0,$E$69,1))*(K$72&gt;OFFSET(AW_PE!$H$3,1,0,$E$69,1))*(K$71&lt;OFFSET(AW_PE!$H$3,1,0,$E$69,1))*($B106OFFSET(AW_PE!$L$3,1,0,$E$69,1))))</t>
  </si>
  <si>
    <t>$L$106</t>
  </si>
  <si>
    <t>R106C12</t>
  </si>
  <si>
    <t>IF($B$69FALSE,"-",SUM((OFFSET(AW_PE!$V$3,1,0,$E$69,1))*(L$72&gt;OFFSET(AW_PE!$H$3,1,0,$E$69,1))*(L$71&lt;OFFSET(AW_PE!$H$3,1,0,$E$69,1))*($B106OFFSET(AW_PE!$L$3,1,0,$E$69,1))))</t>
  </si>
  <si>
    <t>$M$106</t>
  </si>
  <si>
    <t>R106C13</t>
  </si>
  <si>
    <t>IF($B$69FALSE,"-",SUM((OFFSET(AW_PE!$V$3,1,0,$E$69,1))*(M$72&gt;OFFSET(AW_PE!$H$3,1,0,$E$69,1))*(M$71&lt;OFFSET(AW_PE!$H$3,1,0,$E$69,1))*($B106OFFSET(AW_PE!$L$3,1,0,$E$69,1))))</t>
  </si>
  <si>
    <t>$N$106</t>
  </si>
  <si>
    <t>R106C14</t>
  </si>
  <si>
    <t>IF($B$69FALSE,"-",SUM((OFFSET(AW_PE!$V$3,1,0,$E$69,1))*(N$72&gt;OFFSET(AW_PE!$H$3,1,0,$E$69,1))*(N$71&lt;OFFSET(AW_PE!$H$3,1,0,$E$69,1))*($B106OFFSET(AW_PE!$L$3,1,0,$E$69,1))))</t>
  </si>
  <si>
    <t>$O$106</t>
  </si>
  <si>
    <t>R106C15</t>
  </si>
  <si>
    <t>IF($B$69FALSE,"-",SUM((OFFSET(AW_PE!$V$3,1,0,$E$69,1))*(O$72&gt;OFFSET(AW_PE!$H$3,1,0,$E$69,1))*(O$71&lt;OFFSET(AW_PE!$H$3,1,0,$E$69,1))*($B106OFFSET(AW_PE!$L$3,1,0,$E$69,1))))</t>
  </si>
  <si>
    <t>$P$106</t>
  </si>
  <si>
    <t>R106C16</t>
  </si>
  <si>
    <t>IF($B$69FALSE,"-",SUM((OFFSET(AW_PE!$V$3,1,0,$E$69,1))*(P$72&gt;OFFSET(AW_PE!$H$3,1,0,$E$69,1))*(P$71&lt;OFFSET(AW_PE!$H$3,1,0,$E$69,1))*($B106OFFSET(AW_PE!$L$3,1,0,$E$69,1))))</t>
  </si>
  <si>
    <t>$Q$106</t>
  </si>
  <si>
    <t>R106C17</t>
  </si>
  <si>
    <t>IF($B$69FALSE,"-",SUM((OFFSET(AW_PE!$V$3,1,0,$E$69,1))*(Q$72&gt;OFFSET(AW_PE!$H$3,1,0,$E$69,1))*(Q$71&lt;OFFSET(AW_PE!$H$3,1,0,$E$69,1))*($B106OFFSET(AW_PE!$L$3,1,0,$E$69,1))))</t>
  </si>
  <si>
    <t>$R$106</t>
  </si>
  <si>
    <t>R106C18</t>
  </si>
  <si>
    <t>IF($B$69FALSE,"-",SUM((OFFSET(AW_PE!$V$3,1,0,$E$69,1))*(R$72&gt;OFFSET(AW_PE!$H$3,1,0,$E$69,1))*(R$71&lt;OFFSET(AW_PE!$H$3,1,0,$E$69,1))*($B106OFFSET(AW_PE!$L$3,1,0,$E$69,1))))</t>
  </si>
  <si>
    <t>$S$106</t>
  </si>
  <si>
    <t>R106C19</t>
  </si>
  <si>
    <t>IF($B$69FALSE,"-",SUM((OFFSET(AW_PE!$V$3,1,0,$E$69,1))*(S$72&gt;OFFSET(AW_PE!$H$3,1,0,$E$69,1))*(S$71&lt;OFFSET(AW_PE!$H$3,1,0,$E$69,1))*($B106OFFSET(AW_PE!$L$3,1,0,$E$69,1))))</t>
  </si>
  <si>
    <t>$T$106</t>
  </si>
  <si>
    <t>R106C20</t>
  </si>
  <si>
    <t>IF($B$69FALSE,"-",SUM((OFFSET(AW_PE!$V$3,1,0,$E$69,1))*(T$72&gt;OFFSET(AW_PE!$H$3,1,0,$E$69,1))*(T$71&lt;OFFSET(AW_PE!$H$3,1,0,$E$69,1))*($B106OFFSET(AW_PE!$L$3,1,0,$E$69,1))))</t>
  </si>
  <si>
    <t>$U$106</t>
  </si>
  <si>
    <t>R106C21</t>
  </si>
  <si>
    <t>IF($B$69FALSE,"-",SUM((OFFSET(AW_PE!$V$3,1,0,$E$69,1))*(U$72&gt;OFFSET(AW_PE!$H$3,1,0,$E$69,1))*(U$71&lt;OFFSET(AW_PE!$H$3,1,0,$E$69,1))*($B106OFFSET(AW_PE!$L$3,1,0,$E$69,1))))</t>
  </si>
  <si>
    <t>$V$106</t>
  </si>
  <si>
    <t>R106C22</t>
  </si>
  <si>
    <t>IF($B$69FALSE,"-",SUM((OFFSET(AW_PE!$V$3,1,0,$E$69,1))*(V$72&gt;OFFSET(AW_PE!$H$3,1,0,$E$69,1))*(V$71&lt;OFFSET(AW_PE!$H$3,1,0,$E$69,1))*($B106OFFSET(AW_PE!$L$3,1,0,$E$69,1))))</t>
  </si>
  <si>
    <t>$W$106</t>
  </si>
  <si>
    <t>R106C23</t>
  </si>
  <si>
    <t>IF($B$69FALSE,"-",SUM((OFFSET(AW_PE!$V$3,1,0,$E$69,1))*(W$72&gt;OFFSET(AW_PE!$H$3,1,0,$E$69,1))*(W$71&lt;OFFSET(AW_PE!$H$3,1,0,$E$69,1))*($B106OFFSET(AW_PE!$L$3,1,0,$E$69,1))))</t>
  </si>
  <si>
    <t>$X$106</t>
  </si>
  <si>
    <t>R106C24</t>
  </si>
  <si>
    <t>IF($B$69FALSE,"-",SUM((OFFSET(AW_PE!$V$3,1,0,$E$69,1))*(X$72&gt;OFFSET(AW_PE!$H$3,1,0,$E$69,1))*(X$71&lt;OFFSET(AW_PE!$H$3,1,0,$E$69,1))*($B106OFFSET(AW_PE!$L$3,1,0,$E$69,1))))</t>
  </si>
  <si>
    <t>$Y$106</t>
  </si>
  <si>
    <t>R106C25</t>
  </si>
  <si>
    <t>IF($B$69FALSE,"-",SUM((OFFSET(AW_PE!$V$3,1,0,$E$69,1))*(Y$72&gt;OFFSET(AW_PE!$H$3,1,0,$E$69,1))*(Y$71&lt;OFFSET(AW_PE!$H$3,1,0,$E$69,1))*($B106OFFSET(AW_PE!$L$3,1,0,$E$69,1))))</t>
  </si>
  <si>
    <t>$Z$106</t>
  </si>
  <si>
    <t>R106C26</t>
  </si>
  <si>
    <t>IF($B$69FALSE,"-",SUM((OFFSET(AW_PE!$V$3,1,0,$E$69,1))*(Z$72&gt;OFFSET(AW_PE!$H$3,1,0,$E$69,1))*(Z$71&lt;OFFSET(AW_PE!$H$3,1,0,$E$69,1))*($B106OFFSET(AW_PE!$L$3,1,0,$E$69,1))))</t>
  </si>
  <si>
    <t>$AA$106</t>
  </si>
  <si>
    <t>R106C27</t>
  </si>
  <si>
    <t>IF($B$69FALSE,"-",SUM((OFFSET(AW_PE!$V$3,1,0,$E$69,1))*(AA$72&gt;OFFSET(AW_PE!$H$3,1,0,$E$69,1))*(AA$71&lt;OFFSET(AW_PE!$H$3,1,0,$E$69,1))*($B106OFFSET(AW_PE!$L$3,1,0,$E$69,1))))</t>
  </si>
  <si>
    <t>$AB$106</t>
  </si>
  <si>
    <t>R106C28</t>
  </si>
  <si>
    <t>IF($B$69FALSE,"-",SUM((OFFSET(AW_PE!$V$3,1,0,$E$69,1))*(AB$72&gt;OFFSET(AW_PE!$H$3,1,0,$E$69,1))*(AB$71&lt;OFFSET(AW_PE!$H$3,1,0,$E$69,1))*($B106OFFSET(AW_PE!$L$3,1,0,$E$69,1))))</t>
  </si>
  <si>
    <t>$D$107</t>
  </si>
  <si>
    <t>R107C4</t>
  </si>
  <si>
    <t>IF($B$69FALSE,"-",SUM(OFFSET($G107,0,C$71-1,1,C$72-C$71+1)))</t>
  </si>
  <si>
    <t>$E$107</t>
  </si>
  <si>
    <t>R107C5</t>
  </si>
  <si>
    <t>IF($B$69FALSE,"-",SUM(OFFSET($G107,0,F$71-1,1,F$72-F$71+1)))</t>
  </si>
  <si>
    <t>$G$107</t>
  </si>
  <si>
    <t>R107C7</t>
  </si>
  <si>
    <t>IF($B$69FALSE,"-",SUM((OFFSET(AW_PE!$V$3,1,0,$E$69,1))*(G$72&gt;OFFSET(AW_PE!$H$3,1,0,$E$69,1))*(G$71&lt;OFFSET(AW_PE!$H$3,1,0,$E$69,1))*($B107OFFSET(AW_PE!$L$3,1,0,$E$69,1))))</t>
  </si>
  <si>
    <t>$H$107</t>
  </si>
  <si>
    <t>R107C8</t>
  </si>
  <si>
    <t>IF($B$69FALSE,"-",SUM((OFFSET(AW_PE!$V$3,1,0,$E$69,1))*(H$72&gt;OFFSET(AW_PE!$H$3,1,0,$E$69,1))*(H$71&lt;OFFSET(AW_PE!$H$3,1,0,$E$69,1))*($B107OFFSET(AW_PE!$L$3,1,0,$E$69,1))))</t>
  </si>
  <si>
    <t>$I$107</t>
  </si>
  <si>
    <t>R107C9</t>
  </si>
  <si>
    <t>IF($B$69FALSE,"-",SUM((OFFSET(AW_PE!$V$3,1,0,$E$69,1))*(I$72&gt;OFFSET(AW_PE!$H$3,1,0,$E$69,1))*(I$71&lt;OFFSET(AW_PE!$H$3,1,0,$E$69,1))*($B107OFFSET(AW_PE!$L$3,1,0,$E$69,1))))</t>
  </si>
  <si>
    <t>$J$107</t>
  </si>
  <si>
    <t>R107C10</t>
  </si>
  <si>
    <t>IF($B$69FALSE,"-",SUM((OFFSET(AW_PE!$V$3,1,0,$E$69,1))*(J$72&gt;OFFSET(AW_PE!$H$3,1,0,$E$69,1))*(J$71&lt;OFFSET(AW_PE!$H$3,1,0,$E$69,1))*($B107OFFSET(AW_PE!$L$3,1,0,$E$69,1))))</t>
  </si>
  <si>
    <t>$K$107</t>
  </si>
  <si>
    <t>R107C11</t>
  </si>
  <si>
    <t>IF($B$69FALSE,"-",SUM((OFFSET(AW_PE!$V$3,1,0,$E$69,1))*(K$72&gt;OFFSET(AW_PE!$H$3,1,0,$E$69,1))*(K$71&lt;OFFSET(AW_PE!$H$3,1,0,$E$69,1))*($B107OFFSET(AW_PE!$L$3,1,0,$E$69,1))))</t>
  </si>
  <si>
    <t>$L$107</t>
  </si>
  <si>
    <t>R107C12</t>
  </si>
  <si>
    <t>IF($B$69FALSE,"-",SUM((OFFSET(AW_PE!$V$3,1,0,$E$69,1))*(L$72&gt;OFFSET(AW_PE!$H$3,1,0,$E$69,1))*(L$71&lt;OFFSET(AW_PE!$H$3,1,0,$E$69,1))*($B107OFFSET(AW_PE!$L$3,1,0,$E$69,1))))</t>
  </si>
  <si>
    <t>$M$107</t>
  </si>
  <si>
    <t>R107C13</t>
  </si>
  <si>
    <t>IF($B$69FALSE,"-",SUM((OFFSET(AW_PE!$V$3,1,0,$E$69,1))*(M$72&gt;OFFSET(AW_PE!$H$3,1,0,$E$69,1))*(M$71&lt;OFFSET(AW_PE!$H$3,1,0,$E$69,1))*($B107OFFSET(AW_PE!$L$3,1,0,$E$69,1))))</t>
  </si>
  <si>
    <t>$N$107</t>
  </si>
  <si>
    <t>R107C14</t>
  </si>
  <si>
    <t>IF($B$69FALSE,"-",SUM((OFFSET(AW_PE!$V$3,1,0,$E$69,1))*(N$72&gt;OFFSET(AW_PE!$H$3,1,0,$E$69,1))*(N$71&lt;OFFSET(AW_PE!$H$3,1,0,$E$69,1))*($B107OFFSET(AW_PE!$L$3,1,0,$E$69,1))))</t>
  </si>
  <si>
    <t>$O$107</t>
  </si>
  <si>
    <t>R107C15</t>
  </si>
  <si>
    <t>IF($B$69FALSE,"-",SUM((OFFSET(AW_PE!$V$3,1,0,$E$69,1))*(O$72&gt;OFFSET(AW_PE!$H$3,1,0,$E$69,1))*(O$71&lt;OFFSET(AW_PE!$H$3,1,0,$E$69,1))*($B107OFFSET(AW_PE!$L$3,1,0,$E$69,1))))</t>
  </si>
  <si>
    <t>$P$107</t>
  </si>
  <si>
    <t>R107C16</t>
  </si>
  <si>
    <t>IF($B$69FALSE,"-",SUM((OFFSET(AW_PE!$V$3,1,0,$E$69,1))*(P$72&gt;OFFSET(AW_PE!$H$3,1,0,$E$69,1))*(P$71&lt;OFFSET(AW_PE!$H$3,1,0,$E$69,1))*($B107OFFSET(AW_PE!$L$3,1,0,$E$69,1))))</t>
  </si>
  <si>
    <t>$Q$107</t>
  </si>
  <si>
    <t>R107C17</t>
  </si>
  <si>
    <t>IF($B$69FALSE,"-",SUM((OFFSET(AW_PE!$V$3,1,0,$E$69,1))*(Q$72&gt;OFFSET(AW_PE!$H$3,1,0,$E$69,1))*(Q$71&lt;OFFSET(AW_PE!$H$3,1,0,$E$69,1))*($B107OFFSET(AW_PE!$L$3,1,0,$E$69,1))))</t>
  </si>
  <si>
    <t>$R$107</t>
  </si>
  <si>
    <t>R107C18</t>
  </si>
  <si>
    <t>IF($B$69FALSE,"-",SUM((OFFSET(AW_PE!$V$3,1,0,$E$69,1))*(R$72&gt;OFFSET(AW_PE!$H$3,1,0,$E$69,1))*(R$71&lt;OFFSET(AW_PE!$H$3,1,0,$E$69,1))*($B107OFFSET(AW_PE!$L$3,1,0,$E$69,1))))</t>
  </si>
  <si>
    <t>$S$107</t>
  </si>
  <si>
    <t>R107C19</t>
  </si>
  <si>
    <t>IF($B$69FALSE,"-",SUM((OFFSET(AW_PE!$V$3,1,0,$E$69,1))*(S$72&gt;OFFSET(AW_PE!$H$3,1,0,$E$69,1))*(S$71&lt;OFFSET(AW_PE!$H$3,1,0,$E$69,1))*($B107OFFSET(AW_PE!$L$3,1,0,$E$69,1))))</t>
  </si>
  <si>
    <t>$T$107</t>
  </si>
  <si>
    <t>R107C20</t>
  </si>
  <si>
    <t>IF($B$69FALSE,"-",SUM((OFFSET(AW_PE!$V$3,1,0,$E$69,1))*(T$72&gt;OFFSET(AW_PE!$H$3,1,0,$E$69,1))*(T$71&lt;OFFSET(AW_PE!$H$3,1,0,$E$69,1))*($B107OFFSET(AW_PE!$L$3,1,0,$E$69,1))))</t>
  </si>
  <si>
    <t>$U$107</t>
  </si>
  <si>
    <t>R107C21</t>
  </si>
  <si>
    <t>IF($B$69FALSE,"-",SUM((OFFSET(AW_PE!$V$3,1,0,$E$69,1))*(U$72&gt;OFFSET(AW_PE!$H$3,1,0,$E$69,1))*(U$71&lt;OFFSET(AW_PE!$H$3,1,0,$E$69,1))*($B107OFFSET(AW_PE!$L$3,1,0,$E$69,1))))</t>
  </si>
  <si>
    <t>$V$107</t>
  </si>
  <si>
    <t>R107C22</t>
  </si>
  <si>
    <t>IF($B$69FALSE,"-",SUM((OFFSET(AW_PE!$V$3,1,0,$E$69,1))*(V$72&gt;OFFSET(AW_PE!$H$3,1,0,$E$69,1))*(V$71&lt;OFFSET(AW_PE!$H$3,1,0,$E$69,1))*($B107OFFSET(AW_PE!$L$3,1,0,$E$69,1))))</t>
  </si>
  <si>
    <t>$W$107</t>
  </si>
  <si>
    <t>R107C23</t>
  </si>
  <si>
    <t>IF($B$69FALSE,"-",SUM((OFFSET(AW_PE!$V$3,1,0,$E$69,1))*(W$72&gt;OFFSET(AW_PE!$H$3,1,0,$E$69,1))*(W$71&lt;OFFSET(AW_PE!$H$3,1,0,$E$69,1))*($B107OFFSET(AW_PE!$L$3,1,0,$E$69,1))))</t>
  </si>
  <si>
    <t>$X$107</t>
  </si>
  <si>
    <t>R107C24</t>
  </si>
  <si>
    <t>IF($B$69FALSE,"-",SUM((OFFSET(AW_PE!$V$3,1,0,$E$69,1))*(X$72&gt;OFFSET(AW_PE!$H$3,1,0,$E$69,1))*(X$71&lt;OFFSET(AW_PE!$H$3,1,0,$E$69,1))*($B107OFFSET(AW_PE!$L$3,1,0,$E$69,1))))</t>
  </si>
  <si>
    <t>$Y$107</t>
  </si>
  <si>
    <t>R107C25</t>
  </si>
  <si>
    <t>IF($B$69FALSE,"-",SUM((OFFSET(AW_PE!$V$3,1,0,$E$69,1))*(Y$72&gt;OFFSET(AW_PE!$H$3,1,0,$E$69,1))*(Y$71&lt;OFFSET(AW_PE!$H$3,1,0,$E$69,1))*($B107OFFSET(AW_PE!$L$3,1,0,$E$69,1))))</t>
  </si>
  <si>
    <t>$Z$107</t>
  </si>
  <si>
    <t>R107C26</t>
  </si>
  <si>
    <t>IF($B$69FALSE,"-",SUM((OFFSET(AW_PE!$V$3,1,0,$E$69,1))*(Z$72&gt;OFFSET(AW_PE!$H$3,1,0,$E$69,1))*(Z$71&lt;OFFSET(AW_PE!$H$3,1,0,$E$69,1))*($B107OFFSET(AW_PE!$L$3,1,0,$E$69,1))))</t>
  </si>
  <si>
    <t>$AA$107</t>
  </si>
  <si>
    <t>R107C27</t>
  </si>
  <si>
    <t>IF($B$69FALSE,"-",SUM((OFFSET(AW_PE!$V$3,1,0,$E$69,1))*(AA$72&gt;OFFSET(AW_PE!$H$3,1,0,$E$69,1))*(AA$71&lt;OFFSET(AW_PE!$H$3,1,0,$E$69,1))*($B107OFFSET(AW_PE!$L$3,1,0,$E$69,1))))</t>
  </si>
  <si>
    <t>$AB$107</t>
  </si>
  <si>
    <t>R107C28</t>
  </si>
  <si>
    <t>IF($B$69FALSE,"-",SUM((OFFSET(AW_PE!$V$3,1,0,$E$69,1))*(AB$72&gt;OFFSET(AW_PE!$H$3,1,0,$E$69,1))*(AB$71&lt;OFFSET(AW_PE!$H$3,1,0,$E$69,1))*($B107OFFSET(AW_PE!$L$3,1,0,$E$69,1))))</t>
  </si>
  <si>
    <t>$D$108</t>
  </si>
  <si>
    <t>R108C4</t>
  </si>
  <si>
    <t>IF($B$69FALSE,"-",SUM(OFFSET($G108,0,C$71-1,1,C$72-C$71+1)))</t>
  </si>
  <si>
    <t>$E$108</t>
  </si>
  <si>
    <t>R108C5</t>
  </si>
  <si>
    <t>IF($B$69FALSE,"-",SUM(OFFSET($G108,0,F$71-1,1,F$72-F$71+1)))</t>
  </si>
  <si>
    <t>$G$108</t>
  </si>
  <si>
    <t>R108C7</t>
  </si>
  <si>
    <t>IF($B$69FALSE,"-",SUM((OFFSET(AW_PE!$V$3,1,0,$E$69,1))*(G$72&gt;OFFSET(AW_PE!$H$3,1,0,$E$69,1))*(G$71&lt;OFFSET(AW_PE!$H$3,1,0,$E$69,1))*($B108OFFSET(AW_PE!$L$3,1,0,$E$69,1))))</t>
  </si>
  <si>
    <t>$H$108</t>
  </si>
  <si>
    <t>R108C8</t>
  </si>
  <si>
    <t>IF($B$69FALSE,"-",SUM((OFFSET(AW_PE!$V$3,1,0,$E$69,1))*(H$72&gt;OFFSET(AW_PE!$H$3,1,0,$E$69,1))*(H$71&lt;OFFSET(AW_PE!$H$3,1,0,$E$69,1))*($B108OFFSET(AW_PE!$L$3,1,0,$E$69,1))))</t>
  </si>
  <si>
    <t>$I$108</t>
  </si>
  <si>
    <t>R108C9</t>
  </si>
  <si>
    <t>IF($B$69FALSE,"-",SUM((OFFSET(AW_PE!$V$3,1,0,$E$69,1))*(I$72&gt;OFFSET(AW_PE!$H$3,1,0,$E$69,1))*(I$71&lt;OFFSET(AW_PE!$H$3,1,0,$E$69,1))*($B108OFFSET(AW_PE!$L$3,1,0,$E$69,1))))</t>
  </si>
  <si>
    <t>$J$108</t>
  </si>
  <si>
    <t>R108C10</t>
  </si>
  <si>
    <t>IF($B$69FALSE,"-",SUM((OFFSET(AW_PE!$V$3,1,0,$E$69,1))*(J$72&gt;OFFSET(AW_PE!$H$3,1,0,$E$69,1))*(J$71&lt;OFFSET(AW_PE!$H$3,1,0,$E$69,1))*($B108OFFSET(AW_PE!$L$3,1,0,$E$69,1))))</t>
  </si>
  <si>
    <t>$K$108</t>
  </si>
  <si>
    <t>R108C11</t>
  </si>
  <si>
    <t>IF($B$69FALSE,"-",SUM((OFFSET(AW_PE!$V$3,1,0,$E$69,1))*(K$72&gt;OFFSET(AW_PE!$H$3,1,0,$E$69,1))*(K$71&lt;OFFSET(AW_PE!$H$3,1,0,$E$69,1))*($B108OFFSET(AW_PE!$L$3,1,0,$E$69,1))))</t>
  </si>
  <si>
    <t>$L$108</t>
  </si>
  <si>
    <t>R108C12</t>
  </si>
  <si>
    <t>IF($B$69FALSE,"-",SUM((OFFSET(AW_PE!$V$3,1,0,$E$69,1))*(L$72&gt;OFFSET(AW_PE!$H$3,1,0,$E$69,1))*(L$71&lt;OFFSET(AW_PE!$H$3,1,0,$E$69,1))*($B108OFFSET(AW_PE!$L$3,1,0,$E$69,1))))</t>
  </si>
  <si>
    <t>$M$108</t>
  </si>
  <si>
    <t>R108C13</t>
  </si>
  <si>
    <t>IF($B$69FALSE,"-",SUM((OFFSET(AW_PE!$V$3,1,0,$E$69,1))*(M$72&gt;OFFSET(AW_PE!$H$3,1,0,$E$69,1))*(M$71&lt;OFFSET(AW_PE!$H$3,1,0,$E$69,1))*($B108OFFSET(AW_PE!$L$3,1,0,$E$69,1))))</t>
  </si>
  <si>
    <t>$N$108</t>
  </si>
  <si>
    <t>R108C14</t>
  </si>
  <si>
    <t>IF($B$69FALSE,"-",SUM((OFFSET(AW_PE!$V$3,1,0,$E$69,1))*(N$72&gt;OFFSET(AW_PE!$H$3,1,0,$E$69,1))*(N$71&lt;OFFSET(AW_PE!$H$3,1,0,$E$69,1))*($B108OFFSET(AW_PE!$L$3,1,0,$E$69,1))))</t>
  </si>
  <si>
    <t>$O$108</t>
  </si>
  <si>
    <t>R108C15</t>
  </si>
  <si>
    <t>IF($B$69FALSE,"-",SUM((OFFSET(AW_PE!$V$3,1,0,$E$69,1))*(O$72&gt;OFFSET(AW_PE!$H$3,1,0,$E$69,1))*(O$71&lt;OFFSET(AW_PE!$H$3,1,0,$E$69,1))*($B108OFFSET(AW_PE!$L$3,1,0,$E$69,1))))</t>
  </si>
  <si>
    <t>$P$108</t>
  </si>
  <si>
    <t>R108C16</t>
  </si>
  <si>
    <t>IF($B$69FALSE,"-",SUM((OFFSET(AW_PE!$V$3,1,0,$E$69,1))*(P$72&gt;OFFSET(AW_PE!$H$3,1,0,$E$69,1))*(P$71&lt;OFFSET(AW_PE!$H$3,1,0,$E$69,1))*($B108OFFSET(AW_PE!$L$3,1,0,$E$69,1))))</t>
  </si>
  <si>
    <t>$Q$108</t>
  </si>
  <si>
    <t>R108C17</t>
  </si>
  <si>
    <t>IF($B$69FALSE,"-",SUM((OFFSET(AW_PE!$V$3,1,0,$E$69,1))*(Q$72&gt;OFFSET(AW_PE!$H$3,1,0,$E$69,1))*(Q$71&lt;OFFSET(AW_PE!$H$3,1,0,$E$69,1))*($B108OFFSET(AW_PE!$L$3,1,0,$E$69,1))))</t>
  </si>
  <si>
    <t>$R$108</t>
  </si>
  <si>
    <t>R108C18</t>
  </si>
  <si>
    <t>IF($B$69FALSE,"-",SUM((OFFSET(AW_PE!$V$3,1,0,$E$69,1))*(R$72&gt;OFFSET(AW_PE!$H$3,1,0,$E$69,1))*(R$71&lt;OFFSET(AW_PE!$H$3,1,0,$E$69,1))*($B108OFFSET(AW_PE!$L$3,1,0,$E$69,1))))</t>
  </si>
  <si>
    <t>$S$108</t>
  </si>
  <si>
    <t>R108C19</t>
  </si>
  <si>
    <t>IF($B$69FALSE,"-",SUM((OFFSET(AW_PE!$V$3,1,0,$E$69,1))*(S$72&gt;OFFSET(AW_PE!$H$3,1,0,$E$69,1))*(S$71&lt;OFFSET(AW_PE!$H$3,1,0,$E$69,1))*($B108OFFSET(AW_PE!$L$3,1,0,$E$69,1))))</t>
  </si>
  <si>
    <t>$T$108</t>
  </si>
  <si>
    <t>R108C20</t>
  </si>
  <si>
    <t>IF($B$69FALSE,"-",SUM((OFFSET(AW_PE!$V$3,1,0,$E$69,1))*(T$72&gt;OFFSET(AW_PE!$H$3,1,0,$E$69,1))*(T$71&lt;OFFSET(AW_PE!$H$3,1,0,$E$69,1))*($B108OFFSET(AW_PE!$L$3,1,0,$E$69,1))))</t>
  </si>
  <si>
    <t>$U$108</t>
  </si>
  <si>
    <t>R108C21</t>
  </si>
  <si>
    <t>IF($B$69FALSE,"-",SUM((OFFSET(AW_PE!$V$3,1,0,$E$69,1))*(U$72&gt;OFFSET(AW_PE!$H$3,1,0,$E$69,1))*(U$71&lt;OFFSET(AW_PE!$H$3,1,0,$E$69,1))*($B108OFFSET(AW_PE!$L$3,1,0,$E$69,1))))</t>
  </si>
  <si>
    <t>$V$108</t>
  </si>
  <si>
    <t>R108C22</t>
  </si>
  <si>
    <t>IF($B$69FALSE,"-",SUM((OFFSET(AW_PE!$V$3,1,0,$E$69,1))*(V$72&gt;OFFSET(AW_PE!$H$3,1,0,$E$69,1))*(V$71&lt;OFFSET(AW_PE!$H$3,1,0,$E$69,1))*($B108OFFSET(AW_PE!$L$3,1,0,$E$69,1))))</t>
  </si>
  <si>
    <t>$W$108</t>
  </si>
  <si>
    <t>R108C23</t>
  </si>
  <si>
    <t>IF($B$69FALSE,"-",SUM((OFFSET(AW_PE!$V$3,1,0,$E$69,1))*(W$72&gt;OFFSET(AW_PE!$H$3,1,0,$E$69,1))*(W$71&lt;OFFSET(AW_PE!$H$3,1,0,$E$69,1))*($B108OFFSET(AW_PE!$L$3,1,0,$E$69,1))))</t>
  </si>
  <si>
    <t>$X$108</t>
  </si>
  <si>
    <t>R108C24</t>
  </si>
  <si>
    <t>IF($B$69FALSE,"-",SUM((OFFSET(AW_PE!$V$3,1,0,$E$69,1))*(X$72&gt;OFFSET(AW_PE!$H$3,1,0,$E$69,1))*(X$71&lt;OFFSET(AW_PE!$H$3,1,0,$E$69,1))*($B108OFFSET(AW_PE!$L$3,1,0,$E$69,1))))</t>
  </si>
  <si>
    <t>$Y$108</t>
  </si>
  <si>
    <t>R108C25</t>
  </si>
  <si>
    <t>IF($B$69FALSE,"-",SUM((OFFSET(AW_PE!$V$3,1,0,$E$69,1))*(Y$72&gt;OFFSET(AW_PE!$H$3,1,0,$E$69,1))*(Y$71&lt;OFFSET(AW_PE!$H$3,1,0,$E$69,1))*($B108OFFSET(AW_PE!$L$3,1,0,$E$69,1))))</t>
  </si>
  <si>
    <t>$Z$108</t>
  </si>
  <si>
    <t>R108C26</t>
  </si>
  <si>
    <t>IF($B$69FALSE,"-",SUM((OFFSET(AW_PE!$V$3,1,0,$E$69,1))*(Z$72&gt;OFFSET(AW_PE!$H$3,1,0,$E$69,1))*(Z$71&lt;OFFSET(AW_PE!$H$3,1,0,$E$69,1))*($B108OFFSET(AW_PE!$L$3,1,0,$E$69,1))))</t>
  </si>
  <si>
    <t>$AA$108</t>
  </si>
  <si>
    <t>R108C27</t>
  </si>
  <si>
    <t>IF($B$69FALSE,"-",SUM((OFFSET(AW_PE!$V$3,1,0,$E$69,1))*(AA$72&gt;OFFSET(AW_PE!$H$3,1,0,$E$69,1))*(AA$71&lt;OFFSET(AW_PE!$H$3,1,0,$E$69,1))*($B108OFFSET(AW_PE!$L$3,1,0,$E$69,1))))</t>
  </si>
  <si>
    <t>$AB$108</t>
  </si>
  <si>
    <t>R108C28</t>
  </si>
  <si>
    <t>IF($B$69FALSE,"-",SUM((OFFSET(AW_PE!$V$3,1,0,$E$69,1))*(AB$72&gt;OFFSET(AW_PE!$H$3,1,0,$E$69,1))*(AB$71&lt;OFFSET(AW_PE!$H$3,1,0,$E$69,1))*($B108OFFSET(AW_PE!$L$3,1,0,$E$69,1))))</t>
  </si>
  <si>
    <t>$D$109</t>
  </si>
  <si>
    <t>R109C4</t>
  </si>
  <si>
    <t>IF($B$69FALSE,"-",SUM(OFFSET($G109,0,C$71-1,1,C$72-C$71+1)))</t>
  </si>
  <si>
    <t>$E$109</t>
  </si>
  <si>
    <t>R109C5</t>
  </si>
  <si>
    <t>IF($B$69FALSE,"-",SUM(OFFSET($G109,0,F$71-1,1,F$72-F$71+1)))</t>
  </si>
  <si>
    <t>$G$109</t>
  </si>
  <si>
    <t>R109C7</t>
  </si>
  <si>
    <t>IF($B$69FALSE,"-",SUM((OFFSET(AW_PE!$V$3,1,0,$E$69,1))*(G$72&gt;OFFSET(AW_PE!$H$3,1,0,$E$69,1))*(G$71&lt;OFFSET(AW_PE!$H$3,1,0,$E$69,1))*($B109OFFSET(AW_PE!$L$3,1,0,$E$69,1))))</t>
  </si>
  <si>
    <t>$H$109</t>
  </si>
  <si>
    <t>R109C8</t>
  </si>
  <si>
    <t>IF($B$69FALSE,"-",SUM((OFFSET(AW_PE!$V$3,1,0,$E$69,1))*(H$72&gt;OFFSET(AW_PE!$H$3,1,0,$E$69,1))*(H$71&lt;OFFSET(AW_PE!$H$3,1,0,$E$69,1))*($B109OFFSET(AW_PE!$L$3,1,0,$E$69,1))))</t>
  </si>
  <si>
    <t>$I$109</t>
  </si>
  <si>
    <t>R109C9</t>
  </si>
  <si>
    <t>IF($B$69FALSE,"-",SUM((OFFSET(AW_PE!$V$3,1,0,$E$69,1))*(I$72&gt;OFFSET(AW_PE!$H$3,1,0,$E$69,1))*(I$71&lt;OFFSET(AW_PE!$H$3,1,0,$E$69,1))*($B109OFFSET(AW_PE!$L$3,1,0,$E$69,1))))</t>
  </si>
  <si>
    <t>$J$109</t>
  </si>
  <si>
    <t>R109C10</t>
  </si>
  <si>
    <t>IF($B$69FALSE,"-",SUM((OFFSET(AW_PE!$V$3,1,0,$E$69,1))*(J$72&gt;OFFSET(AW_PE!$H$3,1,0,$E$69,1))*(J$71&lt;OFFSET(AW_PE!$H$3,1,0,$E$69,1))*($B109OFFSET(AW_PE!$L$3,1,0,$E$69,1))))</t>
  </si>
  <si>
    <t>$K$109</t>
  </si>
  <si>
    <t>R109C11</t>
  </si>
  <si>
    <t>IF($B$69FALSE,"-",SUM((OFFSET(AW_PE!$V$3,1,0,$E$69,1))*(K$72&gt;OFFSET(AW_PE!$H$3,1,0,$E$69,1))*(K$71&lt;OFFSET(AW_PE!$H$3,1,0,$E$69,1))*($B109OFFSET(AW_PE!$L$3,1,0,$E$69,1))))</t>
  </si>
  <si>
    <t>$L$109</t>
  </si>
  <si>
    <t>R109C12</t>
  </si>
  <si>
    <t>IF($B$69FALSE,"-",SUM((OFFSET(AW_PE!$V$3,1,0,$E$69,1))*(L$72&gt;OFFSET(AW_PE!$H$3,1,0,$E$69,1))*(L$71&lt;OFFSET(AW_PE!$H$3,1,0,$E$69,1))*($B109OFFSET(AW_PE!$L$3,1,0,$E$69,1))))</t>
  </si>
  <si>
    <t>$M$109</t>
  </si>
  <si>
    <t>R109C13</t>
  </si>
  <si>
    <t>IF($B$69FALSE,"-",SUM((OFFSET(AW_PE!$V$3,1,0,$E$69,1))*(M$72&gt;OFFSET(AW_PE!$H$3,1,0,$E$69,1))*(M$71&lt;OFFSET(AW_PE!$H$3,1,0,$E$69,1))*($B109OFFSET(AW_PE!$L$3,1,0,$E$69,1))))</t>
  </si>
  <si>
    <t>$N$109</t>
  </si>
  <si>
    <t>R109C14</t>
  </si>
  <si>
    <t>IF($B$69FALSE,"-",SUM((OFFSET(AW_PE!$V$3,1,0,$E$69,1))*(N$72&gt;OFFSET(AW_PE!$H$3,1,0,$E$69,1))*(N$71&lt;OFFSET(AW_PE!$H$3,1,0,$E$69,1))*($B109OFFSET(AW_PE!$L$3,1,0,$E$69,1))))</t>
  </si>
  <si>
    <t>$O$109</t>
  </si>
  <si>
    <t>R109C15</t>
  </si>
  <si>
    <t>IF($B$69FALSE,"-",SUM((OFFSET(AW_PE!$V$3,1,0,$E$69,1))*(O$72&gt;OFFSET(AW_PE!$H$3,1,0,$E$69,1))*(O$71&lt;OFFSET(AW_PE!$H$3,1,0,$E$69,1))*($B109OFFSET(AW_PE!$L$3,1,0,$E$69,1))))</t>
  </si>
  <si>
    <t>$P$109</t>
  </si>
  <si>
    <t>R109C16</t>
  </si>
  <si>
    <t>IF($B$69FALSE,"-",SUM((OFFSET(AW_PE!$V$3,1,0,$E$69,1))*(P$72&gt;OFFSET(AW_PE!$H$3,1,0,$E$69,1))*(P$71&lt;OFFSET(AW_PE!$H$3,1,0,$E$69,1))*($B109OFFSET(AW_PE!$L$3,1,0,$E$69,1))))</t>
  </si>
  <si>
    <t>$Q$109</t>
  </si>
  <si>
    <t>R109C17</t>
  </si>
  <si>
    <t>IF($B$69FALSE,"-",SUM((OFFSET(AW_PE!$V$3,1,0,$E$69,1))*(Q$72&gt;OFFSET(AW_PE!$H$3,1,0,$E$69,1))*(Q$71&lt;OFFSET(AW_PE!$H$3,1,0,$E$69,1))*($B109OFFSET(AW_PE!$L$3,1,0,$E$69,1))))</t>
  </si>
  <si>
    <t>$R$109</t>
  </si>
  <si>
    <t>R109C18</t>
  </si>
  <si>
    <t>IF($B$69FALSE,"-",SUM((OFFSET(AW_PE!$V$3,1,0,$E$69,1))*(R$72&gt;OFFSET(AW_PE!$H$3,1,0,$E$69,1))*(R$71&lt;OFFSET(AW_PE!$H$3,1,0,$E$69,1))*($B109OFFSET(AW_PE!$L$3,1,0,$E$69,1))))</t>
  </si>
  <si>
    <t>$S$109</t>
  </si>
  <si>
    <t>R109C19</t>
  </si>
  <si>
    <t>IF($B$69FALSE,"-",SUM((OFFSET(AW_PE!$V$3,1,0,$E$69,1))*(S$72&gt;OFFSET(AW_PE!$H$3,1,0,$E$69,1))*(S$71&lt;OFFSET(AW_PE!$H$3,1,0,$E$69,1))*($B109OFFSET(AW_PE!$L$3,1,0,$E$69,1))))</t>
  </si>
  <si>
    <t>$T$109</t>
  </si>
  <si>
    <t>R109C20</t>
  </si>
  <si>
    <t>IF($B$69FALSE,"-",SUM((OFFSET(AW_PE!$V$3,1,0,$E$69,1))*(T$72&gt;OFFSET(AW_PE!$H$3,1,0,$E$69,1))*(T$71&lt;OFFSET(AW_PE!$H$3,1,0,$E$69,1))*($B109OFFSET(AW_PE!$L$3,1,0,$E$69,1))))</t>
  </si>
  <si>
    <t>$U$109</t>
  </si>
  <si>
    <t>R109C21</t>
  </si>
  <si>
    <t>IF($B$69FALSE,"-",SUM((OFFSET(AW_PE!$V$3,1,0,$E$69,1))*(U$72&gt;OFFSET(AW_PE!$H$3,1,0,$E$69,1))*(U$71&lt;OFFSET(AW_PE!$H$3,1,0,$E$69,1))*($B109OFFSET(AW_PE!$L$3,1,0,$E$69,1))))</t>
  </si>
  <si>
    <t>$V$109</t>
  </si>
  <si>
    <t>R109C22</t>
  </si>
  <si>
    <t>IF($B$69FALSE,"-",SUM((OFFSET(AW_PE!$V$3,1,0,$E$69,1))*(V$72&gt;OFFSET(AW_PE!$H$3,1,0,$E$69,1))*(V$71&lt;OFFSET(AW_PE!$H$3,1,0,$E$69,1))*($B109OFFSET(AW_PE!$L$3,1,0,$E$69,1))))</t>
  </si>
  <si>
    <t>$W$109</t>
  </si>
  <si>
    <t>R109C23</t>
  </si>
  <si>
    <t>IF($B$69FALSE,"-",SUM((OFFSET(AW_PE!$V$3,1,0,$E$69,1))*(W$72&gt;OFFSET(AW_PE!$H$3,1,0,$E$69,1))*(W$71&lt;OFFSET(AW_PE!$H$3,1,0,$E$69,1))*($B109OFFSET(AW_PE!$L$3,1,0,$E$69,1))))</t>
  </si>
  <si>
    <t>$X$109</t>
  </si>
  <si>
    <t>R109C24</t>
  </si>
  <si>
    <t>IF($B$69FALSE,"-",SUM((OFFSET(AW_PE!$V$3,1,0,$E$69,1))*(X$72&gt;OFFSET(AW_PE!$H$3,1,0,$E$69,1))*(X$71&lt;OFFSET(AW_PE!$H$3,1,0,$E$69,1))*($B109OFFSET(AW_PE!$L$3,1,0,$E$69,1))))</t>
  </si>
  <si>
    <t>$Y$109</t>
  </si>
  <si>
    <t>R109C25</t>
  </si>
  <si>
    <t>IF($B$69FALSE,"-",SUM((OFFSET(AW_PE!$V$3,1,0,$E$69,1))*(Y$72&gt;OFFSET(AW_PE!$H$3,1,0,$E$69,1))*(Y$71&lt;OFFSET(AW_PE!$H$3,1,0,$E$69,1))*($B109OFFSET(AW_PE!$L$3,1,0,$E$69,1))))</t>
  </si>
  <si>
    <t>$Z$109</t>
  </si>
  <si>
    <t>R109C26</t>
  </si>
  <si>
    <t>IF($B$69FALSE,"-",SUM((OFFSET(AW_PE!$V$3,1,0,$E$69,1))*(Z$72&gt;OFFSET(AW_PE!$H$3,1,0,$E$69,1))*(Z$71&lt;OFFSET(AW_PE!$H$3,1,0,$E$69,1))*($B109OFFSET(AW_PE!$L$3,1,0,$E$69,1))))</t>
  </si>
  <si>
    <t>$AA$109</t>
  </si>
  <si>
    <t>R109C27</t>
  </si>
  <si>
    <t>IF($B$69FALSE,"-",SUM((OFFSET(AW_PE!$V$3,1,0,$E$69,1))*(AA$72&gt;OFFSET(AW_PE!$H$3,1,0,$E$69,1))*(AA$71&lt;OFFSET(AW_PE!$H$3,1,0,$E$69,1))*($B109OFFSET(AW_PE!$L$3,1,0,$E$69,1))))</t>
  </si>
  <si>
    <t>$AB$109</t>
  </si>
  <si>
    <t>R109C28</t>
  </si>
  <si>
    <t>IF($B$69FALSE,"-",SUM((OFFSET(AW_PE!$V$3,1,0,$E$69,1))*(AB$72&gt;OFFSET(AW_PE!$H$3,1,0,$E$69,1))*(AB$71&lt;OFFSET(AW_PE!$H$3,1,0,$E$69,1))*($B109OFFSET(AW_PE!$L$3,1,0,$E$69,1))))</t>
  </si>
  <si>
    <t>$D$110</t>
  </si>
  <si>
    <t>R110C4</t>
  </si>
  <si>
    <t>IF($B$69FALSE,"-",SUM(OFFSET($G110,0,C$71-1,1,C$72-C$71+1)))</t>
  </si>
  <si>
    <t>$E$110</t>
  </si>
  <si>
    <t>R110C5</t>
  </si>
  <si>
    <t>IF($B$69FALSE,"-",SUM(OFFSET($G110,0,F$71-1,1,F$72-F$71+1)))</t>
  </si>
  <si>
    <t>$G$110</t>
  </si>
  <si>
    <t>R110C7</t>
  </si>
  <si>
    <t>IF($B$69FALSE,"-",SUM((OFFSET(AW_PE!$V$3,1,0,$E$69,1))*(G$72&gt;OFFSET(AW_PE!$H$3,1,0,$E$69,1))*(G$71&lt;OFFSET(AW_PE!$H$3,1,0,$E$69,1))*($B110OFFSET(AW_PE!$L$3,1,0,$E$69,1))))</t>
  </si>
  <si>
    <t>$H$110</t>
  </si>
  <si>
    <t>R110C8</t>
  </si>
  <si>
    <t>IF($B$69FALSE,"-",SUM((OFFSET(AW_PE!$V$3,1,0,$E$69,1))*(H$72&gt;OFFSET(AW_PE!$H$3,1,0,$E$69,1))*(H$71&lt;OFFSET(AW_PE!$H$3,1,0,$E$69,1))*($B110OFFSET(AW_PE!$L$3,1,0,$E$69,1))))</t>
  </si>
  <si>
    <t>$I$110</t>
  </si>
  <si>
    <t>R110C9</t>
  </si>
  <si>
    <t>IF($B$69FALSE,"-",SUM((OFFSET(AW_PE!$V$3,1,0,$E$69,1))*(I$72&gt;OFFSET(AW_PE!$H$3,1,0,$E$69,1))*(I$71&lt;OFFSET(AW_PE!$H$3,1,0,$E$69,1))*($B110OFFSET(AW_PE!$L$3,1,0,$E$69,1))))</t>
  </si>
  <si>
    <t>$J$110</t>
  </si>
  <si>
    <t>R110C10</t>
  </si>
  <si>
    <t>IF($B$69FALSE,"-",SUM((OFFSET(AW_PE!$V$3,1,0,$E$69,1))*(J$72&gt;OFFSET(AW_PE!$H$3,1,0,$E$69,1))*(J$71&lt;OFFSET(AW_PE!$H$3,1,0,$E$69,1))*($B110OFFSET(AW_PE!$L$3,1,0,$E$69,1))))</t>
  </si>
  <si>
    <t>$K$110</t>
  </si>
  <si>
    <t>R110C11</t>
  </si>
  <si>
    <t>IF($B$69FALSE,"-",SUM((OFFSET(AW_PE!$V$3,1,0,$E$69,1))*(K$72&gt;OFFSET(AW_PE!$H$3,1,0,$E$69,1))*(K$71&lt;OFFSET(AW_PE!$H$3,1,0,$E$69,1))*($B110OFFSET(AW_PE!$L$3,1,0,$E$69,1))))</t>
  </si>
  <si>
    <t>$L$110</t>
  </si>
  <si>
    <t>R110C12</t>
  </si>
  <si>
    <t>IF($B$69FALSE,"-",SUM((OFFSET(AW_PE!$V$3,1,0,$E$69,1))*(L$72&gt;OFFSET(AW_PE!$H$3,1,0,$E$69,1))*(L$71&lt;OFFSET(AW_PE!$H$3,1,0,$E$69,1))*($B110OFFSET(AW_PE!$L$3,1,0,$E$69,1))))</t>
  </si>
  <si>
    <t>$M$110</t>
  </si>
  <si>
    <t>R110C13</t>
  </si>
  <si>
    <t>IF($B$69FALSE,"-",SUM((OFFSET(AW_PE!$V$3,1,0,$E$69,1))*(M$72&gt;OFFSET(AW_PE!$H$3,1,0,$E$69,1))*(M$71&lt;OFFSET(AW_PE!$H$3,1,0,$E$69,1))*($B110OFFSET(AW_PE!$L$3,1,0,$E$69,1))))</t>
  </si>
  <si>
    <t>$N$110</t>
  </si>
  <si>
    <t>R110C14</t>
  </si>
  <si>
    <t>IF($B$69FALSE,"-",SUM((OFFSET(AW_PE!$V$3,1,0,$E$69,1))*(N$72&gt;OFFSET(AW_PE!$H$3,1,0,$E$69,1))*(N$71&lt;OFFSET(AW_PE!$H$3,1,0,$E$69,1))*($B110OFFSET(AW_PE!$L$3,1,0,$E$69,1))))</t>
  </si>
  <si>
    <t>$O$110</t>
  </si>
  <si>
    <t>R110C15</t>
  </si>
  <si>
    <t>IF($B$69FALSE,"-",SUM((OFFSET(AW_PE!$V$3,1,0,$E$69,1))*(O$72&gt;OFFSET(AW_PE!$H$3,1,0,$E$69,1))*(O$71&lt;OFFSET(AW_PE!$H$3,1,0,$E$69,1))*($B110OFFSET(AW_PE!$L$3,1,0,$E$69,1))))</t>
  </si>
  <si>
    <t>$P$110</t>
  </si>
  <si>
    <t>R110C16</t>
  </si>
  <si>
    <t>IF($B$69FALSE,"-",SUM((OFFSET(AW_PE!$V$3,1,0,$E$69,1))*(P$72&gt;OFFSET(AW_PE!$H$3,1,0,$E$69,1))*(P$71&lt;OFFSET(AW_PE!$H$3,1,0,$E$69,1))*($B110OFFSET(AW_PE!$L$3,1,0,$E$69,1))))</t>
  </si>
  <si>
    <t>$Q$110</t>
  </si>
  <si>
    <t>R110C17</t>
  </si>
  <si>
    <t>IF($B$69FALSE,"-",SUM((OFFSET(AW_PE!$V$3,1,0,$E$69,1))*(Q$72&gt;OFFSET(AW_PE!$H$3,1,0,$E$69,1))*(Q$71&lt;OFFSET(AW_PE!$H$3,1,0,$E$69,1))*($B110OFFSET(AW_PE!$L$3,1,0,$E$69,1))))</t>
  </si>
  <si>
    <t>$R$110</t>
  </si>
  <si>
    <t>R110C18</t>
  </si>
  <si>
    <t>IF($B$69FALSE,"-",SUM((OFFSET(AW_PE!$V$3,1,0,$E$69,1))*(R$72&gt;OFFSET(AW_PE!$H$3,1,0,$E$69,1))*(R$71&lt;OFFSET(AW_PE!$H$3,1,0,$E$69,1))*($B110OFFSET(AW_PE!$L$3,1,0,$E$69,1))))</t>
  </si>
  <si>
    <t>$S$110</t>
  </si>
  <si>
    <t>R110C19</t>
  </si>
  <si>
    <t>IF($B$69FALSE,"-",SUM((OFFSET(AW_PE!$V$3,1,0,$E$69,1))*(S$72&gt;OFFSET(AW_PE!$H$3,1,0,$E$69,1))*(S$71&lt;OFFSET(AW_PE!$H$3,1,0,$E$69,1))*($B110OFFSET(AW_PE!$L$3,1,0,$E$69,1))))</t>
  </si>
  <si>
    <t>$T$110</t>
  </si>
  <si>
    <t>R110C20</t>
  </si>
  <si>
    <t>IF($B$69FALSE,"-",SUM((OFFSET(AW_PE!$V$3,1,0,$E$69,1))*(T$72&gt;OFFSET(AW_PE!$H$3,1,0,$E$69,1))*(T$71&lt;OFFSET(AW_PE!$H$3,1,0,$E$69,1))*($B110OFFSET(AW_PE!$L$3,1,0,$E$69,1))))</t>
  </si>
  <si>
    <t>$U$110</t>
  </si>
  <si>
    <t>R110C21</t>
  </si>
  <si>
    <t>IF($B$69FALSE,"-",SUM((OFFSET(AW_PE!$V$3,1,0,$E$69,1))*(U$72&gt;OFFSET(AW_PE!$H$3,1,0,$E$69,1))*(U$71&lt;OFFSET(AW_PE!$H$3,1,0,$E$69,1))*($B110OFFSET(AW_PE!$L$3,1,0,$E$69,1))))</t>
  </si>
  <si>
    <t>$V$110</t>
  </si>
  <si>
    <t>R110C22</t>
  </si>
  <si>
    <t>IF($B$69FALSE,"-",SUM((OFFSET(AW_PE!$V$3,1,0,$E$69,1))*(V$72&gt;OFFSET(AW_PE!$H$3,1,0,$E$69,1))*(V$71&lt;OFFSET(AW_PE!$H$3,1,0,$E$69,1))*($B110OFFSET(AW_PE!$L$3,1,0,$E$69,1))))</t>
  </si>
  <si>
    <t>$W$110</t>
  </si>
  <si>
    <t>R110C23</t>
  </si>
  <si>
    <t>IF($B$69FALSE,"-",SUM((OFFSET(AW_PE!$V$3,1,0,$E$69,1))*(W$72&gt;OFFSET(AW_PE!$H$3,1,0,$E$69,1))*(W$71&lt;OFFSET(AW_PE!$H$3,1,0,$E$69,1))*($B110OFFSET(AW_PE!$L$3,1,0,$E$69,1))))</t>
  </si>
  <si>
    <t>$X$110</t>
  </si>
  <si>
    <t>R110C24</t>
  </si>
  <si>
    <t>IF($B$69FALSE,"-",SUM((OFFSET(AW_PE!$V$3,1,0,$E$69,1))*(X$72&gt;OFFSET(AW_PE!$H$3,1,0,$E$69,1))*(X$71&lt;OFFSET(AW_PE!$H$3,1,0,$E$69,1))*($B110OFFSET(AW_PE!$L$3,1,0,$E$69,1))))</t>
  </si>
  <si>
    <t>$Y$110</t>
  </si>
  <si>
    <t>R110C25</t>
  </si>
  <si>
    <t>IF($B$69FALSE,"-",SUM((OFFSET(AW_PE!$V$3,1,0,$E$69,1))*(Y$72&gt;OFFSET(AW_PE!$H$3,1,0,$E$69,1))*(Y$71&lt;OFFSET(AW_PE!$H$3,1,0,$E$69,1))*($B110OFFSET(AW_PE!$L$3,1,0,$E$69,1))))</t>
  </si>
  <si>
    <t>$Z$110</t>
  </si>
  <si>
    <t>R110C26</t>
  </si>
  <si>
    <t>IF($B$69FALSE,"-",SUM((OFFSET(AW_PE!$V$3,1,0,$E$69,1))*(Z$72&gt;OFFSET(AW_PE!$H$3,1,0,$E$69,1))*(Z$71&lt;OFFSET(AW_PE!$H$3,1,0,$E$69,1))*($B110OFFSET(AW_PE!$L$3,1,0,$E$69,1))))</t>
  </si>
  <si>
    <t>$AA$110</t>
  </si>
  <si>
    <t>R110C27</t>
  </si>
  <si>
    <t>IF($B$69FALSE,"-",SUM((OFFSET(AW_PE!$V$3,1,0,$E$69,1))*(AA$72&gt;OFFSET(AW_PE!$H$3,1,0,$E$69,1))*(AA$71&lt;OFFSET(AW_PE!$H$3,1,0,$E$69,1))*($B110OFFSET(AW_PE!$L$3,1,0,$E$69,1))))</t>
  </si>
  <si>
    <t>$AB$110</t>
  </si>
  <si>
    <t>R110C28</t>
  </si>
  <si>
    <t>IF($B$69FALSE,"-",SUM((OFFSET(AW_PE!$V$3,1,0,$E$69,1))*(AB$72&gt;OFFSET(AW_PE!$H$3,1,0,$E$69,1))*(AB$71&lt;OFFSET(AW_PE!$H$3,1,0,$E$69,1))*($B110OFFSET(AW_PE!$L$3,1,0,$E$69,1))))</t>
  </si>
  <si>
    <t>$G$114</t>
  </si>
  <si>
    <t>R114C7</t>
  </si>
  <si>
    <t>IF($B$115FALSE,"-",MIN(OFFSET(AW_OTHER!$H$3,1,0,$E$115,1)))</t>
  </si>
  <si>
    <t>$B$115</t>
  </si>
  <si>
    <t>R115C2</t>
  </si>
  <si>
    <t>$D$115</t>
  </si>
  <si>
    <t>R115C4</t>
  </si>
  <si>
    <t>$E$115</t>
  </si>
  <si>
    <t>R115C5</t>
  </si>
  <si>
    <t>IF($B115FALSE,"-",COUNTA(AW_OTHER!$H$4:$H$10000))</t>
  </si>
  <si>
    <t>$G$115</t>
  </si>
  <si>
    <t>R115C7</t>
  </si>
  <si>
    <t>IF($B$115FALSE,"-",MAX(OFFSET(AW_OTHER!$H$3,1,0,$E$115,1)))</t>
  </si>
  <si>
    <t>$C$117</t>
  </si>
  <si>
    <t>R117C3</t>
  </si>
  <si>
    <t>$D$117</t>
  </si>
  <si>
    <t>R117C4</t>
  </si>
  <si>
    <t>IF($B115FALSE,"-",OFFSET($G117,0,$C117-1))</t>
  </si>
  <si>
    <t>$E$117</t>
  </si>
  <si>
    <t>R117C5</t>
  </si>
  <si>
    <t>IF($B115FALSE,"-",OFFSET($G117,0,$F117-1))</t>
  </si>
  <si>
    <t>$F$117</t>
  </si>
  <si>
    <t>R117C6</t>
  </si>
  <si>
    <t>IF($B$115FALSE,"-",C118+1)</t>
  </si>
  <si>
    <t>$G$117</t>
  </si>
  <si>
    <t>R117C7</t>
  </si>
  <si>
    <t>IF($B$115FALSE,"-",DATE($D$115,1,1))</t>
  </si>
  <si>
    <t>$H$117</t>
  </si>
  <si>
    <t>R117C8</t>
  </si>
  <si>
    <t>IF($B$115FALSE,"-",EDATE(G117,1))</t>
  </si>
  <si>
    <t>$I$117</t>
  </si>
  <si>
    <t>R117C9</t>
  </si>
  <si>
    <t>IF($B$115FALSE,"-",EDATE(H117,1))</t>
  </si>
  <si>
    <t>$J$117</t>
  </si>
  <si>
    <t>R117C10</t>
  </si>
  <si>
    <t>IF($B$115FALSE,"-",EDATE(I117,1))</t>
  </si>
  <si>
    <t>$K$117</t>
  </si>
  <si>
    <t>R117C11</t>
  </si>
  <si>
    <t>IF($B$115FALSE,"-",EDATE(J117,1))</t>
  </si>
  <si>
    <t>$L$117</t>
  </si>
  <si>
    <t>R117C12</t>
  </si>
  <si>
    <t>IF($B$115FALSE,"-",EDATE(K117,1))</t>
  </si>
  <si>
    <t>$M$117</t>
  </si>
  <si>
    <t>R117C13</t>
  </si>
  <si>
    <t>IF($B$115FALSE,"-",EDATE(L117,1))</t>
  </si>
  <si>
    <t>$N$117</t>
  </si>
  <si>
    <t>R117C14</t>
  </si>
  <si>
    <t>IF($B$115FALSE,"-",EDATE(M117,1))</t>
  </si>
  <si>
    <t>$O$117</t>
  </si>
  <si>
    <t>R117C15</t>
  </si>
  <si>
    <t>IF($B$115FALSE,"-",EDATE(N117,1))</t>
  </si>
  <si>
    <t>$P$117</t>
  </si>
  <si>
    <t>R117C16</t>
  </si>
  <si>
    <t>IF($B$115FALSE,"-",EDATE(O117,1))</t>
  </si>
  <si>
    <t>$Q$117</t>
  </si>
  <si>
    <t>R117C17</t>
  </si>
  <si>
    <t>IF($B$115FALSE,"-",EDATE(P117,1))</t>
  </si>
  <si>
    <t>$R$117</t>
  </si>
  <si>
    <t>R117C18</t>
  </si>
  <si>
    <t>IF($B$115FALSE,"-",EDATE(Q117,1))</t>
  </si>
  <si>
    <t>$S$117</t>
  </si>
  <si>
    <t>R117C19</t>
  </si>
  <si>
    <t>IF($B$115FALSE,"-",EDATE(R117,1))</t>
  </si>
  <si>
    <t>$T$117</t>
  </si>
  <si>
    <t>R117C20</t>
  </si>
  <si>
    <t>IF($B$115FALSE,"-",EDATE(S117,1))</t>
  </si>
  <si>
    <t>$U$117</t>
  </si>
  <si>
    <t>R117C21</t>
  </si>
  <si>
    <t>IF($B$115FALSE,"-",EDATE(T117,1))</t>
  </si>
  <si>
    <t>$V$117</t>
  </si>
  <si>
    <t>R117C22</t>
  </si>
  <si>
    <t>IF($B$115FALSE,"-",EDATE(U117,1))</t>
  </si>
  <si>
    <t>$W$117</t>
  </si>
  <si>
    <t>R117C23</t>
  </si>
  <si>
    <t>IF($B$115FALSE,"-",EDATE(V117,1))</t>
  </si>
  <si>
    <t>$X$117</t>
  </si>
  <si>
    <t>R117C24</t>
  </si>
  <si>
    <t>IF($B$115FALSE,"-",EDATE(W117,1))</t>
  </si>
  <si>
    <t>$Y$117</t>
  </si>
  <si>
    <t>R117C25</t>
  </si>
  <si>
    <t>IF($B$115FALSE,"-",EDATE(X117,1))</t>
  </si>
  <si>
    <t>$Z$117</t>
  </si>
  <si>
    <t>R117C26</t>
  </si>
  <si>
    <t>IF($B$115FALSE,"-",EDATE(Y117,1))</t>
  </si>
  <si>
    <t>$AA$117</t>
  </si>
  <si>
    <t>R117C27</t>
  </si>
  <si>
    <t>IF($B$115FALSE,"-",EDATE(Z117,1))</t>
  </si>
  <si>
    <t>$AB$117</t>
  </si>
  <si>
    <t>R117C28</t>
  </si>
  <si>
    <t>IF($B$115FALSE,"-",EDATE(AA117,1))</t>
  </si>
  <si>
    <t>$C$118</t>
  </si>
  <si>
    <t>R118C3</t>
  </si>
  <si>
    <t>$D$118</t>
  </si>
  <si>
    <t>R118C4</t>
  </si>
  <si>
    <t>IF($B115FALSE,"-",MAX(OFFSET($G118,0,0,1,$C118)))</t>
  </si>
  <si>
    <t>$E$118</t>
  </si>
  <si>
    <t>R118C5</t>
  </si>
  <si>
    <t>IF($B115FALSE,"-",MAX(OFFSET($G118,0,0,1,$F118)))</t>
  </si>
  <si>
    <t>$F$118</t>
  </si>
  <si>
    <t>R118C6</t>
  </si>
  <si>
    <t>IF($B$115FALSE,"-",C118+12)</t>
  </si>
  <si>
    <t>$G$118</t>
  </si>
  <si>
    <t>R118C7</t>
  </si>
  <si>
    <t>IF($B$115FALSE,"-",EOMONTH(G117,0))</t>
  </si>
  <si>
    <t>$H$118</t>
  </si>
  <si>
    <t>R118C8</t>
  </si>
  <si>
    <t>IF($B$115FALSE,"-",EOMONTH(H117,0))</t>
  </si>
  <si>
    <t>$I$118</t>
  </si>
  <si>
    <t>R118C9</t>
  </si>
  <si>
    <t>IF($B$115FALSE,"-",EOMONTH(I117,0))</t>
  </si>
  <si>
    <t>$J$118</t>
  </si>
  <si>
    <t>R118C10</t>
  </si>
  <si>
    <t>IF($B$115FALSE,"-",EOMONTH(J117,0))</t>
  </si>
  <si>
    <t>$K$118</t>
  </si>
  <si>
    <t>R118C11</t>
  </si>
  <si>
    <t>IF($B$115FALSE,"-",EOMONTH(K117,0))</t>
  </si>
  <si>
    <t>$L$118</t>
  </si>
  <si>
    <t>R118C12</t>
  </si>
  <si>
    <t>IF($B$115FALSE,"-",EOMONTH(L117,0))</t>
  </si>
  <si>
    <t>$M$118</t>
  </si>
  <si>
    <t>R118C13</t>
  </si>
  <si>
    <t>IF($B$115FALSE,"-",EOMONTH(M117,0))</t>
  </si>
  <si>
    <t>$N$118</t>
  </si>
  <si>
    <t>R118C14</t>
  </si>
  <si>
    <t>IF($B$115FALSE,"-",EOMONTH(N117,0))</t>
  </si>
  <si>
    <t>$O$118</t>
  </si>
  <si>
    <t>R118C15</t>
  </si>
  <si>
    <t>IF($B$115FALSE,"-",EOMONTH(O117,0))</t>
  </si>
  <si>
    <t>$P$118</t>
  </si>
  <si>
    <t>R118C16</t>
  </si>
  <si>
    <t>IF($B$115FALSE,"-",EOMONTH(P117,0))</t>
  </si>
  <si>
    <t>$Q$118</t>
  </si>
  <si>
    <t>R118C17</t>
  </si>
  <si>
    <t>IF($B$115FALSE,"-",EOMONTH(Q117,0))</t>
  </si>
  <si>
    <t>$R$118</t>
  </si>
  <si>
    <t>R118C18</t>
  </si>
  <si>
    <t>IF($B$115FALSE,"-",EOMONTH(R117,0))</t>
  </si>
  <si>
    <t>$S$118</t>
  </si>
  <si>
    <t>R118C19</t>
  </si>
  <si>
    <t>IF($B$115FALSE,"-",EOMONTH(S117,0))</t>
  </si>
  <si>
    <t>$T$118</t>
  </si>
  <si>
    <t>R118C20</t>
  </si>
  <si>
    <t>IF($B$115FALSE,"-",EOMONTH(T117,0))</t>
  </si>
  <si>
    <t>$U$118</t>
  </si>
  <si>
    <t>R118C21</t>
  </si>
  <si>
    <t>IF($B$115FALSE,"-",EOMONTH(U117,0))</t>
  </si>
  <si>
    <t>$V$118</t>
  </si>
  <si>
    <t>R118C22</t>
  </si>
  <si>
    <t>IF($B$115FALSE,"-",EOMONTH(V117,0))</t>
  </si>
  <si>
    <t>$W$118</t>
  </si>
  <si>
    <t>R118C23</t>
  </si>
  <si>
    <t>IF($B$115FALSE,"-",EOMONTH(W117,0))</t>
  </si>
  <si>
    <t>$X$118</t>
  </si>
  <si>
    <t>R118C24</t>
  </si>
  <si>
    <t>IF($B$115FALSE,"-",EOMONTH(X117,0))</t>
  </si>
  <si>
    <t>$Y$118</t>
  </si>
  <si>
    <t>R118C25</t>
  </si>
  <si>
    <t>IF($B$115FALSE,"-",EOMONTH(Y117,0))</t>
  </si>
  <si>
    <t>$Z$118</t>
  </si>
  <si>
    <t>R118C26</t>
  </si>
  <si>
    <t>IF($B$115FALSE,"-",EOMONTH(Z117,0))</t>
  </si>
  <si>
    <t>$AA$118</t>
  </si>
  <si>
    <t>R118C27</t>
  </si>
  <si>
    <t>IF($B$115FALSE,"-",EOMONTH(AA117,0))</t>
  </si>
  <si>
    <t>$AB$118</t>
  </si>
  <si>
    <t>R118C28</t>
  </si>
  <si>
    <t>IF($B$115FALSE,"-",EOMONTH(AB117,0))</t>
  </si>
  <si>
    <t>$D$120</t>
  </si>
  <si>
    <t>R120C4</t>
  </si>
  <si>
    <t>IF($B$115FALSE,"-",SUM(OFFSET(D$122,1,0,$B$122-1,1)))</t>
  </si>
  <si>
    <t>$E$120</t>
  </si>
  <si>
    <t>R120C5</t>
  </si>
  <si>
    <t>IF($B$115FALSE,"-",SUM(OFFSET(E$122,1,0,$B$122-1,1)))</t>
  </si>
  <si>
    <t>$G$120</t>
  </si>
  <si>
    <t>R120C7</t>
  </si>
  <si>
    <t>IF($B$115FALSE,"-",SUM(OFFSET(G$122,1,0,$B$122-1,1)))</t>
  </si>
  <si>
    <t>$H$120</t>
  </si>
  <si>
    <t>R120C8</t>
  </si>
  <si>
    <t>IF($B$115FALSE,"-",SUM(OFFSET(H$122,1,0,$B$122-1,1)))</t>
  </si>
  <si>
    <t>$I$120</t>
  </si>
  <si>
    <t>R120C9</t>
  </si>
  <si>
    <t>IF($B$115FALSE,"-",SUM(OFFSET(I$122,1,0,$B$122-1,1)))</t>
  </si>
  <si>
    <t>$J$120</t>
  </si>
  <si>
    <t>R120C10</t>
  </si>
  <si>
    <t>IF($B$115FALSE,"-",SUM(OFFSET(J$122,1,0,$B$122-1,1)))</t>
  </si>
  <si>
    <t>$K$120</t>
  </si>
  <si>
    <t>R120C11</t>
  </si>
  <si>
    <t>IF($B$115FALSE,"-",SUM(OFFSET(K$122,1,0,$B$122-1,1)))</t>
  </si>
  <si>
    <t>$L$120</t>
  </si>
  <si>
    <t>R120C12</t>
  </si>
  <si>
    <t>IF($B$115FALSE,"-",SUM(OFFSET(L$122,1,0,$B$122-1,1)))</t>
  </si>
  <si>
    <t>$M$120</t>
  </si>
  <si>
    <t>R120C13</t>
  </si>
  <si>
    <t>IF($B$115FALSE,"-",SUM(OFFSET(M$122,1,0,$B$122-1,1)))</t>
  </si>
  <si>
    <t>$N$120</t>
  </si>
  <si>
    <t>R120C14</t>
  </si>
  <si>
    <t>IF($B$115FALSE,"-",SUM(OFFSET(N$122,1,0,$B$122-1,1)))</t>
  </si>
  <si>
    <t>$O$120</t>
  </si>
  <si>
    <t>R120C15</t>
  </si>
  <si>
    <t>IF($B$115FALSE,"-",SUM(OFFSET(O$122,1,0,$B$122-1,1)))</t>
  </si>
  <si>
    <t>$P$120</t>
  </si>
  <si>
    <t>R120C16</t>
  </si>
  <si>
    <t>IF($B$115FALSE,"-",SUM(OFFSET(P$122,1,0,$B$122-1,1)))</t>
  </si>
  <si>
    <t>$Q$120</t>
  </si>
  <si>
    <t>R120C17</t>
  </si>
  <si>
    <t>IF($B$115FALSE,"-",SUM(OFFSET(Q$122,1,0,$B$122-1,1)))</t>
  </si>
  <si>
    <t>$R$120</t>
  </si>
  <si>
    <t>R120C18</t>
  </si>
  <si>
    <t>IF($B$115FALSE,"-",SUM(OFFSET(R$122,1,0,$B$122-1,1)))</t>
  </si>
  <si>
    <t>$S$120</t>
  </si>
  <si>
    <t>R120C19</t>
  </si>
  <si>
    <t>IF($B$115FALSE,"-",SUM(OFFSET(S$122,1,0,$B$122-1,1)))</t>
  </si>
  <si>
    <t>$T$120</t>
  </si>
  <si>
    <t>R120C20</t>
  </si>
  <si>
    <t>IF($B$115FALSE,"-",SUM(OFFSET(T$122,1,0,$B$122-1,1)))</t>
  </si>
  <si>
    <t>$U$120</t>
  </si>
  <si>
    <t>R120C21</t>
  </si>
  <si>
    <t>IF($B$115FALSE,"-",SUM(OFFSET(U$122,1,0,$B$122-1,1)))</t>
  </si>
  <si>
    <t>$V$120</t>
  </si>
  <si>
    <t>R120C22</t>
  </si>
  <si>
    <t>IF($B$115FALSE,"-",SUM(OFFSET(V$122,1,0,$B$122-1,1)))</t>
  </si>
  <si>
    <t>$W$120</t>
  </si>
  <si>
    <t>R120C23</t>
  </si>
  <si>
    <t>IF($B$115FALSE,"-",SUM(OFFSET(W$122,1,0,$B$122-1,1)))</t>
  </si>
  <si>
    <t>$X$120</t>
  </si>
  <si>
    <t>R120C24</t>
  </si>
  <si>
    <t>IF($B$115FALSE,"-",SUM(OFFSET(X$122,1,0,$B$122-1,1)))</t>
  </si>
  <si>
    <t>$Y$120</t>
  </si>
  <si>
    <t>R120C25</t>
  </si>
  <si>
    <t>IF($B$115FALSE,"-",SUM(OFFSET(Y$122,1,0,$B$122-1,1)))</t>
  </si>
  <si>
    <t>$Z$120</t>
  </si>
  <si>
    <t>R120C26</t>
  </si>
  <si>
    <t>IF($B$115FALSE,"-",SUM(OFFSET(Z$122,1,0,$B$122-1,1)))</t>
  </si>
  <si>
    <t>$AA$120</t>
  </si>
  <si>
    <t>R120C27</t>
  </si>
  <si>
    <t>IF($B$115FALSE,"-",SUM(OFFSET(AA$122,1,0,$B$122-1,1)))</t>
  </si>
  <si>
    <t>$AB$120</t>
  </si>
  <si>
    <t>R120C28</t>
  </si>
  <si>
    <t>IF($B$115FALSE,"-",SUM(OFFSET(AB$122,1,0,$B$122-1,1)))</t>
  </si>
  <si>
    <t>$D$121</t>
  </si>
  <si>
    <t>R121C4</t>
  </si>
  <si>
    <t>IF($B$115FALSE,"-",SUM(OFFSET(D$122,1,0,$B$122,1)))</t>
  </si>
  <si>
    <t>$E$121</t>
  </si>
  <si>
    <t>R121C5</t>
  </si>
  <si>
    <t>IF($B$115FALSE,"-",SUM(OFFSET(E$122,1,0,$B$122,1)))</t>
  </si>
  <si>
    <t>$G$121</t>
  </si>
  <si>
    <t>R121C7</t>
  </si>
  <si>
    <t>IF($B$115FALSE,"-",SUM(OFFSET(G$122,1,0,$B$122,1)))</t>
  </si>
  <si>
    <t>$H$121</t>
  </si>
  <si>
    <t>R121C8</t>
  </si>
  <si>
    <t>IF($B$115FALSE,"-",SUM(OFFSET(H$122,1,0,$B$122,1)))</t>
  </si>
  <si>
    <t>$I$121</t>
  </si>
  <si>
    <t>R121C9</t>
  </si>
  <si>
    <t>IF($B$115FALSE,"-",SUM(OFFSET(I$122,1,0,$B$122,1)))</t>
  </si>
  <si>
    <t>$J$121</t>
  </si>
  <si>
    <t>R121C10</t>
  </si>
  <si>
    <t>IF($B$115FALSE,"-",SUM(OFFSET(J$122,1,0,$B$122,1)))</t>
  </si>
  <si>
    <t>$K$121</t>
  </si>
  <si>
    <t>R121C11</t>
  </si>
  <si>
    <t>IF($B$115FALSE,"-",SUM(OFFSET(K$122,1,0,$B$122,1)))</t>
  </si>
  <si>
    <t>$L$121</t>
  </si>
  <si>
    <t>R121C12</t>
  </si>
  <si>
    <t>IF($B$115FALSE,"-",SUM(OFFSET(L$122,1,0,$B$122,1)))</t>
  </si>
  <si>
    <t>$M$121</t>
  </si>
  <si>
    <t>R121C13</t>
  </si>
  <si>
    <t>IF($B$115FALSE,"-",SUM(OFFSET(M$122,1,0,$B$122,1)))</t>
  </si>
  <si>
    <t>$N$121</t>
  </si>
  <si>
    <t>R121C14</t>
  </si>
  <si>
    <t>IF($B$115FALSE,"-",SUM(OFFSET(N$122,1,0,$B$122,1)))</t>
  </si>
  <si>
    <t>$O$121</t>
  </si>
  <si>
    <t>R121C15</t>
  </si>
  <si>
    <t>IF($B$115FALSE,"-",SUM(OFFSET(O$122,1,0,$B$122,1)))</t>
  </si>
  <si>
    <t>$P$121</t>
  </si>
  <si>
    <t>R121C16</t>
  </si>
  <si>
    <t>IF($B$115FALSE,"-",SUM(OFFSET(P$122,1,0,$B$122,1)))</t>
  </si>
  <si>
    <t>$Q$121</t>
  </si>
  <si>
    <t>R121C17</t>
  </si>
  <si>
    <t>IF($B$115FALSE,"-",SUM(OFFSET(Q$122,1,0,$B$122,1)))</t>
  </si>
  <si>
    <t>$R$121</t>
  </si>
  <si>
    <t>R121C18</t>
  </si>
  <si>
    <t>IF($B$115FALSE,"-",SUM(OFFSET(R$122,1,0,$B$122,1)))</t>
  </si>
  <si>
    <t>$S$121</t>
  </si>
  <si>
    <t>R121C19</t>
  </si>
  <si>
    <t>IF($B$115FALSE,"-",SUM(OFFSET(S$122,1,0,$B$122,1)))</t>
  </si>
  <si>
    <t>$T$121</t>
  </si>
  <si>
    <t>R121C20</t>
  </si>
  <si>
    <t>IF($B$115FALSE,"-",SUM(OFFSET(T$122,1,0,$B$122,1)))</t>
  </si>
  <si>
    <t>$U$121</t>
  </si>
  <si>
    <t>R121C21</t>
  </si>
  <si>
    <t>IF($B$115FALSE,"-",SUM(OFFSET(U$122,1,0,$B$122,1)))</t>
  </si>
  <si>
    <t>$V$121</t>
  </si>
  <si>
    <t>R121C22</t>
  </si>
  <si>
    <t>IF($B$115FALSE,"-",SUM(OFFSET(V$122,1,0,$B$122,1)))</t>
  </si>
  <si>
    <t>$W$121</t>
  </si>
  <si>
    <t>R121C23</t>
  </si>
  <si>
    <t>IF($B$115FALSE,"-",SUM(OFFSET(W$122,1,0,$B$122,1)))</t>
  </si>
  <si>
    <t>$X$121</t>
  </si>
  <si>
    <t>R121C24</t>
  </si>
  <si>
    <t>IF($B$115FALSE,"-",SUM(OFFSET(X$122,1,0,$B$122,1)))</t>
  </si>
  <si>
    <t>$Y$121</t>
  </si>
  <si>
    <t>R121C25</t>
  </si>
  <si>
    <t>IF($B$115FALSE,"-",SUM(OFFSET(Y$122,1,0,$B$122,1)))</t>
  </si>
  <si>
    <t>$Z$121</t>
  </si>
  <si>
    <t>R121C26</t>
  </si>
  <si>
    <t>IF($B$115FALSE,"-",SUM(OFFSET(Z$122,1,0,$B$122,1)))</t>
  </si>
  <si>
    <t>$AA$121</t>
  </si>
  <si>
    <t>R121C27</t>
  </si>
  <si>
    <t>IF($B$115FALSE,"-",SUM(OFFSET(AA$122,1,0,$B$122,1)))</t>
  </si>
  <si>
    <t>$AB$121</t>
  </si>
  <si>
    <t>R121C28</t>
  </si>
  <si>
    <t>IF($B$115FALSE,"-",SUM(OFFSET(AB$122,1,0,$B$122,1)))</t>
  </si>
  <si>
    <t>$D$123</t>
  </si>
  <si>
    <t>R123C4</t>
  </si>
  <si>
    <t>IF($B$115FALSE,"-",SUM(OFFSET($G123,0,C$117-1,1,C$118-C$117+1)))</t>
  </si>
  <si>
    <t>$E$123</t>
  </si>
  <si>
    <t>R123C5</t>
  </si>
  <si>
    <t>IF($B$115FALSE,"-",SUM(OFFSET($G123,0,F$117-1,1,F$118-F$117+1)))</t>
  </si>
  <si>
    <t>$G$123</t>
  </si>
  <si>
    <t>R123C7</t>
  </si>
  <si>
    <t>IF($B$115FALSE,"-",SUM((OFFSET(AW_OTHER!$V$3,1,0,$E$115,1))*(G$118&gt;OFFSET(AW_OTHER!$H$3,1,0,$E$115,1))*(G$117&lt;OFFSET(AW_OTHER!$H$3,1,0,$E$115,1))*($B123OFFSET(AW_OTHER!$L$3,1,0,$E$115,1))))</t>
  </si>
  <si>
    <t>$H$123</t>
  </si>
  <si>
    <t>R123C8</t>
  </si>
  <si>
    <t>IF($B$115FALSE,"-",SUM((OFFSET(AW_OTHER!$V$3,1,0,$E$115,1))*(H$118&gt;OFFSET(AW_OTHER!$H$3,1,0,$E$115,1))*(H$117&lt;OFFSET(AW_OTHER!$H$3,1,0,$E$115,1))*($B123OFFSET(AW_OTHER!$L$3,1,0,$E$115,1))))</t>
  </si>
  <si>
    <t>$I$123</t>
  </si>
  <si>
    <t>R123C9</t>
  </si>
  <si>
    <t>IF($B$115FALSE,"-",SUM((OFFSET(AW_OTHER!$V$3,1,0,$E$115,1))*(I$118&gt;OFFSET(AW_OTHER!$H$3,1,0,$E$115,1))*(I$117&lt;OFFSET(AW_OTHER!$H$3,1,0,$E$115,1))*($B123OFFSET(AW_OTHER!$L$3,1,0,$E$115,1))))</t>
  </si>
  <si>
    <t>$J$123</t>
  </si>
  <si>
    <t>R123C10</t>
  </si>
  <si>
    <t>IF($B$115FALSE,"-",SUM((OFFSET(AW_OTHER!$V$3,1,0,$E$115,1))*(J$118&gt;OFFSET(AW_OTHER!$H$3,1,0,$E$115,1))*(J$117&lt;OFFSET(AW_OTHER!$H$3,1,0,$E$115,1))*($B123OFFSET(AW_OTHER!$L$3,1,0,$E$115,1))))</t>
  </si>
  <si>
    <t>$K$123</t>
  </si>
  <si>
    <t>R123C11</t>
  </si>
  <si>
    <t>IF($B$115FALSE,"-",SUM((OFFSET(AW_OTHER!$V$3,1,0,$E$115,1))*(K$118&gt;OFFSET(AW_OTHER!$H$3,1,0,$E$115,1))*(K$117&lt;OFFSET(AW_OTHER!$H$3,1,0,$E$115,1))*($B123OFFSET(AW_OTHER!$L$3,1,0,$E$115,1))))</t>
  </si>
  <si>
    <t>$L$123</t>
  </si>
  <si>
    <t>R123C12</t>
  </si>
  <si>
    <t>IF($B$115FALSE,"-",SUM((OFFSET(AW_OTHER!$V$3,1,0,$E$115,1))*(L$118&gt;OFFSET(AW_OTHER!$H$3,1,0,$E$115,1))*(L$117&lt;OFFSET(AW_OTHER!$H$3,1,0,$E$115,1))*($B123OFFSET(AW_OTHER!$L$3,1,0,$E$115,1))))</t>
  </si>
  <si>
    <t>$M$123</t>
  </si>
  <si>
    <t>R123C13</t>
  </si>
  <si>
    <t>IF($B$115FALSE,"-",SUM((OFFSET(AW_OTHER!$V$3,1,0,$E$115,1))*(M$118&gt;OFFSET(AW_OTHER!$H$3,1,0,$E$115,1))*(M$117&lt;OFFSET(AW_OTHER!$H$3,1,0,$E$115,1))*($B123OFFSET(AW_OTHER!$L$3,1,0,$E$115,1))))</t>
  </si>
  <si>
    <t>$N$123</t>
  </si>
  <si>
    <t>R123C14</t>
  </si>
  <si>
    <t>IF($B$115FALSE,"-",SUM((OFFSET(AW_OTHER!$V$3,1,0,$E$115,1))*(N$118&gt;OFFSET(AW_OTHER!$H$3,1,0,$E$115,1))*(N$117&lt;OFFSET(AW_OTHER!$H$3,1,0,$E$115,1))*($B123OFFSET(AW_OTHER!$L$3,1,0,$E$115,1))))</t>
  </si>
  <si>
    <t>$O$123</t>
  </si>
  <si>
    <t>R123C15</t>
  </si>
  <si>
    <t>IF($B$115FALSE,"-",SUM((OFFSET(AW_OTHER!$V$3,1,0,$E$115,1))*(O$118&gt;OFFSET(AW_OTHER!$H$3,1,0,$E$115,1))*(O$117&lt;OFFSET(AW_OTHER!$H$3,1,0,$E$115,1))*($B123OFFSET(AW_OTHER!$L$3,1,0,$E$115,1))))</t>
  </si>
  <si>
    <t>$P$123</t>
  </si>
  <si>
    <t>R123C16</t>
  </si>
  <si>
    <t>IF($B$115FALSE,"-",SUM((OFFSET(AW_OTHER!$V$3,1,0,$E$115,1))*(P$118&gt;OFFSET(AW_OTHER!$H$3,1,0,$E$115,1))*(P$117&lt;OFFSET(AW_OTHER!$H$3,1,0,$E$115,1))*($B123OFFSET(AW_OTHER!$L$3,1,0,$E$115,1))))</t>
  </si>
  <si>
    <t>$Q$123</t>
  </si>
  <si>
    <t>R123C17</t>
  </si>
  <si>
    <t>IF($B$115FALSE,"-",SUM((OFFSET(AW_OTHER!$V$3,1,0,$E$115,1))*(Q$118&gt;OFFSET(AW_OTHER!$H$3,1,0,$E$115,1))*(Q$117&lt;OFFSET(AW_OTHER!$H$3,1,0,$E$115,1))*($B123OFFSET(AW_OTHER!$L$3,1,0,$E$115,1))))</t>
  </si>
  <si>
    <t>$R$123</t>
  </si>
  <si>
    <t>R123C18</t>
  </si>
  <si>
    <t>IF($B$115FALSE,"-",SUM((OFFSET(AW_OTHER!$V$3,1,0,$E$115,1))*(R$118&gt;OFFSET(AW_OTHER!$H$3,1,0,$E$115,1))*(R$117&lt;OFFSET(AW_OTHER!$H$3,1,0,$E$115,1))*($B123OFFSET(AW_OTHER!$L$3,1,0,$E$115,1))))</t>
  </si>
  <si>
    <t>$S$123</t>
  </si>
  <si>
    <t>R123C19</t>
  </si>
  <si>
    <t>IF($B$115FALSE,"-",SUM((OFFSET(AW_OTHER!$V$3,1,0,$E$115,1))*(S$118&gt;OFFSET(AW_OTHER!$H$3,1,0,$E$115,1))*(S$117&lt;OFFSET(AW_OTHER!$H$3,1,0,$E$115,1))*($B123OFFSET(AW_OTHER!$L$3,1,0,$E$115,1))))</t>
  </si>
  <si>
    <t>$T$123</t>
  </si>
  <si>
    <t>R123C20</t>
  </si>
  <si>
    <t>IF($B$115FALSE,"-",SUM((OFFSET(AW_OTHER!$V$3,1,0,$E$115,1))*(T$118&gt;OFFSET(AW_OTHER!$H$3,1,0,$E$115,1))*(T$117&lt;OFFSET(AW_OTHER!$H$3,1,0,$E$115,1))*($B123OFFSET(AW_OTHER!$L$3,1,0,$E$115,1))))</t>
  </si>
  <si>
    <t>$U$123</t>
  </si>
  <si>
    <t>R123C21</t>
  </si>
  <si>
    <t>IF($B$115FALSE,"-",SUM((OFFSET(AW_OTHER!$V$3,1,0,$E$115,1))*(U$118&gt;OFFSET(AW_OTHER!$H$3,1,0,$E$115,1))*(U$117&lt;OFFSET(AW_OTHER!$H$3,1,0,$E$115,1))*($B123OFFSET(AW_OTHER!$L$3,1,0,$E$115,1))))</t>
  </si>
  <si>
    <t>$V$123</t>
  </si>
  <si>
    <t>R123C22</t>
  </si>
  <si>
    <t>IF($B$115FALSE,"-",SUM((OFFSET(AW_OTHER!$V$3,1,0,$E$115,1))*(V$118&gt;OFFSET(AW_OTHER!$H$3,1,0,$E$115,1))*(V$117&lt;OFFSET(AW_OTHER!$H$3,1,0,$E$115,1))*($B123OFFSET(AW_OTHER!$L$3,1,0,$E$115,1))))</t>
  </si>
  <si>
    <t>$W$123</t>
  </si>
  <si>
    <t>R123C23</t>
  </si>
  <si>
    <t>IF($B$115FALSE,"-",SUM((OFFSET(AW_OTHER!$V$3,1,0,$E$115,1))*(W$118&gt;OFFSET(AW_OTHER!$H$3,1,0,$E$115,1))*(W$117&lt;OFFSET(AW_OTHER!$H$3,1,0,$E$115,1))*($B123OFFSET(AW_OTHER!$L$3,1,0,$E$115,1))))</t>
  </si>
  <si>
    <t>$X$123</t>
  </si>
  <si>
    <t>R123C24</t>
  </si>
  <si>
    <t>IF($B$115FALSE,"-",SUM((OFFSET(AW_OTHER!$V$3,1,0,$E$115,1))*(X$118&gt;OFFSET(AW_OTHER!$H$3,1,0,$E$115,1))*(X$117&lt;OFFSET(AW_OTHER!$H$3,1,0,$E$115,1))*($B123OFFSET(AW_OTHER!$L$3,1,0,$E$115,1))))</t>
  </si>
  <si>
    <t>$Y$123</t>
  </si>
  <si>
    <t>R123C25</t>
  </si>
  <si>
    <t>IF($B$115FALSE,"-",SUM((OFFSET(AW_OTHER!$V$3,1,0,$E$115,1))*(Y$118&gt;OFFSET(AW_OTHER!$H$3,1,0,$E$115,1))*(Y$117&lt;OFFSET(AW_OTHER!$H$3,1,0,$E$115,1))*($B123OFFSET(AW_OTHER!$L$3,1,0,$E$115,1))))</t>
  </si>
  <si>
    <t>$Z$123</t>
  </si>
  <si>
    <t>R123C26</t>
  </si>
  <si>
    <t>IF($B$115FALSE,"-",SUM((OFFSET(AW_OTHER!$V$3,1,0,$E$115,1))*(Z$118&gt;OFFSET(AW_OTHER!$H$3,1,0,$E$115,1))*(Z$117&lt;OFFSET(AW_OTHER!$H$3,1,0,$E$115,1))*($B123OFFSET(AW_OTHER!$L$3,1,0,$E$115,1))))</t>
  </si>
  <si>
    <t>$AA$123</t>
  </si>
  <si>
    <t>R123C27</t>
  </si>
  <si>
    <t>IF($B$115FALSE,"-",SUM((OFFSET(AW_OTHER!$V$3,1,0,$E$115,1))*(AA$118&gt;OFFSET(AW_OTHER!$H$3,1,0,$E$115,1))*(AA$117&lt;OFFSET(AW_OTHER!$H$3,1,0,$E$115,1))*($B123OFFSET(AW_OTHER!$L$3,1,0,$E$115,1))))</t>
  </si>
  <si>
    <t>$AB$123</t>
  </si>
  <si>
    <t>R123C28</t>
  </si>
  <si>
    <t>IF($B$115FALSE,"-",SUM((OFFSET(AW_OTHER!$V$3,1,0,$E$115,1))*(AB$118&gt;OFFSET(AW_OTHER!$H$3,1,0,$E$115,1))*(AB$117&lt;OFFSET(AW_OTHER!$H$3,1,0,$E$115,1))*($B123OFFSET(AW_OTHER!$L$3,1,0,$E$115,1))))</t>
  </si>
  <si>
    <t>$D$124</t>
  </si>
  <si>
    <t>R124C4</t>
  </si>
  <si>
    <t>IF($B$115FALSE,"-",SUM(OFFSET($G124,0,C$117-1,1,C$118-C$117+1)))</t>
  </si>
  <si>
    <t>$E$124</t>
  </si>
  <si>
    <t>R124C5</t>
  </si>
  <si>
    <t>IF($B$115FALSE,"-",SUM(OFFSET($G124,0,F$117-1,1,F$118-F$117+1)))</t>
  </si>
  <si>
    <t>$G$124</t>
  </si>
  <si>
    <t>R124C7</t>
  </si>
  <si>
    <t>IF($B$115FALSE,"-",SUM((OFFSET(AW_OTHER!$V$3,1,0,$E$115,1))*(G$118&gt;OFFSET(AW_OTHER!$H$3,1,0,$E$115,1))*(G$117&lt;OFFSET(AW_OTHER!$H$3,1,0,$E$115,1))*($B124OFFSET(AW_OTHER!$L$3,1,0,$E$115,1))))</t>
  </si>
  <si>
    <t>$H$124</t>
  </si>
  <si>
    <t>R124C8</t>
  </si>
  <si>
    <t>IF($B$115FALSE,"-",SUM((OFFSET(AW_OTHER!$V$3,1,0,$E$115,1))*(H$118&gt;OFFSET(AW_OTHER!$H$3,1,0,$E$115,1))*(H$117&lt;OFFSET(AW_OTHER!$H$3,1,0,$E$115,1))*($B124OFFSET(AW_OTHER!$L$3,1,0,$E$115,1))))</t>
  </si>
  <si>
    <t>$I$124</t>
  </si>
  <si>
    <t>R124C9</t>
  </si>
  <si>
    <t>IF($B$115FALSE,"-",SUM((OFFSET(AW_OTHER!$V$3,1,0,$E$115,1))*(I$118&gt;OFFSET(AW_OTHER!$H$3,1,0,$E$115,1))*(I$117&lt;OFFSET(AW_OTHER!$H$3,1,0,$E$115,1))*($B124OFFSET(AW_OTHER!$L$3,1,0,$E$115,1))))</t>
  </si>
  <si>
    <t>$J$124</t>
  </si>
  <si>
    <t>R124C10</t>
  </si>
  <si>
    <t>IF($B$115FALSE,"-",SUM((OFFSET(AW_OTHER!$V$3,1,0,$E$115,1))*(J$118&gt;OFFSET(AW_OTHER!$H$3,1,0,$E$115,1))*(J$117&lt;OFFSET(AW_OTHER!$H$3,1,0,$E$115,1))*($B124OFFSET(AW_OTHER!$L$3,1,0,$E$115,1))))</t>
  </si>
  <si>
    <t>$K$124</t>
  </si>
  <si>
    <t>R124C11</t>
  </si>
  <si>
    <t>IF($B$115FALSE,"-",SUM((OFFSET(AW_OTHER!$V$3,1,0,$E$115,1))*(K$118&gt;OFFSET(AW_OTHER!$H$3,1,0,$E$115,1))*(K$117&lt;OFFSET(AW_OTHER!$H$3,1,0,$E$115,1))*($B124OFFSET(AW_OTHER!$L$3,1,0,$E$115,1))))</t>
  </si>
  <si>
    <t>$L$124</t>
  </si>
  <si>
    <t>R124C12</t>
  </si>
  <si>
    <t>IF($B$115FALSE,"-",SUM((OFFSET(AW_OTHER!$V$3,1,0,$E$115,1))*(L$118&gt;OFFSET(AW_OTHER!$H$3,1,0,$E$115,1))*(L$117&lt;OFFSET(AW_OTHER!$H$3,1,0,$E$115,1))*($B124OFFSET(AW_OTHER!$L$3,1,0,$E$115,1))))</t>
  </si>
  <si>
    <t>$M$124</t>
  </si>
  <si>
    <t>R124C13</t>
  </si>
  <si>
    <t>IF($B$115FALSE,"-",SUM((OFFSET(AW_OTHER!$V$3,1,0,$E$115,1))*(M$118&gt;OFFSET(AW_OTHER!$H$3,1,0,$E$115,1))*(M$117&lt;OFFSET(AW_OTHER!$H$3,1,0,$E$115,1))*($B124OFFSET(AW_OTHER!$L$3,1,0,$E$115,1))))</t>
  </si>
  <si>
    <t>$N$124</t>
  </si>
  <si>
    <t>R124C14</t>
  </si>
  <si>
    <t>IF($B$115FALSE,"-",SUM((OFFSET(AW_OTHER!$V$3,1,0,$E$115,1))*(N$118&gt;OFFSET(AW_OTHER!$H$3,1,0,$E$115,1))*(N$117&lt;OFFSET(AW_OTHER!$H$3,1,0,$E$115,1))*($B124OFFSET(AW_OTHER!$L$3,1,0,$E$115,1))))</t>
  </si>
  <si>
    <t>$O$124</t>
  </si>
  <si>
    <t>R124C15</t>
  </si>
  <si>
    <t>IF($B$115FALSE,"-",SUM((OFFSET(AW_OTHER!$V$3,1,0,$E$115,1))*(O$118&gt;OFFSET(AW_OTHER!$H$3,1,0,$E$115,1))*(O$117&lt;OFFSET(AW_OTHER!$H$3,1,0,$E$115,1))*($B124OFFSET(AW_OTHER!$L$3,1,0,$E$115,1))))</t>
  </si>
  <si>
    <t>$P$124</t>
  </si>
  <si>
    <t>R124C16</t>
  </si>
  <si>
    <t>IF($B$115FALSE,"-",SUM((OFFSET(AW_OTHER!$V$3,1,0,$E$115,1))*(P$118&gt;OFFSET(AW_OTHER!$H$3,1,0,$E$115,1))*(P$117&lt;OFFSET(AW_OTHER!$H$3,1,0,$E$115,1))*($B124OFFSET(AW_OTHER!$L$3,1,0,$E$115,1))))</t>
  </si>
  <si>
    <t>$Q$124</t>
  </si>
  <si>
    <t>R124C17</t>
  </si>
  <si>
    <t>IF($B$115FALSE,"-",SUM((OFFSET(AW_OTHER!$V$3,1,0,$E$115,1))*(Q$118&gt;OFFSET(AW_OTHER!$H$3,1,0,$E$115,1))*(Q$117&lt;OFFSET(AW_OTHER!$H$3,1,0,$E$115,1))*($B124OFFSET(AW_OTHER!$L$3,1,0,$E$115,1))))</t>
  </si>
  <si>
    <t>$R$124</t>
  </si>
  <si>
    <t>R124C18</t>
  </si>
  <si>
    <t>IF($B$115FALSE,"-",SUM((OFFSET(AW_OTHER!$V$3,1,0,$E$115,1))*(R$118&gt;OFFSET(AW_OTHER!$H$3,1,0,$E$115,1))*(R$117&lt;OFFSET(AW_OTHER!$H$3,1,0,$E$115,1))*($B124OFFSET(AW_OTHER!$L$3,1,0,$E$115,1))))</t>
  </si>
  <si>
    <t>$S$124</t>
  </si>
  <si>
    <t>R124C19</t>
  </si>
  <si>
    <t>IF($B$115FALSE,"-",SUM((OFFSET(AW_OTHER!$V$3,1,0,$E$115,1))*(S$118&gt;OFFSET(AW_OTHER!$H$3,1,0,$E$115,1))*(S$117&lt;OFFSET(AW_OTHER!$H$3,1,0,$E$115,1))*($B124OFFSET(AW_OTHER!$L$3,1,0,$E$115,1))))</t>
  </si>
  <si>
    <t>$T$124</t>
  </si>
  <si>
    <t>R124C20</t>
  </si>
  <si>
    <t>IF($B$115FALSE,"-",SUM((OFFSET(AW_OTHER!$V$3,1,0,$E$115,1))*(T$118&gt;OFFSET(AW_OTHER!$H$3,1,0,$E$115,1))*(T$117&lt;OFFSET(AW_OTHER!$H$3,1,0,$E$115,1))*($B124OFFSET(AW_OTHER!$L$3,1,0,$E$115,1))))</t>
  </si>
  <si>
    <t>$U$124</t>
  </si>
  <si>
    <t>R124C21</t>
  </si>
  <si>
    <t>IF($B$115FALSE,"-",SUM((OFFSET(AW_OTHER!$V$3,1,0,$E$115,1))*(U$118&gt;OFFSET(AW_OTHER!$H$3,1,0,$E$115,1))*(U$117&lt;OFFSET(AW_OTHER!$H$3,1,0,$E$115,1))*($B124OFFSET(AW_OTHER!$L$3,1,0,$E$115,1))))</t>
  </si>
  <si>
    <t>$V$124</t>
  </si>
  <si>
    <t>R124C22</t>
  </si>
  <si>
    <t>IF($B$115FALSE,"-",SUM((OFFSET(AW_OTHER!$V$3,1,0,$E$115,1))*(V$118&gt;OFFSET(AW_OTHER!$H$3,1,0,$E$115,1))*(V$117&lt;OFFSET(AW_OTHER!$H$3,1,0,$E$115,1))*($B124OFFSET(AW_OTHER!$L$3,1,0,$E$115,1))))</t>
  </si>
  <si>
    <t>$W$124</t>
  </si>
  <si>
    <t>R124C23</t>
  </si>
  <si>
    <t>IF($B$115FALSE,"-",SUM((OFFSET(AW_OTHER!$V$3,1,0,$E$115,1))*(W$118&gt;OFFSET(AW_OTHER!$H$3,1,0,$E$115,1))*(W$117&lt;OFFSET(AW_OTHER!$H$3,1,0,$E$115,1))*($B124OFFSET(AW_OTHER!$L$3,1,0,$E$115,1))))</t>
  </si>
  <si>
    <t>$X$124</t>
  </si>
  <si>
    <t>R124C24</t>
  </si>
  <si>
    <t>IF($B$115FALSE,"-",SUM((OFFSET(AW_OTHER!$V$3,1,0,$E$115,1))*(X$118&gt;OFFSET(AW_OTHER!$H$3,1,0,$E$115,1))*(X$117&lt;OFFSET(AW_OTHER!$H$3,1,0,$E$115,1))*($B124OFFSET(AW_OTHER!$L$3,1,0,$E$115,1))))</t>
  </si>
  <si>
    <t>$Y$124</t>
  </si>
  <si>
    <t>R124C25</t>
  </si>
  <si>
    <t>IF($B$115FALSE,"-",SUM((OFFSET(AW_OTHER!$V$3,1,0,$E$115,1))*(Y$118&gt;OFFSET(AW_OTHER!$H$3,1,0,$E$115,1))*(Y$117&lt;OFFSET(AW_OTHER!$H$3,1,0,$E$115,1))*($B124OFFSET(AW_OTHER!$L$3,1,0,$E$115,1))))</t>
  </si>
  <si>
    <t>$Z$124</t>
  </si>
  <si>
    <t>R124C26</t>
  </si>
  <si>
    <t>IF($B$115FALSE,"-",SUM((OFFSET(AW_OTHER!$V$3,1,0,$E$115,1))*(Z$118&gt;OFFSET(AW_OTHER!$H$3,1,0,$E$115,1))*(Z$117&lt;OFFSET(AW_OTHER!$H$3,1,0,$E$115,1))*($B124OFFSET(AW_OTHER!$L$3,1,0,$E$115,1))))</t>
  </si>
  <si>
    <t>$AA$124</t>
  </si>
  <si>
    <t>R124C27</t>
  </si>
  <si>
    <t>IF($B$115FALSE,"-",SUM((OFFSET(AW_OTHER!$V$3,1,0,$E$115,1))*(AA$118&gt;OFFSET(AW_OTHER!$H$3,1,0,$E$115,1))*(AA$117&lt;OFFSET(AW_OTHER!$H$3,1,0,$E$115,1))*($B124OFFSET(AW_OTHER!$L$3,1,0,$E$115,1))))</t>
  </si>
  <si>
    <t>$AB$124</t>
  </si>
  <si>
    <t>R124C28</t>
  </si>
  <si>
    <t>IF($B$115FALSE,"-",SUM((OFFSET(AW_OTHER!$V$3,1,0,$E$115,1))*(AB$118&gt;OFFSET(AW_OTHER!$H$3,1,0,$E$115,1))*(AB$117&lt;OFFSET(AW_OTHER!$H$3,1,0,$E$115,1))*($B124OFFSET(AW_OTHER!$L$3,1,0,$E$115,1))))</t>
  </si>
  <si>
    <t>$D$125</t>
  </si>
  <si>
    <t>R125C4</t>
  </si>
  <si>
    <t>IF($B$115FALSE,"-",SUM(OFFSET($G125,0,C$117-1,1,C$118-C$117+1)))</t>
  </si>
  <si>
    <t>$E$125</t>
  </si>
  <si>
    <t>R125C5</t>
  </si>
  <si>
    <t>IF($B$115FALSE,"-",SUM(OFFSET($G125,0,F$117-1,1,F$118-F$117+1)))</t>
  </si>
  <si>
    <t>$G$125</t>
  </si>
  <si>
    <t>R125C7</t>
  </si>
  <si>
    <t>IF($B$115FALSE,"-",SUM((OFFSET(AW_OTHER!$V$3,1,0,$E$115,1))*(G$118&gt;OFFSET(AW_OTHER!$H$3,1,0,$E$115,1))*(G$117&lt;OFFSET(AW_OTHER!$H$3,1,0,$E$115,1))*($B125OFFSET(AW_OTHER!$L$3,1,0,$E$115,1))))</t>
  </si>
  <si>
    <t>$H$125</t>
  </si>
  <si>
    <t>R125C8</t>
  </si>
  <si>
    <t>IF($B$115FALSE,"-",SUM((OFFSET(AW_OTHER!$V$3,1,0,$E$115,1))*(H$118&gt;OFFSET(AW_OTHER!$H$3,1,0,$E$115,1))*(H$117&lt;OFFSET(AW_OTHER!$H$3,1,0,$E$115,1))*($B125OFFSET(AW_OTHER!$L$3,1,0,$E$115,1))))</t>
  </si>
  <si>
    <t>$I$125</t>
  </si>
  <si>
    <t>R125C9</t>
  </si>
  <si>
    <t>IF($B$115FALSE,"-",SUM((OFFSET(AW_OTHER!$V$3,1,0,$E$115,1))*(I$118&gt;OFFSET(AW_OTHER!$H$3,1,0,$E$115,1))*(I$117&lt;OFFSET(AW_OTHER!$H$3,1,0,$E$115,1))*($B125OFFSET(AW_OTHER!$L$3,1,0,$E$115,1))))</t>
  </si>
  <si>
    <t>$J$125</t>
  </si>
  <si>
    <t>R125C10</t>
  </si>
  <si>
    <t>IF($B$115FALSE,"-",SUM((OFFSET(AW_OTHER!$V$3,1,0,$E$115,1))*(J$118&gt;OFFSET(AW_OTHER!$H$3,1,0,$E$115,1))*(J$117&lt;OFFSET(AW_OTHER!$H$3,1,0,$E$115,1))*($B125OFFSET(AW_OTHER!$L$3,1,0,$E$115,1))))</t>
  </si>
  <si>
    <t>$K$125</t>
  </si>
  <si>
    <t>R125C11</t>
  </si>
  <si>
    <t>IF($B$115FALSE,"-",SUM((OFFSET(AW_OTHER!$V$3,1,0,$E$115,1))*(K$118&gt;OFFSET(AW_OTHER!$H$3,1,0,$E$115,1))*(K$117&lt;OFFSET(AW_OTHER!$H$3,1,0,$E$115,1))*($B125OFFSET(AW_OTHER!$L$3,1,0,$E$115,1))))</t>
  </si>
  <si>
    <t>$L$125</t>
  </si>
  <si>
    <t>R125C12</t>
  </si>
  <si>
    <t>IF($B$115FALSE,"-",SUM((OFFSET(AW_OTHER!$V$3,1,0,$E$115,1))*(L$118&gt;OFFSET(AW_OTHER!$H$3,1,0,$E$115,1))*(L$117&lt;OFFSET(AW_OTHER!$H$3,1,0,$E$115,1))*($B125OFFSET(AW_OTHER!$L$3,1,0,$E$115,1))))</t>
  </si>
  <si>
    <t>$M$125</t>
  </si>
  <si>
    <t>R125C13</t>
  </si>
  <si>
    <t>IF($B$115FALSE,"-",SUM((OFFSET(AW_OTHER!$V$3,1,0,$E$115,1))*(M$118&gt;OFFSET(AW_OTHER!$H$3,1,0,$E$115,1))*(M$117&lt;OFFSET(AW_OTHER!$H$3,1,0,$E$115,1))*($B125OFFSET(AW_OTHER!$L$3,1,0,$E$115,1))))</t>
  </si>
  <si>
    <t>$N$125</t>
  </si>
  <si>
    <t>R125C14</t>
  </si>
  <si>
    <t>IF($B$115FALSE,"-",SUM((OFFSET(AW_OTHER!$V$3,1,0,$E$115,1))*(N$118&gt;OFFSET(AW_OTHER!$H$3,1,0,$E$115,1))*(N$117&lt;OFFSET(AW_OTHER!$H$3,1,0,$E$115,1))*($B125OFFSET(AW_OTHER!$L$3,1,0,$E$115,1))))</t>
  </si>
  <si>
    <t>$O$125</t>
  </si>
  <si>
    <t>R125C15</t>
  </si>
  <si>
    <t>IF($B$115FALSE,"-",SUM((OFFSET(AW_OTHER!$V$3,1,0,$E$115,1))*(O$118&gt;OFFSET(AW_OTHER!$H$3,1,0,$E$115,1))*(O$117&lt;OFFSET(AW_OTHER!$H$3,1,0,$E$115,1))*($B125OFFSET(AW_OTHER!$L$3,1,0,$E$115,1))))</t>
  </si>
  <si>
    <t>$P$125</t>
  </si>
  <si>
    <t>R125C16</t>
  </si>
  <si>
    <t>IF($B$115FALSE,"-",SUM((OFFSET(AW_OTHER!$V$3,1,0,$E$115,1))*(P$118&gt;OFFSET(AW_OTHER!$H$3,1,0,$E$115,1))*(P$117&lt;OFFSET(AW_OTHER!$H$3,1,0,$E$115,1))*($B125OFFSET(AW_OTHER!$L$3,1,0,$E$115,1))))</t>
  </si>
  <si>
    <t>$Q$125</t>
  </si>
  <si>
    <t>R125C17</t>
  </si>
  <si>
    <t>IF($B$115FALSE,"-",SUM((OFFSET(AW_OTHER!$V$3,1,0,$E$115,1))*(Q$118&gt;OFFSET(AW_OTHER!$H$3,1,0,$E$115,1))*(Q$117&lt;OFFSET(AW_OTHER!$H$3,1,0,$E$115,1))*($B125OFFSET(AW_OTHER!$L$3,1,0,$E$115,1))))</t>
  </si>
  <si>
    <t>$R$125</t>
  </si>
  <si>
    <t>R125C18</t>
  </si>
  <si>
    <t>IF($B$115FALSE,"-",SUM((OFFSET(AW_OTHER!$V$3,1,0,$E$115,1))*(R$118&gt;OFFSET(AW_OTHER!$H$3,1,0,$E$115,1))*(R$117&lt;OFFSET(AW_OTHER!$H$3,1,0,$E$115,1))*($B125OFFSET(AW_OTHER!$L$3,1,0,$E$115,1))))</t>
  </si>
  <si>
    <t>$S$125</t>
  </si>
  <si>
    <t>R125C19</t>
  </si>
  <si>
    <t>IF($B$115FALSE,"-",SUM((OFFSET(AW_OTHER!$V$3,1,0,$E$115,1))*(S$118&gt;OFFSET(AW_OTHER!$H$3,1,0,$E$115,1))*(S$117&lt;OFFSET(AW_OTHER!$H$3,1,0,$E$115,1))*($B125OFFSET(AW_OTHER!$L$3,1,0,$E$115,1))))</t>
  </si>
  <si>
    <t>$T$125</t>
  </si>
  <si>
    <t>R125C20</t>
  </si>
  <si>
    <t>IF($B$115FALSE,"-",SUM((OFFSET(AW_OTHER!$V$3,1,0,$E$115,1))*(T$118&gt;OFFSET(AW_OTHER!$H$3,1,0,$E$115,1))*(T$117&lt;OFFSET(AW_OTHER!$H$3,1,0,$E$115,1))*($B125OFFSET(AW_OTHER!$L$3,1,0,$E$115,1))))</t>
  </si>
  <si>
    <t>$U$125</t>
  </si>
  <si>
    <t>R125C21</t>
  </si>
  <si>
    <t>IF($B$115FALSE,"-",SUM((OFFSET(AW_OTHER!$V$3,1,0,$E$115,1))*(U$118&gt;OFFSET(AW_OTHER!$H$3,1,0,$E$115,1))*(U$117&lt;OFFSET(AW_OTHER!$H$3,1,0,$E$115,1))*($B125OFFSET(AW_OTHER!$L$3,1,0,$E$115,1))))</t>
  </si>
  <si>
    <t>$V$125</t>
  </si>
  <si>
    <t>R125C22</t>
  </si>
  <si>
    <t>IF($B$115FALSE,"-",SUM((OFFSET(AW_OTHER!$V$3,1,0,$E$115,1))*(V$118&gt;OFFSET(AW_OTHER!$H$3,1,0,$E$115,1))*(V$117&lt;OFFSET(AW_OTHER!$H$3,1,0,$E$115,1))*($B125OFFSET(AW_OTHER!$L$3,1,0,$E$115,1))))</t>
  </si>
  <si>
    <t>$W$125</t>
  </si>
  <si>
    <t>R125C23</t>
  </si>
  <si>
    <t>IF($B$115FALSE,"-",SUM((OFFSET(AW_OTHER!$V$3,1,0,$E$115,1))*(W$118&gt;OFFSET(AW_OTHER!$H$3,1,0,$E$115,1))*(W$117&lt;OFFSET(AW_OTHER!$H$3,1,0,$E$115,1))*($B125OFFSET(AW_OTHER!$L$3,1,0,$E$115,1))))</t>
  </si>
  <si>
    <t>$X$125</t>
  </si>
  <si>
    <t>R125C24</t>
  </si>
  <si>
    <t>IF($B$115FALSE,"-",SUM((OFFSET(AW_OTHER!$V$3,1,0,$E$115,1))*(X$118&gt;OFFSET(AW_OTHER!$H$3,1,0,$E$115,1))*(X$117&lt;OFFSET(AW_OTHER!$H$3,1,0,$E$115,1))*($B125OFFSET(AW_OTHER!$L$3,1,0,$E$115,1))))</t>
  </si>
  <si>
    <t>$Y$125</t>
  </si>
  <si>
    <t>R125C25</t>
  </si>
  <si>
    <t>IF($B$115FALSE,"-",SUM((OFFSET(AW_OTHER!$V$3,1,0,$E$115,1))*(Y$118&gt;OFFSET(AW_OTHER!$H$3,1,0,$E$115,1))*(Y$117&lt;OFFSET(AW_OTHER!$H$3,1,0,$E$115,1))*($B125OFFSET(AW_OTHER!$L$3,1,0,$E$115,1))))</t>
  </si>
  <si>
    <t>$Z$125</t>
  </si>
  <si>
    <t>R125C26</t>
  </si>
  <si>
    <t>IF($B$115FALSE,"-",SUM((OFFSET(AW_OTHER!$V$3,1,0,$E$115,1))*(Z$118&gt;OFFSET(AW_OTHER!$H$3,1,0,$E$115,1))*(Z$117&lt;OFFSET(AW_OTHER!$H$3,1,0,$E$115,1))*($B125OFFSET(AW_OTHER!$L$3,1,0,$E$115,1))))</t>
  </si>
  <si>
    <t>$AA$125</t>
  </si>
  <si>
    <t>R125C27</t>
  </si>
  <si>
    <t>IF($B$115FALSE,"-",SUM((OFFSET(AW_OTHER!$V$3,1,0,$E$115,1))*(AA$118&gt;OFFSET(AW_OTHER!$H$3,1,0,$E$115,1))*(AA$117&lt;OFFSET(AW_OTHER!$H$3,1,0,$E$115,1))*($B125OFFSET(AW_OTHER!$L$3,1,0,$E$115,1))))</t>
  </si>
  <si>
    <t>$AB$125</t>
  </si>
  <si>
    <t>R125C28</t>
  </si>
  <si>
    <t>IF($B$115FALSE,"-",SUM((OFFSET(AW_OTHER!$V$3,1,0,$E$115,1))*(AB$118&gt;OFFSET(AW_OTHER!$H$3,1,0,$E$115,1))*(AB$117&lt;OFFSET(AW_OTHER!$H$3,1,0,$E$115,1))*($B125OFFSET(AW_OTHER!$L$3,1,0,$E$115,1))))</t>
  </si>
  <si>
    <t>$D$126</t>
  </si>
  <si>
    <t>R126C4</t>
  </si>
  <si>
    <t>IF($B$115FALSE,"-",SUM(OFFSET($G126,0,C$117-1,1,C$118-C$117+1)))</t>
  </si>
  <si>
    <t>$E$126</t>
  </si>
  <si>
    <t>R126C5</t>
  </si>
  <si>
    <t>IF($B$115FALSE,"-",SUM(OFFSET($G126,0,F$117-1,1,F$118-F$117+1)))</t>
  </si>
  <si>
    <t>$G$126</t>
  </si>
  <si>
    <t>R126C7</t>
  </si>
  <si>
    <t>IF($B$115FALSE,"-",SUM((OFFSET(AW_OTHER!$V$3,1,0,$E$115,1))*(G$118&gt;OFFSET(AW_OTHER!$H$3,1,0,$E$115,1))*(G$117&lt;OFFSET(AW_OTHER!$H$3,1,0,$E$115,1))*($B126OFFSET(AW_OTHER!$L$3,1,0,$E$115,1))))</t>
  </si>
  <si>
    <t>$H$126</t>
  </si>
  <si>
    <t>R126C8</t>
  </si>
  <si>
    <t>IF($B$115FALSE,"-",SUM((OFFSET(AW_OTHER!$V$3,1,0,$E$115,1))*(H$118&gt;OFFSET(AW_OTHER!$H$3,1,0,$E$115,1))*(H$117&lt;OFFSET(AW_OTHER!$H$3,1,0,$E$115,1))*($B126OFFSET(AW_OTHER!$L$3,1,0,$E$115,1))))</t>
  </si>
  <si>
    <t>$I$126</t>
  </si>
  <si>
    <t>R126C9</t>
  </si>
  <si>
    <t>IF($B$115FALSE,"-",SUM((OFFSET(AW_OTHER!$V$3,1,0,$E$115,1))*(I$118&gt;OFFSET(AW_OTHER!$H$3,1,0,$E$115,1))*(I$117&lt;OFFSET(AW_OTHER!$H$3,1,0,$E$115,1))*($B126OFFSET(AW_OTHER!$L$3,1,0,$E$115,1))))</t>
  </si>
  <si>
    <t>$J$126</t>
  </si>
  <si>
    <t>R126C10</t>
  </si>
  <si>
    <t>IF($B$115FALSE,"-",SUM((OFFSET(AW_OTHER!$V$3,1,0,$E$115,1))*(J$118&gt;OFFSET(AW_OTHER!$H$3,1,0,$E$115,1))*(J$117&lt;OFFSET(AW_OTHER!$H$3,1,0,$E$115,1))*($B126OFFSET(AW_OTHER!$L$3,1,0,$E$115,1))))</t>
  </si>
  <si>
    <t>$K$126</t>
  </si>
  <si>
    <t>R126C11</t>
  </si>
  <si>
    <t>IF($B$115FALSE,"-",SUM((OFFSET(AW_OTHER!$V$3,1,0,$E$115,1))*(K$118&gt;OFFSET(AW_OTHER!$H$3,1,0,$E$115,1))*(K$117&lt;OFFSET(AW_OTHER!$H$3,1,0,$E$115,1))*($B126OFFSET(AW_OTHER!$L$3,1,0,$E$115,1))))</t>
  </si>
  <si>
    <t>$L$126</t>
  </si>
  <si>
    <t>R126C12</t>
  </si>
  <si>
    <t>IF($B$115FALSE,"-",SUM((OFFSET(AW_OTHER!$V$3,1,0,$E$115,1))*(L$118&gt;OFFSET(AW_OTHER!$H$3,1,0,$E$115,1))*(L$117&lt;OFFSET(AW_OTHER!$H$3,1,0,$E$115,1))*($B126OFFSET(AW_OTHER!$L$3,1,0,$E$115,1))))</t>
  </si>
  <si>
    <t>$M$126</t>
  </si>
  <si>
    <t>R126C13</t>
  </si>
  <si>
    <t>IF($B$115FALSE,"-",SUM((OFFSET(AW_OTHER!$V$3,1,0,$E$115,1))*(M$118&gt;OFFSET(AW_OTHER!$H$3,1,0,$E$115,1))*(M$117&lt;OFFSET(AW_OTHER!$H$3,1,0,$E$115,1))*($B126OFFSET(AW_OTHER!$L$3,1,0,$E$115,1))))</t>
  </si>
  <si>
    <t>$N$126</t>
  </si>
  <si>
    <t>R126C14</t>
  </si>
  <si>
    <t>IF($B$115FALSE,"-",SUM((OFFSET(AW_OTHER!$V$3,1,0,$E$115,1))*(N$118&gt;OFFSET(AW_OTHER!$H$3,1,0,$E$115,1))*(N$117&lt;OFFSET(AW_OTHER!$H$3,1,0,$E$115,1))*($B126OFFSET(AW_OTHER!$L$3,1,0,$E$115,1))))</t>
  </si>
  <si>
    <t>$O$126</t>
  </si>
  <si>
    <t>R126C15</t>
  </si>
  <si>
    <t>IF($B$115FALSE,"-",SUM((OFFSET(AW_OTHER!$V$3,1,0,$E$115,1))*(O$118&gt;OFFSET(AW_OTHER!$H$3,1,0,$E$115,1))*(O$117&lt;OFFSET(AW_OTHER!$H$3,1,0,$E$115,1))*($B126OFFSET(AW_OTHER!$L$3,1,0,$E$115,1))))</t>
  </si>
  <si>
    <t>$P$126</t>
  </si>
  <si>
    <t>R126C16</t>
  </si>
  <si>
    <t>IF($B$115FALSE,"-",SUM((OFFSET(AW_OTHER!$V$3,1,0,$E$115,1))*(P$118&gt;OFFSET(AW_OTHER!$H$3,1,0,$E$115,1))*(P$117&lt;OFFSET(AW_OTHER!$H$3,1,0,$E$115,1))*($B126OFFSET(AW_OTHER!$L$3,1,0,$E$115,1))))</t>
  </si>
  <si>
    <t>$Q$126</t>
  </si>
  <si>
    <t>R126C17</t>
  </si>
  <si>
    <t>IF($B$115FALSE,"-",SUM((OFFSET(AW_OTHER!$V$3,1,0,$E$115,1))*(Q$118&gt;OFFSET(AW_OTHER!$H$3,1,0,$E$115,1))*(Q$117&lt;OFFSET(AW_OTHER!$H$3,1,0,$E$115,1))*($B126OFFSET(AW_OTHER!$L$3,1,0,$E$115,1))))</t>
  </si>
  <si>
    <t>$R$126</t>
  </si>
  <si>
    <t>R126C18</t>
  </si>
  <si>
    <t>IF($B$115FALSE,"-",SUM((OFFSET(AW_OTHER!$V$3,1,0,$E$115,1))*(R$118&gt;OFFSET(AW_OTHER!$H$3,1,0,$E$115,1))*(R$117&lt;OFFSET(AW_OTHER!$H$3,1,0,$E$115,1))*($B126OFFSET(AW_OTHER!$L$3,1,0,$E$115,1))))</t>
  </si>
  <si>
    <t>$S$126</t>
  </si>
  <si>
    <t>R126C19</t>
  </si>
  <si>
    <t>IF($B$115FALSE,"-",SUM((OFFSET(AW_OTHER!$V$3,1,0,$E$115,1))*(S$118&gt;OFFSET(AW_OTHER!$H$3,1,0,$E$115,1))*(S$117&lt;OFFSET(AW_OTHER!$H$3,1,0,$E$115,1))*($B126OFFSET(AW_OTHER!$L$3,1,0,$E$115,1))))</t>
  </si>
  <si>
    <t>$T$126</t>
  </si>
  <si>
    <t>R126C20</t>
  </si>
  <si>
    <t>IF($B$115FALSE,"-",SUM((OFFSET(AW_OTHER!$V$3,1,0,$E$115,1))*(T$118&gt;OFFSET(AW_OTHER!$H$3,1,0,$E$115,1))*(T$117&lt;OFFSET(AW_OTHER!$H$3,1,0,$E$115,1))*($B126OFFSET(AW_OTHER!$L$3,1,0,$E$115,1))))</t>
  </si>
  <si>
    <t>$U$126</t>
  </si>
  <si>
    <t>R126C21</t>
  </si>
  <si>
    <t>IF($B$115FALSE,"-",SUM((OFFSET(AW_OTHER!$V$3,1,0,$E$115,1))*(U$118&gt;OFFSET(AW_OTHER!$H$3,1,0,$E$115,1))*(U$117&lt;OFFSET(AW_OTHER!$H$3,1,0,$E$115,1))*($B126OFFSET(AW_OTHER!$L$3,1,0,$E$115,1))))</t>
  </si>
  <si>
    <t>$V$126</t>
  </si>
  <si>
    <t>R126C22</t>
  </si>
  <si>
    <t>IF($B$115FALSE,"-",SUM((OFFSET(AW_OTHER!$V$3,1,0,$E$115,1))*(V$118&gt;OFFSET(AW_OTHER!$H$3,1,0,$E$115,1))*(V$117&lt;OFFSET(AW_OTHER!$H$3,1,0,$E$115,1))*($B126OFFSET(AW_OTHER!$L$3,1,0,$E$115,1))))</t>
  </si>
  <si>
    <t>$W$126</t>
  </si>
  <si>
    <t>R126C23</t>
  </si>
  <si>
    <t>IF($B$115FALSE,"-",SUM((OFFSET(AW_OTHER!$V$3,1,0,$E$115,1))*(W$118&gt;OFFSET(AW_OTHER!$H$3,1,0,$E$115,1))*(W$117&lt;OFFSET(AW_OTHER!$H$3,1,0,$E$115,1))*($B126OFFSET(AW_OTHER!$L$3,1,0,$E$115,1))))</t>
  </si>
  <si>
    <t>$X$126</t>
  </si>
  <si>
    <t>R126C24</t>
  </si>
  <si>
    <t>IF($B$115FALSE,"-",SUM((OFFSET(AW_OTHER!$V$3,1,0,$E$115,1))*(X$118&gt;OFFSET(AW_OTHER!$H$3,1,0,$E$115,1))*(X$117&lt;OFFSET(AW_OTHER!$H$3,1,0,$E$115,1))*($B126OFFSET(AW_OTHER!$L$3,1,0,$E$115,1))))</t>
  </si>
  <si>
    <t>$Y$126</t>
  </si>
  <si>
    <t>R126C25</t>
  </si>
  <si>
    <t>IF($B$115FALSE,"-",SUM((OFFSET(AW_OTHER!$V$3,1,0,$E$115,1))*(Y$118&gt;OFFSET(AW_OTHER!$H$3,1,0,$E$115,1))*(Y$117&lt;OFFSET(AW_OTHER!$H$3,1,0,$E$115,1))*($B126OFFSET(AW_OTHER!$L$3,1,0,$E$115,1))))</t>
  </si>
  <si>
    <t>$Z$126</t>
  </si>
  <si>
    <t>R126C26</t>
  </si>
  <si>
    <t>IF($B$115FALSE,"-",SUM((OFFSET(AW_OTHER!$V$3,1,0,$E$115,1))*(Z$118&gt;OFFSET(AW_OTHER!$H$3,1,0,$E$115,1))*(Z$117&lt;OFFSET(AW_OTHER!$H$3,1,0,$E$115,1))*($B126OFFSET(AW_OTHER!$L$3,1,0,$E$115,1))))</t>
  </si>
  <si>
    <t>$AA$126</t>
  </si>
  <si>
    <t>R126C27</t>
  </si>
  <si>
    <t>IF($B$115FALSE,"-",SUM((OFFSET(AW_OTHER!$V$3,1,0,$E$115,1))*(AA$118&gt;OFFSET(AW_OTHER!$H$3,1,0,$E$115,1))*(AA$117&lt;OFFSET(AW_OTHER!$H$3,1,0,$E$115,1))*($B126OFFSET(AW_OTHER!$L$3,1,0,$E$115,1))))</t>
  </si>
  <si>
    <t>$AB$126</t>
  </si>
  <si>
    <t>R126C28</t>
  </si>
  <si>
    <t>IF($B$115FALSE,"-",SUM((OFFSET(AW_OTHER!$V$3,1,0,$E$115,1))*(AB$118&gt;OFFSET(AW_OTHER!$H$3,1,0,$E$115,1))*(AB$117&lt;OFFSET(AW_OTHER!$H$3,1,0,$E$115,1))*($B126OFFSET(AW_OTHER!$L$3,1,0,$E$115,1))))</t>
  </si>
  <si>
    <t>$D$127</t>
  </si>
  <si>
    <t>R127C4</t>
  </si>
  <si>
    <t>IF($B$115FALSE,"-",SUM(OFFSET($G127,0,C$117-1,1,C$118-C$117+1)))</t>
  </si>
  <si>
    <t>$E$127</t>
  </si>
  <si>
    <t>R127C5</t>
  </si>
  <si>
    <t>IF($B$115FALSE,"-",SUM(OFFSET($G127,0,F$117-1,1,F$118-F$117+1)))</t>
  </si>
  <si>
    <t>$G$127</t>
  </si>
  <si>
    <t>R127C7</t>
  </si>
  <si>
    <t>IF($B$115FALSE,"-",SUM((OFFSET(AW_OTHER!$V$3,1,0,$E$115,1))*(G$118&gt;OFFSET(AW_OTHER!$H$3,1,0,$E$115,1))*(G$117&lt;OFFSET(AW_OTHER!$H$3,1,0,$E$115,1))*($B127OFFSET(AW_OTHER!$L$3,1,0,$E$115,1))))</t>
  </si>
  <si>
    <t>$H$127</t>
  </si>
  <si>
    <t>R127C8</t>
  </si>
  <si>
    <t>IF($B$115FALSE,"-",SUM((OFFSET(AW_OTHER!$V$3,1,0,$E$115,1))*(H$118&gt;OFFSET(AW_OTHER!$H$3,1,0,$E$115,1))*(H$117&lt;OFFSET(AW_OTHER!$H$3,1,0,$E$115,1))*($B127OFFSET(AW_OTHER!$L$3,1,0,$E$115,1))))</t>
  </si>
  <si>
    <t>$I$127</t>
  </si>
  <si>
    <t>R127C9</t>
  </si>
  <si>
    <t>IF($B$115FALSE,"-",SUM((OFFSET(AW_OTHER!$V$3,1,0,$E$115,1))*(I$118&gt;OFFSET(AW_OTHER!$H$3,1,0,$E$115,1))*(I$117&lt;OFFSET(AW_OTHER!$H$3,1,0,$E$115,1))*($B127OFFSET(AW_OTHER!$L$3,1,0,$E$115,1))))</t>
  </si>
  <si>
    <t>$J$127</t>
  </si>
  <si>
    <t>R127C10</t>
  </si>
  <si>
    <t>IF($B$115FALSE,"-",SUM((OFFSET(AW_OTHER!$V$3,1,0,$E$115,1))*(J$118&gt;OFFSET(AW_OTHER!$H$3,1,0,$E$115,1))*(J$117&lt;OFFSET(AW_OTHER!$H$3,1,0,$E$115,1))*($B127OFFSET(AW_OTHER!$L$3,1,0,$E$115,1))))</t>
  </si>
  <si>
    <t>$K$127</t>
  </si>
  <si>
    <t>R127C11</t>
  </si>
  <si>
    <t>IF($B$115FALSE,"-",SUM((OFFSET(AW_OTHER!$V$3,1,0,$E$115,1))*(K$118&gt;OFFSET(AW_OTHER!$H$3,1,0,$E$115,1))*(K$117&lt;OFFSET(AW_OTHER!$H$3,1,0,$E$115,1))*($B127OFFSET(AW_OTHER!$L$3,1,0,$E$115,1))))</t>
  </si>
  <si>
    <t>$L$127</t>
  </si>
  <si>
    <t>R127C12</t>
  </si>
  <si>
    <t>IF($B$115FALSE,"-",SUM((OFFSET(AW_OTHER!$V$3,1,0,$E$115,1))*(L$118&gt;OFFSET(AW_OTHER!$H$3,1,0,$E$115,1))*(L$117&lt;OFFSET(AW_OTHER!$H$3,1,0,$E$115,1))*($B127OFFSET(AW_OTHER!$L$3,1,0,$E$115,1))))</t>
  </si>
  <si>
    <t>$M$127</t>
  </si>
  <si>
    <t>R127C13</t>
  </si>
  <si>
    <t>IF($B$115FALSE,"-",SUM((OFFSET(AW_OTHER!$V$3,1,0,$E$115,1))*(M$118&gt;OFFSET(AW_OTHER!$H$3,1,0,$E$115,1))*(M$117&lt;OFFSET(AW_OTHER!$H$3,1,0,$E$115,1))*($B127OFFSET(AW_OTHER!$L$3,1,0,$E$115,1))))</t>
  </si>
  <si>
    <t>$N$127</t>
  </si>
  <si>
    <t>R127C14</t>
  </si>
  <si>
    <t>IF($B$115FALSE,"-",SUM((OFFSET(AW_OTHER!$V$3,1,0,$E$115,1))*(N$118&gt;OFFSET(AW_OTHER!$H$3,1,0,$E$115,1))*(N$117&lt;OFFSET(AW_OTHER!$H$3,1,0,$E$115,1))*($B127OFFSET(AW_OTHER!$L$3,1,0,$E$115,1))))</t>
  </si>
  <si>
    <t>$O$127</t>
  </si>
  <si>
    <t>R127C15</t>
  </si>
  <si>
    <t>IF($B$115FALSE,"-",SUM((OFFSET(AW_OTHER!$V$3,1,0,$E$115,1))*(O$118&gt;OFFSET(AW_OTHER!$H$3,1,0,$E$115,1))*(O$117&lt;OFFSET(AW_OTHER!$H$3,1,0,$E$115,1))*($B127OFFSET(AW_OTHER!$L$3,1,0,$E$115,1))))</t>
  </si>
  <si>
    <t>$P$127</t>
  </si>
  <si>
    <t>R127C16</t>
  </si>
  <si>
    <t>IF($B$115FALSE,"-",SUM((OFFSET(AW_OTHER!$V$3,1,0,$E$115,1))*(P$118&gt;OFFSET(AW_OTHER!$H$3,1,0,$E$115,1))*(P$117&lt;OFFSET(AW_OTHER!$H$3,1,0,$E$115,1))*($B127OFFSET(AW_OTHER!$L$3,1,0,$E$115,1))))</t>
  </si>
  <si>
    <t>$Q$127</t>
  </si>
  <si>
    <t>R127C17</t>
  </si>
  <si>
    <t>IF($B$115FALSE,"-",SUM((OFFSET(AW_OTHER!$V$3,1,0,$E$115,1))*(Q$118&gt;OFFSET(AW_OTHER!$H$3,1,0,$E$115,1))*(Q$117&lt;OFFSET(AW_OTHER!$H$3,1,0,$E$115,1))*($B127OFFSET(AW_OTHER!$L$3,1,0,$E$115,1))))</t>
  </si>
  <si>
    <t>$R$127</t>
  </si>
  <si>
    <t>R127C18</t>
  </si>
  <si>
    <t>IF($B$115FALSE,"-",SUM((OFFSET(AW_OTHER!$V$3,1,0,$E$115,1))*(R$118&gt;OFFSET(AW_OTHER!$H$3,1,0,$E$115,1))*(R$117&lt;OFFSET(AW_OTHER!$H$3,1,0,$E$115,1))*($B127OFFSET(AW_OTHER!$L$3,1,0,$E$115,1))))</t>
  </si>
  <si>
    <t>$S$127</t>
  </si>
  <si>
    <t>R127C19</t>
  </si>
  <si>
    <t>IF($B$115FALSE,"-",SUM((OFFSET(AW_OTHER!$V$3,1,0,$E$115,1))*(S$118&gt;OFFSET(AW_OTHER!$H$3,1,0,$E$115,1))*(S$117&lt;OFFSET(AW_OTHER!$H$3,1,0,$E$115,1))*($B127OFFSET(AW_OTHER!$L$3,1,0,$E$115,1))))</t>
  </si>
  <si>
    <t>$T$127</t>
  </si>
  <si>
    <t>R127C20</t>
  </si>
  <si>
    <t>IF($B$115FALSE,"-",SUM((OFFSET(AW_OTHER!$V$3,1,0,$E$115,1))*(T$118&gt;OFFSET(AW_OTHER!$H$3,1,0,$E$115,1))*(T$117&lt;OFFSET(AW_OTHER!$H$3,1,0,$E$115,1))*($B127OFFSET(AW_OTHER!$L$3,1,0,$E$115,1))))</t>
  </si>
  <si>
    <t>$U$127</t>
  </si>
  <si>
    <t>R127C21</t>
  </si>
  <si>
    <t>IF($B$115FALSE,"-",SUM((OFFSET(AW_OTHER!$V$3,1,0,$E$115,1))*(U$118&gt;OFFSET(AW_OTHER!$H$3,1,0,$E$115,1))*(U$117&lt;OFFSET(AW_OTHER!$H$3,1,0,$E$115,1))*($B127OFFSET(AW_OTHER!$L$3,1,0,$E$115,1))))</t>
  </si>
  <si>
    <t>$V$127</t>
  </si>
  <si>
    <t>R127C22</t>
  </si>
  <si>
    <t>IF($B$115FALSE,"-",SUM((OFFSET(AW_OTHER!$V$3,1,0,$E$115,1))*(V$118&gt;OFFSET(AW_OTHER!$H$3,1,0,$E$115,1))*(V$117&lt;OFFSET(AW_OTHER!$H$3,1,0,$E$115,1))*($B127OFFSET(AW_OTHER!$L$3,1,0,$E$115,1))))</t>
  </si>
  <si>
    <t>$W$127</t>
  </si>
  <si>
    <t>R127C23</t>
  </si>
  <si>
    <t>IF($B$115FALSE,"-",SUM((OFFSET(AW_OTHER!$V$3,1,0,$E$115,1))*(W$118&gt;OFFSET(AW_OTHER!$H$3,1,0,$E$115,1))*(W$117&lt;OFFSET(AW_OTHER!$H$3,1,0,$E$115,1))*($B127OFFSET(AW_OTHER!$L$3,1,0,$E$115,1))))</t>
  </si>
  <si>
    <t>$X$127</t>
  </si>
  <si>
    <t>R127C24</t>
  </si>
  <si>
    <t>IF($B$115FALSE,"-",SUM((OFFSET(AW_OTHER!$V$3,1,0,$E$115,1))*(X$118&gt;OFFSET(AW_OTHER!$H$3,1,0,$E$115,1))*(X$117&lt;OFFSET(AW_OTHER!$H$3,1,0,$E$115,1))*($B127OFFSET(AW_OTHER!$L$3,1,0,$E$115,1))))</t>
  </si>
  <si>
    <t>$Y$127</t>
  </si>
  <si>
    <t>R127C25</t>
  </si>
  <si>
    <t>IF($B$115FALSE,"-",SUM((OFFSET(AW_OTHER!$V$3,1,0,$E$115,1))*(Y$118&gt;OFFSET(AW_OTHER!$H$3,1,0,$E$115,1))*(Y$117&lt;OFFSET(AW_OTHER!$H$3,1,0,$E$115,1))*($B127OFFSET(AW_OTHER!$L$3,1,0,$E$115,1))))</t>
  </si>
  <si>
    <t>$Z$127</t>
  </si>
  <si>
    <t>R127C26</t>
  </si>
  <si>
    <t>IF($B$115FALSE,"-",SUM((OFFSET(AW_OTHER!$V$3,1,0,$E$115,1))*(Z$118&gt;OFFSET(AW_OTHER!$H$3,1,0,$E$115,1))*(Z$117&lt;OFFSET(AW_OTHER!$H$3,1,0,$E$115,1))*($B127OFFSET(AW_OTHER!$L$3,1,0,$E$115,1))))</t>
  </si>
  <si>
    <t>$AA$127</t>
  </si>
  <si>
    <t>R127C27</t>
  </si>
  <si>
    <t>IF($B$115FALSE,"-",SUM((OFFSET(AW_OTHER!$V$3,1,0,$E$115,1))*(AA$118&gt;OFFSET(AW_OTHER!$H$3,1,0,$E$115,1))*(AA$117&lt;OFFSET(AW_OTHER!$H$3,1,0,$E$115,1))*($B127OFFSET(AW_OTHER!$L$3,1,0,$E$115,1))))</t>
  </si>
  <si>
    <t>$AB$127</t>
  </si>
  <si>
    <t>R127C28</t>
  </si>
  <si>
    <t>IF($B$115FALSE,"-",SUM((OFFSET(AW_OTHER!$V$3,1,0,$E$115,1))*(AB$118&gt;OFFSET(AW_OTHER!$H$3,1,0,$E$115,1))*(AB$117&lt;OFFSET(AW_OTHER!$H$3,1,0,$E$115,1))*($B127OFFSET(AW_OTHER!$L$3,1,0,$E$115,1))))</t>
  </si>
  <si>
    <t>$D$128</t>
  </si>
  <si>
    <t>R128C4</t>
  </si>
  <si>
    <t>IF($B$115FALSE,"-",SUM(OFFSET($G128,0,C$117-1,1,C$118-C$117+1)))</t>
  </si>
  <si>
    <t>$E$128</t>
  </si>
  <si>
    <t>R128C5</t>
  </si>
  <si>
    <t>IF($B$115FALSE,"-",SUM(OFFSET($G128,0,F$117-1,1,F$118-F$117+1)))</t>
  </si>
  <si>
    <t>$G$128</t>
  </si>
  <si>
    <t>R128C7</t>
  </si>
  <si>
    <t>IF($B$115FALSE,"-",SUM((OFFSET(AW_OTHER!$V$3,1,0,$E$115,1))*(G$118&gt;OFFSET(AW_OTHER!$H$3,1,0,$E$115,1))*(G$117&lt;OFFSET(AW_OTHER!$H$3,1,0,$E$115,1))*($B128OFFSET(AW_OTHER!$L$3,1,0,$E$115,1))))</t>
  </si>
  <si>
    <t>$H$128</t>
  </si>
  <si>
    <t>R128C8</t>
  </si>
  <si>
    <t>IF($B$115FALSE,"-",SUM((OFFSET(AW_OTHER!$V$3,1,0,$E$115,1))*(H$118&gt;OFFSET(AW_OTHER!$H$3,1,0,$E$115,1))*(H$117&lt;OFFSET(AW_OTHER!$H$3,1,0,$E$115,1))*($B128OFFSET(AW_OTHER!$L$3,1,0,$E$115,1))))</t>
  </si>
  <si>
    <t>$I$128</t>
  </si>
  <si>
    <t>R128C9</t>
  </si>
  <si>
    <t>IF($B$115FALSE,"-",SUM((OFFSET(AW_OTHER!$V$3,1,0,$E$115,1))*(I$118&gt;OFFSET(AW_OTHER!$H$3,1,0,$E$115,1))*(I$117&lt;OFFSET(AW_OTHER!$H$3,1,0,$E$115,1))*($B128OFFSET(AW_OTHER!$L$3,1,0,$E$115,1))))</t>
  </si>
  <si>
    <t>$J$128</t>
  </si>
  <si>
    <t>R128C10</t>
  </si>
  <si>
    <t>IF($B$115FALSE,"-",SUM((OFFSET(AW_OTHER!$V$3,1,0,$E$115,1))*(J$118&gt;OFFSET(AW_OTHER!$H$3,1,0,$E$115,1))*(J$117&lt;OFFSET(AW_OTHER!$H$3,1,0,$E$115,1))*($B128OFFSET(AW_OTHER!$L$3,1,0,$E$115,1))))</t>
  </si>
  <si>
    <t>$K$128</t>
  </si>
  <si>
    <t>R128C11</t>
  </si>
  <si>
    <t>IF($B$115FALSE,"-",SUM((OFFSET(AW_OTHER!$V$3,1,0,$E$115,1))*(K$118&gt;OFFSET(AW_OTHER!$H$3,1,0,$E$115,1))*(K$117&lt;OFFSET(AW_OTHER!$H$3,1,0,$E$115,1))*($B128OFFSET(AW_OTHER!$L$3,1,0,$E$115,1))))</t>
  </si>
  <si>
    <t>$L$128</t>
  </si>
  <si>
    <t>R128C12</t>
  </si>
  <si>
    <t>IF($B$115FALSE,"-",SUM((OFFSET(AW_OTHER!$V$3,1,0,$E$115,1))*(L$118&gt;OFFSET(AW_OTHER!$H$3,1,0,$E$115,1))*(L$117&lt;OFFSET(AW_OTHER!$H$3,1,0,$E$115,1))*($B128OFFSET(AW_OTHER!$L$3,1,0,$E$115,1))))</t>
  </si>
  <si>
    <t>$M$128</t>
  </si>
  <si>
    <t>R128C13</t>
  </si>
  <si>
    <t>IF($B$115FALSE,"-",SUM((OFFSET(AW_OTHER!$V$3,1,0,$E$115,1))*(M$118&gt;OFFSET(AW_OTHER!$H$3,1,0,$E$115,1))*(M$117&lt;OFFSET(AW_OTHER!$H$3,1,0,$E$115,1))*($B128OFFSET(AW_OTHER!$L$3,1,0,$E$115,1))))</t>
  </si>
  <si>
    <t>$N$128</t>
  </si>
  <si>
    <t>R128C14</t>
  </si>
  <si>
    <t>IF($B$115FALSE,"-",SUM((OFFSET(AW_OTHER!$V$3,1,0,$E$115,1))*(N$118&gt;OFFSET(AW_OTHER!$H$3,1,0,$E$115,1))*(N$117&lt;OFFSET(AW_OTHER!$H$3,1,0,$E$115,1))*($B128OFFSET(AW_OTHER!$L$3,1,0,$E$115,1))))</t>
  </si>
  <si>
    <t>$O$128</t>
  </si>
  <si>
    <t>R128C15</t>
  </si>
  <si>
    <t>IF($B$115FALSE,"-",SUM((OFFSET(AW_OTHER!$V$3,1,0,$E$115,1))*(O$118&gt;OFFSET(AW_OTHER!$H$3,1,0,$E$115,1))*(O$117&lt;OFFSET(AW_OTHER!$H$3,1,0,$E$115,1))*($B128OFFSET(AW_OTHER!$L$3,1,0,$E$115,1))))</t>
  </si>
  <si>
    <t>$P$128</t>
  </si>
  <si>
    <t>R128C16</t>
  </si>
  <si>
    <t>IF($B$115FALSE,"-",SUM((OFFSET(AW_OTHER!$V$3,1,0,$E$115,1))*(P$118&gt;OFFSET(AW_OTHER!$H$3,1,0,$E$115,1))*(P$117&lt;OFFSET(AW_OTHER!$H$3,1,0,$E$115,1))*($B128OFFSET(AW_OTHER!$L$3,1,0,$E$115,1))))</t>
  </si>
  <si>
    <t>$Q$128</t>
  </si>
  <si>
    <t>R128C17</t>
  </si>
  <si>
    <t>IF($B$115FALSE,"-",SUM((OFFSET(AW_OTHER!$V$3,1,0,$E$115,1))*(Q$118&gt;OFFSET(AW_OTHER!$H$3,1,0,$E$115,1))*(Q$117&lt;OFFSET(AW_OTHER!$H$3,1,0,$E$115,1))*($B128OFFSET(AW_OTHER!$L$3,1,0,$E$115,1))))</t>
  </si>
  <si>
    <t>$R$128</t>
  </si>
  <si>
    <t>R128C18</t>
  </si>
  <si>
    <t>IF($B$115FALSE,"-",SUM((OFFSET(AW_OTHER!$V$3,1,0,$E$115,1))*(R$118&gt;OFFSET(AW_OTHER!$H$3,1,0,$E$115,1))*(R$117&lt;OFFSET(AW_OTHER!$H$3,1,0,$E$115,1))*($B128OFFSET(AW_OTHER!$L$3,1,0,$E$115,1))))</t>
  </si>
  <si>
    <t>$S$128</t>
  </si>
  <si>
    <t>R128C19</t>
  </si>
  <si>
    <t>IF($B$115FALSE,"-",SUM((OFFSET(AW_OTHER!$V$3,1,0,$E$115,1))*(S$118&gt;OFFSET(AW_OTHER!$H$3,1,0,$E$115,1))*(S$117&lt;OFFSET(AW_OTHER!$H$3,1,0,$E$115,1))*($B128OFFSET(AW_OTHER!$L$3,1,0,$E$115,1))))</t>
  </si>
  <si>
    <t>$T$128</t>
  </si>
  <si>
    <t>R128C20</t>
  </si>
  <si>
    <t>IF($B$115FALSE,"-",SUM((OFFSET(AW_OTHER!$V$3,1,0,$E$115,1))*(T$118&gt;OFFSET(AW_OTHER!$H$3,1,0,$E$115,1))*(T$117&lt;OFFSET(AW_OTHER!$H$3,1,0,$E$115,1))*($B128OFFSET(AW_OTHER!$L$3,1,0,$E$115,1))))</t>
  </si>
  <si>
    <t>$U$128</t>
  </si>
  <si>
    <t>R128C21</t>
  </si>
  <si>
    <t>IF($B$115FALSE,"-",SUM((OFFSET(AW_OTHER!$V$3,1,0,$E$115,1))*(U$118&gt;OFFSET(AW_OTHER!$H$3,1,0,$E$115,1))*(U$117&lt;OFFSET(AW_OTHER!$H$3,1,0,$E$115,1))*($B128OFFSET(AW_OTHER!$L$3,1,0,$E$115,1))))</t>
  </si>
  <si>
    <t>$V$128</t>
  </si>
  <si>
    <t>R128C22</t>
  </si>
  <si>
    <t>IF($B$115FALSE,"-",SUM((OFFSET(AW_OTHER!$V$3,1,0,$E$115,1))*(V$118&gt;OFFSET(AW_OTHER!$H$3,1,0,$E$115,1))*(V$117&lt;OFFSET(AW_OTHER!$H$3,1,0,$E$115,1))*($B128OFFSET(AW_OTHER!$L$3,1,0,$E$115,1))))</t>
  </si>
  <si>
    <t>$W$128</t>
  </si>
  <si>
    <t>R128C23</t>
  </si>
  <si>
    <t>IF($B$115FALSE,"-",SUM((OFFSET(AW_OTHER!$V$3,1,0,$E$115,1))*(W$118&gt;OFFSET(AW_OTHER!$H$3,1,0,$E$115,1))*(W$117&lt;OFFSET(AW_OTHER!$H$3,1,0,$E$115,1))*($B128OFFSET(AW_OTHER!$L$3,1,0,$E$115,1))))</t>
  </si>
  <si>
    <t>$X$128</t>
  </si>
  <si>
    <t>R128C24</t>
  </si>
  <si>
    <t>IF($B$115FALSE,"-",SUM((OFFSET(AW_OTHER!$V$3,1,0,$E$115,1))*(X$118&gt;OFFSET(AW_OTHER!$H$3,1,0,$E$115,1))*(X$117&lt;OFFSET(AW_OTHER!$H$3,1,0,$E$115,1))*($B128OFFSET(AW_OTHER!$L$3,1,0,$E$115,1))))</t>
  </si>
  <si>
    <t>$Y$128</t>
  </si>
  <si>
    <t>R128C25</t>
  </si>
  <si>
    <t>IF($B$115FALSE,"-",SUM((OFFSET(AW_OTHER!$V$3,1,0,$E$115,1))*(Y$118&gt;OFFSET(AW_OTHER!$H$3,1,0,$E$115,1))*(Y$117&lt;OFFSET(AW_OTHER!$H$3,1,0,$E$115,1))*($B128OFFSET(AW_OTHER!$L$3,1,0,$E$115,1))))</t>
  </si>
  <si>
    <t>$Z$128</t>
  </si>
  <si>
    <t>R128C26</t>
  </si>
  <si>
    <t>IF($B$115FALSE,"-",SUM((OFFSET(AW_OTHER!$V$3,1,0,$E$115,1))*(Z$118&gt;OFFSET(AW_OTHER!$H$3,1,0,$E$115,1))*(Z$117&lt;OFFSET(AW_OTHER!$H$3,1,0,$E$115,1))*($B128OFFSET(AW_OTHER!$L$3,1,0,$E$115,1))))</t>
  </si>
  <si>
    <t>$AA$128</t>
  </si>
  <si>
    <t>R128C27</t>
  </si>
  <si>
    <t>IF($B$115FALSE,"-",SUM((OFFSET(AW_OTHER!$V$3,1,0,$E$115,1))*(AA$118&gt;OFFSET(AW_OTHER!$H$3,1,0,$E$115,1))*(AA$117&lt;OFFSET(AW_OTHER!$H$3,1,0,$E$115,1))*($B128OFFSET(AW_OTHER!$L$3,1,0,$E$115,1))))</t>
  </si>
  <si>
    <t>$AB$128</t>
  </si>
  <si>
    <t>R128C28</t>
  </si>
  <si>
    <t>IF($B$115FALSE,"-",SUM((OFFSET(AW_OTHER!$V$3,1,0,$E$115,1))*(AB$118&gt;OFFSET(AW_OTHER!$H$3,1,0,$E$115,1))*(AB$117&lt;OFFSET(AW_OTHER!$H$3,1,0,$E$115,1))*($B128OFFSET(AW_OTHER!$L$3,1,0,$E$115,1))))</t>
  </si>
  <si>
    <t>$D$129</t>
  </si>
  <si>
    <t>R129C4</t>
  </si>
  <si>
    <t>IF($B$115FALSE,"-",SUM(OFFSET($G129,0,C$117-1,1,C$118-C$117+1)))</t>
  </si>
  <si>
    <t>$E$129</t>
  </si>
  <si>
    <t>R129C5</t>
  </si>
  <si>
    <t>IF($B$115FALSE,"-",SUM(OFFSET($G129,0,F$117-1,1,F$118-F$117+1)))</t>
  </si>
  <si>
    <t>$G$129</t>
  </si>
  <si>
    <t>R129C7</t>
  </si>
  <si>
    <t>IF($B$115FALSE,"-",SUM((OFFSET(AW_OTHER!$V$3,1,0,$E$115,1))*(G$118&gt;OFFSET(AW_OTHER!$H$3,1,0,$E$115,1))*(G$117&lt;OFFSET(AW_OTHER!$H$3,1,0,$E$115,1))*($B129OFFSET(AW_OTHER!$L$3,1,0,$E$115,1))))</t>
  </si>
  <si>
    <t>$H$129</t>
  </si>
  <si>
    <t>R129C8</t>
  </si>
  <si>
    <t>IF($B$115FALSE,"-",SUM((OFFSET(AW_OTHER!$V$3,1,0,$E$115,1))*(H$118&gt;OFFSET(AW_OTHER!$H$3,1,0,$E$115,1))*(H$117&lt;OFFSET(AW_OTHER!$H$3,1,0,$E$115,1))*($B129OFFSET(AW_OTHER!$L$3,1,0,$E$115,1))))</t>
  </si>
  <si>
    <t>$I$129</t>
  </si>
  <si>
    <t>R129C9</t>
  </si>
  <si>
    <t>IF($B$115FALSE,"-",SUM((OFFSET(AW_OTHER!$V$3,1,0,$E$115,1))*(I$118&gt;OFFSET(AW_OTHER!$H$3,1,0,$E$115,1))*(I$117&lt;OFFSET(AW_OTHER!$H$3,1,0,$E$115,1))*($B129OFFSET(AW_OTHER!$L$3,1,0,$E$115,1))))</t>
  </si>
  <si>
    <t>$J$129</t>
  </si>
  <si>
    <t>R129C10</t>
  </si>
  <si>
    <t>IF($B$115FALSE,"-",SUM((OFFSET(AW_OTHER!$V$3,1,0,$E$115,1))*(J$118&gt;OFFSET(AW_OTHER!$H$3,1,0,$E$115,1))*(J$117&lt;OFFSET(AW_OTHER!$H$3,1,0,$E$115,1))*($B129OFFSET(AW_OTHER!$L$3,1,0,$E$115,1))))</t>
  </si>
  <si>
    <t>$K$129</t>
  </si>
  <si>
    <t>R129C11</t>
  </si>
  <si>
    <t>IF($B$115FALSE,"-",SUM((OFFSET(AW_OTHER!$V$3,1,0,$E$115,1))*(K$118&gt;OFFSET(AW_OTHER!$H$3,1,0,$E$115,1))*(K$117&lt;OFFSET(AW_OTHER!$H$3,1,0,$E$115,1))*($B129OFFSET(AW_OTHER!$L$3,1,0,$E$115,1))))</t>
  </si>
  <si>
    <t>$L$129</t>
  </si>
  <si>
    <t>R129C12</t>
  </si>
  <si>
    <t>IF($B$115FALSE,"-",SUM((OFFSET(AW_OTHER!$V$3,1,0,$E$115,1))*(L$118&gt;OFFSET(AW_OTHER!$H$3,1,0,$E$115,1))*(L$117&lt;OFFSET(AW_OTHER!$H$3,1,0,$E$115,1))*($B129OFFSET(AW_OTHER!$L$3,1,0,$E$115,1))))</t>
  </si>
  <si>
    <t>$M$129</t>
  </si>
  <si>
    <t>R129C13</t>
  </si>
  <si>
    <t>IF($B$115FALSE,"-",SUM((OFFSET(AW_OTHER!$V$3,1,0,$E$115,1))*(M$118&gt;OFFSET(AW_OTHER!$H$3,1,0,$E$115,1))*(M$117&lt;OFFSET(AW_OTHER!$H$3,1,0,$E$115,1))*($B129OFFSET(AW_OTHER!$L$3,1,0,$E$115,1))))</t>
  </si>
  <si>
    <t>$N$129</t>
  </si>
  <si>
    <t>R129C14</t>
  </si>
  <si>
    <t>IF($B$115FALSE,"-",SUM((OFFSET(AW_OTHER!$V$3,1,0,$E$115,1))*(N$118&gt;OFFSET(AW_OTHER!$H$3,1,0,$E$115,1))*(N$117&lt;OFFSET(AW_OTHER!$H$3,1,0,$E$115,1))*($B129OFFSET(AW_OTHER!$L$3,1,0,$E$115,1))))</t>
  </si>
  <si>
    <t>$O$129</t>
  </si>
  <si>
    <t>R129C15</t>
  </si>
  <si>
    <t>IF($B$115FALSE,"-",SUM((OFFSET(AW_OTHER!$V$3,1,0,$E$115,1))*(O$118&gt;OFFSET(AW_OTHER!$H$3,1,0,$E$115,1))*(O$117&lt;OFFSET(AW_OTHER!$H$3,1,0,$E$115,1))*($B129OFFSET(AW_OTHER!$L$3,1,0,$E$115,1))))</t>
  </si>
  <si>
    <t>$P$129</t>
  </si>
  <si>
    <t>R129C16</t>
  </si>
  <si>
    <t>IF($B$115FALSE,"-",SUM((OFFSET(AW_OTHER!$V$3,1,0,$E$115,1))*(P$118&gt;OFFSET(AW_OTHER!$H$3,1,0,$E$115,1))*(P$117&lt;OFFSET(AW_OTHER!$H$3,1,0,$E$115,1))*($B129OFFSET(AW_OTHER!$L$3,1,0,$E$115,1))))</t>
  </si>
  <si>
    <t>$Q$129</t>
  </si>
  <si>
    <t>R129C17</t>
  </si>
  <si>
    <t>IF($B$115FALSE,"-",SUM((OFFSET(AW_OTHER!$V$3,1,0,$E$115,1))*(Q$118&gt;OFFSET(AW_OTHER!$H$3,1,0,$E$115,1))*(Q$117&lt;OFFSET(AW_OTHER!$H$3,1,0,$E$115,1))*($B129OFFSET(AW_OTHER!$L$3,1,0,$E$115,1))))</t>
  </si>
  <si>
    <t>$R$129</t>
  </si>
  <si>
    <t>R129C18</t>
  </si>
  <si>
    <t>IF($B$115FALSE,"-",SUM((OFFSET(AW_OTHER!$V$3,1,0,$E$115,1))*(R$118&gt;OFFSET(AW_OTHER!$H$3,1,0,$E$115,1))*(R$117&lt;OFFSET(AW_OTHER!$H$3,1,0,$E$115,1))*($B129OFFSET(AW_OTHER!$L$3,1,0,$E$115,1))))</t>
  </si>
  <si>
    <t>$S$129</t>
  </si>
  <si>
    <t>R129C19</t>
  </si>
  <si>
    <t>IF($B$115FALSE,"-",SUM((OFFSET(AW_OTHER!$V$3,1,0,$E$115,1))*(S$118&gt;OFFSET(AW_OTHER!$H$3,1,0,$E$115,1))*(S$117&lt;OFFSET(AW_OTHER!$H$3,1,0,$E$115,1))*($B129OFFSET(AW_OTHER!$L$3,1,0,$E$115,1))))</t>
  </si>
  <si>
    <t>$T$129</t>
  </si>
  <si>
    <t>R129C20</t>
  </si>
  <si>
    <t>IF($B$115FALSE,"-",SUM((OFFSET(AW_OTHER!$V$3,1,0,$E$115,1))*(T$118&gt;OFFSET(AW_OTHER!$H$3,1,0,$E$115,1))*(T$117&lt;OFFSET(AW_OTHER!$H$3,1,0,$E$115,1))*($B129OFFSET(AW_OTHER!$L$3,1,0,$E$115,1))))</t>
  </si>
  <si>
    <t>$U$129</t>
  </si>
  <si>
    <t>R129C21</t>
  </si>
  <si>
    <t>IF($B$115FALSE,"-",SUM((OFFSET(AW_OTHER!$V$3,1,0,$E$115,1))*(U$118&gt;OFFSET(AW_OTHER!$H$3,1,0,$E$115,1))*(U$117&lt;OFFSET(AW_OTHER!$H$3,1,0,$E$115,1))*($B129OFFSET(AW_OTHER!$L$3,1,0,$E$115,1))))</t>
  </si>
  <si>
    <t>$V$129</t>
  </si>
  <si>
    <t>R129C22</t>
  </si>
  <si>
    <t>IF($B$115FALSE,"-",SUM((OFFSET(AW_OTHER!$V$3,1,0,$E$115,1))*(V$118&gt;OFFSET(AW_OTHER!$H$3,1,0,$E$115,1))*(V$117&lt;OFFSET(AW_OTHER!$H$3,1,0,$E$115,1))*($B129OFFSET(AW_OTHER!$L$3,1,0,$E$115,1))))</t>
  </si>
  <si>
    <t>$W$129</t>
  </si>
  <si>
    <t>R129C23</t>
  </si>
  <si>
    <t>IF($B$115FALSE,"-",SUM((OFFSET(AW_OTHER!$V$3,1,0,$E$115,1))*(W$118&gt;OFFSET(AW_OTHER!$H$3,1,0,$E$115,1))*(W$117&lt;OFFSET(AW_OTHER!$H$3,1,0,$E$115,1))*($B129OFFSET(AW_OTHER!$L$3,1,0,$E$115,1))))</t>
  </si>
  <si>
    <t>$X$129</t>
  </si>
  <si>
    <t>R129C24</t>
  </si>
  <si>
    <t>IF($B$115FALSE,"-",SUM((OFFSET(AW_OTHER!$V$3,1,0,$E$115,1))*(X$118&gt;OFFSET(AW_OTHER!$H$3,1,0,$E$115,1))*(X$117&lt;OFFSET(AW_OTHER!$H$3,1,0,$E$115,1))*($B129OFFSET(AW_OTHER!$L$3,1,0,$E$115,1))))</t>
  </si>
  <si>
    <t>$Y$129</t>
  </si>
  <si>
    <t>R129C25</t>
  </si>
  <si>
    <t>IF($B$115FALSE,"-",SUM((OFFSET(AW_OTHER!$V$3,1,0,$E$115,1))*(Y$118&gt;OFFSET(AW_OTHER!$H$3,1,0,$E$115,1))*(Y$117&lt;OFFSET(AW_OTHER!$H$3,1,0,$E$115,1))*($B129OFFSET(AW_OTHER!$L$3,1,0,$E$115,1))))</t>
  </si>
  <si>
    <t>$Z$129</t>
  </si>
  <si>
    <t>R129C26</t>
  </si>
  <si>
    <t>IF($B$115FALSE,"-",SUM((OFFSET(AW_OTHER!$V$3,1,0,$E$115,1))*(Z$118&gt;OFFSET(AW_OTHER!$H$3,1,0,$E$115,1))*(Z$117&lt;OFFSET(AW_OTHER!$H$3,1,0,$E$115,1))*($B129OFFSET(AW_OTHER!$L$3,1,0,$E$115,1))))</t>
  </si>
  <si>
    <t>$AA$129</t>
  </si>
  <si>
    <t>R129C27</t>
  </si>
  <si>
    <t>IF($B$115FALSE,"-",SUM((OFFSET(AW_OTHER!$V$3,1,0,$E$115,1))*(AA$118&gt;OFFSET(AW_OTHER!$H$3,1,0,$E$115,1))*(AA$117&lt;OFFSET(AW_OTHER!$H$3,1,0,$E$115,1))*($B129OFFSET(AW_OTHER!$L$3,1,0,$E$115,1))))</t>
  </si>
  <si>
    <t>$AB$129</t>
  </si>
  <si>
    <t>R129C28</t>
  </si>
  <si>
    <t>IF($B$115FALSE,"-",SUM((OFFSET(AW_OTHER!$V$3,1,0,$E$115,1))*(AB$118&gt;OFFSET(AW_OTHER!$H$3,1,0,$E$115,1))*(AB$117&lt;OFFSET(AW_OTHER!$H$3,1,0,$E$115,1))*($B129OFFSET(AW_OTHER!$L$3,1,0,$E$115,1))))</t>
  </si>
  <si>
    <t>$D$130</t>
  </si>
  <si>
    <t>R130C4</t>
  </si>
  <si>
    <t>IF($B$115FALSE,"-",SUM(OFFSET($G130,0,C$117-1,1,C$118-C$117+1)))</t>
  </si>
  <si>
    <t>$E$130</t>
  </si>
  <si>
    <t>R130C5</t>
  </si>
  <si>
    <t>IF($B$115FALSE,"-",SUM(OFFSET($G130,0,F$117-1,1,F$118-F$117+1)))</t>
  </si>
  <si>
    <t>$G$130</t>
  </si>
  <si>
    <t>R130C7</t>
  </si>
  <si>
    <t>IF($B$115FALSE,"-",SUM((OFFSET(AW_OTHER!$V$3,1,0,$E$115,1))*(G$118&gt;OFFSET(AW_OTHER!$H$3,1,0,$E$115,1))*(G$117&lt;OFFSET(AW_OTHER!$H$3,1,0,$E$115,1))*($B130OFFSET(AW_OTHER!$L$3,1,0,$E$115,1))))</t>
  </si>
  <si>
    <t>$H$130</t>
  </si>
  <si>
    <t>R130C8</t>
  </si>
  <si>
    <t>IF($B$115FALSE,"-",SUM((OFFSET(AW_OTHER!$V$3,1,0,$E$115,1))*(H$118&gt;OFFSET(AW_OTHER!$H$3,1,0,$E$115,1))*(H$117&lt;OFFSET(AW_OTHER!$H$3,1,0,$E$115,1))*($B130OFFSET(AW_OTHER!$L$3,1,0,$E$115,1))))</t>
  </si>
  <si>
    <t>$I$130</t>
  </si>
  <si>
    <t>R130C9</t>
  </si>
  <si>
    <t>IF($B$115FALSE,"-",SUM((OFFSET(AW_OTHER!$V$3,1,0,$E$115,1))*(I$118&gt;OFFSET(AW_OTHER!$H$3,1,0,$E$115,1))*(I$117&lt;OFFSET(AW_OTHER!$H$3,1,0,$E$115,1))*($B130OFFSET(AW_OTHER!$L$3,1,0,$E$115,1))))</t>
  </si>
  <si>
    <t>$J$130</t>
  </si>
  <si>
    <t>R130C10</t>
  </si>
  <si>
    <t>IF($B$115FALSE,"-",SUM((OFFSET(AW_OTHER!$V$3,1,0,$E$115,1))*(J$118&gt;OFFSET(AW_OTHER!$H$3,1,0,$E$115,1))*(J$117&lt;OFFSET(AW_OTHER!$H$3,1,0,$E$115,1))*($B130OFFSET(AW_OTHER!$L$3,1,0,$E$115,1))))</t>
  </si>
  <si>
    <t>$K$130</t>
  </si>
  <si>
    <t>R130C11</t>
  </si>
  <si>
    <t>IF($B$115FALSE,"-",SUM((OFFSET(AW_OTHER!$V$3,1,0,$E$115,1))*(K$118&gt;OFFSET(AW_OTHER!$H$3,1,0,$E$115,1))*(K$117&lt;OFFSET(AW_OTHER!$H$3,1,0,$E$115,1))*($B130OFFSET(AW_OTHER!$L$3,1,0,$E$115,1))))</t>
  </si>
  <si>
    <t>$L$130</t>
  </si>
  <si>
    <t>R130C12</t>
  </si>
  <si>
    <t>IF($B$115FALSE,"-",SUM((OFFSET(AW_OTHER!$V$3,1,0,$E$115,1))*(L$118&gt;OFFSET(AW_OTHER!$H$3,1,0,$E$115,1))*(L$117&lt;OFFSET(AW_OTHER!$H$3,1,0,$E$115,1))*($B130OFFSET(AW_OTHER!$L$3,1,0,$E$115,1))))</t>
  </si>
  <si>
    <t>$M$130</t>
  </si>
  <si>
    <t>R130C13</t>
  </si>
  <si>
    <t>IF($B$115FALSE,"-",SUM((OFFSET(AW_OTHER!$V$3,1,0,$E$115,1))*(M$118&gt;OFFSET(AW_OTHER!$H$3,1,0,$E$115,1))*(M$117&lt;OFFSET(AW_OTHER!$H$3,1,0,$E$115,1))*($B130OFFSET(AW_OTHER!$L$3,1,0,$E$115,1))))</t>
  </si>
  <si>
    <t>$N$130</t>
  </si>
  <si>
    <t>R130C14</t>
  </si>
  <si>
    <t>IF($B$115FALSE,"-",SUM((OFFSET(AW_OTHER!$V$3,1,0,$E$115,1))*(N$118&gt;OFFSET(AW_OTHER!$H$3,1,0,$E$115,1))*(N$117&lt;OFFSET(AW_OTHER!$H$3,1,0,$E$115,1))*($B130OFFSET(AW_OTHER!$L$3,1,0,$E$115,1))))</t>
  </si>
  <si>
    <t>$O$130</t>
  </si>
  <si>
    <t>R130C15</t>
  </si>
  <si>
    <t>IF($B$115FALSE,"-",SUM((OFFSET(AW_OTHER!$V$3,1,0,$E$115,1))*(O$118&gt;OFFSET(AW_OTHER!$H$3,1,0,$E$115,1))*(O$117&lt;OFFSET(AW_OTHER!$H$3,1,0,$E$115,1))*($B130OFFSET(AW_OTHER!$L$3,1,0,$E$115,1))))</t>
  </si>
  <si>
    <t>$P$130</t>
  </si>
  <si>
    <t>R130C16</t>
  </si>
  <si>
    <t>IF($B$115FALSE,"-",SUM((OFFSET(AW_OTHER!$V$3,1,0,$E$115,1))*(P$118&gt;OFFSET(AW_OTHER!$H$3,1,0,$E$115,1))*(P$117&lt;OFFSET(AW_OTHER!$H$3,1,0,$E$115,1))*($B130OFFSET(AW_OTHER!$L$3,1,0,$E$115,1))))</t>
  </si>
  <si>
    <t>$Q$130</t>
  </si>
  <si>
    <t>R130C17</t>
  </si>
  <si>
    <t>IF($B$115FALSE,"-",SUM((OFFSET(AW_OTHER!$V$3,1,0,$E$115,1))*(Q$118&gt;OFFSET(AW_OTHER!$H$3,1,0,$E$115,1))*(Q$117&lt;OFFSET(AW_OTHER!$H$3,1,0,$E$115,1))*($B130OFFSET(AW_OTHER!$L$3,1,0,$E$115,1))))</t>
  </si>
  <si>
    <t>$R$130</t>
  </si>
  <si>
    <t>R130C18</t>
  </si>
  <si>
    <t>IF($B$115FALSE,"-",SUM((OFFSET(AW_OTHER!$V$3,1,0,$E$115,1))*(R$118&gt;OFFSET(AW_OTHER!$H$3,1,0,$E$115,1))*(R$117&lt;OFFSET(AW_OTHER!$H$3,1,0,$E$115,1))*($B130OFFSET(AW_OTHER!$L$3,1,0,$E$115,1))))</t>
  </si>
  <si>
    <t>$S$130</t>
  </si>
  <si>
    <t>R130C19</t>
  </si>
  <si>
    <t>IF($B$115FALSE,"-",SUM((OFFSET(AW_OTHER!$V$3,1,0,$E$115,1))*(S$118&gt;OFFSET(AW_OTHER!$H$3,1,0,$E$115,1))*(S$117&lt;OFFSET(AW_OTHER!$H$3,1,0,$E$115,1))*($B130OFFSET(AW_OTHER!$L$3,1,0,$E$115,1))))</t>
  </si>
  <si>
    <t>$T$130</t>
  </si>
  <si>
    <t>R130C20</t>
  </si>
  <si>
    <t>IF($B$115FALSE,"-",SUM((OFFSET(AW_OTHER!$V$3,1,0,$E$115,1))*(T$118&gt;OFFSET(AW_OTHER!$H$3,1,0,$E$115,1))*(T$117&lt;OFFSET(AW_OTHER!$H$3,1,0,$E$115,1))*($B130OFFSET(AW_OTHER!$L$3,1,0,$E$115,1))))</t>
  </si>
  <si>
    <t>$U$130</t>
  </si>
  <si>
    <t>R130C21</t>
  </si>
  <si>
    <t>IF($B$115FALSE,"-",SUM((OFFSET(AW_OTHER!$V$3,1,0,$E$115,1))*(U$118&gt;OFFSET(AW_OTHER!$H$3,1,0,$E$115,1))*(U$117&lt;OFFSET(AW_OTHER!$H$3,1,0,$E$115,1))*($B130OFFSET(AW_OTHER!$L$3,1,0,$E$115,1))))</t>
  </si>
  <si>
    <t>$V$130</t>
  </si>
  <si>
    <t>R130C22</t>
  </si>
  <si>
    <t>IF($B$115FALSE,"-",SUM((OFFSET(AW_OTHER!$V$3,1,0,$E$115,1))*(V$118&gt;OFFSET(AW_OTHER!$H$3,1,0,$E$115,1))*(V$117&lt;OFFSET(AW_OTHER!$H$3,1,0,$E$115,1))*($B130OFFSET(AW_OTHER!$L$3,1,0,$E$115,1))))</t>
  </si>
  <si>
    <t>$W$130</t>
  </si>
  <si>
    <t>R130C23</t>
  </si>
  <si>
    <t>IF($B$115FALSE,"-",SUM((OFFSET(AW_OTHER!$V$3,1,0,$E$115,1))*(W$118&gt;OFFSET(AW_OTHER!$H$3,1,0,$E$115,1))*(W$117&lt;OFFSET(AW_OTHER!$H$3,1,0,$E$115,1))*($B130OFFSET(AW_OTHER!$L$3,1,0,$E$115,1))))</t>
  </si>
  <si>
    <t>$X$130</t>
  </si>
  <si>
    <t>R130C24</t>
  </si>
  <si>
    <t>IF($B$115FALSE,"-",SUM((OFFSET(AW_OTHER!$V$3,1,0,$E$115,1))*(X$118&gt;OFFSET(AW_OTHER!$H$3,1,0,$E$115,1))*(X$117&lt;OFFSET(AW_OTHER!$H$3,1,0,$E$115,1))*($B130OFFSET(AW_OTHER!$L$3,1,0,$E$115,1))))</t>
  </si>
  <si>
    <t>$Y$130</t>
  </si>
  <si>
    <t>R130C25</t>
  </si>
  <si>
    <t>IF($B$115FALSE,"-",SUM((OFFSET(AW_OTHER!$V$3,1,0,$E$115,1))*(Y$118&gt;OFFSET(AW_OTHER!$H$3,1,0,$E$115,1))*(Y$117&lt;OFFSET(AW_OTHER!$H$3,1,0,$E$115,1))*($B130OFFSET(AW_OTHER!$L$3,1,0,$E$115,1))))</t>
  </si>
  <si>
    <t>$Z$130</t>
  </si>
  <si>
    <t>R130C26</t>
  </si>
  <si>
    <t>IF($B$115FALSE,"-",SUM((OFFSET(AW_OTHER!$V$3,1,0,$E$115,1))*(Z$118&gt;OFFSET(AW_OTHER!$H$3,1,0,$E$115,1))*(Z$117&lt;OFFSET(AW_OTHER!$H$3,1,0,$E$115,1))*($B130OFFSET(AW_OTHER!$L$3,1,0,$E$115,1))))</t>
  </si>
  <si>
    <t>$AA$130</t>
  </si>
  <si>
    <t>R130C27</t>
  </si>
  <si>
    <t>IF($B$115FALSE,"-",SUM((OFFSET(AW_OTHER!$V$3,1,0,$E$115,1))*(AA$118&gt;OFFSET(AW_OTHER!$H$3,1,0,$E$115,1))*(AA$117&lt;OFFSET(AW_OTHER!$H$3,1,0,$E$115,1))*($B130OFFSET(AW_OTHER!$L$3,1,0,$E$115,1))))</t>
  </si>
  <si>
    <t>$AB$130</t>
  </si>
  <si>
    <t>R130C28</t>
  </si>
  <si>
    <t>IF($B$115FALSE,"-",SUM((OFFSET(AW_OTHER!$V$3,1,0,$E$115,1))*(AB$118&gt;OFFSET(AW_OTHER!$H$3,1,0,$E$115,1))*(AB$117&lt;OFFSET(AW_OTHER!$H$3,1,0,$E$115,1))*($B130OFFSET(AW_OTHER!$L$3,1,0,$E$115,1))))</t>
  </si>
  <si>
    <t>$D$131</t>
  </si>
  <si>
    <t>R131C4</t>
  </si>
  <si>
    <t>IF($B$115FALSE,"-",SUM(OFFSET($G131,0,C$117-1,1,C$118-C$117+1)))</t>
  </si>
  <si>
    <t>$E$131</t>
  </si>
  <si>
    <t>R131C5</t>
  </si>
  <si>
    <t>IF($B$115FALSE,"-",SUM(OFFSET($G131,0,F$117-1,1,F$118-F$117+1)))</t>
  </si>
  <si>
    <t>$G$131</t>
  </si>
  <si>
    <t>R131C7</t>
  </si>
  <si>
    <t>IF($B$115FALSE,"-",SUM((OFFSET(AW_OTHER!$V$3,1,0,$E$115,1))*(G$118&gt;OFFSET(AW_OTHER!$H$3,1,0,$E$115,1))*(G$117&lt;OFFSET(AW_OTHER!$H$3,1,0,$E$115,1))*($B131OFFSET(AW_OTHER!$L$3,1,0,$E$115,1))))</t>
  </si>
  <si>
    <t>$H$131</t>
  </si>
  <si>
    <t>R131C8</t>
  </si>
  <si>
    <t>IF($B$115FALSE,"-",SUM((OFFSET(AW_OTHER!$V$3,1,0,$E$115,1))*(H$118&gt;OFFSET(AW_OTHER!$H$3,1,0,$E$115,1))*(H$117&lt;OFFSET(AW_OTHER!$H$3,1,0,$E$115,1))*($B131OFFSET(AW_OTHER!$L$3,1,0,$E$115,1))))</t>
  </si>
  <si>
    <t>$I$131</t>
  </si>
  <si>
    <t>R131C9</t>
  </si>
  <si>
    <t>IF($B$115FALSE,"-",SUM((OFFSET(AW_OTHER!$V$3,1,0,$E$115,1))*(I$118&gt;OFFSET(AW_OTHER!$H$3,1,0,$E$115,1))*(I$117&lt;OFFSET(AW_OTHER!$H$3,1,0,$E$115,1))*($B131OFFSET(AW_OTHER!$L$3,1,0,$E$115,1))))</t>
  </si>
  <si>
    <t>$J$131</t>
  </si>
  <si>
    <t>R131C10</t>
  </si>
  <si>
    <t>IF($B$115FALSE,"-",SUM((OFFSET(AW_OTHER!$V$3,1,0,$E$115,1))*(J$118&gt;OFFSET(AW_OTHER!$H$3,1,0,$E$115,1))*(J$117&lt;OFFSET(AW_OTHER!$H$3,1,0,$E$115,1))*($B131OFFSET(AW_OTHER!$L$3,1,0,$E$115,1))))</t>
  </si>
  <si>
    <t>$K$131</t>
  </si>
  <si>
    <t>R131C11</t>
  </si>
  <si>
    <t>IF($B$115FALSE,"-",SUM((OFFSET(AW_OTHER!$V$3,1,0,$E$115,1))*(K$118&gt;OFFSET(AW_OTHER!$H$3,1,0,$E$115,1))*(K$117&lt;OFFSET(AW_OTHER!$H$3,1,0,$E$115,1))*($B131OFFSET(AW_OTHER!$L$3,1,0,$E$115,1))))</t>
  </si>
  <si>
    <t>$L$131</t>
  </si>
  <si>
    <t>R131C12</t>
  </si>
  <si>
    <t>IF($B$115FALSE,"-",SUM((OFFSET(AW_OTHER!$V$3,1,0,$E$115,1))*(L$118&gt;OFFSET(AW_OTHER!$H$3,1,0,$E$115,1))*(L$117&lt;OFFSET(AW_OTHER!$H$3,1,0,$E$115,1))*($B131OFFSET(AW_OTHER!$L$3,1,0,$E$115,1))))</t>
  </si>
  <si>
    <t>$M$131</t>
  </si>
  <si>
    <t>R131C13</t>
  </si>
  <si>
    <t>IF($B$115FALSE,"-",SUM((OFFSET(AW_OTHER!$V$3,1,0,$E$115,1))*(M$118&gt;OFFSET(AW_OTHER!$H$3,1,0,$E$115,1))*(M$117&lt;OFFSET(AW_OTHER!$H$3,1,0,$E$115,1))*($B131OFFSET(AW_OTHER!$L$3,1,0,$E$115,1))))</t>
  </si>
  <si>
    <t>$N$131</t>
  </si>
  <si>
    <t>R131C14</t>
  </si>
  <si>
    <t>IF($B$115FALSE,"-",SUM((OFFSET(AW_OTHER!$V$3,1,0,$E$115,1))*(N$118&gt;OFFSET(AW_OTHER!$H$3,1,0,$E$115,1))*(N$117&lt;OFFSET(AW_OTHER!$H$3,1,0,$E$115,1))*($B131OFFSET(AW_OTHER!$L$3,1,0,$E$115,1))))</t>
  </si>
  <si>
    <t>$O$131</t>
  </si>
  <si>
    <t>R131C15</t>
  </si>
  <si>
    <t>IF($B$115FALSE,"-",SUM((OFFSET(AW_OTHER!$V$3,1,0,$E$115,1))*(O$118&gt;OFFSET(AW_OTHER!$H$3,1,0,$E$115,1))*(O$117&lt;OFFSET(AW_OTHER!$H$3,1,0,$E$115,1))*($B131OFFSET(AW_OTHER!$L$3,1,0,$E$115,1))))</t>
  </si>
  <si>
    <t>$P$131</t>
  </si>
  <si>
    <t>R131C16</t>
  </si>
  <si>
    <t>IF($B$115FALSE,"-",SUM((OFFSET(AW_OTHER!$V$3,1,0,$E$115,1))*(P$118&gt;OFFSET(AW_OTHER!$H$3,1,0,$E$115,1))*(P$117&lt;OFFSET(AW_OTHER!$H$3,1,0,$E$115,1))*($B131OFFSET(AW_OTHER!$L$3,1,0,$E$115,1))))</t>
  </si>
  <si>
    <t>$Q$131</t>
  </si>
  <si>
    <t>R131C17</t>
  </si>
  <si>
    <t>IF($B$115FALSE,"-",SUM((OFFSET(AW_OTHER!$V$3,1,0,$E$115,1))*(Q$118&gt;OFFSET(AW_OTHER!$H$3,1,0,$E$115,1))*(Q$117&lt;OFFSET(AW_OTHER!$H$3,1,0,$E$115,1))*($B131OFFSET(AW_OTHER!$L$3,1,0,$E$115,1))))</t>
  </si>
  <si>
    <t>$R$131</t>
  </si>
  <si>
    <t>R131C18</t>
  </si>
  <si>
    <t>IF($B$115FALSE,"-",SUM((OFFSET(AW_OTHER!$V$3,1,0,$E$115,1))*(R$118&gt;OFFSET(AW_OTHER!$H$3,1,0,$E$115,1))*(R$117&lt;OFFSET(AW_OTHER!$H$3,1,0,$E$115,1))*($B131OFFSET(AW_OTHER!$L$3,1,0,$E$115,1))))</t>
  </si>
  <si>
    <t>$S$131</t>
  </si>
  <si>
    <t>R131C19</t>
  </si>
  <si>
    <t>IF($B$115FALSE,"-",SUM((OFFSET(AW_OTHER!$V$3,1,0,$E$115,1))*(S$118&gt;OFFSET(AW_OTHER!$H$3,1,0,$E$115,1))*(S$117&lt;OFFSET(AW_OTHER!$H$3,1,0,$E$115,1))*($B131OFFSET(AW_OTHER!$L$3,1,0,$E$115,1))))</t>
  </si>
  <si>
    <t>$T$131</t>
  </si>
  <si>
    <t>R131C20</t>
  </si>
  <si>
    <t>IF($B$115FALSE,"-",SUM((OFFSET(AW_OTHER!$V$3,1,0,$E$115,1))*(T$118&gt;OFFSET(AW_OTHER!$H$3,1,0,$E$115,1))*(T$117&lt;OFFSET(AW_OTHER!$H$3,1,0,$E$115,1))*($B131OFFSET(AW_OTHER!$L$3,1,0,$E$115,1))))</t>
  </si>
  <si>
    <t>$U$131</t>
  </si>
  <si>
    <t>R131C21</t>
  </si>
  <si>
    <t>IF($B$115FALSE,"-",SUM((OFFSET(AW_OTHER!$V$3,1,0,$E$115,1))*(U$118&gt;OFFSET(AW_OTHER!$H$3,1,0,$E$115,1))*(U$117&lt;OFFSET(AW_OTHER!$H$3,1,0,$E$115,1))*($B131OFFSET(AW_OTHER!$L$3,1,0,$E$115,1))))</t>
  </si>
  <si>
    <t>$V$131</t>
  </si>
  <si>
    <t>R131C22</t>
  </si>
  <si>
    <t>IF($B$115FALSE,"-",SUM((OFFSET(AW_OTHER!$V$3,1,0,$E$115,1))*(V$118&gt;OFFSET(AW_OTHER!$H$3,1,0,$E$115,1))*(V$117&lt;OFFSET(AW_OTHER!$H$3,1,0,$E$115,1))*($B131OFFSET(AW_OTHER!$L$3,1,0,$E$115,1))))</t>
  </si>
  <si>
    <t>$W$131</t>
  </si>
  <si>
    <t>R131C23</t>
  </si>
  <si>
    <t>IF($B$115FALSE,"-",SUM((OFFSET(AW_OTHER!$V$3,1,0,$E$115,1))*(W$118&gt;OFFSET(AW_OTHER!$H$3,1,0,$E$115,1))*(W$117&lt;OFFSET(AW_OTHER!$H$3,1,0,$E$115,1))*($B131OFFSET(AW_OTHER!$L$3,1,0,$E$115,1))))</t>
  </si>
  <si>
    <t>$X$131</t>
  </si>
  <si>
    <t>R131C24</t>
  </si>
  <si>
    <t>IF($B$115FALSE,"-",SUM((OFFSET(AW_OTHER!$V$3,1,0,$E$115,1))*(X$118&gt;OFFSET(AW_OTHER!$H$3,1,0,$E$115,1))*(X$117&lt;OFFSET(AW_OTHER!$H$3,1,0,$E$115,1))*($B131OFFSET(AW_OTHER!$L$3,1,0,$E$115,1))))</t>
  </si>
  <si>
    <t>$Y$131</t>
  </si>
  <si>
    <t>R131C25</t>
  </si>
  <si>
    <t>IF($B$115FALSE,"-",SUM((OFFSET(AW_OTHER!$V$3,1,0,$E$115,1))*(Y$118&gt;OFFSET(AW_OTHER!$H$3,1,0,$E$115,1))*(Y$117&lt;OFFSET(AW_OTHER!$H$3,1,0,$E$115,1))*($B131OFFSET(AW_OTHER!$L$3,1,0,$E$115,1))))</t>
  </si>
  <si>
    <t>$Z$131</t>
  </si>
  <si>
    <t>R131C26</t>
  </si>
  <si>
    <t>IF($B$115FALSE,"-",SUM((OFFSET(AW_OTHER!$V$3,1,0,$E$115,1))*(Z$118&gt;OFFSET(AW_OTHER!$H$3,1,0,$E$115,1))*(Z$117&lt;OFFSET(AW_OTHER!$H$3,1,0,$E$115,1))*($B131OFFSET(AW_OTHER!$L$3,1,0,$E$115,1))))</t>
  </si>
  <si>
    <t>$AA$131</t>
  </si>
  <si>
    <t>R131C27</t>
  </si>
  <si>
    <t>IF($B$115FALSE,"-",SUM((OFFSET(AW_OTHER!$V$3,1,0,$E$115,1))*(AA$118&gt;OFFSET(AW_OTHER!$H$3,1,0,$E$115,1))*(AA$117&lt;OFFSET(AW_OTHER!$H$3,1,0,$E$115,1))*($B131OFFSET(AW_OTHER!$L$3,1,0,$E$115,1))))</t>
  </si>
  <si>
    <t>$AB$131</t>
  </si>
  <si>
    <t>R131C28</t>
  </si>
  <si>
    <t>IF($B$115FALSE,"-",SUM((OFFSET(AW_OTHER!$V$3,1,0,$E$115,1))*(AB$118&gt;OFFSET(AW_OTHER!$H$3,1,0,$E$115,1))*(AB$117&lt;OFFSET(AW_OTHER!$H$3,1,0,$E$115,1))*($B131OFFSET(AW_OTHER!$L$3,1,0,$E$115,1))))</t>
  </si>
  <si>
    <t>$D$132</t>
  </si>
  <si>
    <t>R132C4</t>
  </si>
  <si>
    <t>IF($B$115FALSE,"-",SUM(OFFSET($G132,0,C$117-1,1,C$118-C$117+1)))</t>
  </si>
  <si>
    <t>$E$132</t>
  </si>
  <si>
    <t>R132C5</t>
  </si>
  <si>
    <t>IF($B$115FALSE,"-",SUM(OFFSET($G132,0,F$117-1,1,F$118-F$117+1)))</t>
  </si>
  <si>
    <t>$G$132</t>
  </si>
  <si>
    <t>R132C7</t>
  </si>
  <si>
    <t>IF($B$115FALSE,"-",SUM((OFFSET(AW_OTHER!$V$3,1,0,$E$115,1))*(G$118&gt;OFFSET(AW_OTHER!$H$3,1,0,$E$115,1))*(G$117&lt;OFFSET(AW_OTHER!$H$3,1,0,$E$115,1))*($B132OFFSET(AW_OTHER!$L$3,1,0,$E$115,1))))</t>
  </si>
  <si>
    <t>$H$132</t>
  </si>
  <si>
    <t>R132C8</t>
  </si>
  <si>
    <t>IF($B$115FALSE,"-",SUM((OFFSET(AW_OTHER!$V$3,1,0,$E$115,1))*(H$118&gt;OFFSET(AW_OTHER!$H$3,1,0,$E$115,1))*(H$117&lt;OFFSET(AW_OTHER!$H$3,1,0,$E$115,1))*($B132OFFSET(AW_OTHER!$L$3,1,0,$E$115,1))))</t>
  </si>
  <si>
    <t>$I$132</t>
  </si>
  <si>
    <t>R132C9</t>
  </si>
  <si>
    <t>IF($B$115FALSE,"-",SUM((OFFSET(AW_OTHER!$V$3,1,0,$E$115,1))*(I$118&gt;OFFSET(AW_OTHER!$H$3,1,0,$E$115,1))*(I$117&lt;OFFSET(AW_OTHER!$H$3,1,0,$E$115,1))*($B132OFFSET(AW_OTHER!$L$3,1,0,$E$115,1))))</t>
  </si>
  <si>
    <t>$J$132</t>
  </si>
  <si>
    <t>R132C10</t>
  </si>
  <si>
    <t>IF($B$115FALSE,"-",SUM((OFFSET(AW_OTHER!$V$3,1,0,$E$115,1))*(J$118&gt;OFFSET(AW_OTHER!$H$3,1,0,$E$115,1))*(J$117&lt;OFFSET(AW_OTHER!$H$3,1,0,$E$115,1))*($B132OFFSET(AW_OTHER!$L$3,1,0,$E$115,1))))</t>
  </si>
  <si>
    <t>$K$132</t>
  </si>
  <si>
    <t>R132C11</t>
  </si>
  <si>
    <t>IF($B$115FALSE,"-",SUM((OFFSET(AW_OTHER!$V$3,1,0,$E$115,1))*(K$118&gt;OFFSET(AW_OTHER!$H$3,1,0,$E$115,1))*(K$117&lt;OFFSET(AW_OTHER!$H$3,1,0,$E$115,1))*($B132OFFSET(AW_OTHER!$L$3,1,0,$E$115,1))))</t>
  </si>
  <si>
    <t>$L$132</t>
  </si>
  <si>
    <t>R132C12</t>
  </si>
  <si>
    <t>IF($B$115FALSE,"-",SUM((OFFSET(AW_OTHER!$V$3,1,0,$E$115,1))*(L$118&gt;OFFSET(AW_OTHER!$H$3,1,0,$E$115,1))*(L$117&lt;OFFSET(AW_OTHER!$H$3,1,0,$E$115,1))*($B132OFFSET(AW_OTHER!$L$3,1,0,$E$115,1))))</t>
  </si>
  <si>
    <t>$M$132</t>
  </si>
  <si>
    <t>R132C13</t>
  </si>
  <si>
    <t>IF($B$115FALSE,"-",SUM((OFFSET(AW_OTHER!$V$3,1,0,$E$115,1))*(M$118&gt;OFFSET(AW_OTHER!$H$3,1,0,$E$115,1))*(M$117&lt;OFFSET(AW_OTHER!$H$3,1,0,$E$115,1))*($B132OFFSET(AW_OTHER!$L$3,1,0,$E$115,1))))</t>
  </si>
  <si>
    <t>$N$132</t>
  </si>
  <si>
    <t>R132C14</t>
  </si>
  <si>
    <t>IF($B$115FALSE,"-",SUM((OFFSET(AW_OTHER!$V$3,1,0,$E$115,1))*(N$118&gt;OFFSET(AW_OTHER!$H$3,1,0,$E$115,1))*(N$117&lt;OFFSET(AW_OTHER!$H$3,1,0,$E$115,1))*($B132OFFSET(AW_OTHER!$L$3,1,0,$E$115,1))))</t>
  </si>
  <si>
    <t>$O$132</t>
  </si>
  <si>
    <t>R132C15</t>
  </si>
  <si>
    <t>IF($B$115FALSE,"-",SUM((OFFSET(AW_OTHER!$V$3,1,0,$E$115,1))*(O$118&gt;OFFSET(AW_OTHER!$H$3,1,0,$E$115,1))*(O$117&lt;OFFSET(AW_OTHER!$H$3,1,0,$E$115,1))*($B132OFFSET(AW_OTHER!$L$3,1,0,$E$115,1))))</t>
  </si>
  <si>
    <t>$P$132</t>
  </si>
  <si>
    <t>R132C16</t>
  </si>
  <si>
    <t>IF($B$115FALSE,"-",SUM((OFFSET(AW_OTHER!$V$3,1,0,$E$115,1))*(P$118&gt;OFFSET(AW_OTHER!$H$3,1,0,$E$115,1))*(P$117&lt;OFFSET(AW_OTHER!$H$3,1,0,$E$115,1))*($B132OFFSET(AW_OTHER!$L$3,1,0,$E$115,1))))</t>
  </si>
  <si>
    <t>$Q$132</t>
  </si>
  <si>
    <t>R132C17</t>
  </si>
  <si>
    <t>IF($B$115FALSE,"-",SUM((OFFSET(AW_OTHER!$V$3,1,0,$E$115,1))*(Q$118&gt;OFFSET(AW_OTHER!$H$3,1,0,$E$115,1))*(Q$117&lt;OFFSET(AW_OTHER!$H$3,1,0,$E$115,1))*($B132OFFSET(AW_OTHER!$L$3,1,0,$E$115,1))))</t>
  </si>
  <si>
    <t>$R$132</t>
  </si>
  <si>
    <t>R132C18</t>
  </si>
  <si>
    <t>IF($B$115FALSE,"-",SUM((OFFSET(AW_OTHER!$V$3,1,0,$E$115,1))*(R$118&gt;OFFSET(AW_OTHER!$H$3,1,0,$E$115,1))*(R$117&lt;OFFSET(AW_OTHER!$H$3,1,0,$E$115,1))*($B132OFFSET(AW_OTHER!$L$3,1,0,$E$115,1))))</t>
  </si>
  <si>
    <t>$S$132</t>
  </si>
  <si>
    <t>R132C19</t>
  </si>
  <si>
    <t>IF($B$115FALSE,"-",SUM((OFFSET(AW_OTHER!$V$3,1,0,$E$115,1))*(S$118&gt;OFFSET(AW_OTHER!$H$3,1,0,$E$115,1))*(S$117&lt;OFFSET(AW_OTHER!$H$3,1,0,$E$115,1))*($B132OFFSET(AW_OTHER!$L$3,1,0,$E$115,1))))</t>
  </si>
  <si>
    <t>$T$132</t>
  </si>
  <si>
    <t>R132C20</t>
  </si>
  <si>
    <t>IF($B$115FALSE,"-",SUM((OFFSET(AW_OTHER!$V$3,1,0,$E$115,1))*(T$118&gt;OFFSET(AW_OTHER!$H$3,1,0,$E$115,1))*(T$117&lt;OFFSET(AW_OTHER!$H$3,1,0,$E$115,1))*($B132OFFSET(AW_OTHER!$L$3,1,0,$E$115,1))))</t>
  </si>
  <si>
    <t>$U$132</t>
  </si>
  <si>
    <t>R132C21</t>
  </si>
  <si>
    <t>IF($B$115FALSE,"-",SUM((OFFSET(AW_OTHER!$V$3,1,0,$E$115,1))*(U$118&gt;OFFSET(AW_OTHER!$H$3,1,0,$E$115,1))*(U$117&lt;OFFSET(AW_OTHER!$H$3,1,0,$E$115,1))*($B132OFFSET(AW_OTHER!$L$3,1,0,$E$115,1))))</t>
  </si>
  <si>
    <t>$V$132</t>
  </si>
  <si>
    <t>R132C22</t>
  </si>
  <si>
    <t>IF($B$115FALSE,"-",SUM((OFFSET(AW_OTHER!$V$3,1,0,$E$115,1))*(V$118&gt;OFFSET(AW_OTHER!$H$3,1,0,$E$115,1))*(V$117&lt;OFFSET(AW_OTHER!$H$3,1,0,$E$115,1))*($B132OFFSET(AW_OTHER!$L$3,1,0,$E$115,1))))</t>
  </si>
  <si>
    <t>$W$132</t>
  </si>
  <si>
    <t>R132C23</t>
  </si>
  <si>
    <t>IF($B$115FALSE,"-",SUM((OFFSET(AW_OTHER!$V$3,1,0,$E$115,1))*(W$118&gt;OFFSET(AW_OTHER!$H$3,1,0,$E$115,1))*(W$117&lt;OFFSET(AW_OTHER!$H$3,1,0,$E$115,1))*($B132OFFSET(AW_OTHER!$L$3,1,0,$E$115,1))))</t>
  </si>
  <si>
    <t>$X$132</t>
  </si>
  <si>
    <t>R132C24</t>
  </si>
  <si>
    <t>IF($B$115FALSE,"-",SUM((OFFSET(AW_OTHER!$V$3,1,0,$E$115,1))*(X$118&gt;OFFSET(AW_OTHER!$H$3,1,0,$E$115,1))*(X$117&lt;OFFSET(AW_OTHER!$H$3,1,0,$E$115,1))*($B132OFFSET(AW_OTHER!$L$3,1,0,$E$115,1))))</t>
  </si>
  <si>
    <t>$Y$132</t>
  </si>
  <si>
    <t>R132C25</t>
  </si>
  <si>
    <t>IF($B$115FALSE,"-",SUM((OFFSET(AW_OTHER!$V$3,1,0,$E$115,1))*(Y$118&gt;OFFSET(AW_OTHER!$H$3,1,0,$E$115,1))*(Y$117&lt;OFFSET(AW_OTHER!$H$3,1,0,$E$115,1))*($B132OFFSET(AW_OTHER!$L$3,1,0,$E$115,1))))</t>
  </si>
  <si>
    <t>$Z$132</t>
  </si>
  <si>
    <t>R132C26</t>
  </si>
  <si>
    <t>IF($B$115FALSE,"-",SUM((OFFSET(AW_OTHER!$V$3,1,0,$E$115,1))*(Z$118&gt;OFFSET(AW_OTHER!$H$3,1,0,$E$115,1))*(Z$117&lt;OFFSET(AW_OTHER!$H$3,1,0,$E$115,1))*($B132OFFSET(AW_OTHER!$L$3,1,0,$E$115,1))))</t>
  </si>
  <si>
    <t>$AA$132</t>
  </si>
  <si>
    <t>R132C27</t>
  </si>
  <si>
    <t>IF($B$115FALSE,"-",SUM((OFFSET(AW_OTHER!$V$3,1,0,$E$115,1))*(AA$118&gt;OFFSET(AW_OTHER!$H$3,1,0,$E$115,1))*(AA$117&lt;OFFSET(AW_OTHER!$H$3,1,0,$E$115,1))*($B132OFFSET(AW_OTHER!$L$3,1,0,$E$115,1))))</t>
  </si>
  <si>
    <t>$AB$132</t>
  </si>
  <si>
    <t>R132C28</t>
  </si>
  <si>
    <t>IF($B$115FALSE,"-",SUM((OFFSET(AW_OTHER!$V$3,1,0,$E$115,1))*(AB$118&gt;OFFSET(AW_OTHER!$H$3,1,0,$E$115,1))*(AB$117&lt;OFFSET(AW_OTHER!$H$3,1,0,$E$115,1))*($B132OFFSET(AW_OTHER!$L$3,1,0,$E$115,1))))</t>
  </si>
  <si>
    <t>$D$133</t>
  </si>
  <si>
    <t>R133C4</t>
  </si>
  <si>
    <t>IF($B$115FALSE,"-",SUM(OFFSET($G133,0,C$117-1,1,C$118-C$117+1)))</t>
  </si>
  <si>
    <t>$E$133</t>
  </si>
  <si>
    <t>R133C5</t>
  </si>
  <si>
    <t>IF($B$115FALSE,"-",SUM(OFFSET($G133,0,F$117-1,1,F$118-F$117+1)))</t>
  </si>
  <si>
    <t>$G$133</t>
  </si>
  <si>
    <t>R133C7</t>
  </si>
  <si>
    <t>IF($B$115FALSE,"-",SUM((OFFSET(AW_OTHER!$V$3,1,0,$E$115,1))*(G$118&gt;OFFSET(AW_OTHER!$H$3,1,0,$E$115,1))*(G$117&lt;OFFSET(AW_OTHER!$H$3,1,0,$E$115,1))*($B133OFFSET(AW_OTHER!$L$3,1,0,$E$115,1))))</t>
  </si>
  <si>
    <t>$H$133</t>
  </si>
  <si>
    <t>R133C8</t>
  </si>
  <si>
    <t>IF($B$115FALSE,"-",SUM((OFFSET(AW_OTHER!$V$3,1,0,$E$115,1))*(H$118&gt;OFFSET(AW_OTHER!$H$3,1,0,$E$115,1))*(H$117&lt;OFFSET(AW_OTHER!$H$3,1,0,$E$115,1))*($B133OFFSET(AW_OTHER!$L$3,1,0,$E$115,1))))</t>
  </si>
  <si>
    <t>$I$133</t>
  </si>
  <si>
    <t>R133C9</t>
  </si>
  <si>
    <t>IF($B$115FALSE,"-",SUM((OFFSET(AW_OTHER!$V$3,1,0,$E$115,1))*(I$118&gt;OFFSET(AW_OTHER!$H$3,1,0,$E$115,1))*(I$117&lt;OFFSET(AW_OTHER!$H$3,1,0,$E$115,1))*($B133OFFSET(AW_OTHER!$L$3,1,0,$E$115,1))))</t>
  </si>
  <si>
    <t>$J$133</t>
  </si>
  <si>
    <t>R133C10</t>
  </si>
  <si>
    <t>IF($B$115FALSE,"-",SUM((OFFSET(AW_OTHER!$V$3,1,0,$E$115,1))*(J$118&gt;OFFSET(AW_OTHER!$H$3,1,0,$E$115,1))*(J$117&lt;OFFSET(AW_OTHER!$H$3,1,0,$E$115,1))*($B133OFFSET(AW_OTHER!$L$3,1,0,$E$115,1))))</t>
  </si>
  <si>
    <t>$K$133</t>
  </si>
  <si>
    <t>R133C11</t>
  </si>
  <si>
    <t>IF($B$115FALSE,"-",SUM((OFFSET(AW_OTHER!$V$3,1,0,$E$115,1))*(K$118&gt;OFFSET(AW_OTHER!$H$3,1,0,$E$115,1))*(K$117&lt;OFFSET(AW_OTHER!$H$3,1,0,$E$115,1))*($B133OFFSET(AW_OTHER!$L$3,1,0,$E$115,1))))</t>
  </si>
  <si>
    <t>$L$133</t>
  </si>
  <si>
    <t>R133C12</t>
  </si>
  <si>
    <t>IF($B$115FALSE,"-",SUM((OFFSET(AW_OTHER!$V$3,1,0,$E$115,1))*(L$118&gt;OFFSET(AW_OTHER!$H$3,1,0,$E$115,1))*(L$117&lt;OFFSET(AW_OTHER!$H$3,1,0,$E$115,1))*($B133OFFSET(AW_OTHER!$L$3,1,0,$E$115,1))))</t>
  </si>
  <si>
    <t>$M$133</t>
  </si>
  <si>
    <t>R133C13</t>
  </si>
  <si>
    <t>IF($B$115FALSE,"-",SUM((OFFSET(AW_OTHER!$V$3,1,0,$E$115,1))*(M$118&gt;OFFSET(AW_OTHER!$H$3,1,0,$E$115,1))*(M$117&lt;OFFSET(AW_OTHER!$H$3,1,0,$E$115,1))*($B133OFFSET(AW_OTHER!$L$3,1,0,$E$115,1))))</t>
  </si>
  <si>
    <t>$N$133</t>
  </si>
  <si>
    <t>R133C14</t>
  </si>
  <si>
    <t>IF($B$115FALSE,"-",SUM((OFFSET(AW_OTHER!$V$3,1,0,$E$115,1))*(N$118&gt;OFFSET(AW_OTHER!$H$3,1,0,$E$115,1))*(N$117&lt;OFFSET(AW_OTHER!$H$3,1,0,$E$115,1))*($B133OFFSET(AW_OTHER!$L$3,1,0,$E$115,1))))</t>
  </si>
  <si>
    <t>$O$133</t>
  </si>
  <si>
    <t>R133C15</t>
  </si>
  <si>
    <t>IF($B$115FALSE,"-",SUM((OFFSET(AW_OTHER!$V$3,1,0,$E$115,1))*(O$118&gt;OFFSET(AW_OTHER!$H$3,1,0,$E$115,1))*(O$117&lt;OFFSET(AW_OTHER!$H$3,1,0,$E$115,1))*($B133OFFSET(AW_OTHER!$L$3,1,0,$E$115,1))))</t>
  </si>
  <si>
    <t>$P$133</t>
  </si>
  <si>
    <t>R133C16</t>
  </si>
  <si>
    <t>IF($B$115FALSE,"-",SUM((OFFSET(AW_OTHER!$V$3,1,0,$E$115,1))*(P$118&gt;OFFSET(AW_OTHER!$H$3,1,0,$E$115,1))*(P$117&lt;OFFSET(AW_OTHER!$H$3,1,0,$E$115,1))*($B133OFFSET(AW_OTHER!$L$3,1,0,$E$115,1))))</t>
  </si>
  <si>
    <t>$Q$133</t>
  </si>
  <si>
    <t>R133C17</t>
  </si>
  <si>
    <t>IF($B$115FALSE,"-",SUM((OFFSET(AW_OTHER!$V$3,1,0,$E$115,1))*(Q$118&gt;OFFSET(AW_OTHER!$H$3,1,0,$E$115,1))*(Q$117&lt;OFFSET(AW_OTHER!$H$3,1,0,$E$115,1))*($B133OFFSET(AW_OTHER!$L$3,1,0,$E$115,1))))</t>
  </si>
  <si>
    <t>$R$133</t>
  </si>
  <si>
    <t>R133C18</t>
  </si>
  <si>
    <t>IF($B$115FALSE,"-",SUM((OFFSET(AW_OTHER!$V$3,1,0,$E$115,1))*(R$118&gt;OFFSET(AW_OTHER!$H$3,1,0,$E$115,1))*(R$117&lt;OFFSET(AW_OTHER!$H$3,1,0,$E$115,1))*($B133OFFSET(AW_OTHER!$L$3,1,0,$E$115,1))))</t>
  </si>
  <si>
    <t>$S$133</t>
  </si>
  <si>
    <t>R133C19</t>
  </si>
  <si>
    <t>IF($B$115FALSE,"-",SUM((OFFSET(AW_OTHER!$V$3,1,0,$E$115,1))*(S$118&gt;OFFSET(AW_OTHER!$H$3,1,0,$E$115,1))*(S$117&lt;OFFSET(AW_OTHER!$H$3,1,0,$E$115,1))*($B133OFFSET(AW_OTHER!$L$3,1,0,$E$115,1))))</t>
  </si>
  <si>
    <t>$T$133</t>
  </si>
  <si>
    <t>R133C20</t>
  </si>
  <si>
    <t>IF($B$115FALSE,"-",SUM((OFFSET(AW_OTHER!$V$3,1,0,$E$115,1))*(T$118&gt;OFFSET(AW_OTHER!$H$3,1,0,$E$115,1))*(T$117&lt;OFFSET(AW_OTHER!$H$3,1,0,$E$115,1))*($B133OFFSET(AW_OTHER!$L$3,1,0,$E$115,1))))</t>
  </si>
  <si>
    <t>$U$133</t>
  </si>
  <si>
    <t>R133C21</t>
  </si>
  <si>
    <t>IF($B$115FALSE,"-",SUM((OFFSET(AW_OTHER!$V$3,1,0,$E$115,1))*(U$118&gt;OFFSET(AW_OTHER!$H$3,1,0,$E$115,1))*(U$117&lt;OFFSET(AW_OTHER!$H$3,1,0,$E$115,1))*($B133OFFSET(AW_OTHER!$L$3,1,0,$E$115,1))))</t>
  </si>
  <si>
    <t>$V$133</t>
  </si>
  <si>
    <t>R133C22</t>
  </si>
  <si>
    <t>IF($B$115FALSE,"-",SUM((OFFSET(AW_OTHER!$V$3,1,0,$E$115,1))*(V$118&gt;OFFSET(AW_OTHER!$H$3,1,0,$E$115,1))*(V$117&lt;OFFSET(AW_OTHER!$H$3,1,0,$E$115,1))*($B133OFFSET(AW_OTHER!$L$3,1,0,$E$115,1))))</t>
  </si>
  <si>
    <t>$W$133</t>
  </si>
  <si>
    <t>R133C23</t>
  </si>
  <si>
    <t>IF($B$115FALSE,"-",SUM((OFFSET(AW_OTHER!$V$3,1,0,$E$115,1))*(W$118&gt;OFFSET(AW_OTHER!$H$3,1,0,$E$115,1))*(W$117&lt;OFFSET(AW_OTHER!$H$3,1,0,$E$115,1))*($B133OFFSET(AW_OTHER!$L$3,1,0,$E$115,1))))</t>
  </si>
  <si>
    <t>$X$133</t>
  </si>
  <si>
    <t>R133C24</t>
  </si>
  <si>
    <t>IF($B$115FALSE,"-",SUM((OFFSET(AW_OTHER!$V$3,1,0,$E$115,1))*(X$118&gt;OFFSET(AW_OTHER!$H$3,1,0,$E$115,1))*(X$117&lt;OFFSET(AW_OTHER!$H$3,1,0,$E$115,1))*($B133OFFSET(AW_OTHER!$L$3,1,0,$E$115,1))))</t>
  </si>
  <si>
    <t>$Y$133</t>
  </si>
  <si>
    <t>R133C25</t>
  </si>
  <si>
    <t>IF($B$115FALSE,"-",SUM((OFFSET(AW_OTHER!$V$3,1,0,$E$115,1))*(Y$118&gt;OFFSET(AW_OTHER!$H$3,1,0,$E$115,1))*(Y$117&lt;OFFSET(AW_OTHER!$H$3,1,0,$E$115,1))*($B133OFFSET(AW_OTHER!$L$3,1,0,$E$115,1))))</t>
  </si>
  <si>
    <t>$Z$133</t>
  </si>
  <si>
    <t>R133C26</t>
  </si>
  <si>
    <t>IF($B$115FALSE,"-",SUM((OFFSET(AW_OTHER!$V$3,1,0,$E$115,1))*(Z$118&gt;OFFSET(AW_OTHER!$H$3,1,0,$E$115,1))*(Z$117&lt;OFFSET(AW_OTHER!$H$3,1,0,$E$115,1))*($B133OFFSET(AW_OTHER!$L$3,1,0,$E$115,1))))</t>
  </si>
  <si>
    <t>$AA$133</t>
  </si>
  <si>
    <t>R133C27</t>
  </si>
  <si>
    <t>IF($B$115FALSE,"-",SUM((OFFSET(AW_OTHER!$V$3,1,0,$E$115,1))*(AA$118&gt;OFFSET(AW_OTHER!$H$3,1,0,$E$115,1))*(AA$117&lt;OFFSET(AW_OTHER!$H$3,1,0,$E$115,1))*($B133OFFSET(AW_OTHER!$L$3,1,0,$E$115,1))))</t>
  </si>
  <si>
    <t>$AB$133</t>
  </si>
  <si>
    <t>R133C28</t>
  </si>
  <si>
    <t>IF($B$115FALSE,"-",SUM((OFFSET(AW_OTHER!$V$3,1,0,$E$115,1))*(AB$118&gt;OFFSET(AW_OTHER!$H$3,1,0,$E$115,1))*(AB$117&lt;OFFSET(AW_OTHER!$H$3,1,0,$E$115,1))*($B133OFFSET(AW_OTHER!$L$3,1,0,$E$115,1))))</t>
  </si>
  <si>
    <t>$D$134</t>
  </si>
  <si>
    <t>R134C4</t>
  </si>
  <si>
    <t>IF($B$115FALSE,"-",SUM(OFFSET($G134,0,C$117-1,1,C$118-C$117+1)))</t>
  </si>
  <si>
    <t>$E$134</t>
  </si>
  <si>
    <t>R134C5</t>
  </si>
  <si>
    <t>IF($B$115FALSE,"-",SUM(OFFSET($G134,0,F$117-1,1,F$118-F$117+1)))</t>
  </si>
  <si>
    <t>$G$134</t>
  </si>
  <si>
    <t>R134C7</t>
  </si>
  <si>
    <t>IF($B$115FALSE,"-",SUM((OFFSET(AW_OTHER!$V$3,1,0,$E$115,1))*(G$118&gt;OFFSET(AW_OTHER!$H$3,1,0,$E$115,1))*(G$117&lt;OFFSET(AW_OTHER!$H$3,1,0,$E$115,1))*($B134OFFSET(AW_OTHER!$L$3,1,0,$E$115,1))))</t>
  </si>
  <si>
    <t>$H$134</t>
  </si>
  <si>
    <t>R134C8</t>
  </si>
  <si>
    <t>IF($B$115FALSE,"-",SUM((OFFSET(AW_OTHER!$V$3,1,0,$E$115,1))*(H$118&gt;OFFSET(AW_OTHER!$H$3,1,0,$E$115,1))*(H$117&lt;OFFSET(AW_OTHER!$H$3,1,0,$E$115,1))*($B134OFFSET(AW_OTHER!$L$3,1,0,$E$115,1))))</t>
  </si>
  <si>
    <t>$I$134</t>
  </si>
  <si>
    <t>R134C9</t>
  </si>
  <si>
    <t>IF($B$115FALSE,"-",SUM((OFFSET(AW_OTHER!$V$3,1,0,$E$115,1))*(I$118&gt;OFFSET(AW_OTHER!$H$3,1,0,$E$115,1))*(I$117&lt;OFFSET(AW_OTHER!$H$3,1,0,$E$115,1))*($B134OFFSET(AW_OTHER!$L$3,1,0,$E$115,1))))</t>
  </si>
  <si>
    <t>$J$134</t>
  </si>
  <si>
    <t>R134C10</t>
  </si>
  <si>
    <t>IF($B$115FALSE,"-",SUM((OFFSET(AW_OTHER!$V$3,1,0,$E$115,1))*(J$118&gt;OFFSET(AW_OTHER!$H$3,1,0,$E$115,1))*(J$117&lt;OFFSET(AW_OTHER!$H$3,1,0,$E$115,1))*($B134OFFSET(AW_OTHER!$L$3,1,0,$E$115,1))))</t>
  </si>
  <si>
    <t>$K$134</t>
  </si>
  <si>
    <t>R134C11</t>
  </si>
  <si>
    <t>IF($B$115FALSE,"-",SUM((OFFSET(AW_OTHER!$V$3,1,0,$E$115,1))*(K$118&gt;OFFSET(AW_OTHER!$H$3,1,0,$E$115,1))*(K$117&lt;OFFSET(AW_OTHER!$H$3,1,0,$E$115,1))*($B134OFFSET(AW_OTHER!$L$3,1,0,$E$115,1))))</t>
  </si>
  <si>
    <t>$L$134</t>
  </si>
  <si>
    <t>R134C12</t>
  </si>
  <si>
    <t>IF($B$115FALSE,"-",SUM((OFFSET(AW_OTHER!$V$3,1,0,$E$115,1))*(L$118&gt;OFFSET(AW_OTHER!$H$3,1,0,$E$115,1))*(L$117&lt;OFFSET(AW_OTHER!$H$3,1,0,$E$115,1))*($B134OFFSET(AW_OTHER!$L$3,1,0,$E$115,1))))</t>
  </si>
  <si>
    <t>$M$134</t>
  </si>
  <si>
    <t>R134C13</t>
  </si>
  <si>
    <t>IF($B$115FALSE,"-",SUM((OFFSET(AW_OTHER!$V$3,1,0,$E$115,1))*(M$118&gt;OFFSET(AW_OTHER!$H$3,1,0,$E$115,1))*(M$117&lt;OFFSET(AW_OTHER!$H$3,1,0,$E$115,1))*($B134OFFSET(AW_OTHER!$L$3,1,0,$E$115,1))))</t>
  </si>
  <si>
    <t>$N$134</t>
  </si>
  <si>
    <t>R134C14</t>
  </si>
  <si>
    <t>IF($B$115FALSE,"-",SUM((OFFSET(AW_OTHER!$V$3,1,0,$E$115,1))*(N$118&gt;OFFSET(AW_OTHER!$H$3,1,0,$E$115,1))*(N$117&lt;OFFSET(AW_OTHER!$H$3,1,0,$E$115,1))*($B134OFFSET(AW_OTHER!$L$3,1,0,$E$115,1))))</t>
  </si>
  <si>
    <t>$O$134</t>
  </si>
  <si>
    <t>R134C15</t>
  </si>
  <si>
    <t>IF($B$115FALSE,"-",SUM((OFFSET(AW_OTHER!$V$3,1,0,$E$115,1))*(O$118&gt;OFFSET(AW_OTHER!$H$3,1,0,$E$115,1))*(O$117&lt;OFFSET(AW_OTHER!$H$3,1,0,$E$115,1))*($B134OFFSET(AW_OTHER!$L$3,1,0,$E$115,1))))</t>
  </si>
  <si>
    <t>$P$134</t>
  </si>
  <si>
    <t>R134C16</t>
  </si>
  <si>
    <t>IF($B$115FALSE,"-",SUM((OFFSET(AW_OTHER!$V$3,1,0,$E$115,1))*(P$118&gt;OFFSET(AW_OTHER!$H$3,1,0,$E$115,1))*(P$117&lt;OFFSET(AW_OTHER!$H$3,1,0,$E$115,1))*($B134OFFSET(AW_OTHER!$L$3,1,0,$E$115,1))))</t>
  </si>
  <si>
    <t>$Q$134</t>
  </si>
  <si>
    <t>R134C17</t>
  </si>
  <si>
    <t>IF($B$115FALSE,"-",SUM((OFFSET(AW_OTHER!$V$3,1,0,$E$115,1))*(Q$118&gt;OFFSET(AW_OTHER!$H$3,1,0,$E$115,1))*(Q$117&lt;OFFSET(AW_OTHER!$H$3,1,0,$E$115,1))*($B134OFFSET(AW_OTHER!$L$3,1,0,$E$115,1))))</t>
  </si>
  <si>
    <t>$R$134</t>
  </si>
  <si>
    <t>R134C18</t>
  </si>
  <si>
    <t>IF($B$115FALSE,"-",SUM((OFFSET(AW_OTHER!$V$3,1,0,$E$115,1))*(R$118&gt;OFFSET(AW_OTHER!$H$3,1,0,$E$115,1))*(R$117&lt;OFFSET(AW_OTHER!$H$3,1,0,$E$115,1))*($B134OFFSET(AW_OTHER!$L$3,1,0,$E$115,1))))</t>
  </si>
  <si>
    <t>$S$134</t>
  </si>
  <si>
    <t>R134C19</t>
  </si>
  <si>
    <t>IF($B$115FALSE,"-",SUM((OFFSET(AW_OTHER!$V$3,1,0,$E$115,1))*(S$118&gt;OFFSET(AW_OTHER!$H$3,1,0,$E$115,1))*(S$117&lt;OFFSET(AW_OTHER!$H$3,1,0,$E$115,1))*($B134OFFSET(AW_OTHER!$L$3,1,0,$E$115,1))))</t>
  </si>
  <si>
    <t>$T$134</t>
  </si>
  <si>
    <t>R134C20</t>
  </si>
  <si>
    <t>IF($B$115FALSE,"-",SUM((OFFSET(AW_OTHER!$V$3,1,0,$E$115,1))*(T$118&gt;OFFSET(AW_OTHER!$H$3,1,0,$E$115,1))*(T$117&lt;OFFSET(AW_OTHER!$H$3,1,0,$E$115,1))*($B134OFFSET(AW_OTHER!$L$3,1,0,$E$115,1))))</t>
  </si>
  <si>
    <t>$U$134</t>
  </si>
  <si>
    <t>R134C21</t>
  </si>
  <si>
    <t>IF($B$115FALSE,"-",SUM((OFFSET(AW_OTHER!$V$3,1,0,$E$115,1))*(U$118&gt;OFFSET(AW_OTHER!$H$3,1,0,$E$115,1))*(U$117&lt;OFFSET(AW_OTHER!$H$3,1,0,$E$115,1))*($B134OFFSET(AW_OTHER!$L$3,1,0,$E$115,1))))</t>
  </si>
  <si>
    <t>$V$134</t>
  </si>
  <si>
    <t>R134C22</t>
  </si>
  <si>
    <t>IF($B$115FALSE,"-",SUM((OFFSET(AW_OTHER!$V$3,1,0,$E$115,1))*(V$118&gt;OFFSET(AW_OTHER!$H$3,1,0,$E$115,1))*(V$117&lt;OFFSET(AW_OTHER!$H$3,1,0,$E$115,1))*($B134OFFSET(AW_OTHER!$L$3,1,0,$E$115,1))))</t>
  </si>
  <si>
    <t>$W$134</t>
  </si>
  <si>
    <t>R134C23</t>
  </si>
  <si>
    <t>IF($B$115FALSE,"-",SUM((OFFSET(AW_OTHER!$V$3,1,0,$E$115,1))*(W$118&gt;OFFSET(AW_OTHER!$H$3,1,0,$E$115,1))*(W$117&lt;OFFSET(AW_OTHER!$H$3,1,0,$E$115,1))*($B134OFFSET(AW_OTHER!$L$3,1,0,$E$115,1))))</t>
  </si>
  <si>
    <t>$X$134</t>
  </si>
  <si>
    <t>R134C24</t>
  </si>
  <si>
    <t>IF($B$115FALSE,"-",SUM((OFFSET(AW_OTHER!$V$3,1,0,$E$115,1))*(X$118&gt;OFFSET(AW_OTHER!$H$3,1,0,$E$115,1))*(X$117&lt;OFFSET(AW_OTHER!$H$3,1,0,$E$115,1))*($B134OFFSET(AW_OTHER!$L$3,1,0,$E$115,1))))</t>
  </si>
  <si>
    <t>$Y$134</t>
  </si>
  <si>
    <t>R134C25</t>
  </si>
  <si>
    <t>IF($B$115FALSE,"-",SUM((OFFSET(AW_OTHER!$V$3,1,0,$E$115,1))*(Y$118&gt;OFFSET(AW_OTHER!$H$3,1,0,$E$115,1))*(Y$117&lt;OFFSET(AW_OTHER!$H$3,1,0,$E$115,1))*($B134OFFSET(AW_OTHER!$L$3,1,0,$E$115,1))))</t>
  </si>
  <si>
    <t>$Z$134</t>
  </si>
  <si>
    <t>R134C26</t>
  </si>
  <si>
    <t>IF($B$115FALSE,"-",SUM((OFFSET(AW_OTHER!$V$3,1,0,$E$115,1))*(Z$118&gt;OFFSET(AW_OTHER!$H$3,1,0,$E$115,1))*(Z$117&lt;OFFSET(AW_OTHER!$H$3,1,0,$E$115,1))*($B134OFFSET(AW_OTHER!$L$3,1,0,$E$115,1))))</t>
  </si>
  <si>
    <t>$AA$134</t>
  </si>
  <si>
    <t>R134C27</t>
  </si>
  <si>
    <t>IF($B$115FALSE,"-",SUM((OFFSET(AW_OTHER!$V$3,1,0,$E$115,1))*(AA$118&gt;OFFSET(AW_OTHER!$H$3,1,0,$E$115,1))*(AA$117&lt;OFFSET(AW_OTHER!$H$3,1,0,$E$115,1))*($B134OFFSET(AW_OTHER!$L$3,1,0,$E$115,1))))</t>
  </si>
  <si>
    <t>$AB$134</t>
  </si>
  <si>
    <t>R134C28</t>
  </si>
  <si>
    <t>IF($B$115FALSE,"-",SUM((OFFSET(AW_OTHER!$V$3,1,0,$E$115,1))*(AB$118&gt;OFFSET(AW_OTHER!$H$3,1,0,$E$115,1))*(AB$117&lt;OFFSET(AW_OTHER!$H$3,1,0,$E$115,1))*($B134OFFSET(AW_OTHER!$L$3,1,0,$E$115,1))))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</si>
</sst>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7" formatCode="&quot;$&quot;#,##0.00_);\(&quot;$&quot;#,##0.00\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#,##0_)\x;\(#,##0\)\x;0_)\x;@_)_x"/>
    <numFmt numFmtId="166" formatCode="d\.m\.yy"/>
    <numFmt numFmtId="167" formatCode="_-* #,##0.00_-;\-* #,##0.00_-;_-* &quot;-&quot;??_-;_-@_-"/>
    <numFmt numFmtId="168" formatCode="_ * #,##0.00_ ;_ * \-#,##0.00_ ;_ * &quot;-&quot;??_ ;_ @_ "/>
  </numFmts>
  <fonts count="2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9"/>
      <name val="Helvetica Neue"/>
    </font>
    <font>
      <sz val="10"/>
      <name val="Verdana"/>
      <family val="2"/>
    </font>
    <font>
      <sz val="14"/>
      <name val="Helv"/>
    </font>
    <font>
      <u/>
      <sz val="12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64"/>
      <name val="Arial"/>
      <family val="2"/>
    </font>
    <font>
      <sz val="10"/>
      <color indexed="8"/>
      <name val="MS Sans Serif"/>
      <family val="2"/>
    </font>
    <font>
      <sz val="11"/>
      <color indexed="8"/>
      <name val="Helvetica Neue"/>
    </font>
    <font>
      <sz val="12"/>
      <color theme="1"/>
      <name val="Calibri"/>
      <family val="2"/>
      <scheme val="minor"/>
    </font>
    <font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theme="0" tint="-0.2499465926084170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theme="0" tint="-0.2499465926084170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51">
    <xf numFmtId="0" fontId="0" fillId="0" borderId="0"/>
    <xf numFmtId="0" fontId="3" fillId="0" borderId="0"/>
    <xf numFmtId="0" fontId="4" fillId="0" borderId="0"/>
    <xf numFmtId="164" fontId="11" fillId="0" borderId="0" applyFont="0" applyFill="0" applyBorder="0" applyAlignment="0" applyProtection="0"/>
    <xf numFmtId="0" fontId="11" fillId="0" borderId="0"/>
    <xf numFmtId="165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5" fillId="0" borderId="0"/>
    <xf numFmtId="0" fontId="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8" fillId="0" borderId="0"/>
    <xf numFmtId="0" fontId="4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20" fillId="0" borderId="0" applyNumberFormat="0" applyFill="0" applyBorder="0" applyProtection="0">
      <alignment vertical="top"/>
    </xf>
    <xf numFmtId="0" fontId="12" fillId="0" borderId="0"/>
    <xf numFmtId="0" fontId="21" fillId="0" borderId="0"/>
    <xf numFmtId="0" fontId="12" fillId="0" borderId="0"/>
    <xf numFmtId="0" fontId="14" fillId="0" borderId="0"/>
    <xf numFmtId="0" fontId="12" fillId="0" borderId="0"/>
    <xf numFmtId="0" fontId="22" fillId="0" borderId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5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9" fontId="2" fillId="0" borderId="0" xfId="0" applyNumberFormat="1" applyFont="1"/>
    <xf numFmtId="39" fontId="2" fillId="0" borderId="0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14" fontId="1" fillId="0" borderId="0" xfId="0" applyNumberFormat="1" applyFont="1"/>
    <xf numFmtId="39" fontId="1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0" fontId="4" fillId="0" borderId="0" xfId="2" applyAlignment="1">
      <alignment horizontal="center" vertical="center"/>
    </xf>
    <xf numFmtId="0" fontId="4" fillId="0" borderId="0" xfId="2" applyAlignment="1">
      <alignment vertical="center"/>
    </xf>
    <xf numFmtId="0" fontId="9" fillId="3" borderId="2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14" fontId="4" fillId="4" borderId="2" xfId="2" applyNumberFormat="1" applyFont="1" applyFill="1" applyBorder="1" applyAlignment="1">
      <alignment vertical="center"/>
    </xf>
    <xf numFmtId="0" fontId="4" fillId="0" borderId="0" xfId="2" quotePrefix="1" applyFont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14" fontId="8" fillId="3" borderId="4" xfId="2" applyNumberFormat="1" applyFont="1" applyFill="1" applyBorder="1" applyAlignment="1">
      <alignment vertical="center"/>
    </xf>
    <xf numFmtId="14" fontId="8" fillId="3" borderId="5" xfId="2" applyNumberFormat="1" applyFont="1" applyFill="1" applyBorder="1" applyAlignment="1">
      <alignment vertical="center"/>
    </xf>
    <xf numFmtId="14" fontId="8" fillId="3" borderId="6" xfId="2" applyNumberFormat="1" applyFont="1" applyFill="1" applyBorder="1" applyAlignment="1">
      <alignment vertical="center"/>
    </xf>
    <xf numFmtId="14" fontId="8" fillId="3" borderId="2" xfId="2" applyNumberFormat="1" applyFont="1" applyFill="1" applyBorder="1" applyAlignment="1">
      <alignment vertical="center"/>
    </xf>
    <xf numFmtId="164" fontId="4" fillId="0" borderId="4" xfId="2" applyNumberFormat="1" applyBorder="1" applyAlignment="1">
      <alignment vertical="center"/>
    </xf>
    <xf numFmtId="164" fontId="4" fillId="0" borderId="5" xfId="2" applyNumberFormat="1" applyBorder="1" applyAlignment="1">
      <alignment vertical="center"/>
    </xf>
    <xf numFmtId="164" fontId="4" fillId="0" borderId="2" xfId="2" applyNumberFormat="1" applyBorder="1" applyAlignment="1">
      <alignment vertical="center"/>
    </xf>
    <xf numFmtId="0" fontId="4" fillId="5" borderId="2" xfId="2" applyFont="1" applyFill="1" applyBorder="1" applyAlignment="1">
      <alignment horizontal="center" vertical="center"/>
    </xf>
    <xf numFmtId="164" fontId="4" fillId="5" borderId="4" xfId="2" applyNumberFormat="1" applyFill="1" applyBorder="1" applyAlignment="1">
      <alignment vertical="center"/>
    </xf>
    <xf numFmtId="164" fontId="4" fillId="5" borderId="5" xfId="2" applyNumberFormat="1" applyFill="1" applyBorder="1" applyAlignment="1">
      <alignment vertical="center"/>
    </xf>
    <xf numFmtId="164" fontId="4" fillId="5" borderId="2" xfId="2" applyNumberFormat="1" applyFill="1" applyBorder="1" applyAlignment="1">
      <alignment vertical="center"/>
    </xf>
    <xf numFmtId="0" fontId="7" fillId="0" borderId="0" xfId="2" applyFont="1" applyAlignment="1">
      <alignment horizontal="center" vertical="center"/>
    </xf>
    <xf numFmtId="0" fontId="10" fillId="0" borderId="2" xfId="2" applyFont="1" applyBorder="1" applyAlignment="1">
      <alignment vertical="center"/>
    </xf>
    <xf numFmtId="164" fontId="4" fillId="0" borderId="2" xfId="3" applyFont="1" applyBorder="1" applyAlignment="1">
      <alignment vertical="center"/>
    </xf>
    <xf numFmtId="164" fontId="4" fillId="0" borderId="4" xfId="2" applyNumberFormat="1" applyFill="1" applyBorder="1" applyAlignment="1">
      <alignment vertical="center"/>
    </xf>
    <xf numFmtId="164" fontId="4" fillId="0" borderId="5" xfId="2" applyNumberFormat="1" applyFill="1" applyBorder="1" applyAlignment="1">
      <alignment vertical="center"/>
    </xf>
    <xf numFmtId="164" fontId="4" fillId="0" borderId="2" xfId="3" applyFont="1" applyFill="1" applyBorder="1" applyAlignment="1">
      <alignment vertical="center"/>
    </xf>
    <xf numFmtId="0" fontId="1" fillId="0" borderId="0" xfId="2" applyFont="1" applyAlignment="1">
      <alignment vertical="center"/>
    </xf>
    <xf numFmtId="0" fontId="9" fillId="3" borderId="2" xfId="2" applyFont="1" applyFill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/>
    </xf>
    <xf numFmtId="0" fontId="10" fillId="0" borderId="2" xfId="2" applyFont="1" applyBorder="1" applyAlignment="1">
      <alignment horizontal="left" vertical="center" indent="1"/>
    </xf>
    <xf numFmtId="49" fontId="2" fillId="0" borderId="0" xfId="0" applyNumberFormat="1" applyFont="1" applyBorder="1"/>
    <xf numFmtId="14" fontId="2" fillId="0" borderId="0" xfId="0" applyNumberFormat="1" applyFont="1" applyBorder="1"/>
    <xf numFmtId="49" fontId="2" fillId="0" borderId="0" xfId="0" applyNumberFormat="1" applyFont="1" applyBorder="1" applyAlignment="1">
      <alignment horizontal="centerContinuous"/>
    </xf>
    <xf numFmtId="14" fontId="0" fillId="0" borderId="0" xfId="0" applyNumberFormat="1"/>
    <xf numFmtId="7" fontId="0" fillId="0" borderId="0" xfId="0" applyNumberFormat="1"/>
  </cellXfs>
  <cellStyles count="51">
    <cellStyle name="_Multiple" xfId="5"/>
    <cellStyle name="Comma 2" xfId="6"/>
    <cellStyle name="Comma 2 2" xfId="7"/>
    <cellStyle name="Comma 3" xfId="8"/>
    <cellStyle name="Comma 4" xfId="9"/>
    <cellStyle name="Currency 2" xfId="3"/>
    <cellStyle name="Date" xfId="10"/>
    <cellStyle name="Good 2" xfId="11"/>
    <cellStyle name="Hyperlink 2" xfId="12"/>
    <cellStyle name="Hyperlink 3" xfId="13"/>
    <cellStyle name="Hyperlink 4" xfId="14"/>
    <cellStyle name="Migliaia_Allegato 1 AD 2007" xfId="15"/>
    <cellStyle name="Millares 2" xfId="16"/>
    <cellStyle name="Millares 2 2" xfId="17"/>
    <cellStyle name="Millares 2 3" xfId="18"/>
    <cellStyle name="Millares 2 4" xfId="19"/>
    <cellStyle name="Millares 2 5" xfId="20"/>
    <cellStyle name="Millares 3" xfId="21"/>
    <cellStyle name="Millares 3 2" xfId="22"/>
    <cellStyle name="Millares 4" xfId="23"/>
    <cellStyle name="Millares 4 2" xfId="24"/>
    <cellStyle name="Millares 4 3" xfId="25"/>
    <cellStyle name="Millares 4 4" xfId="26"/>
    <cellStyle name="Millares 4 5" xfId="27"/>
    <cellStyle name="Millares 5" xfId="28"/>
    <cellStyle name="Normal" xfId="0" builtinId="0"/>
    <cellStyle name="Normal 15" xfId="29"/>
    <cellStyle name="Normal 2" xfId="1"/>
    <cellStyle name="Normal 2 2" xfId="30"/>
    <cellStyle name="Normal 2 2 2" xfId="31"/>
    <cellStyle name="Normal 2 2 3" xfId="32"/>
    <cellStyle name="Normal 2 3" xfId="33"/>
    <cellStyle name="Normal 2 3 2" xfId="34"/>
    <cellStyle name="Normal 2 4" xfId="35"/>
    <cellStyle name="Normal 2 5" xfId="36"/>
    <cellStyle name="Normal 3" xfId="4"/>
    <cellStyle name="Normal 3 2" xfId="37"/>
    <cellStyle name="Normal 3 3" xfId="38"/>
    <cellStyle name="Normal 4" xfId="39"/>
    <cellStyle name="Normal 5" xfId="40"/>
    <cellStyle name="Normal 6" xfId="2"/>
    <cellStyle name="Normale_Calendario scadenze" xfId="41"/>
    <cellStyle name="Percent 2" xfId="42"/>
    <cellStyle name="Percent 2 2" xfId="43"/>
    <cellStyle name="Percent 3" xfId="44"/>
    <cellStyle name="Percent 4" xfId="45"/>
    <cellStyle name="Porcentual 2" xfId="46"/>
    <cellStyle name="Porcentual 2 2" xfId="47"/>
    <cellStyle name="Porcentual 2 2 2" xfId="48"/>
    <cellStyle name="Porcentual 2 3" xfId="49"/>
    <cellStyle name="Porcentual 3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304800</xdr:colOff>
          <xdr:row>11</xdr:row>
          <xdr:rowOff>38100</xdr:rowOff>
        </xdr:to>
        <xdr:sp macro="" textlink="">
          <xdr:nvSpPr>
            <xdr:cNvPr id="14337" name="FILTER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304800</xdr:colOff>
          <xdr:row>11</xdr:row>
          <xdr:rowOff>38100</xdr:rowOff>
        </xdr:to>
        <xdr:sp macro="" textlink="">
          <xdr:nvSpPr>
            <xdr:cNvPr id="14338" name="HEADER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481" name="FILTER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482" name="HEADER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3073" name="FILTER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3074" name="HEADER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4097" name="FILTER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4098" name="HEADER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5121" name="FILTER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5122" name="HEADER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714375</xdr:colOff>
          <xdr:row>1</xdr:row>
          <xdr:rowOff>28575</xdr:rowOff>
        </xdr:to>
        <xdr:sp macro="" textlink="">
          <xdr:nvSpPr>
            <xdr:cNvPr id="6145" name="FILTER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714375</xdr:colOff>
          <xdr:row>1</xdr:row>
          <xdr:rowOff>28575</xdr:rowOff>
        </xdr:to>
        <xdr:sp macro="" textlink="">
          <xdr:nvSpPr>
            <xdr:cNvPr id="6146" name="HEADER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7169" name="FILTER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7170" name="HEADER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8193" name="FILTER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8194" name="HEADER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9217" name="FILTER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9218" name="HEADER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714375</xdr:colOff>
          <xdr:row>1</xdr:row>
          <xdr:rowOff>28575</xdr:rowOff>
        </xdr:to>
        <xdr:sp macro="" textlink="">
          <xdr:nvSpPr>
            <xdr:cNvPr id="10241" name="FILTER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714375</xdr:colOff>
          <xdr:row>1</xdr:row>
          <xdr:rowOff>28575</xdr:rowOff>
        </xdr:to>
        <xdr:sp macro="" textlink="">
          <xdr:nvSpPr>
            <xdr:cNvPr id="10242" name="HEADER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6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6.xml"/><Relationship Id="rId5" Type="http://schemas.openxmlformats.org/officeDocument/2006/relationships/image" Target="../media/image5.emf"/><Relationship Id="rId4" Type="http://schemas.openxmlformats.org/officeDocument/2006/relationships/control" Target="../activeX/activeX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image" Target="../media/image8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image" Target="../media/image10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10.xml"/><Relationship Id="rId5" Type="http://schemas.openxmlformats.org/officeDocument/2006/relationships/image" Target="../media/image9.emf"/><Relationship Id="rId4" Type="http://schemas.openxmlformats.org/officeDocument/2006/relationships/control" Target="../activeX/activeX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image" Target="../media/image12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12.xml"/><Relationship Id="rId5" Type="http://schemas.openxmlformats.org/officeDocument/2006/relationships/image" Target="../media/image11.emf"/><Relationship Id="rId4" Type="http://schemas.openxmlformats.org/officeDocument/2006/relationships/control" Target="../activeX/activeX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image" Target="../media/image14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14.xml"/><Relationship Id="rId5" Type="http://schemas.openxmlformats.org/officeDocument/2006/relationships/image" Target="../media/image13.emf"/><Relationship Id="rId4" Type="http://schemas.openxmlformats.org/officeDocument/2006/relationships/control" Target="../activeX/activeX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image" Target="../media/image16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16.xml"/><Relationship Id="rId5" Type="http://schemas.openxmlformats.org/officeDocument/2006/relationships/image" Target="../media/image15.emf"/><Relationship Id="rId4" Type="http://schemas.openxmlformats.org/officeDocument/2006/relationships/control" Target="../activeX/activeX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7" Type="http://schemas.openxmlformats.org/officeDocument/2006/relationships/image" Target="../media/image18.emf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18.xml"/><Relationship Id="rId5" Type="http://schemas.openxmlformats.org/officeDocument/2006/relationships/image" Target="../media/image17.emf"/><Relationship Id="rId4" Type="http://schemas.openxmlformats.org/officeDocument/2006/relationships/control" Target="../activeX/activeX1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7" Type="http://schemas.openxmlformats.org/officeDocument/2006/relationships/image" Target="../media/image20.emf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20.xml"/><Relationship Id="rId5" Type="http://schemas.openxmlformats.org/officeDocument/2006/relationships/image" Target="../media/image19.emf"/><Relationship Id="rId4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rgb="FF92D050"/>
  </sheetPr>
  <dimension ref="B2:AB280"/>
  <sheetViews>
    <sheetView showGridLines="0" workbookViewId="0">
      <selection activeCell="H25" sqref="H25"/>
    </sheetView>
  </sheetViews>
  <sheetFormatPr defaultRowHeight="15" outlineLevelRow="1"/>
  <cols>
    <col min="1" max="1" width="9.140625" style="15"/>
    <col min="2" max="2" width="23.7109375" style="15" customWidth="1"/>
    <col min="3" max="3" width="4.140625" style="15" customWidth="1"/>
    <col min="4" max="5" width="14.28515625" style="15" customWidth="1"/>
    <col min="6" max="6" width="4.140625" style="15" customWidth="1"/>
    <col min="7" max="28" width="14.42578125" style="15" customWidth="1"/>
    <col min="29" max="16384" width="9.140625" style="15"/>
  </cols>
  <sheetData>
    <row r="2" spans="2:28">
      <c r="B2" s="43" t="s">
        <v>176</v>
      </c>
      <c r="D2" s="17" t="s">
        <v>166</v>
      </c>
      <c r="G2" s="18">
        <f ca="1">IF($B$3=FALSE,"-",G12)</f>
        <v>40921</v>
      </c>
      <c r="I2" s="19"/>
    </row>
    <row r="3" spans="2:28">
      <c r="B3" s="20" t="b">
        <v>1</v>
      </c>
      <c r="D3" s="21">
        <v>2012</v>
      </c>
      <c r="G3" s="18">
        <f ca="1">IF($B$3=FALSE,"-",G13)</f>
        <v>41551</v>
      </c>
    </row>
    <row r="5" spans="2:28">
      <c r="B5" s="23" t="s">
        <v>168</v>
      </c>
      <c r="C5" s="24">
        <v>1</v>
      </c>
      <c r="D5" s="25">
        <f ca="1">IF($B3=FALSE,"-",OFFSET($G5,0,$C5-1))</f>
        <v>40909</v>
      </c>
      <c r="E5" s="25">
        <f ca="1">IF($B3=FALSE,"-",OFFSET($G5,0,$F5-1))</f>
        <v>41275</v>
      </c>
      <c r="F5" s="14">
        <f>IF($B$3=FALSE,"-",C6+1)</f>
        <v>13</v>
      </c>
      <c r="G5" s="27">
        <f>IF($B$3=FALSE,"-",DATE($D$3,1,1))</f>
        <v>40909</v>
      </c>
      <c r="H5" s="28">
        <f t="shared" ref="H5:AB5" si="0">IF($B$3=FALSE,"-",EDATE(G5,1))</f>
        <v>40940</v>
      </c>
      <c r="I5" s="28">
        <f t="shared" si="0"/>
        <v>40969</v>
      </c>
      <c r="J5" s="28">
        <f t="shared" si="0"/>
        <v>41000</v>
      </c>
      <c r="K5" s="28">
        <f t="shared" si="0"/>
        <v>41030</v>
      </c>
      <c r="L5" s="28">
        <f t="shared" si="0"/>
        <v>41061</v>
      </c>
      <c r="M5" s="28">
        <f t="shared" si="0"/>
        <v>41091</v>
      </c>
      <c r="N5" s="28">
        <f t="shared" si="0"/>
        <v>41122</v>
      </c>
      <c r="O5" s="28">
        <f t="shared" si="0"/>
        <v>41153</v>
      </c>
      <c r="P5" s="28">
        <f t="shared" si="0"/>
        <v>41183</v>
      </c>
      <c r="Q5" s="28">
        <f t="shared" si="0"/>
        <v>41214</v>
      </c>
      <c r="R5" s="28">
        <f t="shared" si="0"/>
        <v>41244</v>
      </c>
      <c r="S5" s="28">
        <f>IF($B$3=FALSE,"-",EDATE(R5,1))</f>
        <v>41275</v>
      </c>
      <c r="T5" s="28">
        <f t="shared" si="0"/>
        <v>41306</v>
      </c>
      <c r="U5" s="28">
        <f t="shared" si="0"/>
        <v>41334</v>
      </c>
      <c r="V5" s="28">
        <f t="shared" si="0"/>
        <v>41365</v>
      </c>
      <c r="W5" s="28">
        <f t="shared" si="0"/>
        <v>41395</v>
      </c>
      <c r="X5" s="28">
        <f t="shared" si="0"/>
        <v>41426</v>
      </c>
      <c r="Y5" s="28">
        <f t="shared" si="0"/>
        <v>41456</v>
      </c>
      <c r="Z5" s="28">
        <f t="shared" si="0"/>
        <v>41487</v>
      </c>
      <c r="AA5" s="28">
        <f t="shared" si="0"/>
        <v>41518</v>
      </c>
      <c r="AB5" s="28">
        <f t="shared" si="0"/>
        <v>41548</v>
      </c>
    </row>
    <row r="6" spans="2:28">
      <c r="B6" s="23" t="s">
        <v>169</v>
      </c>
      <c r="C6" s="24">
        <v>12</v>
      </c>
      <c r="D6" s="25">
        <f ca="1">IF($B3=FALSE,"-",MAX(OFFSET($G6,0,0,1,$C6)))</f>
        <v>41274</v>
      </c>
      <c r="E6" s="26">
        <f ca="1">IF($B3=FALSE,"-",MAX(OFFSET($G6,0,0,1,$F6)))</f>
        <v>41578</v>
      </c>
      <c r="F6" s="14">
        <f>IF($B$3=FALSE,"-",C6+12)</f>
        <v>24</v>
      </c>
      <c r="G6" s="27">
        <f t="shared" ref="G6:AA6" si="1">IF($B$3=FALSE,"-",EOMONTH(G5,0))</f>
        <v>40939</v>
      </c>
      <c r="H6" s="28">
        <f t="shared" si="1"/>
        <v>40968</v>
      </c>
      <c r="I6" s="28">
        <f t="shared" si="1"/>
        <v>40999</v>
      </c>
      <c r="J6" s="28">
        <f t="shared" si="1"/>
        <v>41029</v>
      </c>
      <c r="K6" s="28">
        <f t="shared" si="1"/>
        <v>41060</v>
      </c>
      <c r="L6" s="28">
        <f t="shared" si="1"/>
        <v>41090</v>
      </c>
      <c r="M6" s="28">
        <f t="shared" si="1"/>
        <v>41121</v>
      </c>
      <c r="N6" s="28">
        <f t="shared" si="1"/>
        <v>41152</v>
      </c>
      <c r="O6" s="28">
        <f t="shared" si="1"/>
        <v>41182</v>
      </c>
      <c r="P6" s="28">
        <f t="shared" si="1"/>
        <v>41213</v>
      </c>
      <c r="Q6" s="28">
        <f t="shared" si="1"/>
        <v>41243</v>
      </c>
      <c r="R6" s="28">
        <f t="shared" si="1"/>
        <v>41274</v>
      </c>
      <c r="S6" s="28">
        <f t="shared" si="1"/>
        <v>41305</v>
      </c>
      <c r="T6" s="28">
        <f t="shared" si="1"/>
        <v>41333</v>
      </c>
      <c r="U6" s="28">
        <f t="shared" si="1"/>
        <v>41364</v>
      </c>
      <c r="V6" s="28">
        <f t="shared" si="1"/>
        <v>41394</v>
      </c>
      <c r="W6" s="28">
        <f t="shared" si="1"/>
        <v>41425</v>
      </c>
      <c r="X6" s="28">
        <f t="shared" si="1"/>
        <v>41455</v>
      </c>
      <c r="Y6" s="28">
        <f t="shared" si="1"/>
        <v>41486</v>
      </c>
      <c r="Z6" s="28">
        <f t="shared" si="1"/>
        <v>41517</v>
      </c>
      <c r="AA6" s="28">
        <f t="shared" si="1"/>
        <v>41547</v>
      </c>
      <c r="AB6" s="28">
        <f t="shared" ref="AB6" si="2">IF($B$3=FALSE,"-",EOMONTH(AB5,0))</f>
        <v>41578</v>
      </c>
    </row>
    <row r="7" spans="2:28" ht="5.25" customHeight="1"/>
    <row r="8" spans="2:28">
      <c r="B8" s="22" t="s">
        <v>170</v>
      </c>
      <c r="D8" s="29">
        <f ca="1">IF($B$3=FALSE,"-",D18+D50+D64+D78)</f>
        <v>319836.18</v>
      </c>
      <c r="E8" s="30">
        <f ca="1">IF($B$3=FALSE,"-",E18+E50+E64+E78)</f>
        <v>381048.54</v>
      </c>
      <c r="G8" s="31">
        <f t="shared" ref="G8:AB8" ca="1" si="3">IF($B$3=FALSE,"-",G18+G50+G64+G78)</f>
        <v>28630.38</v>
      </c>
      <c r="H8" s="31">
        <f t="shared" ca="1" si="3"/>
        <v>24576.570000000003</v>
      </c>
      <c r="I8" s="31">
        <f t="shared" ca="1" si="3"/>
        <v>23276.649999999998</v>
      </c>
      <c r="J8" s="31">
        <f t="shared" ca="1" si="3"/>
        <v>26166.36</v>
      </c>
      <c r="K8" s="31">
        <f t="shared" ca="1" si="3"/>
        <v>23915.21</v>
      </c>
      <c r="L8" s="31">
        <f t="shared" ca="1" si="3"/>
        <v>32434.2</v>
      </c>
      <c r="M8" s="31">
        <f t="shared" ca="1" si="3"/>
        <v>28589.170000000002</v>
      </c>
      <c r="N8" s="31">
        <f t="shared" ca="1" si="3"/>
        <v>24480.73</v>
      </c>
      <c r="O8" s="31">
        <f t="shared" ca="1" si="3"/>
        <v>23878.610000000004</v>
      </c>
      <c r="P8" s="31">
        <f t="shared" ca="1" si="3"/>
        <v>23449.030000000002</v>
      </c>
      <c r="Q8" s="31">
        <f t="shared" ca="1" si="3"/>
        <v>33199.219999999994</v>
      </c>
      <c r="R8" s="31">
        <f t="shared" ca="1" si="3"/>
        <v>27240.05</v>
      </c>
      <c r="S8" s="31">
        <f t="shared" ca="1" si="3"/>
        <v>18252.39</v>
      </c>
      <c r="T8" s="31">
        <f t="shared" ca="1" si="3"/>
        <v>22388.66</v>
      </c>
      <c r="U8" s="31">
        <f t="shared" ca="1" si="3"/>
        <v>27649.56</v>
      </c>
      <c r="V8" s="31">
        <f t="shared" ca="1" si="3"/>
        <v>38158.03</v>
      </c>
      <c r="W8" s="31">
        <f t="shared" ca="1" si="3"/>
        <v>56529.86</v>
      </c>
      <c r="X8" s="31">
        <f t="shared" ca="1" si="3"/>
        <v>49068.95</v>
      </c>
      <c r="Y8" s="31">
        <f t="shared" ca="1" si="3"/>
        <v>48481.05</v>
      </c>
      <c r="Z8" s="31">
        <f t="shared" ca="1" si="3"/>
        <v>44556.75</v>
      </c>
      <c r="AA8" s="31">
        <f t="shared" ca="1" si="3"/>
        <v>52948.04</v>
      </c>
      <c r="AB8" s="31">
        <f t="shared" ca="1" si="3"/>
        <v>23015.25</v>
      </c>
    </row>
    <row r="9" spans="2:28">
      <c r="B9" s="32" t="s">
        <v>171</v>
      </c>
      <c r="D9" s="33">
        <f ca="1">IF($B$3=FALSE,"-",D19+D51+D65+D79)</f>
        <v>298127.19</v>
      </c>
      <c r="E9" s="34">
        <f ca="1">IF($B$3=FALSE,"-",E19+E51+E65+E79)</f>
        <v>381048.54</v>
      </c>
      <c r="G9" s="35">
        <f t="shared" ref="G9:AB9" ca="1" si="4">IF($B$3=FALSE,"-",G19+G51+G65+G79)</f>
        <v>28630.38</v>
      </c>
      <c r="H9" s="35">
        <f t="shared" ca="1" si="4"/>
        <v>24576.570000000003</v>
      </c>
      <c r="I9" s="35">
        <f t="shared" ca="1" si="4"/>
        <v>23276.649999999998</v>
      </c>
      <c r="J9" s="35">
        <f t="shared" ca="1" si="4"/>
        <v>26166.36</v>
      </c>
      <c r="K9" s="35">
        <f t="shared" ca="1" si="4"/>
        <v>23915.21</v>
      </c>
      <c r="L9" s="35">
        <f t="shared" ca="1" si="4"/>
        <v>13454.2</v>
      </c>
      <c r="M9" s="35">
        <f t="shared" ca="1" si="4"/>
        <v>28589.170000000002</v>
      </c>
      <c r="N9" s="35">
        <f t="shared" ca="1" si="4"/>
        <v>24480.73</v>
      </c>
      <c r="O9" s="35">
        <f t="shared" ca="1" si="4"/>
        <v>23878.610000000004</v>
      </c>
      <c r="P9" s="35">
        <f t="shared" ca="1" si="4"/>
        <v>23449.030000000002</v>
      </c>
      <c r="Q9" s="35">
        <f t="shared" ca="1" si="4"/>
        <v>33199.219999999994</v>
      </c>
      <c r="R9" s="35">
        <f t="shared" ca="1" si="4"/>
        <v>24511.06</v>
      </c>
      <c r="S9" s="35">
        <f t="shared" ca="1" si="4"/>
        <v>18252.39</v>
      </c>
      <c r="T9" s="35">
        <f t="shared" ca="1" si="4"/>
        <v>22388.66</v>
      </c>
      <c r="U9" s="35">
        <f t="shared" ca="1" si="4"/>
        <v>27649.56</v>
      </c>
      <c r="V9" s="35">
        <f t="shared" ca="1" si="4"/>
        <v>38158.03</v>
      </c>
      <c r="W9" s="35">
        <f t="shared" ca="1" si="4"/>
        <v>56529.86</v>
      </c>
      <c r="X9" s="35">
        <f t="shared" ca="1" si="4"/>
        <v>49068.95</v>
      </c>
      <c r="Y9" s="35">
        <f t="shared" ca="1" si="4"/>
        <v>48481.05</v>
      </c>
      <c r="Z9" s="35">
        <f t="shared" ca="1" si="4"/>
        <v>44556.75</v>
      </c>
      <c r="AA9" s="35">
        <f t="shared" ca="1" si="4"/>
        <v>52948.04</v>
      </c>
      <c r="AB9" s="35">
        <f t="shared" ca="1" si="4"/>
        <v>23015.25</v>
      </c>
    </row>
    <row r="12" spans="2:28">
      <c r="B12" s="16" t="s">
        <v>165</v>
      </c>
      <c r="D12" s="17" t="s">
        <v>166</v>
      </c>
      <c r="E12" s="17" t="s">
        <v>167</v>
      </c>
      <c r="G12" s="18">
        <f ca="1">IF($B$13=FALSE,"-",MIN(OFFSET(LC_DW!$H$3,1,0,$E$13,1)))</f>
        <v>40921</v>
      </c>
      <c r="I12" s="19"/>
    </row>
    <row r="13" spans="2:28">
      <c r="B13" s="20" t="b">
        <f>B$3</f>
        <v>1</v>
      </c>
      <c r="D13" s="21">
        <f>D$3</f>
        <v>2012</v>
      </c>
      <c r="E13" s="22">
        <f>IF($B13=FALSE,"-",COUNTA(LC_DW!$H$4:$H$10000))</f>
        <v>353</v>
      </c>
      <c r="G13" s="18">
        <f ca="1">IF($B$13=FALSE,"-",MAX(OFFSET(LC_DW!$H$3,1,0,$E$13,1)))</f>
        <v>41551</v>
      </c>
    </row>
    <row r="15" spans="2:28">
      <c r="B15" s="23" t="s">
        <v>168</v>
      </c>
      <c r="C15" s="24">
        <f>C$5</f>
        <v>1</v>
      </c>
      <c r="D15" s="25">
        <f ca="1">IF($B13=FALSE,"-",OFFSET($G15,0,$C15-1))</f>
        <v>40909</v>
      </c>
      <c r="E15" s="25">
        <f ca="1">IF($B13=FALSE,"-",OFFSET($G15,0,$F15-1))</f>
        <v>41275</v>
      </c>
      <c r="F15" s="14">
        <f>IF($B$13=FALSE,"-",C16+1)</f>
        <v>13</v>
      </c>
      <c r="G15" s="27">
        <f>IF($B$13=FALSE,"-",DATE($D$13,1,1))</f>
        <v>40909</v>
      </c>
      <c r="H15" s="28">
        <f t="shared" ref="H15:AB15" si="5">IF($B$13=FALSE,"-",EDATE(G15,1))</f>
        <v>40940</v>
      </c>
      <c r="I15" s="28">
        <f t="shared" si="5"/>
        <v>40969</v>
      </c>
      <c r="J15" s="28">
        <f t="shared" si="5"/>
        <v>41000</v>
      </c>
      <c r="K15" s="28">
        <f t="shared" si="5"/>
        <v>41030</v>
      </c>
      <c r="L15" s="28">
        <f t="shared" si="5"/>
        <v>41061</v>
      </c>
      <c r="M15" s="28">
        <f t="shared" si="5"/>
        <v>41091</v>
      </c>
      <c r="N15" s="28">
        <f t="shared" si="5"/>
        <v>41122</v>
      </c>
      <c r="O15" s="28">
        <f t="shared" si="5"/>
        <v>41153</v>
      </c>
      <c r="P15" s="28">
        <f t="shared" si="5"/>
        <v>41183</v>
      </c>
      <c r="Q15" s="28">
        <f t="shared" si="5"/>
        <v>41214</v>
      </c>
      <c r="R15" s="28">
        <f t="shared" si="5"/>
        <v>41244</v>
      </c>
      <c r="S15" s="28">
        <f t="shared" si="5"/>
        <v>41275</v>
      </c>
      <c r="T15" s="28">
        <f t="shared" si="5"/>
        <v>41306</v>
      </c>
      <c r="U15" s="28">
        <f t="shared" si="5"/>
        <v>41334</v>
      </c>
      <c r="V15" s="28">
        <f t="shared" si="5"/>
        <v>41365</v>
      </c>
      <c r="W15" s="28">
        <f t="shared" si="5"/>
        <v>41395</v>
      </c>
      <c r="X15" s="28">
        <f t="shared" si="5"/>
        <v>41426</v>
      </c>
      <c r="Y15" s="28">
        <f t="shared" si="5"/>
        <v>41456</v>
      </c>
      <c r="Z15" s="28">
        <f t="shared" si="5"/>
        <v>41487</v>
      </c>
      <c r="AA15" s="28">
        <f t="shared" si="5"/>
        <v>41518</v>
      </c>
      <c r="AB15" s="28">
        <f t="shared" si="5"/>
        <v>41548</v>
      </c>
    </row>
    <row r="16" spans="2:28">
      <c r="B16" s="23" t="s">
        <v>169</v>
      </c>
      <c r="C16" s="24">
        <f>C$6</f>
        <v>12</v>
      </c>
      <c r="D16" s="25">
        <f ca="1">IF($B13=FALSE,"-",MAX(OFFSET($G16,0,0,1,$C16)))</f>
        <v>41274</v>
      </c>
      <c r="E16" s="26">
        <f ca="1">IF($B13=FALSE,"-",MAX(OFFSET($G16,0,0,1,$F16)))</f>
        <v>41578</v>
      </c>
      <c r="F16" s="14">
        <f>IF($B$13=FALSE,"-",C16+12)</f>
        <v>24</v>
      </c>
      <c r="G16" s="27">
        <f t="shared" ref="G16:AA16" si="6">IF($B$13=FALSE,"-",EOMONTH(G15,0))</f>
        <v>40939</v>
      </c>
      <c r="H16" s="28">
        <f t="shared" si="6"/>
        <v>40968</v>
      </c>
      <c r="I16" s="28">
        <f t="shared" si="6"/>
        <v>40999</v>
      </c>
      <c r="J16" s="28">
        <f t="shared" si="6"/>
        <v>41029</v>
      </c>
      <c r="K16" s="28">
        <f t="shared" si="6"/>
        <v>41060</v>
      </c>
      <c r="L16" s="28">
        <f t="shared" si="6"/>
        <v>41090</v>
      </c>
      <c r="M16" s="28">
        <f t="shared" si="6"/>
        <v>41121</v>
      </c>
      <c r="N16" s="28">
        <f t="shared" si="6"/>
        <v>41152</v>
      </c>
      <c r="O16" s="28">
        <f t="shared" si="6"/>
        <v>41182</v>
      </c>
      <c r="P16" s="28">
        <f t="shared" si="6"/>
        <v>41213</v>
      </c>
      <c r="Q16" s="28">
        <f t="shared" si="6"/>
        <v>41243</v>
      </c>
      <c r="R16" s="28">
        <f t="shared" si="6"/>
        <v>41274</v>
      </c>
      <c r="S16" s="28">
        <f t="shared" si="6"/>
        <v>41305</v>
      </c>
      <c r="T16" s="28">
        <f t="shared" si="6"/>
        <v>41333</v>
      </c>
      <c r="U16" s="28">
        <f t="shared" si="6"/>
        <v>41364</v>
      </c>
      <c r="V16" s="28">
        <f t="shared" si="6"/>
        <v>41394</v>
      </c>
      <c r="W16" s="28">
        <f t="shared" si="6"/>
        <v>41425</v>
      </c>
      <c r="X16" s="28">
        <f t="shared" si="6"/>
        <v>41455</v>
      </c>
      <c r="Y16" s="28">
        <f t="shared" si="6"/>
        <v>41486</v>
      </c>
      <c r="Z16" s="28">
        <f t="shared" si="6"/>
        <v>41517</v>
      </c>
      <c r="AA16" s="28">
        <f t="shared" si="6"/>
        <v>41547</v>
      </c>
      <c r="AB16" s="28">
        <f t="shared" ref="AB16" si="7">IF($B$13=FALSE,"-",EOMONTH(AB15,0))</f>
        <v>41578</v>
      </c>
    </row>
    <row r="17" spans="2:28" ht="5.25" customHeight="1"/>
    <row r="18" spans="2:28">
      <c r="B18" s="22" t="s">
        <v>170</v>
      </c>
      <c r="D18" s="29">
        <f ca="1">IF($B$13=FALSE,"-",SUM(OFFSET(D$20,1,0,$B$20-1,1)))</f>
        <v>283525.31</v>
      </c>
      <c r="E18" s="30">
        <f ca="1">IF($B$13=FALSE,"-",SUM(OFFSET(E$20,1,0,$B$20-1,1)))</f>
        <v>346280.9</v>
      </c>
      <c r="G18" s="31">
        <f t="shared" ref="G18:AB18" ca="1" si="8">IF($B$13=FALSE,"-",SUM(OFFSET(G$20,1,0,$B$20-1,1)))</f>
        <v>21832.13</v>
      </c>
      <c r="H18" s="31">
        <f t="shared" ca="1" si="8"/>
        <v>22151.760000000002</v>
      </c>
      <c r="I18" s="31">
        <f t="shared" ca="1" si="8"/>
        <v>22923.14</v>
      </c>
      <c r="J18" s="31">
        <f t="shared" ca="1" si="8"/>
        <v>23435.13</v>
      </c>
      <c r="K18" s="31">
        <f t="shared" ca="1" si="8"/>
        <v>21298.14</v>
      </c>
      <c r="L18" s="31">
        <f t="shared" ca="1" si="8"/>
        <v>29962.75</v>
      </c>
      <c r="M18" s="31">
        <f t="shared" ca="1" si="8"/>
        <v>23898.75</v>
      </c>
      <c r="N18" s="31">
        <f t="shared" ca="1" si="8"/>
        <v>20627.75</v>
      </c>
      <c r="O18" s="31">
        <f t="shared" ca="1" si="8"/>
        <v>20618.760000000002</v>
      </c>
      <c r="P18" s="31">
        <f t="shared" ca="1" si="8"/>
        <v>20020</v>
      </c>
      <c r="Q18" s="31">
        <f t="shared" ca="1" si="8"/>
        <v>34663.5</v>
      </c>
      <c r="R18" s="31">
        <f t="shared" ca="1" si="8"/>
        <v>22093.5</v>
      </c>
      <c r="S18" s="31">
        <f t="shared" ca="1" si="8"/>
        <v>13990.5</v>
      </c>
      <c r="T18" s="31">
        <f t="shared" ca="1" si="8"/>
        <v>20455.75</v>
      </c>
      <c r="U18" s="31">
        <f t="shared" ca="1" si="8"/>
        <v>25333.5</v>
      </c>
      <c r="V18" s="31">
        <f t="shared" ca="1" si="8"/>
        <v>35799.53</v>
      </c>
      <c r="W18" s="31">
        <f t="shared" ca="1" si="8"/>
        <v>53576.5</v>
      </c>
      <c r="X18" s="31">
        <f t="shared" ca="1" si="8"/>
        <v>44613.75</v>
      </c>
      <c r="Y18" s="31">
        <f t="shared" ca="1" si="8"/>
        <v>43655</v>
      </c>
      <c r="Z18" s="31">
        <f t="shared" ca="1" si="8"/>
        <v>39337.25</v>
      </c>
      <c r="AA18" s="31">
        <f t="shared" ca="1" si="8"/>
        <v>46503.87</v>
      </c>
      <c r="AB18" s="31">
        <f t="shared" ca="1" si="8"/>
        <v>23015.25</v>
      </c>
    </row>
    <row r="19" spans="2:28">
      <c r="B19" s="32" t="s">
        <v>171</v>
      </c>
      <c r="D19" s="33">
        <f ca="1">IF($B$13=FALSE,"-",SUM(OFFSET(D$20,1,0,$B$20,1)))</f>
        <v>264545.31</v>
      </c>
      <c r="E19" s="34">
        <f ca="1">IF($B$13=FALSE,"-",SUM(OFFSET(E$20,1,0,$B$20,1)))</f>
        <v>346280.9</v>
      </c>
      <c r="G19" s="35">
        <f ca="1">IF($B$13=FALSE,"-",SUM(OFFSET(G$20,1,0,$B$20,1)))</f>
        <v>21832.13</v>
      </c>
      <c r="H19" s="35">
        <f t="shared" ref="H19:AB19" ca="1" si="9">IF($B$13=FALSE,"-",SUM(OFFSET(H$20,1,0,$B$20,1)))</f>
        <v>22151.760000000002</v>
      </c>
      <c r="I19" s="35">
        <f t="shared" ca="1" si="9"/>
        <v>22923.14</v>
      </c>
      <c r="J19" s="35">
        <f t="shared" ca="1" si="9"/>
        <v>23435.13</v>
      </c>
      <c r="K19" s="35">
        <f t="shared" ca="1" si="9"/>
        <v>21298.14</v>
      </c>
      <c r="L19" s="35">
        <f t="shared" ca="1" si="9"/>
        <v>10982.75</v>
      </c>
      <c r="M19" s="35">
        <f t="shared" ca="1" si="9"/>
        <v>23898.75</v>
      </c>
      <c r="N19" s="35">
        <f t="shared" ca="1" si="9"/>
        <v>20627.75</v>
      </c>
      <c r="O19" s="35">
        <f t="shared" ca="1" si="9"/>
        <v>20618.760000000002</v>
      </c>
      <c r="P19" s="35">
        <f t="shared" ca="1" si="9"/>
        <v>20020</v>
      </c>
      <c r="Q19" s="35">
        <f t="shared" ca="1" si="9"/>
        <v>34663.5</v>
      </c>
      <c r="R19" s="35">
        <f t="shared" ca="1" si="9"/>
        <v>22093.5</v>
      </c>
      <c r="S19" s="35">
        <f t="shared" ca="1" si="9"/>
        <v>13990.5</v>
      </c>
      <c r="T19" s="35">
        <f t="shared" ca="1" si="9"/>
        <v>20455.75</v>
      </c>
      <c r="U19" s="35">
        <f t="shared" ca="1" si="9"/>
        <v>25333.5</v>
      </c>
      <c r="V19" s="35">
        <f t="shared" ca="1" si="9"/>
        <v>35799.53</v>
      </c>
      <c r="W19" s="35">
        <f t="shared" ca="1" si="9"/>
        <v>53576.5</v>
      </c>
      <c r="X19" s="35">
        <f t="shared" ca="1" si="9"/>
        <v>44613.75</v>
      </c>
      <c r="Y19" s="35">
        <f t="shared" ca="1" si="9"/>
        <v>43655</v>
      </c>
      <c r="Z19" s="35">
        <f t="shared" ca="1" si="9"/>
        <v>39337.25</v>
      </c>
      <c r="AA19" s="35">
        <f t="shared" ca="1" si="9"/>
        <v>46503.87</v>
      </c>
      <c r="AB19" s="35">
        <f t="shared" ca="1" si="9"/>
        <v>23015.25</v>
      </c>
    </row>
    <row r="20" spans="2:28" outlineLevel="1">
      <c r="B20" s="36">
        <v>20</v>
      </c>
    </row>
    <row r="21" spans="2:28" outlineLevel="1">
      <c r="B21" s="37" t="s">
        <v>212</v>
      </c>
      <c r="D21" s="29">
        <f t="shared" ref="D21:D40" ca="1" si="10">IF($B$13=FALSE,"-",SUM(OFFSET($G21,0,C$15-1,1,C$16-C$15+1)))</f>
        <v>36139.160000000003</v>
      </c>
      <c r="E21" s="30">
        <f t="shared" ref="E21:E40" ca="1" si="11">IF($B$13=FALSE,"-",SUM(OFFSET($G21,0,F$15-1,1,F$16-F$15+1)))</f>
        <v>29637</v>
      </c>
      <c r="G21" s="38">
        <f t="array" aca="1" ref="G21" ca="1">IF($B$13=FALSE,"-",SUM((OFFSET(LC_DW!$V$3,1,0,$E$13,1))*(G$16&gt;=OFFSET(LC_DW!$H$3,1,0,$E$13,1))*(G$15&lt;=OFFSET(LC_DW!$H$3,1,0,$E$13,1))*($B21=OFFSET(LC_DW!$L$3,1,0,$E$13,1))))</f>
        <v>2751.38</v>
      </c>
      <c r="H21" s="38">
        <f t="array" aca="1" ref="H21" ca="1">IF($B$13=FALSE,"-",SUM((OFFSET(LC_DW!$V$3,1,0,$E$13,1))*(H$16&gt;=OFFSET(LC_DW!$H$3,1,0,$E$13,1))*(H$15&lt;=OFFSET(LC_DW!$H$3,1,0,$E$13,1))*($B21=OFFSET(LC_DW!$L$3,1,0,$E$13,1))))</f>
        <v>2710.13</v>
      </c>
      <c r="I21" s="38">
        <f t="array" aca="1" ref="I21" ca="1">IF($B$13=FALSE,"-",SUM((OFFSET(LC_DW!$V$3,1,0,$E$13,1))*(I$16&gt;=OFFSET(LC_DW!$H$3,1,0,$E$13,1))*(I$15&lt;=OFFSET(LC_DW!$H$3,1,0,$E$13,1))*($B21=OFFSET(LC_DW!$L$3,1,0,$E$13,1))))</f>
        <v>2883.38</v>
      </c>
      <c r="J21" s="38">
        <f t="array" aca="1" ref="J21" ca="1">IF($B$13=FALSE,"-",SUM((OFFSET(LC_DW!$V$3,1,0,$E$13,1))*(J$16&gt;=OFFSET(LC_DW!$H$3,1,0,$E$13,1))*(J$15&lt;=OFFSET(LC_DW!$H$3,1,0,$E$13,1))*($B21=OFFSET(LC_DW!$L$3,1,0,$E$13,1))))</f>
        <v>2866.88</v>
      </c>
      <c r="K21" s="38">
        <f t="array" aca="1" ref="K21" ca="1">IF($B$13=FALSE,"-",SUM((OFFSET(LC_DW!$V$3,1,0,$E$13,1))*(K$16&gt;=OFFSET(LC_DW!$H$3,1,0,$E$13,1))*(K$15&lt;=OFFSET(LC_DW!$H$3,1,0,$E$13,1))*($B21=OFFSET(LC_DW!$L$3,1,0,$E$13,1))))</f>
        <v>2644.13</v>
      </c>
      <c r="L21" s="38">
        <f t="array" aca="1" ref="L21" ca="1">IF($B$13=FALSE,"-",SUM((OFFSET(LC_DW!$V$3,1,0,$E$13,1))*(L$16&gt;=OFFSET(LC_DW!$H$3,1,0,$E$13,1))*(L$15&lt;=OFFSET(LC_DW!$H$3,1,0,$E$13,1))*($B21=OFFSET(LC_DW!$L$3,1,0,$E$13,1))))</f>
        <v>3613.5</v>
      </c>
      <c r="M21" s="38">
        <f t="array" aca="1" ref="M21" ca="1">IF($B$13=FALSE,"-",SUM((OFFSET(LC_DW!$V$3,1,0,$E$13,1))*(M$16&gt;=OFFSET(LC_DW!$H$3,1,0,$E$13,1))*(M$15&lt;=OFFSET(LC_DW!$H$3,1,0,$E$13,1))*($B21=OFFSET(LC_DW!$L$3,1,0,$E$13,1))))</f>
        <v>2813.25</v>
      </c>
      <c r="N21" s="38">
        <f t="array" aca="1" ref="N21" ca="1">IF($B$13=FALSE,"-",SUM((OFFSET(LC_DW!$V$3,1,0,$E$13,1))*(N$16&gt;=OFFSET(LC_DW!$H$3,1,0,$E$13,1))*(N$15&lt;=OFFSET(LC_DW!$H$3,1,0,$E$13,1))*($B21=OFFSET(LC_DW!$L$3,1,0,$E$13,1))))</f>
        <v>2813.25</v>
      </c>
      <c r="O21" s="38">
        <f t="array" aca="1" ref="O21" ca="1">IF($B$13=FALSE,"-",SUM((OFFSET(LC_DW!$V$3,1,0,$E$13,1))*(O$16&gt;=OFFSET(LC_DW!$H$3,1,0,$E$13,1))*(O$15&lt;=OFFSET(LC_DW!$H$3,1,0,$E$13,1))*($B21=OFFSET(LC_DW!$L$3,1,0,$E$13,1))))</f>
        <v>3036.01</v>
      </c>
      <c r="P21" s="38">
        <f t="array" aca="1" ref="P21" ca="1">IF($B$13=FALSE,"-",SUM((OFFSET(LC_DW!$V$3,1,0,$E$13,1))*(P$16&gt;=OFFSET(LC_DW!$H$3,1,0,$E$13,1))*(P$15&lt;=OFFSET(LC_DW!$H$3,1,0,$E$13,1))*($B21=OFFSET(LC_DW!$L$3,1,0,$E$13,1))))</f>
        <v>2219.25</v>
      </c>
      <c r="Q21" s="38">
        <f t="array" aca="1" ref="Q21" ca="1">IF($B$13=FALSE,"-",SUM((OFFSET(LC_DW!$V$3,1,0,$E$13,1))*(Q$16&gt;=OFFSET(LC_DW!$H$3,1,0,$E$13,1))*(Q$15&lt;=OFFSET(LC_DW!$H$3,1,0,$E$13,1))*($B21=OFFSET(LC_DW!$L$3,1,0,$E$13,1))))</f>
        <v>4620</v>
      </c>
      <c r="R21" s="38">
        <f t="array" aca="1" ref="R21" ca="1">IF($B$13=FALSE,"-",SUM((OFFSET(LC_DW!$V$3,1,0,$E$13,1))*(R$16&gt;=OFFSET(LC_DW!$H$3,1,0,$E$13,1))*(R$15&lt;=OFFSET(LC_DW!$H$3,1,0,$E$13,1))*($B21=OFFSET(LC_DW!$L$3,1,0,$E$13,1))))</f>
        <v>3168</v>
      </c>
      <c r="S21" s="38">
        <f t="array" aca="1" ref="S21" ca="1">IF($B$13=FALSE,"-",SUM((OFFSET(LC_DW!$V$3,1,0,$E$13,1))*(S$16&gt;=OFFSET(LC_DW!$H$3,1,0,$E$13,1))*(S$15&lt;=OFFSET(LC_DW!$H$3,1,0,$E$13,1))*($B21=OFFSET(LC_DW!$L$3,1,0,$E$13,1))))</f>
        <v>2592</v>
      </c>
      <c r="T21" s="38">
        <f t="array" aca="1" ref="T21" ca="1">IF($B$13=FALSE,"-",SUM((OFFSET(LC_DW!$V$3,1,0,$E$13,1))*(T$16&gt;=OFFSET(LC_DW!$H$3,1,0,$E$13,1))*(T$15&lt;=OFFSET(LC_DW!$H$3,1,0,$E$13,1))*($B21=OFFSET(LC_DW!$L$3,1,0,$E$13,1))))</f>
        <v>3114</v>
      </c>
      <c r="U21" s="38">
        <f t="array" aca="1" ref="U21" ca="1">IF($B$13=FALSE,"-",SUM((OFFSET(LC_DW!$V$3,1,0,$E$13,1))*(U$16&gt;=OFFSET(LC_DW!$H$3,1,0,$E$13,1))*(U$15&lt;=OFFSET(LC_DW!$H$3,1,0,$E$13,1))*($B21=OFFSET(LC_DW!$L$3,1,0,$E$13,1))))</f>
        <v>3181.5</v>
      </c>
      <c r="V21" s="38">
        <f t="array" aca="1" ref="V21" ca="1">IF($B$13=FALSE,"-",SUM((OFFSET(LC_DW!$V$3,1,0,$E$13,1))*(V$16&gt;=OFFSET(LC_DW!$H$3,1,0,$E$13,1))*(V$15&lt;=OFFSET(LC_DW!$H$3,1,0,$E$13,1))*($B21=OFFSET(LC_DW!$L$3,1,0,$E$13,1))))</f>
        <v>3141</v>
      </c>
      <c r="W21" s="38">
        <f t="array" aca="1" ref="W21" ca="1">IF($B$13=FALSE,"-",SUM((OFFSET(LC_DW!$V$3,1,0,$E$13,1))*(W$16&gt;=OFFSET(LC_DW!$H$3,1,0,$E$13,1))*(W$15&lt;=OFFSET(LC_DW!$H$3,1,0,$E$13,1))*($B21=OFFSET(LC_DW!$L$3,1,0,$E$13,1))))</f>
        <v>4810.5</v>
      </c>
      <c r="X21" s="38">
        <f t="array" aca="1" ref="X21" ca="1">IF($B$13=FALSE,"-",SUM((OFFSET(LC_DW!$V$3,1,0,$E$13,1))*(X$16&gt;=OFFSET(LC_DW!$H$3,1,0,$E$13,1))*(X$15&lt;=OFFSET(LC_DW!$H$3,1,0,$E$13,1))*($B21=OFFSET(LC_DW!$L$3,1,0,$E$13,1))))</f>
        <v>3100.5</v>
      </c>
      <c r="Y21" s="38">
        <f t="array" aca="1" ref="Y21" ca="1">IF($B$13=FALSE,"-",SUM((OFFSET(LC_DW!$V$3,1,0,$E$13,1))*(Y$16&gt;=OFFSET(LC_DW!$H$3,1,0,$E$13,1))*(Y$15&lt;=OFFSET(LC_DW!$H$3,1,0,$E$13,1))*($B21=OFFSET(LC_DW!$L$3,1,0,$E$13,1))))</f>
        <v>3253.5</v>
      </c>
      <c r="Z21" s="38">
        <f t="array" aca="1" ref="Z21" ca="1">IF($B$13=FALSE,"-",SUM((OFFSET(LC_DW!$V$3,1,0,$E$13,1))*(Z$16&gt;=OFFSET(LC_DW!$H$3,1,0,$E$13,1))*(Z$15&lt;=OFFSET(LC_DW!$H$3,1,0,$E$13,1))*($B21=OFFSET(LC_DW!$L$3,1,0,$E$13,1))))</f>
        <v>3181.5</v>
      </c>
      <c r="AA21" s="38">
        <f t="array" aca="1" ref="AA21" ca="1">IF($B$13=FALSE,"-",SUM((OFFSET(LC_DW!$V$3,1,0,$E$13,1))*(AA$16&gt;=OFFSET(LC_DW!$H$3,1,0,$E$13,1))*(AA$15&lt;=OFFSET(LC_DW!$H$3,1,0,$E$13,1))*($B21=OFFSET(LC_DW!$L$3,1,0,$E$13,1))))</f>
        <v>1687.5</v>
      </c>
      <c r="AB21" s="38">
        <f t="array" aca="1" ref="AB21" ca="1">IF($B$13=FALSE,"-",SUM((OFFSET(LC_DW!$V$3,1,0,$E$13,1))*(AB$16&gt;=OFFSET(LC_DW!$H$3,1,0,$E$13,1))*(AB$15&lt;=OFFSET(LC_DW!$H$3,1,0,$E$13,1))*($B21=OFFSET(LC_DW!$L$3,1,0,$E$13,1))))</f>
        <v>1575</v>
      </c>
    </row>
    <row r="22" spans="2:28" outlineLevel="1">
      <c r="B22" s="37" t="s">
        <v>213</v>
      </c>
      <c r="D22" s="29">
        <f t="shared" ca="1" si="10"/>
        <v>1893.75</v>
      </c>
      <c r="E22" s="30">
        <f t="shared" ca="1" si="11"/>
        <v>0</v>
      </c>
      <c r="G22" s="38">
        <f t="array" aca="1" ref="G22" ca="1">IF($B$13=FALSE,"-",SUM((OFFSET(LC_DW!$V$3,1,0,$E$13,1))*(G$16&gt;=OFFSET(LC_DW!$H$3,1,0,$E$13,1))*(G$15&lt;=OFFSET(LC_DW!$H$3,1,0,$E$13,1))*($B22=OFFSET(LC_DW!$L$3,1,0,$E$13,1))))</f>
        <v>125</v>
      </c>
      <c r="H22" s="38">
        <f t="array" aca="1" ref="H22" ca="1">IF($B$13=FALSE,"-",SUM((OFFSET(LC_DW!$V$3,1,0,$E$13,1))*(H$16&gt;=OFFSET(LC_DW!$H$3,1,0,$E$13,1))*(H$15&lt;=OFFSET(LC_DW!$H$3,1,0,$E$13,1))*($B22=OFFSET(LC_DW!$L$3,1,0,$E$13,1))))</f>
        <v>0</v>
      </c>
      <c r="I22" s="38">
        <f t="array" aca="1" ref="I22" ca="1">IF($B$13=FALSE,"-",SUM((OFFSET(LC_DW!$V$3,1,0,$E$13,1))*(I$16&gt;=OFFSET(LC_DW!$H$3,1,0,$E$13,1))*(I$15&lt;=OFFSET(LC_DW!$H$3,1,0,$E$13,1))*($B22=OFFSET(LC_DW!$L$3,1,0,$E$13,1))))</f>
        <v>887.5</v>
      </c>
      <c r="J22" s="38">
        <f t="array" aca="1" ref="J22" ca="1">IF($B$13=FALSE,"-",SUM((OFFSET(LC_DW!$V$3,1,0,$E$13,1))*(J$16&gt;=OFFSET(LC_DW!$H$3,1,0,$E$13,1))*(J$15&lt;=OFFSET(LC_DW!$H$3,1,0,$E$13,1))*($B22=OFFSET(LC_DW!$L$3,1,0,$E$13,1))))</f>
        <v>881.25</v>
      </c>
      <c r="K22" s="38">
        <f t="array" aca="1" ref="K22" ca="1">IF($B$13=FALSE,"-",SUM((OFFSET(LC_DW!$V$3,1,0,$E$13,1))*(K$16&gt;=OFFSET(LC_DW!$H$3,1,0,$E$13,1))*(K$15&lt;=OFFSET(LC_DW!$H$3,1,0,$E$13,1))*($B22=OFFSET(LC_DW!$L$3,1,0,$E$13,1))))</f>
        <v>0</v>
      </c>
      <c r="L22" s="38">
        <f t="array" aca="1" ref="L22" ca="1">IF($B$13=FALSE,"-",SUM((OFFSET(LC_DW!$V$3,1,0,$E$13,1))*(L$16&gt;=OFFSET(LC_DW!$H$3,1,0,$E$13,1))*(L$15&lt;=OFFSET(LC_DW!$H$3,1,0,$E$13,1))*($B22=OFFSET(LC_DW!$L$3,1,0,$E$13,1))))</f>
        <v>0</v>
      </c>
      <c r="M22" s="38">
        <f t="array" aca="1" ref="M22" ca="1">IF($B$13=FALSE,"-",SUM((OFFSET(LC_DW!$V$3,1,0,$E$13,1))*(M$16&gt;=OFFSET(LC_DW!$H$3,1,0,$E$13,1))*(M$15&lt;=OFFSET(LC_DW!$H$3,1,0,$E$13,1))*($B22=OFFSET(LC_DW!$L$3,1,0,$E$13,1))))</f>
        <v>0</v>
      </c>
      <c r="N22" s="38">
        <f t="array" aca="1" ref="N22" ca="1">IF($B$13=FALSE,"-",SUM((OFFSET(LC_DW!$V$3,1,0,$E$13,1))*(N$16&gt;=OFFSET(LC_DW!$H$3,1,0,$E$13,1))*(N$15&lt;=OFFSET(LC_DW!$H$3,1,0,$E$13,1))*($B22=OFFSET(LC_DW!$L$3,1,0,$E$13,1))))</f>
        <v>0</v>
      </c>
      <c r="O22" s="38">
        <f t="array" aca="1" ref="O22" ca="1">IF($B$13=FALSE,"-",SUM((OFFSET(LC_DW!$V$3,1,0,$E$13,1))*(O$16&gt;=OFFSET(LC_DW!$H$3,1,0,$E$13,1))*(O$15&lt;=OFFSET(LC_DW!$H$3,1,0,$E$13,1))*($B22=OFFSET(LC_DW!$L$3,1,0,$E$13,1))))</f>
        <v>0</v>
      </c>
      <c r="P22" s="38">
        <f t="array" aca="1" ref="P22" ca="1">IF($B$13=FALSE,"-",SUM((OFFSET(LC_DW!$V$3,1,0,$E$13,1))*(P$16&gt;=OFFSET(LC_DW!$H$3,1,0,$E$13,1))*(P$15&lt;=OFFSET(LC_DW!$H$3,1,0,$E$13,1))*($B22=OFFSET(LC_DW!$L$3,1,0,$E$13,1))))</f>
        <v>0</v>
      </c>
      <c r="Q22" s="38">
        <f t="array" aca="1" ref="Q22" ca="1">IF($B$13=FALSE,"-",SUM((OFFSET(LC_DW!$V$3,1,0,$E$13,1))*(Q$16&gt;=OFFSET(LC_DW!$H$3,1,0,$E$13,1))*(Q$15&lt;=OFFSET(LC_DW!$H$3,1,0,$E$13,1))*($B22=OFFSET(LC_DW!$L$3,1,0,$E$13,1))))</f>
        <v>0</v>
      </c>
      <c r="R22" s="38">
        <f t="array" aca="1" ref="R22" ca="1">IF($B$13=FALSE,"-",SUM((OFFSET(LC_DW!$V$3,1,0,$E$13,1))*(R$16&gt;=OFFSET(LC_DW!$H$3,1,0,$E$13,1))*(R$15&lt;=OFFSET(LC_DW!$H$3,1,0,$E$13,1))*($B22=OFFSET(LC_DW!$L$3,1,0,$E$13,1))))</f>
        <v>0</v>
      </c>
      <c r="S22" s="38">
        <f t="array" aca="1" ref="S22" ca="1">IF($B$13=FALSE,"-",SUM((OFFSET(LC_DW!$V$3,1,0,$E$13,1))*(S$16&gt;=OFFSET(LC_DW!$H$3,1,0,$E$13,1))*(S$15&lt;=OFFSET(LC_DW!$H$3,1,0,$E$13,1))*($B22=OFFSET(LC_DW!$L$3,1,0,$E$13,1))))</f>
        <v>0</v>
      </c>
      <c r="T22" s="38">
        <f t="array" aca="1" ref="T22" ca="1">IF($B$13=FALSE,"-",SUM((OFFSET(LC_DW!$V$3,1,0,$E$13,1))*(T$16&gt;=OFFSET(LC_DW!$H$3,1,0,$E$13,1))*(T$15&lt;=OFFSET(LC_DW!$H$3,1,0,$E$13,1))*($B22=OFFSET(LC_DW!$L$3,1,0,$E$13,1))))</f>
        <v>0</v>
      </c>
      <c r="U22" s="38">
        <f t="array" aca="1" ref="U22" ca="1">IF($B$13=FALSE,"-",SUM((OFFSET(LC_DW!$V$3,1,0,$E$13,1))*(U$16&gt;=OFFSET(LC_DW!$H$3,1,0,$E$13,1))*(U$15&lt;=OFFSET(LC_DW!$H$3,1,0,$E$13,1))*($B22=OFFSET(LC_DW!$L$3,1,0,$E$13,1))))</f>
        <v>0</v>
      </c>
      <c r="V22" s="38">
        <f t="array" aca="1" ref="V22" ca="1">IF($B$13=FALSE,"-",SUM((OFFSET(LC_DW!$V$3,1,0,$E$13,1))*(V$16&gt;=OFFSET(LC_DW!$H$3,1,0,$E$13,1))*(V$15&lt;=OFFSET(LC_DW!$H$3,1,0,$E$13,1))*($B22=OFFSET(LC_DW!$L$3,1,0,$E$13,1))))</f>
        <v>0</v>
      </c>
      <c r="W22" s="38">
        <f t="array" aca="1" ref="W22" ca="1">IF($B$13=FALSE,"-",SUM((OFFSET(LC_DW!$V$3,1,0,$E$13,1))*(W$16&gt;=OFFSET(LC_DW!$H$3,1,0,$E$13,1))*(W$15&lt;=OFFSET(LC_DW!$H$3,1,0,$E$13,1))*($B22=OFFSET(LC_DW!$L$3,1,0,$E$13,1))))</f>
        <v>0</v>
      </c>
      <c r="X22" s="38">
        <f t="array" aca="1" ref="X22" ca="1">IF($B$13=FALSE,"-",SUM((OFFSET(LC_DW!$V$3,1,0,$E$13,1))*(X$16&gt;=OFFSET(LC_DW!$H$3,1,0,$E$13,1))*(X$15&lt;=OFFSET(LC_DW!$H$3,1,0,$E$13,1))*($B22=OFFSET(LC_DW!$L$3,1,0,$E$13,1))))</f>
        <v>0</v>
      </c>
      <c r="Y22" s="38">
        <f t="array" aca="1" ref="Y22" ca="1">IF($B$13=FALSE,"-",SUM((OFFSET(LC_DW!$V$3,1,0,$E$13,1))*(Y$16&gt;=OFFSET(LC_DW!$H$3,1,0,$E$13,1))*(Y$15&lt;=OFFSET(LC_DW!$H$3,1,0,$E$13,1))*($B22=OFFSET(LC_DW!$L$3,1,0,$E$13,1))))</f>
        <v>0</v>
      </c>
      <c r="Z22" s="38">
        <f t="array" aca="1" ref="Z22" ca="1">IF($B$13=FALSE,"-",SUM((OFFSET(LC_DW!$V$3,1,0,$E$13,1))*(Z$16&gt;=OFFSET(LC_DW!$H$3,1,0,$E$13,1))*(Z$15&lt;=OFFSET(LC_DW!$H$3,1,0,$E$13,1))*($B22=OFFSET(LC_DW!$L$3,1,0,$E$13,1))))</f>
        <v>0</v>
      </c>
      <c r="AA22" s="38">
        <f t="array" aca="1" ref="AA22" ca="1">IF($B$13=FALSE,"-",SUM((OFFSET(LC_DW!$V$3,1,0,$E$13,1))*(AA$16&gt;=OFFSET(LC_DW!$H$3,1,0,$E$13,1))*(AA$15&lt;=OFFSET(LC_DW!$H$3,1,0,$E$13,1))*($B22=OFFSET(LC_DW!$L$3,1,0,$E$13,1))))</f>
        <v>0</v>
      </c>
      <c r="AB22" s="38">
        <f t="array" aca="1" ref="AB22" ca="1">IF($B$13=FALSE,"-",SUM((OFFSET(LC_DW!$V$3,1,0,$E$13,1))*(AB$16&gt;=OFFSET(LC_DW!$H$3,1,0,$E$13,1))*(AB$15&lt;=OFFSET(LC_DW!$H$3,1,0,$E$13,1))*($B22=OFFSET(LC_DW!$L$3,1,0,$E$13,1))))</f>
        <v>0</v>
      </c>
    </row>
    <row r="23" spans="2:28" outlineLevel="1">
      <c r="B23" s="37" t="s">
        <v>190</v>
      </c>
      <c r="D23" s="29">
        <f t="shared" ca="1" si="10"/>
        <v>27593.75</v>
      </c>
      <c r="E23" s="30">
        <f t="shared" ca="1" si="11"/>
        <v>41787.5</v>
      </c>
      <c r="G23" s="38">
        <f t="array" aca="1" ref="G23" ca="1">IF($B$13=FALSE,"-",SUM((OFFSET(LC_DW!$V$3,1,0,$E$13,1))*(G$16&gt;=OFFSET(LC_DW!$H$3,1,0,$E$13,1))*(G$15&lt;=OFFSET(LC_DW!$H$3,1,0,$E$13,1))*($B23=OFFSET(LC_DW!$L$3,1,0,$E$13,1))))</f>
        <v>0</v>
      </c>
      <c r="H23" s="38">
        <f t="array" aca="1" ref="H23" ca="1">IF($B$13=FALSE,"-",SUM((OFFSET(LC_DW!$V$3,1,0,$E$13,1))*(H$16&gt;=OFFSET(LC_DW!$H$3,1,0,$E$13,1))*(H$15&lt;=OFFSET(LC_DW!$H$3,1,0,$E$13,1))*($B23=OFFSET(LC_DW!$L$3,1,0,$E$13,1))))</f>
        <v>0</v>
      </c>
      <c r="I23" s="38">
        <f t="array" aca="1" ref="I23" ca="1">IF($B$13=FALSE,"-",SUM((OFFSET(LC_DW!$V$3,1,0,$E$13,1))*(I$16&gt;=OFFSET(LC_DW!$H$3,1,0,$E$13,1))*(I$15&lt;=OFFSET(LC_DW!$H$3,1,0,$E$13,1))*($B23=OFFSET(LC_DW!$L$3,1,0,$E$13,1))))</f>
        <v>0</v>
      </c>
      <c r="J23" s="38">
        <f t="array" aca="1" ref="J23" ca="1">IF($B$13=FALSE,"-",SUM((OFFSET(LC_DW!$V$3,1,0,$E$13,1))*(J$16&gt;=OFFSET(LC_DW!$H$3,1,0,$E$13,1))*(J$15&lt;=OFFSET(LC_DW!$H$3,1,0,$E$13,1))*($B23=OFFSET(LC_DW!$L$3,1,0,$E$13,1))))</f>
        <v>0</v>
      </c>
      <c r="K23" s="38">
        <f t="array" aca="1" ref="K23" ca="1">IF($B$13=FALSE,"-",SUM((OFFSET(LC_DW!$V$3,1,0,$E$13,1))*(K$16&gt;=OFFSET(LC_DW!$H$3,1,0,$E$13,1))*(K$15&lt;=OFFSET(LC_DW!$H$3,1,0,$E$13,1))*($B23=OFFSET(LC_DW!$L$3,1,0,$E$13,1))))</f>
        <v>0</v>
      </c>
      <c r="L23" s="38">
        <f t="array" aca="1" ref="L23" ca="1">IF($B$13=FALSE,"-",SUM((OFFSET(LC_DW!$V$3,1,0,$E$13,1))*(L$16&gt;=OFFSET(LC_DW!$H$3,1,0,$E$13,1))*(L$15&lt;=OFFSET(LC_DW!$H$3,1,0,$E$13,1))*($B23=OFFSET(LC_DW!$L$3,1,0,$E$13,1))))</f>
        <v>0</v>
      </c>
      <c r="M23" s="38">
        <f t="array" aca="1" ref="M23" ca="1">IF($B$13=FALSE,"-",SUM((OFFSET(LC_DW!$V$3,1,0,$E$13,1))*(M$16&gt;=OFFSET(LC_DW!$H$3,1,0,$E$13,1))*(M$15&lt;=OFFSET(LC_DW!$H$3,1,0,$E$13,1))*($B23=OFFSET(LC_DW!$L$3,1,0,$E$13,1))))</f>
        <v>4481.25</v>
      </c>
      <c r="N23" s="38">
        <f t="array" aca="1" ref="N23" ca="1">IF($B$13=FALSE,"-",SUM((OFFSET(LC_DW!$V$3,1,0,$E$13,1))*(N$16&gt;=OFFSET(LC_DW!$H$3,1,0,$E$13,1))*(N$15&lt;=OFFSET(LC_DW!$H$3,1,0,$E$13,1))*($B23=OFFSET(LC_DW!$L$3,1,0,$E$13,1))))</f>
        <v>3012.5</v>
      </c>
      <c r="O23" s="38">
        <f t="array" aca="1" ref="O23" ca="1">IF($B$13=FALSE,"-",SUM((OFFSET(LC_DW!$V$3,1,0,$E$13,1))*(O$16&gt;=OFFSET(LC_DW!$H$3,1,0,$E$13,1))*(O$15&lt;=OFFSET(LC_DW!$H$3,1,0,$E$13,1))*($B23=OFFSET(LC_DW!$L$3,1,0,$E$13,1))))</f>
        <v>4393.75</v>
      </c>
      <c r="P23" s="38">
        <f t="array" aca="1" ref="P23" ca="1">IF($B$13=FALSE,"-",SUM((OFFSET(LC_DW!$V$3,1,0,$E$13,1))*(P$16&gt;=OFFSET(LC_DW!$H$3,1,0,$E$13,1))*(P$15&lt;=OFFSET(LC_DW!$H$3,1,0,$E$13,1))*($B23=OFFSET(LC_DW!$L$3,1,0,$E$13,1))))</f>
        <v>4168.75</v>
      </c>
      <c r="Q23" s="38">
        <f t="array" aca="1" ref="Q23" ca="1">IF($B$13=FALSE,"-",SUM((OFFSET(LC_DW!$V$3,1,0,$E$13,1))*(Q$16&gt;=OFFSET(LC_DW!$H$3,1,0,$E$13,1))*(Q$15&lt;=OFFSET(LC_DW!$H$3,1,0,$E$13,1))*($B23=OFFSET(LC_DW!$L$3,1,0,$E$13,1))))</f>
        <v>6887.5</v>
      </c>
      <c r="R23" s="38">
        <f t="array" aca="1" ref="R23" ca="1">IF($B$13=FALSE,"-",SUM((OFFSET(LC_DW!$V$3,1,0,$E$13,1))*(R$16&gt;=OFFSET(LC_DW!$H$3,1,0,$E$13,1))*(R$15&lt;=OFFSET(LC_DW!$H$3,1,0,$E$13,1))*($B23=OFFSET(LC_DW!$L$3,1,0,$E$13,1))))</f>
        <v>4650</v>
      </c>
      <c r="S23" s="38">
        <f t="array" aca="1" ref="S23" ca="1">IF($B$13=FALSE,"-",SUM((OFFSET(LC_DW!$V$3,1,0,$E$13,1))*(S$16&gt;=OFFSET(LC_DW!$H$3,1,0,$E$13,1))*(S$15&lt;=OFFSET(LC_DW!$H$3,1,0,$E$13,1))*($B23=OFFSET(LC_DW!$L$3,1,0,$E$13,1))))</f>
        <v>2962.5</v>
      </c>
      <c r="T23" s="38">
        <f t="array" aca="1" ref="T23" ca="1">IF($B$13=FALSE,"-",SUM((OFFSET(LC_DW!$V$3,1,0,$E$13,1))*(T$16&gt;=OFFSET(LC_DW!$H$3,1,0,$E$13,1))*(T$15&lt;=OFFSET(LC_DW!$H$3,1,0,$E$13,1))*($B23=OFFSET(LC_DW!$L$3,1,0,$E$13,1))))</f>
        <v>4231.25</v>
      </c>
      <c r="U23" s="38">
        <f t="array" aca="1" ref="U23" ca="1">IF($B$13=FALSE,"-",SUM((OFFSET(LC_DW!$V$3,1,0,$E$13,1))*(U$16&gt;=OFFSET(LC_DW!$H$3,1,0,$E$13,1))*(U$15&lt;=OFFSET(LC_DW!$H$3,1,0,$E$13,1))*($B23=OFFSET(LC_DW!$L$3,1,0,$E$13,1))))</f>
        <v>4262.5</v>
      </c>
      <c r="V23" s="38">
        <f t="array" aca="1" ref="V23" ca="1">IF($B$13=FALSE,"-",SUM((OFFSET(LC_DW!$V$3,1,0,$E$13,1))*(V$16&gt;=OFFSET(LC_DW!$H$3,1,0,$E$13,1))*(V$15&lt;=OFFSET(LC_DW!$H$3,1,0,$E$13,1))*($B23=OFFSET(LC_DW!$L$3,1,0,$E$13,1))))</f>
        <v>3887.5</v>
      </c>
      <c r="W23" s="38">
        <f t="array" aca="1" ref="W23" ca="1">IF($B$13=FALSE,"-",SUM((OFFSET(LC_DW!$V$3,1,0,$E$13,1))*(W$16&gt;=OFFSET(LC_DW!$H$3,1,0,$E$13,1))*(W$15&lt;=OFFSET(LC_DW!$H$3,1,0,$E$13,1))*($B23=OFFSET(LC_DW!$L$3,1,0,$E$13,1))))</f>
        <v>6506.25</v>
      </c>
      <c r="X23" s="38">
        <f t="array" aca="1" ref="X23" ca="1">IF($B$13=FALSE,"-",SUM((OFFSET(LC_DW!$V$3,1,0,$E$13,1))*(X$16&gt;=OFFSET(LC_DW!$H$3,1,0,$E$13,1))*(X$15&lt;=OFFSET(LC_DW!$H$3,1,0,$E$13,1))*($B23=OFFSET(LC_DW!$L$3,1,0,$E$13,1))))</f>
        <v>4893.75</v>
      </c>
      <c r="Y23" s="38">
        <f t="array" aca="1" ref="Y23" ca="1">IF($B$13=FALSE,"-",SUM((OFFSET(LC_DW!$V$3,1,0,$E$13,1))*(Y$16&gt;=OFFSET(LC_DW!$H$3,1,0,$E$13,1))*(Y$15&lt;=OFFSET(LC_DW!$H$3,1,0,$E$13,1))*($B23=OFFSET(LC_DW!$L$3,1,0,$E$13,1))))</f>
        <v>3468.75</v>
      </c>
      <c r="Z23" s="38">
        <f t="array" aca="1" ref="Z23" ca="1">IF($B$13=FALSE,"-",SUM((OFFSET(LC_DW!$V$3,1,0,$E$13,1))*(Z$16&gt;=OFFSET(LC_DW!$H$3,1,0,$E$13,1))*(Z$15&lt;=OFFSET(LC_DW!$H$3,1,0,$E$13,1))*($B23=OFFSET(LC_DW!$L$3,1,0,$E$13,1))))</f>
        <v>4731.25</v>
      </c>
      <c r="AA23" s="38">
        <f t="array" aca="1" ref="AA23" ca="1">IF($B$13=FALSE,"-",SUM((OFFSET(LC_DW!$V$3,1,0,$E$13,1))*(AA$16&gt;=OFFSET(LC_DW!$H$3,1,0,$E$13,1))*(AA$15&lt;=OFFSET(LC_DW!$H$3,1,0,$E$13,1))*($B23=OFFSET(LC_DW!$L$3,1,0,$E$13,1))))</f>
        <v>4687.5</v>
      </c>
      <c r="AB23" s="38">
        <f t="array" aca="1" ref="AB23" ca="1">IF($B$13=FALSE,"-",SUM((OFFSET(LC_DW!$V$3,1,0,$E$13,1))*(AB$16&gt;=OFFSET(LC_DW!$H$3,1,0,$E$13,1))*(AB$15&lt;=OFFSET(LC_DW!$H$3,1,0,$E$13,1))*($B23=OFFSET(LC_DW!$L$3,1,0,$E$13,1))))</f>
        <v>2156.25</v>
      </c>
    </row>
    <row r="24" spans="2:28" outlineLevel="1">
      <c r="B24" s="37" t="s">
        <v>214</v>
      </c>
      <c r="D24" s="29">
        <f t="shared" ca="1" si="10"/>
        <v>78316</v>
      </c>
      <c r="E24" s="30">
        <f t="shared" ca="1" si="11"/>
        <v>59066</v>
      </c>
      <c r="G24" s="38">
        <f t="array" aca="1" ref="G24" ca="1">IF($B$13=FALSE,"-",SUM((OFFSET(LC_DW!$V$3,1,0,$E$13,1))*(G$16&gt;=OFFSET(LC_DW!$H$3,1,0,$E$13,1))*(G$15&lt;=OFFSET(LC_DW!$H$3,1,0,$E$13,1))*($B24=OFFSET(LC_DW!$L$3,1,0,$E$13,1))))</f>
        <v>5866</v>
      </c>
      <c r="H24" s="38">
        <f t="array" aca="1" ref="H24" ca="1">IF($B$13=FALSE,"-",SUM((OFFSET(LC_DW!$V$3,1,0,$E$13,1))*(H$16&gt;=OFFSET(LC_DW!$H$3,1,0,$E$13,1))*(H$15&lt;=OFFSET(LC_DW!$H$3,1,0,$E$13,1))*($B24=OFFSET(LC_DW!$L$3,1,0,$E$13,1))))</f>
        <v>5768</v>
      </c>
      <c r="I24" s="38">
        <f t="array" aca="1" ref="I24" ca="1">IF($B$13=FALSE,"-",SUM((OFFSET(LC_DW!$V$3,1,0,$E$13,1))*(I$16&gt;=OFFSET(LC_DW!$H$3,1,0,$E$13,1))*(I$15&lt;=OFFSET(LC_DW!$H$3,1,0,$E$13,1))*($B24=OFFSET(LC_DW!$L$3,1,0,$E$13,1))))</f>
        <v>5600</v>
      </c>
      <c r="J24" s="38">
        <f t="array" aca="1" ref="J24" ca="1">IF($B$13=FALSE,"-",SUM((OFFSET(LC_DW!$V$3,1,0,$E$13,1))*(J$16&gt;=OFFSET(LC_DW!$H$3,1,0,$E$13,1))*(J$15&lt;=OFFSET(LC_DW!$H$3,1,0,$E$13,1))*($B24=OFFSET(LC_DW!$L$3,1,0,$E$13,1))))</f>
        <v>5712</v>
      </c>
      <c r="K24" s="38">
        <f t="array" aca="1" ref="K24" ca="1">IF($B$13=FALSE,"-",SUM((OFFSET(LC_DW!$V$3,1,0,$E$13,1))*(K$16&gt;=OFFSET(LC_DW!$H$3,1,0,$E$13,1))*(K$15&lt;=OFFSET(LC_DW!$H$3,1,0,$E$13,1))*($B24=OFFSET(LC_DW!$L$3,1,0,$E$13,1))))</f>
        <v>5950</v>
      </c>
      <c r="L24" s="38">
        <f t="array" aca="1" ref="L24" ca="1">IF($B$13=FALSE,"-",SUM((OFFSET(LC_DW!$V$3,1,0,$E$13,1))*(L$16&gt;=OFFSET(LC_DW!$H$3,1,0,$E$13,1))*(L$15&lt;=OFFSET(LC_DW!$H$3,1,0,$E$13,1))*($B24=OFFSET(LC_DW!$L$3,1,0,$E$13,1))))</f>
        <v>8918</v>
      </c>
      <c r="M24" s="38">
        <f t="array" aca="1" ref="M24" ca="1">IF($B$13=FALSE,"-",SUM((OFFSET(LC_DW!$V$3,1,0,$E$13,1))*(M$16&gt;=OFFSET(LC_DW!$H$3,1,0,$E$13,1))*(M$15&lt;=OFFSET(LC_DW!$H$3,1,0,$E$13,1))*($B24=OFFSET(LC_DW!$L$3,1,0,$E$13,1))))</f>
        <v>6804</v>
      </c>
      <c r="N24" s="38">
        <f t="array" aca="1" ref="N24" ca="1">IF($B$13=FALSE,"-",SUM((OFFSET(LC_DW!$V$3,1,0,$E$13,1))*(N$16&gt;=OFFSET(LC_DW!$H$3,1,0,$E$13,1))*(N$15&lt;=OFFSET(LC_DW!$H$3,1,0,$E$13,1))*($B24=OFFSET(LC_DW!$L$3,1,0,$E$13,1))))</f>
        <v>6580</v>
      </c>
      <c r="O24" s="38">
        <f t="array" aca="1" ref="O24" ca="1">IF($B$13=FALSE,"-",SUM((OFFSET(LC_DW!$V$3,1,0,$E$13,1))*(O$16&gt;=OFFSET(LC_DW!$H$3,1,0,$E$13,1))*(O$15&lt;=OFFSET(LC_DW!$H$3,1,0,$E$13,1))*($B24=OFFSET(LC_DW!$L$3,1,0,$E$13,1))))</f>
        <v>4774</v>
      </c>
      <c r="P24" s="38">
        <f t="array" aca="1" ref="P24" ca="1">IF($B$13=FALSE,"-",SUM((OFFSET(LC_DW!$V$3,1,0,$E$13,1))*(P$16&gt;=OFFSET(LC_DW!$H$3,1,0,$E$13,1))*(P$15&lt;=OFFSET(LC_DW!$H$3,1,0,$E$13,1))*($B24=OFFSET(LC_DW!$L$3,1,0,$E$13,1))))</f>
        <v>5894</v>
      </c>
      <c r="Q24" s="38">
        <f t="array" aca="1" ref="Q24" ca="1">IF($B$13=FALSE,"-",SUM((OFFSET(LC_DW!$V$3,1,0,$E$13,1))*(Q$16&gt;=OFFSET(LC_DW!$H$3,1,0,$E$13,1))*(Q$15&lt;=OFFSET(LC_DW!$H$3,1,0,$E$13,1))*($B24=OFFSET(LC_DW!$L$3,1,0,$E$13,1))))</f>
        <v>10262</v>
      </c>
      <c r="R24" s="38">
        <f t="array" aca="1" ref="R24" ca="1">IF($B$13=FALSE,"-",SUM((OFFSET(LC_DW!$V$3,1,0,$E$13,1))*(R$16&gt;=OFFSET(LC_DW!$H$3,1,0,$E$13,1))*(R$15&lt;=OFFSET(LC_DW!$H$3,1,0,$E$13,1))*($B24=OFFSET(LC_DW!$L$3,1,0,$E$13,1))))</f>
        <v>6188</v>
      </c>
      <c r="S24" s="38">
        <f t="array" aca="1" ref="S24" ca="1">IF($B$13=FALSE,"-",SUM((OFFSET(LC_DW!$V$3,1,0,$E$13,1))*(S$16&gt;=OFFSET(LC_DW!$H$3,1,0,$E$13,1))*(S$15&lt;=OFFSET(LC_DW!$H$3,1,0,$E$13,1))*($B24=OFFSET(LC_DW!$L$3,1,0,$E$13,1))))</f>
        <v>5376</v>
      </c>
      <c r="T24" s="38">
        <f t="array" aca="1" ref="T24" ca="1">IF($B$13=FALSE,"-",SUM((OFFSET(LC_DW!$V$3,1,0,$E$13,1))*(T$16&gt;=OFFSET(LC_DW!$H$3,1,0,$E$13,1))*(T$15&lt;=OFFSET(LC_DW!$H$3,1,0,$E$13,1))*($B24=OFFSET(LC_DW!$L$3,1,0,$E$13,1))))</f>
        <v>4998</v>
      </c>
      <c r="U24" s="38">
        <f t="array" aca="1" ref="U24" ca="1">IF($B$13=FALSE,"-",SUM((OFFSET(LC_DW!$V$3,1,0,$E$13,1))*(U$16&gt;=OFFSET(LC_DW!$H$3,1,0,$E$13,1))*(U$15&lt;=OFFSET(LC_DW!$H$3,1,0,$E$13,1))*($B24=OFFSET(LC_DW!$L$3,1,0,$E$13,1))))</f>
        <v>6496</v>
      </c>
      <c r="V24" s="38">
        <f t="array" aca="1" ref="V24" ca="1">IF($B$13=FALSE,"-",SUM((OFFSET(LC_DW!$V$3,1,0,$E$13,1))*(V$16&gt;=OFFSET(LC_DW!$H$3,1,0,$E$13,1))*(V$15&lt;=OFFSET(LC_DW!$H$3,1,0,$E$13,1))*($B24=OFFSET(LC_DW!$L$3,1,0,$E$13,1))))</f>
        <v>4760</v>
      </c>
      <c r="W24" s="38">
        <f t="array" aca="1" ref="W24" ca="1">IF($B$13=FALSE,"-",SUM((OFFSET(LC_DW!$V$3,1,0,$E$13,1))*(W$16&gt;=OFFSET(LC_DW!$H$3,1,0,$E$13,1))*(W$15&lt;=OFFSET(LC_DW!$H$3,1,0,$E$13,1))*($B24=OFFSET(LC_DW!$L$3,1,0,$E$13,1))))</f>
        <v>7910</v>
      </c>
      <c r="X24" s="38">
        <f t="array" aca="1" ref="X24" ca="1">IF($B$13=FALSE,"-",SUM((OFFSET(LC_DW!$V$3,1,0,$E$13,1))*(X$16&gt;=OFFSET(LC_DW!$H$3,1,0,$E$13,1))*(X$15&lt;=OFFSET(LC_DW!$H$3,1,0,$E$13,1))*($B24=OFFSET(LC_DW!$L$3,1,0,$E$13,1))))</f>
        <v>7826</v>
      </c>
      <c r="Y24" s="38">
        <f t="array" aca="1" ref="Y24" ca="1">IF($B$13=FALSE,"-",SUM((OFFSET(LC_DW!$V$3,1,0,$E$13,1))*(Y$16&gt;=OFFSET(LC_DW!$H$3,1,0,$E$13,1))*(Y$15&lt;=OFFSET(LC_DW!$H$3,1,0,$E$13,1))*($B24=OFFSET(LC_DW!$L$3,1,0,$E$13,1))))</f>
        <v>6832</v>
      </c>
      <c r="Z24" s="38">
        <f t="array" aca="1" ref="Z24" ca="1">IF($B$13=FALSE,"-",SUM((OFFSET(LC_DW!$V$3,1,0,$E$13,1))*(Z$16&gt;=OFFSET(LC_DW!$H$3,1,0,$E$13,1))*(Z$15&lt;=OFFSET(LC_DW!$H$3,1,0,$E$13,1))*($B24=OFFSET(LC_DW!$L$3,1,0,$E$13,1))))</f>
        <v>5152</v>
      </c>
      <c r="AA24" s="38">
        <f t="array" aca="1" ref="AA24" ca="1">IF($B$13=FALSE,"-",SUM((OFFSET(LC_DW!$V$3,1,0,$E$13,1))*(AA$16&gt;=OFFSET(LC_DW!$H$3,1,0,$E$13,1))*(AA$15&lt;=OFFSET(LC_DW!$H$3,1,0,$E$13,1))*($B24=OFFSET(LC_DW!$L$3,1,0,$E$13,1))))</f>
        <v>6272</v>
      </c>
      <c r="AB24" s="38">
        <f t="array" aca="1" ref="AB24" ca="1">IF($B$13=FALSE,"-",SUM((OFFSET(LC_DW!$V$3,1,0,$E$13,1))*(AB$16&gt;=OFFSET(LC_DW!$H$3,1,0,$E$13,1))*(AB$15&lt;=OFFSET(LC_DW!$H$3,1,0,$E$13,1))*($B24=OFFSET(LC_DW!$L$3,1,0,$E$13,1))))</f>
        <v>3444</v>
      </c>
    </row>
    <row r="25" spans="2:28" outlineLevel="1">
      <c r="B25" s="37" t="s">
        <v>193</v>
      </c>
      <c r="D25" s="29">
        <f t="shared" ca="1" si="10"/>
        <v>18980</v>
      </c>
      <c r="E25" s="30">
        <f t="shared" ca="1" si="11"/>
        <v>0</v>
      </c>
      <c r="G25" s="38">
        <f t="array" aca="1" ref="G25" ca="1">IF($B$13=FALSE,"-",SUM((OFFSET(LC_DW!$V$3,1,0,$E$13,1))*(G$16&gt;=OFFSET(LC_DW!$H$3,1,0,$E$13,1))*(G$15&lt;=OFFSET(LC_DW!$H$3,1,0,$E$13,1))*($B25=OFFSET(LC_DW!$L$3,1,0,$E$13,1))))</f>
        <v>3380</v>
      </c>
      <c r="H25" s="38">
        <f t="array" aca="1" ref="H25" ca="1">IF($B$13=FALSE,"-",SUM((OFFSET(LC_DW!$V$3,1,0,$E$13,1))*(H$16&gt;=OFFSET(LC_DW!$H$3,1,0,$E$13,1))*(H$15&lt;=OFFSET(LC_DW!$H$3,1,0,$E$13,1))*($B25=OFFSET(LC_DW!$L$3,1,0,$E$13,1))))</f>
        <v>3450</v>
      </c>
      <c r="I25" s="38">
        <f t="array" aca="1" ref="I25" ca="1">IF($B$13=FALSE,"-",SUM((OFFSET(LC_DW!$V$3,1,0,$E$13,1))*(I$16&gt;=OFFSET(LC_DW!$H$3,1,0,$E$13,1))*(I$15&lt;=OFFSET(LC_DW!$H$3,1,0,$E$13,1))*($B25=OFFSET(LC_DW!$L$3,1,0,$E$13,1))))</f>
        <v>3450</v>
      </c>
      <c r="J25" s="38">
        <f t="array" aca="1" ref="J25" ca="1">IF($B$13=FALSE,"-",SUM((OFFSET(LC_DW!$V$3,1,0,$E$13,1))*(J$16&gt;=OFFSET(LC_DW!$H$3,1,0,$E$13,1))*(J$15&lt;=OFFSET(LC_DW!$H$3,1,0,$E$13,1))*($B25=OFFSET(LC_DW!$L$3,1,0,$E$13,1))))</f>
        <v>3430</v>
      </c>
      <c r="K25" s="38">
        <f t="array" aca="1" ref="K25" ca="1">IF($B$13=FALSE,"-",SUM((OFFSET(LC_DW!$V$3,1,0,$E$13,1))*(K$16&gt;=OFFSET(LC_DW!$H$3,1,0,$E$13,1))*(K$15&lt;=OFFSET(LC_DW!$H$3,1,0,$E$13,1))*($B25=OFFSET(LC_DW!$L$3,1,0,$E$13,1))))</f>
        <v>2585</v>
      </c>
      <c r="L25" s="38">
        <f t="array" aca="1" ref="L25" ca="1">IF($B$13=FALSE,"-",SUM((OFFSET(LC_DW!$V$3,1,0,$E$13,1))*(L$16&gt;=OFFSET(LC_DW!$H$3,1,0,$E$13,1))*(L$15&lt;=OFFSET(LC_DW!$H$3,1,0,$E$13,1))*($B25=OFFSET(LC_DW!$L$3,1,0,$E$13,1))))</f>
        <v>2685</v>
      </c>
      <c r="M25" s="38">
        <f t="array" aca="1" ref="M25" ca="1">IF($B$13=FALSE,"-",SUM((OFFSET(LC_DW!$V$3,1,0,$E$13,1))*(M$16&gt;=OFFSET(LC_DW!$H$3,1,0,$E$13,1))*(M$15&lt;=OFFSET(LC_DW!$H$3,1,0,$E$13,1))*($B25=OFFSET(LC_DW!$L$3,1,0,$E$13,1))))</f>
        <v>0</v>
      </c>
      <c r="N25" s="38">
        <f t="array" aca="1" ref="N25" ca="1">IF($B$13=FALSE,"-",SUM((OFFSET(LC_DW!$V$3,1,0,$E$13,1))*(N$16&gt;=OFFSET(LC_DW!$H$3,1,0,$E$13,1))*(N$15&lt;=OFFSET(LC_DW!$H$3,1,0,$E$13,1))*($B25=OFFSET(LC_DW!$L$3,1,0,$E$13,1))))</f>
        <v>0</v>
      </c>
      <c r="O25" s="38">
        <f t="array" aca="1" ref="O25" ca="1">IF($B$13=FALSE,"-",SUM((OFFSET(LC_DW!$V$3,1,0,$E$13,1))*(O$16&gt;=OFFSET(LC_DW!$H$3,1,0,$E$13,1))*(O$15&lt;=OFFSET(LC_DW!$H$3,1,0,$E$13,1))*($B25=OFFSET(LC_DW!$L$3,1,0,$E$13,1))))</f>
        <v>0</v>
      </c>
      <c r="P25" s="38">
        <f t="array" aca="1" ref="P25" ca="1">IF($B$13=FALSE,"-",SUM((OFFSET(LC_DW!$V$3,1,0,$E$13,1))*(P$16&gt;=OFFSET(LC_DW!$H$3,1,0,$E$13,1))*(P$15&lt;=OFFSET(LC_DW!$H$3,1,0,$E$13,1))*($B25=OFFSET(LC_DW!$L$3,1,0,$E$13,1))))</f>
        <v>0</v>
      </c>
      <c r="Q25" s="38">
        <f t="array" aca="1" ref="Q25" ca="1">IF($B$13=FALSE,"-",SUM((OFFSET(LC_DW!$V$3,1,0,$E$13,1))*(Q$16&gt;=OFFSET(LC_DW!$H$3,1,0,$E$13,1))*(Q$15&lt;=OFFSET(LC_DW!$H$3,1,0,$E$13,1))*($B25=OFFSET(LC_DW!$L$3,1,0,$E$13,1))))</f>
        <v>0</v>
      </c>
      <c r="R25" s="38">
        <f t="array" aca="1" ref="R25" ca="1">IF($B$13=FALSE,"-",SUM((OFFSET(LC_DW!$V$3,1,0,$E$13,1))*(R$16&gt;=OFFSET(LC_DW!$H$3,1,0,$E$13,1))*(R$15&lt;=OFFSET(LC_DW!$H$3,1,0,$E$13,1))*($B25=OFFSET(LC_DW!$L$3,1,0,$E$13,1))))</f>
        <v>0</v>
      </c>
      <c r="S25" s="38">
        <f t="array" aca="1" ref="S25" ca="1">IF($B$13=FALSE,"-",SUM((OFFSET(LC_DW!$V$3,1,0,$E$13,1))*(S$16&gt;=OFFSET(LC_DW!$H$3,1,0,$E$13,1))*(S$15&lt;=OFFSET(LC_DW!$H$3,1,0,$E$13,1))*($B25=OFFSET(LC_DW!$L$3,1,0,$E$13,1))))</f>
        <v>0</v>
      </c>
      <c r="T25" s="38">
        <f t="array" aca="1" ref="T25" ca="1">IF($B$13=FALSE,"-",SUM((OFFSET(LC_DW!$V$3,1,0,$E$13,1))*(T$16&gt;=OFFSET(LC_DW!$H$3,1,0,$E$13,1))*(T$15&lt;=OFFSET(LC_DW!$H$3,1,0,$E$13,1))*($B25=OFFSET(LC_DW!$L$3,1,0,$E$13,1))))</f>
        <v>0</v>
      </c>
      <c r="U25" s="38">
        <f t="array" aca="1" ref="U25" ca="1">IF($B$13=FALSE,"-",SUM((OFFSET(LC_DW!$V$3,1,0,$E$13,1))*(U$16&gt;=OFFSET(LC_DW!$H$3,1,0,$E$13,1))*(U$15&lt;=OFFSET(LC_DW!$H$3,1,0,$E$13,1))*($B25=OFFSET(LC_DW!$L$3,1,0,$E$13,1))))</f>
        <v>0</v>
      </c>
      <c r="V25" s="38">
        <f t="array" aca="1" ref="V25" ca="1">IF($B$13=FALSE,"-",SUM((OFFSET(LC_DW!$V$3,1,0,$E$13,1))*(V$16&gt;=OFFSET(LC_DW!$H$3,1,0,$E$13,1))*(V$15&lt;=OFFSET(LC_DW!$H$3,1,0,$E$13,1))*($B25=OFFSET(LC_DW!$L$3,1,0,$E$13,1))))</f>
        <v>0</v>
      </c>
      <c r="W25" s="38">
        <f t="array" aca="1" ref="W25" ca="1">IF($B$13=FALSE,"-",SUM((OFFSET(LC_DW!$V$3,1,0,$E$13,1))*(W$16&gt;=OFFSET(LC_DW!$H$3,1,0,$E$13,1))*(W$15&lt;=OFFSET(LC_DW!$H$3,1,0,$E$13,1))*($B25=OFFSET(LC_DW!$L$3,1,0,$E$13,1))))</f>
        <v>0</v>
      </c>
      <c r="X25" s="38">
        <f t="array" aca="1" ref="X25" ca="1">IF($B$13=FALSE,"-",SUM((OFFSET(LC_DW!$V$3,1,0,$E$13,1))*(X$16&gt;=OFFSET(LC_DW!$H$3,1,0,$E$13,1))*(X$15&lt;=OFFSET(LC_DW!$H$3,1,0,$E$13,1))*($B25=OFFSET(LC_DW!$L$3,1,0,$E$13,1))))</f>
        <v>0</v>
      </c>
      <c r="Y25" s="38">
        <f t="array" aca="1" ref="Y25" ca="1">IF($B$13=FALSE,"-",SUM((OFFSET(LC_DW!$V$3,1,0,$E$13,1))*(Y$16&gt;=OFFSET(LC_DW!$H$3,1,0,$E$13,1))*(Y$15&lt;=OFFSET(LC_DW!$H$3,1,0,$E$13,1))*($B25=OFFSET(LC_DW!$L$3,1,0,$E$13,1))))</f>
        <v>0</v>
      </c>
      <c r="Z25" s="38">
        <f t="array" aca="1" ref="Z25" ca="1">IF($B$13=FALSE,"-",SUM((OFFSET(LC_DW!$V$3,1,0,$E$13,1))*(Z$16&gt;=OFFSET(LC_DW!$H$3,1,0,$E$13,1))*(Z$15&lt;=OFFSET(LC_DW!$H$3,1,0,$E$13,1))*($B25=OFFSET(LC_DW!$L$3,1,0,$E$13,1))))</f>
        <v>0</v>
      </c>
      <c r="AA25" s="38">
        <f t="array" aca="1" ref="AA25" ca="1">IF($B$13=FALSE,"-",SUM((OFFSET(LC_DW!$V$3,1,0,$E$13,1))*(AA$16&gt;=OFFSET(LC_DW!$H$3,1,0,$E$13,1))*(AA$15&lt;=OFFSET(LC_DW!$H$3,1,0,$E$13,1))*($B25=OFFSET(LC_DW!$L$3,1,0,$E$13,1))))</f>
        <v>0</v>
      </c>
      <c r="AB25" s="38">
        <f t="array" aca="1" ref="AB25" ca="1">IF($B$13=FALSE,"-",SUM((OFFSET(LC_DW!$V$3,1,0,$E$13,1))*(AB$16&gt;=OFFSET(LC_DW!$H$3,1,0,$E$13,1))*(AB$15&lt;=OFFSET(LC_DW!$H$3,1,0,$E$13,1))*($B25=OFFSET(LC_DW!$L$3,1,0,$E$13,1))))</f>
        <v>0</v>
      </c>
    </row>
    <row r="26" spans="2:28" outlineLevel="1">
      <c r="B26" s="37" t="s">
        <v>215</v>
      </c>
      <c r="D26" s="29">
        <f t="shared" ca="1" si="10"/>
        <v>0</v>
      </c>
      <c r="E26" s="30">
        <f t="shared" ca="1" si="11"/>
        <v>6393.75</v>
      </c>
      <c r="G26" s="38">
        <f t="array" aca="1" ref="G26" ca="1">IF($B$13=FALSE,"-",SUM((OFFSET(LC_DW!$V$3,1,0,$E$13,1))*(G$16&gt;=OFFSET(LC_DW!$H$3,1,0,$E$13,1))*(G$15&lt;=OFFSET(LC_DW!$H$3,1,0,$E$13,1))*($B26=OFFSET(LC_DW!$L$3,1,0,$E$13,1))))</f>
        <v>0</v>
      </c>
      <c r="H26" s="38">
        <f t="array" aca="1" ref="H26" ca="1">IF($B$13=FALSE,"-",SUM((OFFSET(LC_DW!$V$3,1,0,$E$13,1))*(H$16&gt;=OFFSET(LC_DW!$H$3,1,0,$E$13,1))*(H$15&lt;=OFFSET(LC_DW!$H$3,1,0,$E$13,1))*($B26=OFFSET(LC_DW!$L$3,1,0,$E$13,1))))</f>
        <v>0</v>
      </c>
      <c r="I26" s="38">
        <f t="array" aca="1" ref="I26" ca="1">IF($B$13=FALSE,"-",SUM((OFFSET(LC_DW!$V$3,1,0,$E$13,1))*(I$16&gt;=OFFSET(LC_DW!$H$3,1,0,$E$13,1))*(I$15&lt;=OFFSET(LC_DW!$H$3,1,0,$E$13,1))*($B26=OFFSET(LC_DW!$L$3,1,0,$E$13,1))))</f>
        <v>0</v>
      </c>
      <c r="J26" s="38">
        <f t="array" aca="1" ref="J26" ca="1">IF($B$13=FALSE,"-",SUM((OFFSET(LC_DW!$V$3,1,0,$E$13,1))*(J$16&gt;=OFFSET(LC_DW!$H$3,1,0,$E$13,1))*(J$15&lt;=OFFSET(LC_DW!$H$3,1,0,$E$13,1))*($B26=OFFSET(LC_DW!$L$3,1,0,$E$13,1))))</f>
        <v>0</v>
      </c>
      <c r="K26" s="38">
        <f t="array" aca="1" ref="K26" ca="1">IF($B$13=FALSE,"-",SUM((OFFSET(LC_DW!$V$3,1,0,$E$13,1))*(K$16&gt;=OFFSET(LC_DW!$H$3,1,0,$E$13,1))*(K$15&lt;=OFFSET(LC_DW!$H$3,1,0,$E$13,1))*($B26=OFFSET(LC_DW!$L$3,1,0,$E$13,1))))</f>
        <v>0</v>
      </c>
      <c r="L26" s="38">
        <f t="array" aca="1" ref="L26" ca="1">IF($B$13=FALSE,"-",SUM((OFFSET(LC_DW!$V$3,1,0,$E$13,1))*(L$16&gt;=OFFSET(LC_DW!$H$3,1,0,$E$13,1))*(L$15&lt;=OFFSET(LC_DW!$H$3,1,0,$E$13,1))*($B26=OFFSET(LC_DW!$L$3,1,0,$E$13,1))))</f>
        <v>0</v>
      </c>
      <c r="M26" s="38">
        <f t="array" aca="1" ref="M26" ca="1">IF($B$13=FALSE,"-",SUM((OFFSET(LC_DW!$V$3,1,0,$E$13,1))*(M$16&gt;=OFFSET(LC_DW!$H$3,1,0,$E$13,1))*(M$15&lt;=OFFSET(LC_DW!$H$3,1,0,$E$13,1))*($B26=OFFSET(LC_DW!$L$3,1,0,$E$13,1))))</f>
        <v>0</v>
      </c>
      <c r="N26" s="38">
        <f t="array" aca="1" ref="N26" ca="1">IF($B$13=FALSE,"-",SUM((OFFSET(LC_DW!$V$3,1,0,$E$13,1))*(N$16&gt;=OFFSET(LC_DW!$H$3,1,0,$E$13,1))*(N$15&lt;=OFFSET(LC_DW!$H$3,1,0,$E$13,1))*($B26=OFFSET(LC_DW!$L$3,1,0,$E$13,1))))</f>
        <v>0</v>
      </c>
      <c r="O26" s="38">
        <f t="array" aca="1" ref="O26" ca="1">IF($B$13=FALSE,"-",SUM((OFFSET(LC_DW!$V$3,1,0,$E$13,1))*(O$16&gt;=OFFSET(LC_DW!$H$3,1,0,$E$13,1))*(O$15&lt;=OFFSET(LC_DW!$H$3,1,0,$E$13,1))*($B26=OFFSET(LC_DW!$L$3,1,0,$E$13,1))))</f>
        <v>0</v>
      </c>
      <c r="P26" s="38">
        <f t="array" aca="1" ref="P26" ca="1">IF($B$13=FALSE,"-",SUM((OFFSET(LC_DW!$V$3,1,0,$E$13,1))*(P$16&gt;=OFFSET(LC_DW!$H$3,1,0,$E$13,1))*(P$15&lt;=OFFSET(LC_DW!$H$3,1,0,$E$13,1))*($B26=OFFSET(LC_DW!$L$3,1,0,$E$13,1))))</f>
        <v>0</v>
      </c>
      <c r="Q26" s="38">
        <f t="array" aca="1" ref="Q26" ca="1">IF($B$13=FALSE,"-",SUM((OFFSET(LC_DW!$V$3,1,0,$E$13,1))*(Q$16&gt;=OFFSET(LC_DW!$H$3,1,0,$E$13,1))*(Q$15&lt;=OFFSET(LC_DW!$H$3,1,0,$E$13,1))*($B26=OFFSET(LC_DW!$L$3,1,0,$E$13,1))))</f>
        <v>0</v>
      </c>
      <c r="R26" s="38">
        <f t="array" aca="1" ref="R26" ca="1">IF($B$13=FALSE,"-",SUM((OFFSET(LC_DW!$V$3,1,0,$E$13,1))*(R$16&gt;=OFFSET(LC_DW!$H$3,1,0,$E$13,1))*(R$15&lt;=OFFSET(LC_DW!$H$3,1,0,$E$13,1))*($B26=OFFSET(LC_DW!$L$3,1,0,$E$13,1))))</f>
        <v>0</v>
      </c>
      <c r="S26" s="38">
        <f t="array" aca="1" ref="S26" ca="1">IF($B$13=FALSE,"-",SUM((OFFSET(LC_DW!$V$3,1,0,$E$13,1))*(S$16&gt;=OFFSET(LC_DW!$H$3,1,0,$E$13,1))*(S$15&lt;=OFFSET(LC_DW!$H$3,1,0,$E$13,1))*($B26=OFFSET(LC_DW!$L$3,1,0,$E$13,1))))</f>
        <v>0</v>
      </c>
      <c r="T26" s="38">
        <f t="array" aca="1" ref="T26" ca="1">IF($B$13=FALSE,"-",SUM((OFFSET(LC_DW!$V$3,1,0,$E$13,1))*(T$16&gt;=OFFSET(LC_DW!$H$3,1,0,$E$13,1))*(T$15&lt;=OFFSET(LC_DW!$H$3,1,0,$E$13,1))*($B26=OFFSET(LC_DW!$L$3,1,0,$E$13,1))))</f>
        <v>0</v>
      </c>
      <c r="U26" s="38">
        <f t="array" aca="1" ref="U26" ca="1">IF($B$13=FALSE,"-",SUM((OFFSET(LC_DW!$V$3,1,0,$E$13,1))*(U$16&gt;=OFFSET(LC_DW!$H$3,1,0,$E$13,1))*(U$15&lt;=OFFSET(LC_DW!$H$3,1,0,$E$13,1))*($B26=OFFSET(LC_DW!$L$3,1,0,$E$13,1))))</f>
        <v>0</v>
      </c>
      <c r="V26" s="38">
        <f t="array" aca="1" ref="V26" ca="1">IF($B$13=FALSE,"-",SUM((OFFSET(LC_DW!$V$3,1,0,$E$13,1))*(V$16&gt;=OFFSET(LC_DW!$H$3,1,0,$E$13,1))*(V$15&lt;=OFFSET(LC_DW!$H$3,1,0,$E$13,1))*($B26=OFFSET(LC_DW!$L$3,1,0,$E$13,1))))</f>
        <v>0</v>
      </c>
      <c r="W26" s="38">
        <f t="array" aca="1" ref="W26" ca="1">IF($B$13=FALSE,"-",SUM((OFFSET(LC_DW!$V$3,1,0,$E$13,1))*(W$16&gt;=OFFSET(LC_DW!$H$3,1,0,$E$13,1))*(W$15&lt;=OFFSET(LC_DW!$H$3,1,0,$E$13,1))*($B26=OFFSET(LC_DW!$L$3,1,0,$E$13,1))))</f>
        <v>1252.5</v>
      </c>
      <c r="X26" s="38">
        <f t="array" aca="1" ref="X26" ca="1">IF($B$13=FALSE,"-",SUM((OFFSET(LC_DW!$V$3,1,0,$E$13,1))*(X$16&gt;=OFFSET(LC_DW!$H$3,1,0,$E$13,1))*(X$15&lt;=OFFSET(LC_DW!$H$3,1,0,$E$13,1))*($B26=OFFSET(LC_DW!$L$3,1,0,$E$13,1))))</f>
        <v>2317.5</v>
      </c>
      <c r="Y26" s="38">
        <f t="array" aca="1" ref="Y26" ca="1">IF($B$13=FALSE,"-",SUM((OFFSET(LC_DW!$V$3,1,0,$E$13,1))*(Y$16&gt;=OFFSET(LC_DW!$H$3,1,0,$E$13,1))*(Y$15&lt;=OFFSET(LC_DW!$H$3,1,0,$E$13,1))*($B26=OFFSET(LC_DW!$L$3,1,0,$E$13,1))))</f>
        <v>2418.75</v>
      </c>
      <c r="Z26" s="38">
        <f t="array" aca="1" ref="Z26" ca="1">IF($B$13=FALSE,"-",SUM((OFFSET(LC_DW!$V$3,1,0,$E$13,1))*(Z$16&gt;=OFFSET(LC_DW!$H$3,1,0,$E$13,1))*(Z$15&lt;=OFFSET(LC_DW!$H$3,1,0,$E$13,1))*($B26=OFFSET(LC_DW!$L$3,1,0,$E$13,1))))</f>
        <v>405</v>
      </c>
      <c r="AA26" s="38">
        <f t="array" aca="1" ref="AA26" ca="1">IF($B$13=FALSE,"-",SUM((OFFSET(LC_DW!$V$3,1,0,$E$13,1))*(AA$16&gt;=OFFSET(LC_DW!$H$3,1,0,$E$13,1))*(AA$15&lt;=OFFSET(LC_DW!$H$3,1,0,$E$13,1))*($B26=OFFSET(LC_DW!$L$3,1,0,$E$13,1))))</f>
        <v>0</v>
      </c>
      <c r="AB26" s="38">
        <f t="array" aca="1" ref="AB26" ca="1">IF($B$13=FALSE,"-",SUM((OFFSET(LC_DW!$V$3,1,0,$E$13,1))*(AB$16&gt;=OFFSET(LC_DW!$H$3,1,0,$E$13,1))*(AB$15&lt;=OFFSET(LC_DW!$H$3,1,0,$E$13,1))*($B26=OFFSET(LC_DW!$L$3,1,0,$E$13,1))))</f>
        <v>0</v>
      </c>
    </row>
    <row r="27" spans="2:28" outlineLevel="1">
      <c r="B27" s="37" t="s">
        <v>198</v>
      </c>
      <c r="D27" s="29">
        <f t="shared" ca="1" si="10"/>
        <v>45813.5</v>
      </c>
      <c r="E27" s="30">
        <f t="shared" ca="1" si="11"/>
        <v>37700</v>
      </c>
      <c r="G27" s="38">
        <f t="array" aca="1" ref="G27" ca="1">IF($B$13=FALSE,"-",SUM((OFFSET(LC_DW!$V$3,1,0,$E$13,1))*(G$16&gt;=OFFSET(LC_DW!$H$3,1,0,$E$13,1))*(G$15&lt;=OFFSET(LC_DW!$H$3,1,0,$E$13,1))*($B27=OFFSET(LC_DW!$L$3,1,0,$E$13,1))))</f>
        <v>2981</v>
      </c>
      <c r="H27" s="38">
        <f t="array" aca="1" ref="H27" ca="1">IF($B$13=FALSE,"-",SUM((OFFSET(LC_DW!$V$3,1,0,$E$13,1))*(H$16&gt;=OFFSET(LC_DW!$H$3,1,0,$E$13,1))*(H$15&lt;=OFFSET(LC_DW!$H$3,1,0,$E$13,1))*($B27=OFFSET(LC_DW!$L$3,1,0,$E$13,1))))</f>
        <v>3069</v>
      </c>
      <c r="I27" s="38">
        <f t="array" aca="1" ref="I27" ca="1">IF($B$13=FALSE,"-",SUM((OFFSET(LC_DW!$V$3,1,0,$E$13,1))*(I$16&gt;=OFFSET(LC_DW!$H$3,1,0,$E$13,1))*(I$15&lt;=OFFSET(LC_DW!$H$3,1,0,$E$13,1))*($B27=OFFSET(LC_DW!$L$3,1,0,$E$13,1))))</f>
        <v>3267</v>
      </c>
      <c r="J27" s="38">
        <f t="array" aca="1" ref="J27" ca="1">IF($B$13=FALSE,"-",SUM((OFFSET(LC_DW!$V$3,1,0,$E$13,1))*(J$16&gt;=OFFSET(LC_DW!$H$3,1,0,$E$13,1))*(J$15&lt;=OFFSET(LC_DW!$H$3,1,0,$E$13,1))*($B27=OFFSET(LC_DW!$L$3,1,0,$E$13,1))))</f>
        <v>3905</v>
      </c>
      <c r="K27" s="38">
        <f t="array" aca="1" ref="K27" ca="1">IF($B$13=FALSE,"-",SUM((OFFSET(LC_DW!$V$3,1,0,$E$13,1))*(K$16&gt;=OFFSET(LC_DW!$H$3,1,0,$E$13,1))*(K$15&lt;=OFFSET(LC_DW!$H$3,1,0,$E$13,1))*($B27=OFFSET(LC_DW!$L$3,1,0,$E$13,1))))</f>
        <v>3608</v>
      </c>
      <c r="L27" s="38">
        <f t="array" aca="1" ref="L27" ca="1">IF($B$13=FALSE,"-",SUM((OFFSET(LC_DW!$V$3,1,0,$E$13,1))*(L$16&gt;=OFFSET(LC_DW!$H$3,1,0,$E$13,1))*(L$15&lt;=OFFSET(LC_DW!$H$3,1,0,$E$13,1))*($B27=OFFSET(LC_DW!$L$3,1,0,$E$13,1))))</f>
        <v>5478</v>
      </c>
      <c r="M27" s="38">
        <f t="array" aca="1" ref="M27" ca="1">IF($B$13=FALSE,"-",SUM((OFFSET(LC_DW!$V$3,1,0,$E$13,1))*(M$16&gt;=OFFSET(LC_DW!$H$3,1,0,$E$13,1))*(M$15&lt;=OFFSET(LC_DW!$H$3,1,0,$E$13,1))*($B27=OFFSET(LC_DW!$L$3,1,0,$E$13,1))))</f>
        <v>3014</v>
      </c>
      <c r="N27" s="38">
        <f t="array" aca="1" ref="N27" ca="1">IF($B$13=FALSE,"-",SUM((OFFSET(LC_DW!$V$3,1,0,$E$13,1))*(N$16&gt;=OFFSET(LC_DW!$H$3,1,0,$E$13,1))*(N$15&lt;=OFFSET(LC_DW!$H$3,1,0,$E$13,1))*($B27=OFFSET(LC_DW!$L$3,1,0,$E$13,1))))</f>
        <v>2992</v>
      </c>
      <c r="O27" s="38">
        <f t="array" aca="1" ref="O27" ca="1">IF($B$13=FALSE,"-",SUM((OFFSET(LC_DW!$V$3,1,0,$E$13,1))*(O$16&gt;=OFFSET(LC_DW!$H$3,1,0,$E$13,1))*(O$15&lt;=OFFSET(LC_DW!$H$3,1,0,$E$13,1))*($B27=OFFSET(LC_DW!$L$3,1,0,$E$13,1))))</f>
        <v>4015</v>
      </c>
      <c r="P27" s="38">
        <f t="array" aca="1" ref="P27" ca="1">IF($B$13=FALSE,"-",SUM((OFFSET(LC_DW!$V$3,1,0,$E$13,1))*(P$16&gt;=OFFSET(LC_DW!$H$3,1,0,$E$13,1))*(P$15&lt;=OFFSET(LC_DW!$H$3,1,0,$E$13,1))*($B27=OFFSET(LC_DW!$L$3,1,0,$E$13,1))))</f>
        <v>3828</v>
      </c>
      <c r="Q27" s="38">
        <f t="array" aca="1" ref="Q27" ca="1">IF($B$13=FALSE,"-",SUM((OFFSET(LC_DW!$V$3,1,0,$E$13,1))*(Q$16&gt;=OFFSET(LC_DW!$H$3,1,0,$E$13,1))*(Q$15&lt;=OFFSET(LC_DW!$H$3,1,0,$E$13,1))*($B27=OFFSET(LC_DW!$L$3,1,0,$E$13,1))))</f>
        <v>5994</v>
      </c>
      <c r="R27" s="38">
        <f t="array" aca="1" ref="R27" ca="1">IF($B$13=FALSE,"-",SUM((OFFSET(LC_DW!$V$3,1,0,$E$13,1))*(R$16&gt;=OFFSET(LC_DW!$H$3,1,0,$E$13,1))*(R$15&lt;=OFFSET(LC_DW!$H$3,1,0,$E$13,1))*($B27=OFFSET(LC_DW!$L$3,1,0,$E$13,1))))</f>
        <v>3662.5</v>
      </c>
      <c r="S27" s="38">
        <f t="array" aca="1" ref="S27" ca="1">IF($B$13=FALSE,"-",SUM((OFFSET(LC_DW!$V$3,1,0,$E$13,1))*(S$16&gt;=OFFSET(LC_DW!$H$3,1,0,$E$13,1))*(S$15&lt;=OFFSET(LC_DW!$H$3,1,0,$E$13,1))*($B27=OFFSET(LC_DW!$L$3,1,0,$E$13,1))))</f>
        <v>0</v>
      </c>
      <c r="T27" s="38">
        <f t="array" aca="1" ref="T27" ca="1">IF($B$13=FALSE,"-",SUM((OFFSET(LC_DW!$V$3,1,0,$E$13,1))*(T$16&gt;=OFFSET(LC_DW!$H$3,1,0,$E$13,1))*(T$15&lt;=OFFSET(LC_DW!$H$3,1,0,$E$13,1))*($B27=OFFSET(LC_DW!$L$3,1,0,$E$13,1))))</f>
        <v>4112.5</v>
      </c>
      <c r="U27" s="38">
        <f t="array" aca="1" ref="U27" ca="1">IF($B$13=FALSE,"-",SUM((OFFSET(LC_DW!$V$3,1,0,$E$13,1))*(U$16&gt;=OFFSET(LC_DW!$H$3,1,0,$E$13,1))*(U$15&lt;=OFFSET(LC_DW!$H$3,1,0,$E$13,1))*($B27=OFFSET(LC_DW!$L$3,1,0,$E$13,1))))</f>
        <v>4075</v>
      </c>
      <c r="V27" s="38">
        <f t="array" aca="1" ref="V27" ca="1">IF($B$13=FALSE,"-",SUM((OFFSET(LC_DW!$V$3,1,0,$E$13,1))*(V$16&gt;=OFFSET(LC_DW!$H$3,1,0,$E$13,1))*(V$15&lt;=OFFSET(LC_DW!$H$3,1,0,$E$13,1))*($B27=OFFSET(LC_DW!$L$3,1,0,$E$13,1))))</f>
        <v>4037.5</v>
      </c>
      <c r="W27" s="38">
        <f t="array" aca="1" ref="W27" ca="1">IF($B$13=FALSE,"-",SUM((OFFSET(LC_DW!$V$3,1,0,$E$13,1))*(W$16&gt;=OFFSET(LC_DW!$H$3,1,0,$E$13,1))*(W$15&lt;=OFFSET(LC_DW!$H$3,1,0,$E$13,1))*($B27=OFFSET(LC_DW!$L$3,1,0,$E$13,1))))</f>
        <v>6162.5</v>
      </c>
      <c r="X27" s="38">
        <f t="array" aca="1" ref="X27" ca="1">IF($B$13=FALSE,"-",SUM((OFFSET(LC_DW!$V$3,1,0,$E$13,1))*(X$16&gt;=OFFSET(LC_DW!$H$3,1,0,$E$13,1))*(X$15&lt;=OFFSET(LC_DW!$H$3,1,0,$E$13,1))*($B27=OFFSET(LC_DW!$L$3,1,0,$E$13,1))))</f>
        <v>4162.5</v>
      </c>
      <c r="Y27" s="38">
        <f t="array" aca="1" ref="Y27" ca="1">IF($B$13=FALSE,"-",SUM((OFFSET(LC_DW!$V$3,1,0,$E$13,1))*(Y$16&gt;=OFFSET(LC_DW!$H$3,1,0,$E$13,1))*(Y$15&lt;=OFFSET(LC_DW!$H$3,1,0,$E$13,1))*($B27=OFFSET(LC_DW!$L$3,1,0,$E$13,1))))</f>
        <v>4550</v>
      </c>
      <c r="Z27" s="38">
        <f t="array" aca="1" ref="Z27" ca="1">IF($B$13=FALSE,"-",SUM((OFFSET(LC_DW!$V$3,1,0,$E$13,1))*(Z$16&gt;=OFFSET(LC_DW!$H$3,1,0,$E$13,1))*(Z$15&lt;=OFFSET(LC_DW!$H$3,1,0,$E$13,1))*($B27=OFFSET(LC_DW!$L$3,1,0,$E$13,1))))</f>
        <v>4500</v>
      </c>
      <c r="AA27" s="38">
        <f t="array" aca="1" ref="AA27" ca="1">IF($B$13=FALSE,"-",SUM((OFFSET(LC_DW!$V$3,1,0,$E$13,1))*(AA$16&gt;=OFFSET(LC_DW!$H$3,1,0,$E$13,1))*(AA$15&lt;=OFFSET(LC_DW!$H$3,1,0,$E$13,1))*($B27=OFFSET(LC_DW!$L$3,1,0,$E$13,1))))</f>
        <v>4162.5</v>
      </c>
      <c r="AB27" s="38">
        <f t="array" aca="1" ref="AB27" ca="1">IF($B$13=FALSE,"-",SUM((OFFSET(LC_DW!$V$3,1,0,$E$13,1))*(AB$16&gt;=OFFSET(LC_DW!$H$3,1,0,$E$13,1))*(AB$15&lt;=OFFSET(LC_DW!$H$3,1,0,$E$13,1))*($B27=OFFSET(LC_DW!$L$3,1,0,$E$13,1))))</f>
        <v>1937.5</v>
      </c>
    </row>
    <row r="28" spans="2:28" outlineLevel="1">
      <c r="B28" s="37" t="s">
        <v>199</v>
      </c>
      <c r="D28" s="29">
        <f t="shared" ca="1" si="10"/>
        <v>0</v>
      </c>
      <c r="E28" s="30">
        <f t="shared" ca="1" si="11"/>
        <v>11200</v>
      </c>
      <c r="G28" s="38">
        <f t="array" aca="1" ref="G28" ca="1">IF($B$13=FALSE,"-",SUM((OFFSET(LC_DW!$V$3,1,0,$E$13,1))*(G$16&gt;=OFFSET(LC_DW!$H$3,1,0,$E$13,1))*(G$15&lt;=OFFSET(LC_DW!$H$3,1,0,$E$13,1))*($B28=OFFSET(LC_DW!$L$3,1,0,$E$13,1))))</f>
        <v>0</v>
      </c>
      <c r="H28" s="38">
        <f t="array" aca="1" ref="H28" ca="1">IF($B$13=FALSE,"-",SUM((OFFSET(LC_DW!$V$3,1,0,$E$13,1))*(H$16&gt;=OFFSET(LC_DW!$H$3,1,0,$E$13,1))*(H$15&lt;=OFFSET(LC_DW!$H$3,1,0,$E$13,1))*($B28=OFFSET(LC_DW!$L$3,1,0,$E$13,1))))</f>
        <v>0</v>
      </c>
      <c r="I28" s="38">
        <f t="array" aca="1" ref="I28" ca="1">IF($B$13=FALSE,"-",SUM((OFFSET(LC_DW!$V$3,1,0,$E$13,1))*(I$16&gt;=OFFSET(LC_DW!$H$3,1,0,$E$13,1))*(I$15&lt;=OFFSET(LC_DW!$H$3,1,0,$E$13,1))*($B28=OFFSET(LC_DW!$L$3,1,0,$E$13,1))))</f>
        <v>0</v>
      </c>
      <c r="J28" s="38">
        <f t="array" aca="1" ref="J28" ca="1">IF($B$13=FALSE,"-",SUM((OFFSET(LC_DW!$V$3,1,0,$E$13,1))*(J$16&gt;=OFFSET(LC_DW!$H$3,1,0,$E$13,1))*(J$15&lt;=OFFSET(LC_DW!$H$3,1,0,$E$13,1))*($B28=OFFSET(LC_DW!$L$3,1,0,$E$13,1))))</f>
        <v>0</v>
      </c>
      <c r="K28" s="38">
        <f t="array" aca="1" ref="K28" ca="1">IF($B$13=FALSE,"-",SUM((OFFSET(LC_DW!$V$3,1,0,$E$13,1))*(K$16&gt;=OFFSET(LC_DW!$H$3,1,0,$E$13,1))*(K$15&lt;=OFFSET(LC_DW!$H$3,1,0,$E$13,1))*($B28=OFFSET(LC_DW!$L$3,1,0,$E$13,1))))</f>
        <v>0</v>
      </c>
      <c r="L28" s="38">
        <f t="array" aca="1" ref="L28" ca="1">IF($B$13=FALSE,"-",SUM((OFFSET(LC_DW!$V$3,1,0,$E$13,1))*(L$16&gt;=OFFSET(LC_DW!$H$3,1,0,$E$13,1))*(L$15&lt;=OFFSET(LC_DW!$H$3,1,0,$E$13,1))*($B28=OFFSET(LC_DW!$L$3,1,0,$E$13,1))))</f>
        <v>0</v>
      </c>
      <c r="M28" s="38">
        <f t="array" aca="1" ref="M28" ca="1">IF($B$13=FALSE,"-",SUM((OFFSET(LC_DW!$V$3,1,0,$E$13,1))*(M$16&gt;=OFFSET(LC_DW!$H$3,1,0,$E$13,1))*(M$15&lt;=OFFSET(LC_DW!$H$3,1,0,$E$13,1))*($B28=OFFSET(LC_DW!$L$3,1,0,$E$13,1))))</f>
        <v>0</v>
      </c>
      <c r="N28" s="38">
        <f t="array" aca="1" ref="N28" ca="1">IF($B$13=FALSE,"-",SUM((OFFSET(LC_DW!$V$3,1,0,$E$13,1))*(N$16&gt;=OFFSET(LC_DW!$H$3,1,0,$E$13,1))*(N$15&lt;=OFFSET(LC_DW!$H$3,1,0,$E$13,1))*($B28=OFFSET(LC_DW!$L$3,1,0,$E$13,1))))</f>
        <v>0</v>
      </c>
      <c r="O28" s="38">
        <f t="array" aca="1" ref="O28" ca="1">IF($B$13=FALSE,"-",SUM((OFFSET(LC_DW!$V$3,1,0,$E$13,1))*(O$16&gt;=OFFSET(LC_DW!$H$3,1,0,$E$13,1))*(O$15&lt;=OFFSET(LC_DW!$H$3,1,0,$E$13,1))*($B28=OFFSET(LC_DW!$L$3,1,0,$E$13,1))))</f>
        <v>0</v>
      </c>
      <c r="P28" s="38">
        <f t="array" aca="1" ref="P28" ca="1">IF($B$13=FALSE,"-",SUM((OFFSET(LC_DW!$V$3,1,0,$E$13,1))*(P$16&gt;=OFFSET(LC_DW!$H$3,1,0,$E$13,1))*(P$15&lt;=OFFSET(LC_DW!$H$3,1,0,$E$13,1))*($B28=OFFSET(LC_DW!$L$3,1,0,$E$13,1))))</f>
        <v>0</v>
      </c>
      <c r="Q28" s="38">
        <f t="array" aca="1" ref="Q28" ca="1">IF($B$13=FALSE,"-",SUM((OFFSET(LC_DW!$V$3,1,0,$E$13,1))*(Q$16&gt;=OFFSET(LC_DW!$H$3,1,0,$E$13,1))*(Q$15&lt;=OFFSET(LC_DW!$H$3,1,0,$E$13,1))*($B28=OFFSET(LC_DW!$L$3,1,0,$E$13,1))))</f>
        <v>0</v>
      </c>
      <c r="R28" s="38">
        <f t="array" aca="1" ref="R28" ca="1">IF($B$13=FALSE,"-",SUM((OFFSET(LC_DW!$V$3,1,0,$E$13,1))*(R$16&gt;=OFFSET(LC_DW!$H$3,1,0,$E$13,1))*(R$15&lt;=OFFSET(LC_DW!$H$3,1,0,$E$13,1))*($B28=OFFSET(LC_DW!$L$3,1,0,$E$13,1))))</f>
        <v>0</v>
      </c>
      <c r="S28" s="38">
        <f t="array" aca="1" ref="S28" ca="1">IF($B$13=FALSE,"-",SUM((OFFSET(LC_DW!$V$3,1,0,$E$13,1))*(S$16&gt;=OFFSET(LC_DW!$H$3,1,0,$E$13,1))*(S$15&lt;=OFFSET(LC_DW!$H$3,1,0,$E$13,1))*($B28=OFFSET(LC_DW!$L$3,1,0,$E$13,1))))</f>
        <v>0</v>
      </c>
      <c r="T28" s="38">
        <f t="array" aca="1" ref="T28" ca="1">IF($B$13=FALSE,"-",SUM((OFFSET(LC_DW!$V$3,1,0,$E$13,1))*(T$16&gt;=OFFSET(LC_DW!$H$3,1,0,$E$13,1))*(T$15&lt;=OFFSET(LC_DW!$H$3,1,0,$E$13,1))*($B28=OFFSET(LC_DW!$L$3,1,0,$E$13,1))))</f>
        <v>0</v>
      </c>
      <c r="U28" s="38">
        <f t="array" aca="1" ref="U28" ca="1">IF($B$13=FALSE,"-",SUM((OFFSET(LC_DW!$V$3,1,0,$E$13,1))*(U$16&gt;=OFFSET(LC_DW!$H$3,1,0,$E$13,1))*(U$15&lt;=OFFSET(LC_DW!$H$3,1,0,$E$13,1))*($B28=OFFSET(LC_DW!$L$3,1,0,$E$13,1))))</f>
        <v>0</v>
      </c>
      <c r="V28" s="38">
        <f t="array" aca="1" ref="V28" ca="1">IF($B$13=FALSE,"-",SUM((OFFSET(LC_DW!$V$3,1,0,$E$13,1))*(V$16&gt;=OFFSET(LC_DW!$H$3,1,0,$E$13,1))*(V$15&lt;=OFFSET(LC_DW!$H$3,1,0,$E$13,1))*($B28=OFFSET(LC_DW!$L$3,1,0,$E$13,1))))</f>
        <v>0</v>
      </c>
      <c r="W28" s="38">
        <f t="array" aca="1" ref="W28" ca="1">IF($B$13=FALSE,"-",SUM((OFFSET(LC_DW!$V$3,1,0,$E$13,1))*(W$16&gt;=OFFSET(LC_DW!$H$3,1,0,$E$13,1))*(W$15&lt;=OFFSET(LC_DW!$H$3,1,0,$E$13,1))*($B28=OFFSET(LC_DW!$L$3,1,0,$E$13,1))))</f>
        <v>0</v>
      </c>
      <c r="X28" s="38">
        <f t="array" aca="1" ref="X28" ca="1">IF($B$13=FALSE,"-",SUM((OFFSET(LC_DW!$V$3,1,0,$E$13,1))*(X$16&gt;=OFFSET(LC_DW!$H$3,1,0,$E$13,1))*(X$15&lt;=OFFSET(LC_DW!$H$3,1,0,$E$13,1))*($B28=OFFSET(LC_DW!$L$3,1,0,$E$13,1))))</f>
        <v>0</v>
      </c>
      <c r="Y28" s="38">
        <f t="array" aca="1" ref="Y28" ca="1">IF($B$13=FALSE,"-",SUM((OFFSET(LC_DW!$V$3,1,0,$E$13,1))*(Y$16&gt;=OFFSET(LC_DW!$H$3,1,0,$E$13,1))*(Y$15&lt;=OFFSET(LC_DW!$H$3,1,0,$E$13,1))*($B28=OFFSET(LC_DW!$L$3,1,0,$E$13,1))))</f>
        <v>0</v>
      </c>
      <c r="Z28" s="38">
        <f t="array" aca="1" ref="Z28" ca="1">IF($B$13=FALSE,"-",SUM((OFFSET(LC_DW!$V$3,1,0,$E$13,1))*(Z$16&gt;=OFFSET(LC_DW!$H$3,1,0,$E$13,1))*(Z$15&lt;=OFFSET(LC_DW!$H$3,1,0,$E$13,1))*($B28=OFFSET(LC_DW!$L$3,1,0,$E$13,1))))</f>
        <v>0</v>
      </c>
      <c r="AA28" s="38">
        <f t="array" aca="1" ref="AA28" ca="1">IF($B$13=FALSE,"-",SUM((OFFSET(LC_DW!$V$3,1,0,$E$13,1))*(AA$16&gt;=OFFSET(LC_DW!$H$3,1,0,$E$13,1))*(AA$15&lt;=OFFSET(LC_DW!$H$3,1,0,$E$13,1))*($B28=OFFSET(LC_DW!$L$3,1,0,$E$13,1))))</f>
        <v>8855</v>
      </c>
      <c r="AB28" s="38">
        <f t="array" aca="1" ref="AB28" ca="1">IF($B$13=FALSE,"-",SUM((OFFSET(LC_DW!$V$3,1,0,$E$13,1))*(AB$16&gt;=OFFSET(LC_DW!$H$3,1,0,$E$13,1))*(AB$15&lt;=OFFSET(LC_DW!$H$3,1,0,$E$13,1))*($B28=OFFSET(LC_DW!$L$3,1,0,$E$13,1))))</f>
        <v>2345</v>
      </c>
    </row>
    <row r="29" spans="2:28" outlineLevel="1">
      <c r="B29" s="37" t="s">
        <v>200</v>
      </c>
      <c r="D29" s="29">
        <f t="shared" ca="1" si="10"/>
        <v>16768.150000000001</v>
      </c>
      <c r="E29" s="30">
        <f t="shared" ca="1" si="11"/>
        <v>0</v>
      </c>
      <c r="G29" s="38">
        <f t="array" aca="1" ref="G29" ca="1">IF($B$13=FALSE,"-",SUM((OFFSET(LC_DW!$V$3,1,0,$E$13,1))*(G$16&gt;=OFFSET(LC_DW!$H$3,1,0,$E$13,1))*(G$15&lt;=OFFSET(LC_DW!$H$3,1,0,$E$13,1))*($B29=OFFSET(LC_DW!$L$3,1,0,$E$13,1))))</f>
        <v>2805</v>
      </c>
      <c r="H29" s="38">
        <f t="array" aca="1" ref="H29" ca="1">IF($B$13=FALSE,"-",SUM((OFFSET(LC_DW!$V$3,1,0,$E$13,1))*(H$16&gt;=OFFSET(LC_DW!$H$3,1,0,$E$13,1))*(H$15&lt;=OFFSET(LC_DW!$H$3,1,0,$E$13,1))*($B29=OFFSET(LC_DW!$L$3,1,0,$E$13,1))))</f>
        <v>2800.88</v>
      </c>
      <c r="I29" s="38">
        <f t="array" aca="1" ref="I29" ca="1">IF($B$13=FALSE,"-",SUM((OFFSET(LC_DW!$V$3,1,0,$E$13,1))*(I$16&gt;=OFFSET(LC_DW!$H$3,1,0,$E$13,1))*(I$15&lt;=OFFSET(LC_DW!$H$3,1,0,$E$13,1))*($B29=OFFSET(LC_DW!$L$3,1,0,$E$13,1))))</f>
        <v>2879.26</v>
      </c>
      <c r="J29" s="38">
        <f t="array" aca="1" ref="J29" ca="1">IF($B$13=FALSE,"-",SUM((OFFSET(LC_DW!$V$3,1,0,$E$13,1))*(J$16&gt;=OFFSET(LC_DW!$H$3,1,0,$E$13,1))*(J$15&lt;=OFFSET(LC_DW!$H$3,1,0,$E$13,1))*($B29=OFFSET(LC_DW!$L$3,1,0,$E$13,1))))</f>
        <v>2920.5</v>
      </c>
      <c r="K29" s="38">
        <f t="array" aca="1" ref="K29" ca="1">IF($B$13=FALSE,"-",SUM((OFFSET(LC_DW!$V$3,1,0,$E$13,1))*(K$16&gt;=OFFSET(LC_DW!$H$3,1,0,$E$13,1))*(K$15&lt;=OFFSET(LC_DW!$H$3,1,0,$E$13,1))*($B29=OFFSET(LC_DW!$L$3,1,0,$E$13,1))))</f>
        <v>2565.7600000000002</v>
      </c>
      <c r="L29" s="38">
        <f t="array" aca="1" ref="L29" ca="1">IF($B$13=FALSE,"-",SUM((OFFSET(LC_DW!$V$3,1,0,$E$13,1))*(L$16&gt;=OFFSET(LC_DW!$H$3,1,0,$E$13,1))*(L$15&lt;=OFFSET(LC_DW!$H$3,1,0,$E$13,1))*($B29=OFFSET(LC_DW!$L$3,1,0,$E$13,1))))</f>
        <v>2796.75</v>
      </c>
      <c r="M29" s="38">
        <f t="array" aca="1" ref="M29" ca="1">IF($B$13=FALSE,"-",SUM((OFFSET(LC_DW!$V$3,1,0,$E$13,1))*(M$16&gt;=OFFSET(LC_DW!$H$3,1,0,$E$13,1))*(M$15&lt;=OFFSET(LC_DW!$H$3,1,0,$E$13,1))*($B29=OFFSET(LC_DW!$L$3,1,0,$E$13,1))))</f>
        <v>0</v>
      </c>
      <c r="N29" s="38">
        <f t="array" aca="1" ref="N29" ca="1">IF($B$13=FALSE,"-",SUM((OFFSET(LC_DW!$V$3,1,0,$E$13,1))*(N$16&gt;=OFFSET(LC_DW!$H$3,1,0,$E$13,1))*(N$15&lt;=OFFSET(LC_DW!$H$3,1,0,$E$13,1))*($B29=OFFSET(LC_DW!$L$3,1,0,$E$13,1))))</f>
        <v>0</v>
      </c>
      <c r="O29" s="38">
        <f t="array" aca="1" ref="O29" ca="1">IF($B$13=FALSE,"-",SUM((OFFSET(LC_DW!$V$3,1,0,$E$13,1))*(O$16&gt;=OFFSET(LC_DW!$H$3,1,0,$E$13,1))*(O$15&lt;=OFFSET(LC_DW!$H$3,1,0,$E$13,1))*($B29=OFFSET(LC_DW!$L$3,1,0,$E$13,1))))</f>
        <v>0</v>
      </c>
      <c r="P29" s="38">
        <f t="array" aca="1" ref="P29" ca="1">IF($B$13=FALSE,"-",SUM((OFFSET(LC_DW!$V$3,1,0,$E$13,1))*(P$16&gt;=OFFSET(LC_DW!$H$3,1,0,$E$13,1))*(P$15&lt;=OFFSET(LC_DW!$H$3,1,0,$E$13,1))*($B29=OFFSET(LC_DW!$L$3,1,0,$E$13,1))))</f>
        <v>0</v>
      </c>
      <c r="Q29" s="38">
        <f t="array" aca="1" ref="Q29" ca="1">IF($B$13=FALSE,"-",SUM((OFFSET(LC_DW!$V$3,1,0,$E$13,1))*(Q$16&gt;=OFFSET(LC_DW!$H$3,1,0,$E$13,1))*(Q$15&lt;=OFFSET(LC_DW!$H$3,1,0,$E$13,1))*($B29=OFFSET(LC_DW!$L$3,1,0,$E$13,1))))</f>
        <v>0</v>
      </c>
      <c r="R29" s="38">
        <f t="array" aca="1" ref="R29" ca="1">IF($B$13=FALSE,"-",SUM((OFFSET(LC_DW!$V$3,1,0,$E$13,1))*(R$16&gt;=OFFSET(LC_DW!$H$3,1,0,$E$13,1))*(R$15&lt;=OFFSET(LC_DW!$H$3,1,0,$E$13,1))*($B29=OFFSET(LC_DW!$L$3,1,0,$E$13,1))))</f>
        <v>0</v>
      </c>
      <c r="S29" s="38">
        <f t="array" aca="1" ref="S29" ca="1">IF($B$13=FALSE,"-",SUM((OFFSET(LC_DW!$V$3,1,0,$E$13,1))*(S$16&gt;=OFFSET(LC_DW!$H$3,1,0,$E$13,1))*(S$15&lt;=OFFSET(LC_DW!$H$3,1,0,$E$13,1))*($B29=OFFSET(LC_DW!$L$3,1,0,$E$13,1))))</f>
        <v>0</v>
      </c>
      <c r="T29" s="38">
        <f t="array" aca="1" ref="T29" ca="1">IF($B$13=FALSE,"-",SUM((OFFSET(LC_DW!$V$3,1,0,$E$13,1))*(T$16&gt;=OFFSET(LC_DW!$H$3,1,0,$E$13,1))*(T$15&lt;=OFFSET(LC_DW!$H$3,1,0,$E$13,1))*($B29=OFFSET(LC_DW!$L$3,1,0,$E$13,1))))</f>
        <v>0</v>
      </c>
      <c r="U29" s="38">
        <f t="array" aca="1" ref="U29" ca="1">IF($B$13=FALSE,"-",SUM((OFFSET(LC_DW!$V$3,1,0,$E$13,1))*(U$16&gt;=OFFSET(LC_DW!$H$3,1,0,$E$13,1))*(U$15&lt;=OFFSET(LC_DW!$H$3,1,0,$E$13,1))*($B29=OFFSET(LC_DW!$L$3,1,0,$E$13,1))))</f>
        <v>0</v>
      </c>
      <c r="V29" s="38">
        <f t="array" aca="1" ref="V29" ca="1">IF($B$13=FALSE,"-",SUM((OFFSET(LC_DW!$V$3,1,0,$E$13,1))*(V$16&gt;=OFFSET(LC_DW!$H$3,1,0,$E$13,1))*(V$15&lt;=OFFSET(LC_DW!$H$3,1,0,$E$13,1))*($B29=OFFSET(LC_DW!$L$3,1,0,$E$13,1))))</f>
        <v>0</v>
      </c>
      <c r="W29" s="38">
        <f t="array" aca="1" ref="W29" ca="1">IF($B$13=FALSE,"-",SUM((OFFSET(LC_DW!$V$3,1,0,$E$13,1))*(W$16&gt;=OFFSET(LC_DW!$H$3,1,0,$E$13,1))*(W$15&lt;=OFFSET(LC_DW!$H$3,1,0,$E$13,1))*($B29=OFFSET(LC_DW!$L$3,1,0,$E$13,1))))</f>
        <v>0</v>
      </c>
      <c r="X29" s="38">
        <f t="array" aca="1" ref="X29" ca="1">IF($B$13=FALSE,"-",SUM((OFFSET(LC_DW!$V$3,1,0,$E$13,1))*(X$16&gt;=OFFSET(LC_DW!$H$3,1,0,$E$13,1))*(X$15&lt;=OFFSET(LC_DW!$H$3,1,0,$E$13,1))*($B29=OFFSET(LC_DW!$L$3,1,0,$E$13,1))))</f>
        <v>0</v>
      </c>
      <c r="Y29" s="38">
        <f t="array" aca="1" ref="Y29" ca="1">IF($B$13=FALSE,"-",SUM((OFFSET(LC_DW!$V$3,1,0,$E$13,1))*(Y$16&gt;=OFFSET(LC_DW!$H$3,1,0,$E$13,1))*(Y$15&lt;=OFFSET(LC_DW!$H$3,1,0,$E$13,1))*($B29=OFFSET(LC_DW!$L$3,1,0,$E$13,1))))</f>
        <v>0</v>
      </c>
      <c r="Z29" s="38">
        <f t="array" aca="1" ref="Z29" ca="1">IF($B$13=FALSE,"-",SUM((OFFSET(LC_DW!$V$3,1,0,$E$13,1))*(Z$16&gt;=OFFSET(LC_DW!$H$3,1,0,$E$13,1))*(Z$15&lt;=OFFSET(LC_DW!$H$3,1,0,$E$13,1))*($B29=OFFSET(LC_DW!$L$3,1,0,$E$13,1))))</f>
        <v>0</v>
      </c>
      <c r="AA29" s="38">
        <f t="array" aca="1" ref="AA29" ca="1">IF($B$13=FALSE,"-",SUM((OFFSET(LC_DW!$V$3,1,0,$E$13,1))*(AA$16&gt;=OFFSET(LC_DW!$H$3,1,0,$E$13,1))*(AA$15&lt;=OFFSET(LC_DW!$H$3,1,0,$E$13,1))*($B29=OFFSET(LC_DW!$L$3,1,0,$E$13,1))))</f>
        <v>0</v>
      </c>
      <c r="AB29" s="38">
        <f t="array" aca="1" ref="AB29" ca="1">IF($B$13=FALSE,"-",SUM((OFFSET(LC_DW!$V$3,1,0,$E$13,1))*(AB$16&gt;=OFFSET(LC_DW!$H$3,1,0,$E$13,1))*(AB$15&lt;=OFFSET(LC_DW!$H$3,1,0,$E$13,1))*($B29=OFFSET(LC_DW!$L$3,1,0,$E$13,1))))</f>
        <v>0</v>
      </c>
    </row>
    <row r="30" spans="2:28" outlineLevel="1">
      <c r="B30" s="37" t="s">
        <v>217</v>
      </c>
      <c r="D30" s="29">
        <f t="shared" ca="1" si="10"/>
        <v>0</v>
      </c>
      <c r="E30" s="30">
        <f t="shared" ca="1" si="11"/>
        <v>10755</v>
      </c>
      <c r="G30" s="38">
        <f t="array" aca="1" ref="G30" ca="1">IF($B$13=FALSE,"-",SUM((OFFSET(LC_DW!$V$3,1,0,$E$13,1))*(G$16&gt;=OFFSET(LC_DW!$H$3,1,0,$E$13,1))*(G$15&lt;=OFFSET(LC_DW!$H$3,1,0,$E$13,1))*($B30=OFFSET(LC_DW!$L$3,1,0,$E$13,1))))</f>
        <v>0</v>
      </c>
      <c r="H30" s="38">
        <f t="array" aca="1" ref="H30" ca="1">IF($B$13=FALSE,"-",SUM((OFFSET(LC_DW!$V$3,1,0,$E$13,1))*(H$16&gt;=OFFSET(LC_DW!$H$3,1,0,$E$13,1))*(H$15&lt;=OFFSET(LC_DW!$H$3,1,0,$E$13,1))*($B30=OFFSET(LC_DW!$L$3,1,0,$E$13,1))))</f>
        <v>0</v>
      </c>
      <c r="I30" s="38">
        <f t="array" aca="1" ref="I30" ca="1">IF($B$13=FALSE,"-",SUM((OFFSET(LC_DW!$V$3,1,0,$E$13,1))*(I$16&gt;=OFFSET(LC_DW!$H$3,1,0,$E$13,1))*(I$15&lt;=OFFSET(LC_DW!$H$3,1,0,$E$13,1))*($B30=OFFSET(LC_DW!$L$3,1,0,$E$13,1))))</f>
        <v>0</v>
      </c>
      <c r="J30" s="38">
        <f t="array" aca="1" ref="J30" ca="1">IF($B$13=FALSE,"-",SUM((OFFSET(LC_DW!$V$3,1,0,$E$13,1))*(J$16&gt;=OFFSET(LC_DW!$H$3,1,0,$E$13,1))*(J$15&lt;=OFFSET(LC_DW!$H$3,1,0,$E$13,1))*($B30=OFFSET(LC_DW!$L$3,1,0,$E$13,1))))</f>
        <v>0</v>
      </c>
      <c r="K30" s="38">
        <f t="array" aca="1" ref="K30" ca="1">IF($B$13=FALSE,"-",SUM((OFFSET(LC_DW!$V$3,1,0,$E$13,1))*(K$16&gt;=OFFSET(LC_DW!$H$3,1,0,$E$13,1))*(K$15&lt;=OFFSET(LC_DW!$H$3,1,0,$E$13,1))*($B30=OFFSET(LC_DW!$L$3,1,0,$E$13,1))))</f>
        <v>0</v>
      </c>
      <c r="L30" s="38">
        <f t="array" aca="1" ref="L30" ca="1">IF($B$13=FALSE,"-",SUM((OFFSET(LC_DW!$V$3,1,0,$E$13,1))*(L$16&gt;=OFFSET(LC_DW!$H$3,1,0,$E$13,1))*(L$15&lt;=OFFSET(LC_DW!$H$3,1,0,$E$13,1))*($B30=OFFSET(LC_DW!$L$3,1,0,$E$13,1))))</f>
        <v>0</v>
      </c>
      <c r="M30" s="38">
        <f t="array" aca="1" ref="M30" ca="1">IF($B$13=FALSE,"-",SUM((OFFSET(LC_DW!$V$3,1,0,$E$13,1))*(M$16&gt;=OFFSET(LC_DW!$H$3,1,0,$E$13,1))*(M$15&lt;=OFFSET(LC_DW!$H$3,1,0,$E$13,1))*($B30=OFFSET(LC_DW!$L$3,1,0,$E$13,1))))</f>
        <v>0</v>
      </c>
      <c r="N30" s="38">
        <f t="array" aca="1" ref="N30" ca="1">IF($B$13=FALSE,"-",SUM((OFFSET(LC_DW!$V$3,1,0,$E$13,1))*(N$16&gt;=OFFSET(LC_DW!$H$3,1,0,$E$13,1))*(N$15&lt;=OFFSET(LC_DW!$H$3,1,0,$E$13,1))*($B30=OFFSET(LC_DW!$L$3,1,0,$E$13,1))))</f>
        <v>0</v>
      </c>
      <c r="O30" s="38">
        <f t="array" aca="1" ref="O30" ca="1">IF($B$13=FALSE,"-",SUM((OFFSET(LC_DW!$V$3,1,0,$E$13,1))*(O$16&gt;=OFFSET(LC_DW!$H$3,1,0,$E$13,1))*(O$15&lt;=OFFSET(LC_DW!$H$3,1,0,$E$13,1))*($B30=OFFSET(LC_DW!$L$3,1,0,$E$13,1))))</f>
        <v>0</v>
      </c>
      <c r="P30" s="38">
        <f t="array" aca="1" ref="P30" ca="1">IF($B$13=FALSE,"-",SUM((OFFSET(LC_DW!$V$3,1,0,$E$13,1))*(P$16&gt;=OFFSET(LC_DW!$H$3,1,0,$E$13,1))*(P$15&lt;=OFFSET(LC_DW!$H$3,1,0,$E$13,1))*($B30=OFFSET(LC_DW!$L$3,1,0,$E$13,1))))</f>
        <v>0</v>
      </c>
      <c r="Q30" s="38">
        <f t="array" aca="1" ref="Q30" ca="1">IF($B$13=FALSE,"-",SUM((OFFSET(LC_DW!$V$3,1,0,$E$13,1))*(Q$16&gt;=OFFSET(LC_DW!$H$3,1,0,$E$13,1))*(Q$15&lt;=OFFSET(LC_DW!$H$3,1,0,$E$13,1))*($B30=OFFSET(LC_DW!$L$3,1,0,$E$13,1))))</f>
        <v>0</v>
      </c>
      <c r="R30" s="38">
        <f t="array" aca="1" ref="R30" ca="1">IF($B$13=FALSE,"-",SUM((OFFSET(LC_DW!$V$3,1,0,$E$13,1))*(R$16&gt;=OFFSET(LC_DW!$H$3,1,0,$E$13,1))*(R$15&lt;=OFFSET(LC_DW!$H$3,1,0,$E$13,1))*($B30=OFFSET(LC_DW!$L$3,1,0,$E$13,1))))</f>
        <v>0</v>
      </c>
      <c r="S30" s="38">
        <f t="array" aca="1" ref="S30" ca="1">IF($B$13=FALSE,"-",SUM((OFFSET(LC_DW!$V$3,1,0,$E$13,1))*(S$16&gt;=OFFSET(LC_DW!$H$3,1,0,$E$13,1))*(S$15&lt;=OFFSET(LC_DW!$H$3,1,0,$E$13,1))*($B30=OFFSET(LC_DW!$L$3,1,0,$E$13,1))))</f>
        <v>0</v>
      </c>
      <c r="T30" s="38">
        <f t="array" aca="1" ref="T30" ca="1">IF($B$13=FALSE,"-",SUM((OFFSET(LC_DW!$V$3,1,0,$E$13,1))*(T$16&gt;=OFFSET(LC_DW!$H$3,1,0,$E$13,1))*(T$15&lt;=OFFSET(LC_DW!$H$3,1,0,$E$13,1))*($B30=OFFSET(LC_DW!$L$3,1,0,$E$13,1))))</f>
        <v>0</v>
      </c>
      <c r="U30" s="38">
        <f t="array" aca="1" ref="U30" ca="1">IF($B$13=FALSE,"-",SUM((OFFSET(LC_DW!$V$3,1,0,$E$13,1))*(U$16&gt;=OFFSET(LC_DW!$H$3,1,0,$E$13,1))*(U$15&lt;=OFFSET(LC_DW!$H$3,1,0,$E$13,1))*($B30=OFFSET(LC_DW!$L$3,1,0,$E$13,1))))</f>
        <v>0</v>
      </c>
      <c r="V30" s="38">
        <f t="array" aca="1" ref="V30" ca="1">IF($B$13=FALSE,"-",SUM((OFFSET(LC_DW!$V$3,1,0,$E$13,1))*(V$16&gt;=OFFSET(LC_DW!$H$3,1,0,$E$13,1))*(V$15&lt;=OFFSET(LC_DW!$H$3,1,0,$E$13,1))*($B30=OFFSET(LC_DW!$L$3,1,0,$E$13,1))))</f>
        <v>0</v>
      </c>
      <c r="W30" s="38">
        <f t="array" aca="1" ref="W30" ca="1">IF($B$13=FALSE,"-",SUM((OFFSET(LC_DW!$V$3,1,0,$E$13,1))*(W$16&gt;=OFFSET(LC_DW!$H$3,1,0,$E$13,1))*(W$15&lt;=OFFSET(LC_DW!$H$3,1,0,$E$13,1))*($B30=OFFSET(LC_DW!$L$3,1,0,$E$13,1))))</f>
        <v>0</v>
      </c>
      <c r="X30" s="38">
        <f t="array" aca="1" ref="X30" ca="1">IF($B$13=FALSE,"-",SUM((OFFSET(LC_DW!$V$3,1,0,$E$13,1))*(X$16&gt;=OFFSET(LC_DW!$H$3,1,0,$E$13,1))*(X$15&lt;=OFFSET(LC_DW!$H$3,1,0,$E$13,1))*($B30=OFFSET(LC_DW!$L$3,1,0,$E$13,1))))</f>
        <v>1665</v>
      </c>
      <c r="Y30" s="38">
        <f t="array" aca="1" ref="Y30" ca="1">IF($B$13=FALSE,"-",SUM((OFFSET(LC_DW!$V$3,1,0,$E$13,1))*(Y$16&gt;=OFFSET(LC_DW!$H$3,1,0,$E$13,1))*(Y$15&lt;=OFFSET(LC_DW!$H$3,1,0,$E$13,1))*($B30=OFFSET(LC_DW!$L$3,1,0,$E$13,1))))</f>
        <v>2767.5</v>
      </c>
      <c r="Z30" s="38">
        <f t="array" aca="1" ref="Z30" ca="1">IF($B$13=FALSE,"-",SUM((OFFSET(LC_DW!$V$3,1,0,$E$13,1))*(Z$16&gt;=OFFSET(LC_DW!$H$3,1,0,$E$13,1))*(Z$15&lt;=OFFSET(LC_DW!$H$3,1,0,$E$13,1))*($B30=OFFSET(LC_DW!$L$3,1,0,$E$13,1))))</f>
        <v>2535</v>
      </c>
      <c r="AA30" s="38">
        <f t="array" aca="1" ref="AA30" ca="1">IF($B$13=FALSE,"-",SUM((OFFSET(LC_DW!$V$3,1,0,$E$13,1))*(AA$16&gt;=OFFSET(LC_DW!$H$3,1,0,$E$13,1))*(AA$15&lt;=OFFSET(LC_DW!$H$3,1,0,$E$13,1))*($B30=OFFSET(LC_DW!$L$3,1,0,$E$13,1))))</f>
        <v>2467.5</v>
      </c>
      <c r="AB30" s="38">
        <f t="array" aca="1" ref="AB30" ca="1">IF($B$13=FALSE,"-",SUM((OFFSET(LC_DW!$V$3,1,0,$E$13,1))*(AB$16&gt;=OFFSET(LC_DW!$H$3,1,0,$E$13,1))*(AB$15&lt;=OFFSET(LC_DW!$H$3,1,0,$E$13,1))*($B30=OFFSET(LC_DW!$L$3,1,0,$E$13,1))))</f>
        <v>1320</v>
      </c>
    </row>
    <row r="31" spans="2:28" outlineLevel="1">
      <c r="B31" s="37" t="s">
        <v>202</v>
      </c>
      <c r="D31" s="39">
        <f t="shared" ca="1" si="10"/>
        <v>0</v>
      </c>
      <c r="E31" s="40">
        <f t="shared" ca="1" si="11"/>
        <v>47983.95</v>
      </c>
      <c r="G31" s="41">
        <f t="array" aca="1" ref="G31" ca="1">IF($B$13=FALSE,"-",SUM((OFFSET(LC_DW!$V$3,1,0,$E$13,1))*(G$16&gt;=OFFSET(LC_DW!$H$3,1,0,$E$13,1))*(G$15&lt;=OFFSET(LC_DW!$H$3,1,0,$E$13,1))*($B31=OFFSET(LC_DW!$L$3,1,0,$E$13,1))))</f>
        <v>0</v>
      </c>
      <c r="H31" s="41">
        <f t="array" aca="1" ref="H31" ca="1">IF($B$13=FALSE,"-",SUM((OFFSET(LC_DW!$V$3,1,0,$E$13,1))*(H$16&gt;=OFFSET(LC_DW!$H$3,1,0,$E$13,1))*(H$15&lt;=OFFSET(LC_DW!$H$3,1,0,$E$13,1))*($B31=OFFSET(LC_DW!$L$3,1,0,$E$13,1))))</f>
        <v>0</v>
      </c>
      <c r="I31" s="41">
        <f t="array" aca="1" ref="I31" ca="1">IF($B$13=FALSE,"-",SUM((OFFSET(LC_DW!$V$3,1,0,$E$13,1))*(I$16&gt;=OFFSET(LC_DW!$H$3,1,0,$E$13,1))*(I$15&lt;=OFFSET(LC_DW!$H$3,1,0,$E$13,1))*($B31=OFFSET(LC_DW!$L$3,1,0,$E$13,1))))</f>
        <v>0</v>
      </c>
      <c r="J31" s="41">
        <f t="array" aca="1" ref="J31" ca="1">IF($B$13=FALSE,"-",SUM((OFFSET(LC_DW!$V$3,1,0,$E$13,1))*(J$16&gt;=OFFSET(LC_DW!$H$3,1,0,$E$13,1))*(J$15&lt;=OFFSET(LC_DW!$H$3,1,0,$E$13,1))*($B31=OFFSET(LC_DW!$L$3,1,0,$E$13,1))))</f>
        <v>0</v>
      </c>
      <c r="K31" s="41">
        <f t="array" aca="1" ref="K31" ca="1">IF($B$13=FALSE,"-",SUM((OFFSET(LC_DW!$V$3,1,0,$E$13,1))*(K$16&gt;=OFFSET(LC_DW!$H$3,1,0,$E$13,1))*(K$15&lt;=OFFSET(LC_DW!$H$3,1,0,$E$13,1))*($B31=OFFSET(LC_DW!$L$3,1,0,$E$13,1))))</f>
        <v>0</v>
      </c>
      <c r="L31" s="41">
        <f t="array" aca="1" ref="L31" ca="1">IF($B$13=FALSE,"-",SUM((OFFSET(LC_DW!$V$3,1,0,$E$13,1))*(L$16&gt;=OFFSET(LC_DW!$H$3,1,0,$E$13,1))*(L$15&lt;=OFFSET(LC_DW!$H$3,1,0,$E$13,1))*($B31=OFFSET(LC_DW!$L$3,1,0,$E$13,1))))</f>
        <v>0</v>
      </c>
      <c r="M31" s="41">
        <f t="array" aca="1" ref="M31" ca="1">IF($B$13=FALSE,"-",SUM((OFFSET(LC_DW!$V$3,1,0,$E$13,1))*(M$16&gt;=OFFSET(LC_DW!$H$3,1,0,$E$13,1))*(M$15&lt;=OFFSET(LC_DW!$H$3,1,0,$E$13,1))*($B31=OFFSET(LC_DW!$L$3,1,0,$E$13,1))))</f>
        <v>0</v>
      </c>
      <c r="N31" s="41">
        <f t="array" aca="1" ref="N31" ca="1">IF($B$13=FALSE,"-",SUM((OFFSET(LC_DW!$V$3,1,0,$E$13,1))*(N$16&gt;=OFFSET(LC_DW!$H$3,1,0,$E$13,1))*(N$15&lt;=OFFSET(LC_DW!$H$3,1,0,$E$13,1))*($B31=OFFSET(LC_DW!$L$3,1,0,$E$13,1))))</f>
        <v>0</v>
      </c>
      <c r="O31" s="41">
        <f t="array" aca="1" ref="O31" ca="1">IF($B$13=FALSE,"-",SUM((OFFSET(LC_DW!$V$3,1,0,$E$13,1))*(O$16&gt;=OFFSET(LC_DW!$H$3,1,0,$E$13,1))*(O$15&lt;=OFFSET(LC_DW!$H$3,1,0,$E$13,1))*($B31=OFFSET(LC_DW!$L$3,1,0,$E$13,1))))</f>
        <v>0</v>
      </c>
      <c r="P31" s="41">
        <f t="array" aca="1" ref="P31" ca="1">IF($B$13=FALSE,"-",SUM((OFFSET(LC_DW!$V$3,1,0,$E$13,1))*(P$16&gt;=OFFSET(LC_DW!$H$3,1,0,$E$13,1))*(P$15&lt;=OFFSET(LC_DW!$H$3,1,0,$E$13,1))*($B31=OFFSET(LC_DW!$L$3,1,0,$E$13,1))))</f>
        <v>0</v>
      </c>
      <c r="Q31" s="41">
        <f t="array" aca="1" ref="Q31" ca="1">IF($B$13=FALSE,"-",SUM((OFFSET(LC_DW!$V$3,1,0,$E$13,1))*(Q$16&gt;=OFFSET(LC_DW!$H$3,1,0,$E$13,1))*(Q$15&lt;=OFFSET(LC_DW!$H$3,1,0,$E$13,1))*($B31=OFFSET(LC_DW!$L$3,1,0,$E$13,1))))</f>
        <v>0</v>
      </c>
      <c r="R31" s="41">
        <f t="array" aca="1" ref="R31" ca="1">IF($B$13=FALSE,"-",SUM((OFFSET(LC_DW!$V$3,1,0,$E$13,1))*(R$16&gt;=OFFSET(LC_DW!$H$3,1,0,$E$13,1))*(R$15&lt;=OFFSET(LC_DW!$H$3,1,0,$E$13,1))*($B31=OFFSET(LC_DW!$L$3,1,0,$E$13,1))))</f>
        <v>0</v>
      </c>
      <c r="S31" s="41">
        <f t="array" aca="1" ref="S31" ca="1">IF($B$13=FALSE,"-",SUM((OFFSET(LC_DW!$V$3,1,0,$E$13,1))*(S$16&gt;=OFFSET(LC_DW!$H$3,1,0,$E$13,1))*(S$15&lt;=OFFSET(LC_DW!$H$3,1,0,$E$13,1))*($B31=OFFSET(LC_DW!$L$3,1,0,$E$13,1))))</f>
        <v>0</v>
      </c>
      <c r="T31" s="41">
        <f t="array" aca="1" ref="T31" ca="1">IF($B$13=FALSE,"-",SUM((OFFSET(LC_DW!$V$3,1,0,$E$13,1))*(T$16&gt;=OFFSET(LC_DW!$H$3,1,0,$E$13,1))*(T$15&lt;=OFFSET(LC_DW!$H$3,1,0,$E$13,1))*($B31=OFFSET(LC_DW!$L$3,1,0,$E$13,1))))</f>
        <v>0</v>
      </c>
      <c r="U31" s="41">
        <f t="array" aca="1" ref="U31" ca="1">IF($B$13=FALSE,"-",SUM((OFFSET(LC_DW!$V$3,1,0,$E$13,1))*(U$16&gt;=OFFSET(LC_DW!$H$3,1,0,$E$13,1))*(U$15&lt;=OFFSET(LC_DW!$H$3,1,0,$E$13,1))*($B31=OFFSET(LC_DW!$L$3,1,0,$E$13,1))))</f>
        <v>0</v>
      </c>
      <c r="V31" s="41">
        <f t="array" aca="1" ref="V31" ca="1">IF($B$13=FALSE,"-",SUM((OFFSET(LC_DW!$V$3,1,0,$E$13,1))*(V$16&gt;=OFFSET(LC_DW!$H$3,1,0,$E$13,1))*(V$15&lt;=OFFSET(LC_DW!$H$3,1,0,$E$13,1))*($B31=OFFSET(LC_DW!$L$3,1,0,$E$13,1))))</f>
        <v>7191.45</v>
      </c>
      <c r="W31" s="41">
        <f t="array" aca="1" ref="W31" ca="1">IF($B$13=FALSE,"-",SUM((OFFSET(LC_DW!$V$3,1,0,$E$13,1))*(W$16&gt;=OFFSET(LC_DW!$H$3,1,0,$E$13,1))*(W$15&lt;=OFFSET(LC_DW!$H$3,1,0,$E$13,1))*($B31=OFFSET(LC_DW!$L$3,1,0,$E$13,1))))</f>
        <v>9964.5</v>
      </c>
      <c r="X31" s="41">
        <f t="array" aca="1" ref="X31" ca="1">IF($B$13=FALSE,"-",SUM((OFFSET(LC_DW!$V$3,1,0,$E$13,1))*(X$16&gt;=OFFSET(LC_DW!$H$3,1,0,$E$13,1))*(X$15&lt;=OFFSET(LC_DW!$H$3,1,0,$E$13,1))*($B31=OFFSET(LC_DW!$L$3,1,0,$E$13,1))))</f>
        <v>8137.5</v>
      </c>
      <c r="Y31" s="41">
        <f t="array" aca="1" ref="Y31" ca="1">IF($B$13=FALSE,"-",SUM((OFFSET(LC_DW!$V$3,1,0,$E$13,1))*(Y$16&gt;=OFFSET(LC_DW!$H$3,1,0,$E$13,1))*(Y$15&lt;=OFFSET(LC_DW!$H$3,1,0,$E$13,1))*($B31=OFFSET(LC_DW!$L$3,1,0,$E$13,1))))</f>
        <v>5869.5</v>
      </c>
      <c r="Z31" s="41">
        <f t="array" aca="1" ref="Z31" ca="1">IF($B$13=FALSE,"-",SUM((OFFSET(LC_DW!$V$3,1,0,$E$13,1))*(Z$16&gt;=OFFSET(LC_DW!$H$3,1,0,$E$13,1))*(Z$15&lt;=OFFSET(LC_DW!$H$3,1,0,$E$13,1))*($B31=OFFSET(LC_DW!$L$3,1,0,$E$13,1))))</f>
        <v>7129.5</v>
      </c>
      <c r="AA31" s="41">
        <f t="array" aca="1" ref="AA31" ca="1">IF($B$13=FALSE,"-",SUM((OFFSET(LC_DW!$V$3,1,0,$E$13,1))*(AA$16&gt;=OFFSET(LC_DW!$H$3,1,0,$E$13,1))*(AA$15&lt;=OFFSET(LC_DW!$H$3,1,0,$E$13,1))*($B31=OFFSET(LC_DW!$L$3,1,0,$E$13,1))))</f>
        <v>5544</v>
      </c>
      <c r="AB31" s="41">
        <f t="array" aca="1" ref="AB31" ca="1">IF($B$13=FALSE,"-",SUM((OFFSET(LC_DW!$V$3,1,0,$E$13,1))*(AB$16&gt;=OFFSET(LC_DW!$H$3,1,0,$E$13,1))*(AB$15&lt;=OFFSET(LC_DW!$H$3,1,0,$E$13,1))*($B31=OFFSET(LC_DW!$L$3,1,0,$E$13,1))))</f>
        <v>4147.5</v>
      </c>
    </row>
    <row r="32" spans="2:28" outlineLevel="1">
      <c r="B32" s="37" t="s">
        <v>218</v>
      </c>
      <c r="D32" s="39">
        <f t="shared" ca="1" si="10"/>
        <v>1275</v>
      </c>
      <c r="E32" s="40">
        <f t="shared" ca="1" si="11"/>
        <v>100</v>
      </c>
      <c r="G32" s="41">
        <f t="array" aca="1" ref="G32" ca="1">IF($B$13=FALSE,"-",SUM((OFFSET(LC_DW!$V$3,1,0,$E$13,1))*(G$16&gt;=OFFSET(LC_DW!$H$3,1,0,$E$13,1))*(G$15&lt;=OFFSET(LC_DW!$H$3,1,0,$E$13,1))*($B32=OFFSET(LC_DW!$L$3,1,0,$E$13,1))))</f>
        <v>0</v>
      </c>
      <c r="H32" s="41">
        <f t="array" aca="1" ref="H32" ca="1">IF($B$13=FALSE,"-",SUM((OFFSET(LC_DW!$V$3,1,0,$E$13,1))*(H$16&gt;=OFFSET(LC_DW!$H$3,1,0,$E$13,1))*(H$15&lt;=OFFSET(LC_DW!$H$3,1,0,$E$13,1))*($B32=OFFSET(LC_DW!$L$3,1,0,$E$13,1))))</f>
        <v>0</v>
      </c>
      <c r="I32" s="41">
        <f t="array" aca="1" ref="I32" ca="1">IF($B$13=FALSE,"-",SUM((OFFSET(LC_DW!$V$3,1,0,$E$13,1))*(I$16&gt;=OFFSET(LC_DW!$H$3,1,0,$E$13,1))*(I$15&lt;=OFFSET(LC_DW!$H$3,1,0,$E$13,1))*($B32=OFFSET(LC_DW!$L$3,1,0,$E$13,1))))</f>
        <v>0</v>
      </c>
      <c r="J32" s="41">
        <f t="array" aca="1" ref="J32" ca="1">IF($B$13=FALSE,"-",SUM((OFFSET(LC_DW!$V$3,1,0,$E$13,1))*(J$16&gt;=OFFSET(LC_DW!$H$3,1,0,$E$13,1))*(J$15&lt;=OFFSET(LC_DW!$H$3,1,0,$E$13,1))*($B32=OFFSET(LC_DW!$L$3,1,0,$E$13,1))))</f>
        <v>0</v>
      </c>
      <c r="K32" s="41">
        <f t="array" aca="1" ref="K32" ca="1">IF($B$13=FALSE,"-",SUM((OFFSET(LC_DW!$V$3,1,0,$E$13,1))*(K$16&gt;=OFFSET(LC_DW!$H$3,1,0,$E$13,1))*(K$15&lt;=OFFSET(LC_DW!$H$3,1,0,$E$13,1))*($B32=OFFSET(LC_DW!$L$3,1,0,$E$13,1))))</f>
        <v>0</v>
      </c>
      <c r="L32" s="41">
        <f t="array" aca="1" ref="L32" ca="1">IF($B$13=FALSE,"-",SUM((OFFSET(LC_DW!$V$3,1,0,$E$13,1))*(L$16&gt;=OFFSET(LC_DW!$H$3,1,0,$E$13,1))*(L$15&lt;=OFFSET(LC_DW!$H$3,1,0,$E$13,1))*($B32=OFFSET(LC_DW!$L$3,1,0,$E$13,1))))</f>
        <v>0</v>
      </c>
      <c r="M32" s="41">
        <f t="array" aca="1" ref="M32" ca="1">IF($B$13=FALSE,"-",SUM((OFFSET(LC_DW!$V$3,1,0,$E$13,1))*(M$16&gt;=OFFSET(LC_DW!$H$3,1,0,$E$13,1))*(M$15&lt;=OFFSET(LC_DW!$H$3,1,0,$E$13,1))*($B32=OFFSET(LC_DW!$L$3,1,0,$E$13,1))))</f>
        <v>0</v>
      </c>
      <c r="N32" s="41">
        <f t="array" aca="1" ref="N32" ca="1">IF($B$13=FALSE,"-",SUM((OFFSET(LC_DW!$V$3,1,0,$E$13,1))*(N$16&gt;=OFFSET(LC_DW!$H$3,1,0,$E$13,1))*(N$15&lt;=OFFSET(LC_DW!$H$3,1,0,$E$13,1))*($B32=OFFSET(LC_DW!$L$3,1,0,$E$13,1))))</f>
        <v>0</v>
      </c>
      <c r="O32" s="41">
        <f t="array" aca="1" ref="O32" ca="1">IF($B$13=FALSE,"-",SUM((OFFSET(LC_DW!$V$3,1,0,$E$13,1))*(O$16&gt;=OFFSET(LC_DW!$H$3,1,0,$E$13,1))*(O$15&lt;=OFFSET(LC_DW!$H$3,1,0,$E$13,1))*($B32=OFFSET(LC_DW!$L$3,1,0,$E$13,1))))</f>
        <v>0</v>
      </c>
      <c r="P32" s="41">
        <f t="array" aca="1" ref="P32" ca="1">IF($B$13=FALSE,"-",SUM((OFFSET(LC_DW!$V$3,1,0,$E$13,1))*(P$16&gt;=OFFSET(LC_DW!$H$3,1,0,$E$13,1))*(P$15&lt;=OFFSET(LC_DW!$H$3,1,0,$E$13,1))*($B32=OFFSET(LC_DW!$L$3,1,0,$E$13,1))))</f>
        <v>0</v>
      </c>
      <c r="Q32" s="41">
        <f t="array" aca="1" ref="Q32" ca="1">IF($B$13=FALSE,"-",SUM((OFFSET(LC_DW!$V$3,1,0,$E$13,1))*(Q$16&gt;=OFFSET(LC_DW!$H$3,1,0,$E$13,1))*(Q$15&lt;=OFFSET(LC_DW!$H$3,1,0,$E$13,1))*($B32=OFFSET(LC_DW!$L$3,1,0,$E$13,1))))</f>
        <v>1000</v>
      </c>
      <c r="R32" s="41">
        <f t="array" aca="1" ref="R32" ca="1">IF($B$13=FALSE,"-",SUM((OFFSET(LC_DW!$V$3,1,0,$E$13,1))*(R$16&gt;=OFFSET(LC_DW!$H$3,1,0,$E$13,1))*(R$15&lt;=OFFSET(LC_DW!$H$3,1,0,$E$13,1))*($B32=OFFSET(LC_DW!$L$3,1,0,$E$13,1))))</f>
        <v>275</v>
      </c>
      <c r="S32" s="41">
        <f t="array" aca="1" ref="S32" ca="1">IF($B$13=FALSE,"-",SUM((OFFSET(LC_DW!$V$3,1,0,$E$13,1))*(S$16&gt;=OFFSET(LC_DW!$H$3,1,0,$E$13,1))*(S$15&lt;=OFFSET(LC_DW!$H$3,1,0,$E$13,1))*($B32=OFFSET(LC_DW!$L$3,1,0,$E$13,1))))</f>
        <v>0</v>
      </c>
      <c r="T32" s="41">
        <f t="array" aca="1" ref="T32" ca="1">IF($B$13=FALSE,"-",SUM((OFFSET(LC_DW!$V$3,1,0,$E$13,1))*(T$16&gt;=OFFSET(LC_DW!$H$3,1,0,$E$13,1))*(T$15&lt;=OFFSET(LC_DW!$H$3,1,0,$E$13,1))*($B32=OFFSET(LC_DW!$L$3,1,0,$E$13,1))))</f>
        <v>100</v>
      </c>
      <c r="U32" s="41">
        <f t="array" aca="1" ref="U32" ca="1">IF($B$13=FALSE,"-",SUM((OFFSET(LC_DW!$V$3,1,0,$E$13,1))*(U$16&gt;=OFFSET(LC_DW!$H$3,1,0,$E$13,1))*(U$15&lt;=OFFSET(LC_DW!$H$3,1,0,$E$13,1))*($B32=OFFSET(LC_DW!$L$3,1,0,$E$13,1))))</f>
        <v>0</v>
      </c>
      <c r="V32" s="41">
        <f t="array" aca="1" ref="V32" ca="1">IF($B$13=FALSE,"-",SUM((OFFSET(LC_DW!$V$3,1,0,$E$13,1))*(V$16&gt;=OFFSET(LC_DW!$H$3,1,0,$E$13,1))*(V$15&lt;=OFFSET(LC_DW!$H$3,1,0,$E$13,1))*($B32=OFFSET(LC_DW!$L$3,1,0,$E$13,1))))</f>
        <v>0</v>
      </c>
      <c r="W32" s="41">
        <f t="array" aca="1" ref="W32" ca="1">IF($B$13=FALSE,"-",SUM((OFFSET(LC_DW!$V$3,1,0,$E$13,1))*(W$16&gt;=OFFSET(LC_DW!$H$3,1,0,$E$13,1))*(W$15&lt;=OFFSET(LC_DW!$H$3,1,0,$E$13,1))*($B32=OFFSET(LC_DW!$L$3,1,0,$E$13,1))))</f>
        <v>0</v>
      </c>
      <c r="X32" s="41">
        <f t="array" aca="1" ref="X32" ca="1">IF($B$13=FALSE,"-",SUM((OFFSET(LC_DW!$V$3,1,0,$E$13,1))*(X$16&gt;=OFFSET(LC_DW!$H$3,1,0,$E$13,1))*(X$15&lt;=OFFSET(LC_DW!$H$3,1,0,$E$13,1))*($B32=OFFSET(LC_DW!$L$3,1,0,$E$13,1))))</f>
        <v>0</v>
      </c>
      <c r="Y32" s="41">
        <f t="array" aca="1" ref="Y32" ca="1">IF($B$13=FALSE,"-",SUM((OFFSET(LC_DW!$V$3,1,0,$E$13,1))*(Y$16&gt;=OFFSET(LC_DW!$H$3,1,0,$E$13,1))*(Y$15&lt;=OFFSET(LC_DW!$H$3,1,0,$E$13,1))*($B32=OFFSET(LC_DW!$L$3,1,0,$E$13,1))))</f>
        <v>0</v>
      </c>
      <c r="Z32" s="41">
        <f t="array" aca="1" ref="Z32" ca="1">IF($B$13=FALSE,"-",SUM((OFFSET(LC_DW!$V$3,1,0,$E$13,1))*(Z$16&gt;=OFFSET(LC_DW!$H$3,1,0,$E$13,1))*(Z$15&lt;=OFFSET(LC_DW!$H$3,1,0,$E$13,1))*($B32=OFFSET(LC_DW!$L$3,1,0,$E$13,1))))</f>
        <v>0</v>
      </c>
      <c r="AA32" s="41">
        <f t="array" aca="1" ref="AA32" ca="1">IF($B$13=FALSE,"-",SUM((OFFSET(LC_DW!$V$3,1,0,$E$13,1))*(AA$16&gt;=OFFSET(LC_DW!$H$3,1,0,$E$13,1))*(AA$15&lt;=OFFSET(LC_DW!$H$3,1,0,$E$13,1))*($B32=OFFSET(LC_DW!$L$3,1,0,$E$13,1))))</f>
        <v>0</v>
      </c>
      <c r="AB32" s="41">
        <f t="array" aca="1" ref="AB32" ca="1">IF($B$13=FALSE,"-",SUM((OFFSET(LC_DW!$V$3,1,0,$E$13,1))*(AB$16&gt;=OFFSET(LC_DW!$H$3,1,0,$E$13,1))*(AB$15&lt;=OFFSET(LC_DW!$H$3,1,0,$E$13,1))*($B32=OFFSET(LC_DW!$L$3,1,0,$E$13,1))))</f>
        <v>0</v>
      </c>
    </row>
    <row r="33" spans="2:28" outlineLevel="1">
      <c r="B33" s="37" t="s">
        <v>219</v>
      </c>
      <c r="D33" s="39">
        <f t="shared" ca="1" si="10"/>
        <v>0</v>
      </c>
      <c r="E33" s="40">
        <f t="shared" ca="1" si="11"/>
        <v>3151.12</v>
      </c>
      <c r="G33" s="41">
        <f t="array" aca="1" ref="G33" ca="1">IF($B$13=FALSE,"-",SUM((OFFSET(LC_DW!$V$3,1,0,$E$13,1))*(G$16&gt;=OFFSET(LC_DW!$H$3,1,0,$E$13,1))*(G$15&lt;=OFFSET(LC_DW!$H$3,1,0,$E$13,1))*($B33=OFFSET(LC_DW!$L$3,1,0,$E$13,1))))</f>
        <v>0</v>
      </c>
      <c r="H33" s="41">
        <f t="array" aca="1" ref="H33" ca="1">IF($B$13=FALSE,"-",SUM((OFFSET(LC_DW!$V$3,1,0,$E$13,1))*(H$16&gt;=OFFSET(LC_DW!$H$3,1,0,$E$13,1))*(H$15&lt;=OFFSET(LC_DW!$H$3,1,0,$E$13,1))*($B33=OFFSET(LC_DW!$L$3,1,0,$E$13,1))))</f>
        <v>0</v>
      </c>
      <c r="I33" s="41">
        <f t="array" aca="1" ref="I33" ca="1">IF($B$13=FALSE,"-",SUM((OFFSET(LC_DW!$V$3,1,0,$E$13,1))*(I$16&gt;=OFFSET(LC_DW!$H$3,1,0,$E$13,1))*(I$15&lt;=OFFSET(LC_DW!$H$3,1,0,$E$13,1))*($B33=OFFSET(LC_DW!$L$3,1,0,$E$13,1))))</f>
        <v>0</v>
      </c>
      <c r="J33" s="41">
        <f t="array" aca="1" ref="J33" ca="1">IF($B$13=FALSE,"-",SUM((OFFSET(LC_DW!$V$3,1,0,$E$13,1))*(J$16&gt;=OFFSET(LC_DW!$H$3,1,0,$E$13,1))*(J$15&lt;=OFFSET(LC_DW!$H$3,1,0,$E$13,1))*($B33=OFFSET(LC_DW!$L$3,1,0,$E$13,1))))</f>
        <v>0</v>
      </c>
      <c r="K33" s="41">
        <f t="array" aca="1" ref="K33" ca="1">IF($B$13=FALSE,"-",SUM((OFFSET(LC_DW!$V$3,1,0,$E$13,1))*(K$16&gt;=OFFSET(LC_DW!$H$3,1,0,$E$13,1))*(K$15&lt;=OFFSET(LC_DW!$H$3,1,0,$E$13,1))*($B33=OFFSET(LC_DW!$L$3,1,0,$E$13,1))))</f>
        <v>0</v>
      </c>
      <c r="L33" s="41">
        <f t="array" aca="1" ref="L33" ca="1">IF($B$13=FALSE,"-",SUM((OFFSET(LC_DW!$V$3,1,0,$E$13,1))*(L$16&gt;=OFFSET(LC_DW!$H$3,1,0,$E$13,1))*(L$15&lt;=OFFSET(LC_DW!$H$3,1,0,$E$13,1))*($B33=OFFSET(LC_DW!$L$3,1,0,$E$13,1))))</f>
        <v>0</v>
      </c>
      <c r="M33" s="41">
        <f t="array" aca="1" ref="M33" ca="1">IF($B$13=FALSE,"-",SUM((OFFSET(LC_DW!$V$3,1,0,$E$13,1))*(M$16&gt;=OFFSET(LC_DW!$H$3,1,0,$E$13,1))*(M$15&lt;=OFFSET(LC_DW!$H$3,1,0,$E$13,1))*($B33=OFFSET(LC_DW!$L$3,1,0,$E$13,1))))</f>
        <v>0</v>
      </c>
      <c r="N33" s="41">
        <f t="array" aca="1" ref="N33" ca="1">IF($B$13=FALSE,"-",SUM((OFFSET(LC_DW!$V$3,1,0,$E$13,1))*(N$16&gt;=OFFSET(LC_DW!$H$3,1,0,$E$13,1))*(N$15&lt;=OFFSET(LC_DW!$H$3,1,0,$E$13,1))*($B33=OFFSET(LC_DW!$L$3,1,0,$E$13,1))))</f>
        <v>0</v>
      </c>
      <c r="O33" s="41">
        <f t="array" aca="1" ref="O33" ca="1">IF($B$13=FALSE,"-",SUM((OFFSET(LC_DW!$V$3,1,0,$E$13,1))*(O$16&gt;=OFFSET(LC_DW!$H$3,1,0,$E$13,1))*(O$15&lt;=OFFSET(LC_DW!$H$3,1,0,$E$13,1))*($B33=OFFSET(LC_DW!$L$3,1,0,$E$13,1))))</f>
        <v>0</v>
      </c>
      <c r="P33" s="41">
        <f t="array" aca="1" ref="P33" ca="1">IF($B$13=FALSE,"-",SUM((OFFSET(LC_DW!$V$3,1,0,$E$13,1))*(P$16&gt;=OFFSET(LC_DW!$H$3,1,0,$E$13,1))*(P$15&lt;=OFFSET(LC_DW!$H$3,1,0,$E$13,1))*($B33=OFFSET(LC_DW!$L$3,1,0,$E$13,1))))</f>
        <v>0</v>
      </c>
      <c r="Q33" s="41">
        <f t="array" aca="1" ref="Q33" ca="1">IF($B$13=FALSE,"-",SUM((OFFSET(LC_DW!$V$3,1,0,$E$13,1))*(Q$16&gt;=OFFSET(LC_DW!$H$3,1,0,$E$13,1))*(Q$15&lt;=OFFSET(LC_DW!$H$3,1,0,$E$13,1))*($B33=OFFSET(LC_DW!$L$3,1,0,$E$13,1))))</f>
        <v>0</v>
      </c>
      <c r="R33" s="41">
        <f t="array" aca="1" ref="R33" ca="1">IF($B$13=FALSE,"-",SUM((OFFSET(LC_DW!$V$3,1,0,$E$13,1))*(R$16&gt;=OFFSET(LC_DW!$H$3,1,0,$E$13,1))*(R$15&lt;=OFFSET(LC_DW!$H$3,1,0,$E$13,1))*($B33=OFFSET(LC_DW!$L$3,1,0,$E$13,1))))</f>
        <v>0</v>
      </c>
      <c r="S33" s="41">
        <f t="array" aca="1" ref="S33" ca="1">IF($B$13=FALSE,"-",SUM((OFFSET(LC_DW!$V$3,1,0,$E$13,1))*(S$16&gt;=OFFSET(LC_DW!$H$3,1,0,$E$13,1))*(S$15&lt;=OFFSET(LC_DW!$H$3,1,0,$E$13,1))*($B33=OFFSET(LC_DW!$L$3,1,0,$E$13,1))))</f>
        <v>0</v>
      </c>
      <c r="T33" s="41">
        <f t="array" aca="1" ref="T33" ca="1">IF($B$13=FALSE,"-",SUM((OFFSET(LC_DW!$V$3,1,0,$E$13,1))*(T$16&gt;=OFFSET(LC_DW!$H$3,1,0,$E$13,1))*(T$15&lt;=OFFSET(LC_DW!$H$3,1,0,$E$13,1))*($B33=OFFSET(LC_DW!$L$3,1,0,$E$13,1))))</f>
        <v>0</v>
      </c>
      <c r="U33" s="41">
        <f t="array" aca="1" ref="U33" ca="1">IF($B$13=FALSE,"-",SUM((OFFSET(LC_DW!$V$3,1,0,$E$13,1))*(U$16&gt;=OFFSET(LC_DW!$H$3,1,0,$E$13,1))*(U$15&lt;=OFFSET(LC_DW!$H$3,1,0,$E$13,1))*($B33=OFFSET(LC_DW!$L$3,1,0,$E$13,1))))</f>
        <v>0</v>
      </c>
      <c r="V33" s="41">
        <f t="array" aca="1" ref="V33" ca="1">IF($B$13=FALSE,"-",SUM((OFFSET(LC_DW!$V$3,1,0,$E$13,1))*(V$16&gt;=OFFSET(LC_DW!$H$3,1,0,$E$13,1))*(V$15&lt;=OFFSET(LC_DW!$H$3,1,0,$E$13,1))*($B33=OFFSET(LC_DW!$L$3,1,0,$E$13,1))))</f>
        <v>0</v>
      </c>
      <c r="W33" s="41">
        <f t="array" aca="1" ref="W33" ca="1">IF($B$13=FALSE,"-",SUM((OFFSET(LC_DW!$V$3,1,0,$E$13,1))*(W$16&gt;=OFFSET(LC_DW!$H$3,1,0,$E$13,1))*(W$15&lt;=OFFSET(LC_DW!$H$3,1,0,$E$13,1))*($B33=OFFSET(LC_DW!$L$3,1,0,$E$13,1))))</f>
        <v>0</v>
      </c>
      <c r="X33" s="41">
        <f t="array" aca="1" ref="X33" ca="1">IF($B$13=FALSE,"-",SUM((OFFSET(LC_DW!$V$3,1,0,$E$13,1))*(X$16&gt;=OFFSET(LC_DW!$H$3,1,0,$E$13,1))*(X$15&lt;=OFFSET(LC_DW!$H$3,1,0,$E$13,1))*($B33=OFFSET(LC_DW!$L$3,1,0,$E$13,1))))</f>
        <v>0</v>
      </c>
      <c r="Y33" s="41">
        <f t="array" aca="1" ref="Y33" ca="1">IF($B$13=FALSE,"-",SUM((OFFSET(LC_DW!$V$3,1,0,$E$13,1))*(Y$16&gt;=OFFSET(LC_DW!$H$3,1,0,$E$13,1))*(Y$15&lt;=OFFSET(LC_DW!$H$3,1,0,$E$13,1))*($B33=OFFSET(LC_DW!$L$3,1,0,$E$13,1))))</f>
        <v>0</v>
      </c>
      <c r="Z33" s="41">
        <f t="array" aca="1" ref="Z33" ca="1">IF($B$13=FALSE,"-",SUM((OFFSET(LC_DW!$V$3,1,0,$E$13,1))*(Z$16&gt;=OFFSET(LC_DW!$H$3,1,0,$E$13,1))*(Z$15&lt;=OFFSET(LC_DW!$H$3,1,0,$E$13,1))*($B33=OFFSET(LC_DW!$L$3,1,0,$E$13,1))))</f>
        <v>0</v>
      </c>
      <c r="AA33" s="41">
        <f t="array" aca="1" ref="AA33" ca="1">IF($B$13=FALSE,"-",SUM((OFFSET(LC_DW!$V$3,1,0,$E$13,1))*(AA$16&gt;=OFFSET(LC_DW!$H$3,1,0,$E$13,1))*(AA$15&lt;=OFFSET(LC_DW!$H$3,1,0,$E$13,1))*($B33=OFFSET(LC_DW!$L$3,1,0,$E$13,1))))</f>
        <v>3151.12</v>
      </c>
      <c r="AB33" s="41">
        <f t="array" aca="1" ref="AB33" ca="1">IF($B$13=FALSE,"-",SUM((OFFSET(LC_DW!$V$3,1,0,$E$13,1))*(AB$16&gt;=OFFSET(LC_DW!$H$3,1,0,$E$13,1))*(AB$15&lt;=OFFSET(LC_DW!$H$3,1,0,$E$13,1))*($B33=OFFSET(LC_DW!$L$3,1,0,$E$13,1))))</f>
        <v>0</v>
      </c>
    </row>
    <row r="34" spans="2:28" outlineLevel="1">
      <c r="B34" s="37" t="s">
        <v>210</v>
      </c>
      <c r="D34" s="39">
        <f t="shared" ca="1" si="10"/>
        <v>27850</v>
      </c>
      <c r="E34" s="40">
        <f t="shared" ca="1" si="11"/>
        <v>36350</v>
      </c>
      <c r="G34" s="41">
        <f t="array" aca="1" ref="G34" ca="1">IF($B$13=FALSE,"-",SUM((OFFSET(LC_DW!$V$3,1,0,$E$13,1))*(G$16&gt;=OFFSET(LC_DW!$H$3,1,0,$E$13,1))*(G$15&lt;=OFFSET(LC_DW!$H$3,1,0,$E$13,1))*($B34=OFFSET(LC_DW!$L$3,1,0,$E$13,1))))</f>
        <v>0</v>
      </c>
      <c r="H34" s="41">
        <f t="array" aca="1" ref="H34" ca="1">IF($B$13=FALSE,"-",SUM((OFFSET(LC_DW!$V$3,1,0,$E$13,1))*(H$16&gt;=OFFSET(LC_DW!$H$3,1,0,$E$13,1))*(H$15&lt;=OFFSET(LC_DW!$H$3,1,0,$E$13,1))*($B34=OFFSET(LC_DW!$L$3,1,0,$E$13,1))))</f>
        <v>0</v>
      </c>
      <c r="I34" s="41">
        <f t="array" aca="1" ref="I34" ca="1">IF($B$13=FALSE,"-",SUM((OFFSET(LC_DW!$V$3,1,0,$E$13,1))*(I$16&gt;=OFFSET(LC_DW!$H$3,1,0,$E$13,1))*(I$15&lt;=OFFSET(LC_DW!$H$3,1,0,$E$13,1))*($B34=OFFSET(LC_DW!$L$3,1,0,$E$13,1))))</f>
        <v>0</v>
      </c>
      <c r="J34" s="41">
        <f t="array" aca="1" ref="J34" ca="1">IF($B$13=FALSE,"-",SUM((OFFSET(LC_DW!$V$3,1,0,$E$13,1))*(J$16&gt;=OFFSET(LC_DW!$H$3,1,0,$E$13,1))*(J$15&lt;=OFFSET(LC_DW!$H$3,1,0,$E$13,1))*($B34=OFFSET(LC_DW!$L$3,1,0,$E$13,1))))</f>
        <v>0</v>
      </c>
      <c r="K34" s="41">
        <f t="array" aca="1" ref="K34" ca="1">IF($B$13=FALSE,"-",SUM((OFFSET(LC_DW!$V$3,1,0,$E$13,1))*(K$16&gt;=OFFSET(LC_DW!$H$3,1,0,$E$13,1))*(K$15&lt;=OFFSET(LC_DW!$H$3,1,0,$E$13,1))*($B34=OFFSET(LC_DW!$L$3,1,0,$E$13,1))))</f>
        <v>0</v>
      </c>
      <c r="L34" s="41">
        <f t="array" aca="1" ref="L34" ca="1">IF($B$13=FALSE,"-",SUM((OFFSET(LC_DW!$V$3,1,0,$E$13,1))*(L$16&gt;=OFFSET(LC_DW!$H$3,1,0,$E$13,1))*(L$15&lt;=OFFSET(LC_DW!$H$3,1,0,$E$13,1))*($B34=OFFSET(LC_DW!$L$3,1,0,$E$13,1))))</f>
        <v>0</v>
      </c>
      <c r="M34" s="41">
        <f t="array" aca="1" ref="M34" ca="1">IF($B$13=FALSE,"-",SUM((OFFSET(LC_DW!$V$3,1,0,$E$13,1))*(M$16&gt;=OFFSET(LC_DW!$H$3,1,0,$E$13,1))*(M$15&lt;=OFFSET(LC_DW!$H$3,1,0,$E$13,1))*($B34=OFFSET(LC_DW!$L$3,1,0,$E$13,1))))</f>
        <v>4260</v>
      </c>
      <c r="N34" s="41">
        <f t="array" aca="1" ref="N34" ca="1">IF($B$13=FALSE,"-",SUM((OFFSET(LC_DW!$V$3,1,0,$E$13,1))*(N$16&gt;=OFFSET(LC_DW!$H$3,1,0,$E$13,1))*(N$15&lt;=OFFSET(LC_DW!$H$3,1,0,$E$13,1))*($B34=OFFSET(LC_DW!$L$3,1,0,$E$13,1))))</f>
        <v>5230</v>
      </c>
      <c r="O34" s="41">
        <f t="array" aca="1" ref="O34" ca="1">IF($B$13=FALSE,"-",SUM((OFFSET(LC_DW!$V$3,1,0,$E$13,1))*(O$16&gt;=OFFSET(LC_DW!$H$3,1,0,$E$13,1))*(O$15&lt;=OFFSET(LC_DW!$H$3,1,0,$E$13,1))*($B34=OFFSET(LC_DW!$L$3,1,0,$E$13,1))))</f>
        <v>4400</v>
      </c>
      <c r="P34" s="41">
        <f t="array" aca="1" ref="P34" ca="1">IF($B$13=FALSE,"-",SUM((OFFSET(LC_DW!$V$3,1,0,$E$13,1))*(P$16&gt;=OFFSET(LC_DW!$H$3,1,0,$E$13,1))*(P$15&lt;=OFFSET(LC_DW!$H$3,1,0,$E$13,1))*($B34=OFFSET(LC_DW!$L$3,1,0,$E$13,1))))</f>
        <v>3910</v>
      </c>
      <c r="Q34" s="41">
        <f t="array" aca="1" ref="Q34" ca="1">IF($B$13=FALSE,"-",SUM((OFFSET(LC_DW!$V$3,1,0,$E$13,1))*(Q$16&gt;=OFFSET(LC_DW!$H$3,1,0,$E$13,1))*(Q$15&lt;=OFFSET(LC_DW!$H$3,1,0,$E$13,1))*($B34=OFFSET(LC_DW!$L$3,1,0,$E$13,1))))</f>
        <v>5900</v>
      </c>
      <c r="R34" s="41">
        <f t="array" aca="1" ref="R34" ca="1">IF($B$13=FALSE,"-",SUM((OFFSET(LC_DW!$V$3,1,0,$E$13,1))*(R$16&gt;=OFFSET(LC_DW!$H$3,1,0,$E$13,1))*(R$15&lt;=OFFSET(LC_DW!$H$3,1,0,$E$13,1))*($B34=OFFSET(LC_DW!$L$3,1,0,$E$13,1))))</f>
        <v>4150</v>
      </c>
      <c r="S34" s="41">
        <f t="array" aca="1" ref="S34" ca="1">IF($B$13=FALSE,"-",SUM((OFFSET(LC_DW!$V$3,1,0,$E$13,1))*(S$16&gt;=OFFSET(LC_DW!$H$3,1,0,$E$13,1))*(S$15&lt;=OFFSET(LC_DW!$H$3,1,0,$E$13,1))*($B34=OFFSET(LC_DW!$L$3,1,0,$E$13,1))))</f>
        <v>3060</v>
      </c>
      <c r="T34" s="41">
        <f t="array" aca="1" ref="T34" ca="1">IF($B$13=FALSE,"-",SUM((OFFSET(LC_DW!$V$3,1,0,$E$13,1))*(T$16&gt;=OFFSET(LC_DW!$H$3,1,0,$E$13,1))*(T$15&lt;=OFFSET(LC_DW!$H$3,1,0,$E$13,1))*($B34=OFFSET(LC_DW!$L$3,1,0,$E$13,1))))</f>
        <v>3900</v>
      </c>
      <c r="U34" s="41">
        <f t="array" aca="1" ref="U34" ca="1">IF($B$13=FALSE,"-",SUM((OFFSET(LC_DW!$V$3,1,0,$E$13,1))*(U$16&gt;=OFFSET(LC_DW!$H$3,1,0,$E$13,1))*(U$15&lt;=OFFSET(LC_DW!$H$3,1,0,$E$13,1))*($B34=OFFSET(LC_DW!$L$3,1,0,$E$13,1))))</f>
        <v>3810</v>
      </c>
      <c r="V34" s="41">
        <f t="array" aca="1" ref="V34" ca="1">IF($B$13=FALSE,"-",SUM((OFFSET(LC_DW!$V$3,1,0,$E$13,1))*(V$16&gt;=OFFSET(LC_DW!$H$3,1,0,$E$13,1))*(V$15&lt;=OFFSET(LC_DW!$H$3,1,0,$E$13,1))*($B34=OFFSET(LC_DW!$L$3,1,0,$E$13,1))))</f>
        <v>3320</v>
      </c>
      <c r="W34" s="41">
        <f t="array" aca="1" ref="W34" ca="1">IF($B$13=FALSE,"-",SUM((OFFSET(LC_DW!$V$3,1,0,$E$13,1))*(W$16&gt;=OFFSET(LC_DW!$H$3,1,0,$E$13,1))*(W$15&lt;=OFFSET(LC_DW!$H$3,1,0,$E$13,1))*($B34=OFFSET(LC_DW!$L$3,1,0,$E$13,1))))</f>
        <v>5310</v>
      </c>
      <c r="X34" s="41">
        <f t="array" aca="1" ref="X34" ca="1">IF($B$13=FALSE,"-",SUM((OFFSET(LC_DW!$V$3,1,0,$E$13,1))*(X$16&gt;=OFFSET(LC_DW!$H$3,1,0,$E$13,1))*(X$15&lt;=OFFSET(LC_DW!$H$3,1,0,$E$13,1))*($B34=OFFSET(LC_DW!$L$3,1,0,$E$13,1))))</f>
        <v>4890</v>
      </c>
      <c r="Y34" s="41">
        <f t="array" aca="1" ref="Y34" ca="1">IF($B$13=FALSE,"-",SUM((OFFSET(LC_DW!$V$3,1,0,$E$13,1))*(Y$16&gt;=OFFSET(LC_DW!$H$3,1,0,$E$13,1))*(Y$15&lt;=OFFSET(LC_DW!$H$3,1,0,$E$13,1))*($B34=OFFSET(LC_DW!$L$3,1,0,$E$13,1))))</f>
        <v>4570</v>
      </c>
      <c r="Z34" s="41">
        <f t="array" aca="1" ref="Z34" ca="1">IF($B$13=FALSE,"-",SUM((OFFSET(LC_DW!$V$3,1,0,$E$13,1))*(Z$16&gt;=OFFSET(LC_DW!$H$3,1,0,$E$13,1))*(Z$15&lt;=OFFSET(LC_DW!$H$3,1,0,$E$13,1))*($B34=OFFSET(LC_DW!$L$3,1,0,$E$13,1))))</f>
        <v>3380</v>
      </c>
      <c r="AA34" s="41">
        <f t="array" aca="1" ref="AA34" ca="1">IF($B$13=FALSE,"-",SUM((OFFSET(LC_DW!$V$3,1,0,$E$13,1))*(AA$16&gt;=OFFSET(LC_DW!$H$3,1,0,$E$13,1))*(AA$15&lt;=OFFSET(LC_DW!$H$3,1,0,$E$13,1))*($B34=OFFSET(LC_DW!$L$3,1,0,$E$13,1))))</f>
        <v>1980</v>
      </c>
      <c r="AB34" s="41">
        <f t="array" aca="1" ref="AB34" ca="1">IF($B$13=FALSE,"-",SUM((OFFSET(LC_DW!$V$3,1,0,$E$13,1))*(AB$16&gt;=OFFSET(LC_DW!$H$3,1,0,$E$13,1))*(AB$15&lt;=OFFSET(LC_DW!$H$3,1,0,$E$13,1))*($B34=OFFSET(LC_DW!$L$3,1,0,$E$13,1))))</f>
        <v>2130</v>
      </c>
    </row>
    <row r="35" spans="2:28" outlineLevel="1">
      <c r="B35" s="37" t="s">
        <v>203</v>
      </c>
      <c r="D35" s="39">
        <f t="shared" ca="1" si="10"/>
        <v>0</v>
      </c>
      <c r="E35" s="40">
        <f t="shared" ca="1" si="11"/>
        <v>28413</v>
      </c>
      <c r="G35" s="41">
        <f t="array" aca="1" ref="G35" ca="1">IF($B$13=FALSE,"-",SUM((OFFSET(LC_DW!$V$3,1,0,$E$13,1))*(G$16&gt;=OFFSET(LC_DW!$H$3,1,0,$E$13,1))*(G$15&lt;=OFFSET(LC_DW!$H$3,1,0,$E$13,1))*($B35=OFFSET(LC_DW!$L$3,1,0,$E$13,1))))</f>
        <v>0</v>
      </c>
      <c r="H35" s="41">
        <f t="array" aca="1" ref="H35" ca="1">IF($B$13=FALSE,"-",SUM((OFFSET(LC_DW!$V$3,1,0,$E$13,1))*(H$16&gt;=OFFSET(LC_DW!$H$3,1,0,$E$13,1))*(H$15&lt;=OFFSET(LC_DW!$H$3,1,0,$E$13,1))*($B35=OFFSET(LC_DW!$L$3,1,0,$E$13,1))))</f>
        <v>0</v>
      </c>
      <c r="I35" s="41">
        <f t="array" aca="1" ref="I35" ca="1">IF($B$13=FALSE,"-",SUM((OFFSET(LC_DW!$V$3,1,0,$E$13,1))*(I$16&gt;=OFFSET(LC_DW!$H$3,1,0,$E$13,1))*(I$15&lt;=OFFSET(LC_DW!$H$3,1,0,$E$13,1))*($B35=OFFSET(LC_DW!$L$3,1,0,$E$13,1))))</f>
        <v>0</v>
      </c>
      <c r="J35" s="41">
        <f t="array" aca="1" ref="J35" ca="1">IF($B$13=FALSE,"-",SUM((OFFSET(LC_DW!$V$3,1,0,$E$13,1))*(J$16&gt;=OFFSET(LC_DW!$H$3,1,0,$E$13,1))*(J$15&lt;=OFFSET(LC_DW!$H$3,1,0,$E$13,1))*($B35=OFFSET(LC_DW!$L$3,1,0,$E$13,1))))</f>
        <v>0</v>
      </c>
      <c r="K35" s="41">
        <f t="array" aca="1" ref="K35" ca="1">IF($B$13=FALSE,"-",SUM((OFFSET(LC_DW!$V$3,1,0,$E$13,1))*(K$16&gt;=OFFSET(LC_DW!$H$3,1,0,$E$13,1))*(K$15&lt;=OFFSET(LC_DW!$H$3,1,0,$E$13,1))*($B35=OFFSET(LC_DW!$L$3,1,0,$E$13,1))))</f>
        <v>0</v>
      </c>
      <c r="L35" s="41">
        <f t="array" aca="1" ref="L35" ca="1">IF($B$13=FALSE,"-",SUM((OFFSET(LC_DW!$V$3,1,0,$E$13,1))*(L$16&gt;=OFFSET(LC_DW!$H$3,1,0,$E$13,1))*(L$15&lt;=OFFSET(LC_DW!$H$3,1,0,$E$13,1))*($B35=OFFSET(LC_DW!$L$3,1,0,$E$13,1))))</f>
        <v>0</v>
      </c>
      <c r="M35" s="41">
        <f t="array" aca="1" ref="M35" ca="1">IF($B$13=FALSE,"-",SUM((OFFSET(LC_DW!$V$3,1,0,$E$13,1))*(M$16&gt;=OFFSET(LC_DW!$H$3,1,0,$E$13,1))*(M$15&lt;=OFFSET(LC_DW!$H$3,1,0,$E$13,1))*($B35=OFFSET(LC_DW!$L$3,1,0,$E$13,1))))</f>
        <v>0</v>
      </c>
      <c r="N35" s="41">
        <f t="array" aca="1" ref="N35" ca="1">IF($B$13=FALSE,"-",SUM((OFFSET(LC_DW!$V$3,1,0,$E$13,1))*(N$16&gt;=OFFSET(LC_DW!$H$3,1,0,$E$13,1))*(N$15&lt;=OFFSET(LC_DW!$H$3,1,0,$E$13,1))*($B35=OFFSET(LC_DW!$L$3,1,0,$E$13,1))))</f>
        <v>0</v>
      </c>
      <c r="O35" s="41">
        <f t="array" aca="1" ref="O35" ca="1">IF($B$13=FALSE,"-",SUM((OFFSET(LC_DW!$V$3,1,0,$E$13,1))*(O$16&gt;=OFFSET(LC_DW!$H$3,1,0,$E$13,1))*(O$15&lt;=OFFSET(LC_DW!$H$3,1,0,$E$13,1))*($B35=OFFSET(LC_DW!$L$3,1,0,$E$13,1))))</f>
        <v>0</v>
      </c>
      <c r="P35" s="41">
        <f t="array" aca="1" ref="P35" ca="1">IF($B$13=FALSE,"-",SUM((OFFSET(LC_DW!$V$3,1,0,$E$13,1))*(P$16&gt;=OFFSET(LC_DW!$H$3,1,0,$E$13,1))*(P$15&lt;=OFFSET(LC_DW!$H$3,1,0,$E$13,1))*($B35=OFFSET(LC_DW!$L$3,1,0,$E$13,1))))</f>
        <v>0</v>
      </c>
      <c r="Q35" s="41">
        <f t="array" aca="1" ref="Q35" ca="1">IF($B$13=FALSE,"-",SUM((OFFSET(LC_DW!$V$3,1,0,$E$13,1))*(Q$16&gt;=OFFSET(LC_DW!$H$3,1,0,$E$13,1))*(Q$15&lt;=OFFSET(LC_DW!$H$3,1,0,$E$13,1))*($B35=OFFSET(LC_DW!$L$3,1,0,$E$13,1))))</f>
        <v>0</v>
      </c>
      <c r="R35" s="41">
        <f t="array" aca="1" ref="R35" ca="1">IF($B$13=FALSE,"-",SUM((OFFSET(LC_DW!$V$3,1,0,$E$13,1))*(R$16&gt;=OFFSET(LC_DW!$H$3,1,0,$E$13,1))*(R$15&lt;=OFFSET(LC_DW!$H$3,1,0,$E$13,1))*($B35=OFFSET(LC_DW!$L$3,1,0,$E$13,1))))</f>
        <v>0</v>
      </c>
      <c r="S35" s="41">
        <f t="array" aca="1" ref="S35" ca="1">IF($B$13=FALSE,"-",SUM((OFFSET(LC_DW!$V$3,1,0,$E$13,1))*(S$16&gt;=OFFSET(LC_DW!$H$3,1,0,$E$13,1))*(S$15&lt;=OFFSET(LC_DW!$H$3,1,0,$E$13,1))*($B35=OFFSET(LC_DW!$L$3,1,0,$E$13,1))))</f>
        <v>0</v>
      </c>
      <c r="T35" s="41">
        <f t="array" aca="1" ref="T35" ca="1">IF($B$13=FALSE,"-",SUM((OFFSET(LC_DW!$V$3,1,0,$E$13,1))*(T$16&gt;=OFFSET(LC_DW!$H$3,1,0,$E$13,1))*(T$15&lt;=OFFSET(LC_DW!$H$3,1,0,$E$13,1))*($B35=OFFSET(LC_DW!$L$3,1,0,$E$13,1))))</f>
        <v>0</v>
      </c>
      <c r="U35" s="41">
        <f t="array" aca="1" ref="U35" ca="1">IF($B$13=FALSE,"-",SUM((OFFSET(LC_DW!$V$3,1,0,$E$13,1))*(U$16&gt;=OFFSET(LC_DW!$H$3,1,0,$E$13,1))*(U$15&lt;=OFFSET(LC_DW!$H$3,1,0,$E$13,1))*($B35=OFFSET(LC_DW!$L$3,1,0,$E$13,1))))</f>
        <v>1518</v>
      </c>
      <c r="V35" s="41">
        <f t="array" aca="1" ref="V35" ca="1">IF($B$13=FALSE,"-",SUM((OFFSET(LC_DW!$V$3,1,0,$E$13,1))*(V$16&gt;=OFFSET(LC_DW!$H$3,1,0,$E$13,1))*(V$15&lt;=OFFSET(LC_DW!$H$3,1,0,$E$13,1))*($B35=OFFSET(LC_DW!$L$3,1,0,$E$13,1))))</f>
        <v>3971</v>
      </c>
      <c r="W35" s="41">
        <f t="array" aca="1" ref="W35" ca="1">IF($B$13=FALSE,"-",SUM((OFFSET(LC_DW!$V$3,1,0,$E$13,1))*(W$16&gt;=OFFSET(LC_DW!$H$3,1,0,$E$13,1))*(W$15&lt;=OFFSET(LC_DW!$H$3,1,0,$E$13,1))*($B35=OFFSET(LC_DW!$L$3,1,0,$E$13,1))))</f>
        <v>5538.5</v>
      </c>
      <c r="X35" s="41">
        <f t="array" aca="1" ref="X35" ca="1">IF($B$13=FALSE,"-",SUM((OFFSET(LC_DW!$V$3,1,0,$E$13,1))*(X$16&gt;=OFFSET(LC_DW!$H$3,1,0,$E$13,1))*(X$15&lt;=OFFSET(LC_DW!$H$3,1,0,$E$13,1))*($B35=OFFSET(LC_DW!$L$3,1,0,$E$13,1))))</f>
        <v>3872</v>
      </c>
      <c r="Y35" s="41">
        <f t="array" aca="1" ref="Y35" ca="1">IF($B$13=FALSE,"-",SUM((OFFSET(LC_DW!$V$3,1,0,$E$13,1))*(Y$16&gt;=OFFSET(LC_DW!$H$3,1,0,$E$13,1))*(Y$15&lt;=OFFSET(LC_DW!$H$3,1,0,$E$13,1))*($B35=OFFSET(LC_DW!$L$3,1,0,$E$13,1))))</f>
        <v>3921.5</v>
      </c>
      <c r="Z35" s="41">
        <f t="array" aca="1" ref="Z35" ca="1">IF($B$13=FALSE,"-",SUM((OFFSET(LC_DW!$V$3,1,0,$E$13,1))*(Z$16&gt;=OFFSET(LC_DW!$H$3,1,0,$E$13,1))*(Z$15&lt;=OFFSET(LC_DW!$H$3,1,0,$E$13,1))*($B35=OFFSET(LC_DW!$L$3,1,0,$E$13,1))))</f>
        <v>4059</v>
      </c>
      <c r="AA35" s="41">
        <f t="array" aca="1" ref="AA35" ca="1">IF($B$13=FALSE,"-",SUM((OFFSET(LC_DW!$V$3,1,0,$E$13,1))*(AA$16&gt;=OFFSET(LC_DW!$H$3,1,0,$E$13,1))*(AA$15&lt;=OFFSET(LC_DW!$H$3,1,0,$E$13,1))*($B35=OFFSET(LC_DW!$L$3,1,0,$E$13,1))))</f>
        <v>3597</v>
      </c>
      <c r="AB35" s="41">
        <f t="array" aca="1" ref="AB35" ca="1">IF($B$13=FALSE,"-",SUM((OFFSET(LC_DW!$V$3,1,0,$E$13,1))*(AB$16&gt;=OFFSET(LC_DW!$H$3,1,0,$E$13,1))*(AB$15&lt;=OFFSET(LC_DW!$H$3,1,0,$E$13,1))*($B35=OFFSET(LC_DW!$L$3,1,0,$E$13,1))))</f>
        <v>1936</v>
      </c>
    </row>
    <row r="36" spans="2:28" outlineLevel="1">
      <c r="B36" s="37" t="s">
        <v>220</v>
      </c>
      <c r="D36" s="39">
        <f t="shared" ca="1" si="10"/>
        <v>0</v>
      </c>
      <c r="E36" s="40">
        <f t="shared" ca="1" si="11"/>
        <v>2514.19</v>
      </c>
      <c r="G36" s="41">
        <f t="array" aca="1" ref="G36" ca="1">IF($B$13=FALSE,"-",SUM((OFFSET(LC_DW!$V$3,1,0,$E$13,1))*(G$16&gt;=OFFSET(LC_DW!$H$3,1,0,$E$13,1))*(G$15&lt;=OFFSET(LC_DW!$H$3,1,0,$E$13,1))*($B36=OFFSET(LC_DW!$L$3,1,0,$E$13,1))))</f>
        <v>0</v>
      </c>
      <c r="H36" s="41">
        <f t="array" aca="1" ref="H36" ca="1">IF($B$13=FALSE,"-",SUM((OFFSET(LC_DW!$V$3,1,0,$E$13,1))*(H$16&gt;=OFFSET(LC_DW!$H$3,1,0,$E$13,1))*(H$15&lt;=OFFSET(LC_DW!$H$3,1,0,$E$13,1))*($B36=OFFSET(LC_DW!$L$3,1,0,$E$13,1))))</f>
        <v>0</v>
      </c>
      <c r="I36" s="41">
        <f t="array" aca="1" ref="I36" ca="1">IF($B$13=FALSE,"-",SUM((OFFSET(LC_DW!$V$3,1,0,$E$13,1))*(I$16&gt;=OFFSET(LC_DW!$H$3,1,0,$E$13,1))*(I$15&lt;=OFFSET(LC_DW!$H$3,1,0,$E$13,1))*($B36=OFFSET(LC_DW!$L$3,1,0,$E$13,1))))</f>
        <v>0</v>
      </c>
      <c r="J36" s="41">
        <f t="array" aca="1" ref="J36" ca="1">IF($B$13=FALSE,"-",SUM((OFFSET(LC_DW!$V$3,1,0,$E$13,1))*(J$16&gt;=OFFSET(LC_DW!$H$3,1,0,$E$13,1))*(J$15&lt;=OFFSET(LC_DW!$H$3,1,0,$E$13,1))*($B36=OFFSET(LC_DW!$L$3,1,0,$E$13,1))))</f>
        <v>0</v>
      </c>
      <c r="K36" s="41">
        <f t="array" aca="1" ref="K36" ca="1">IF($B$13=FALSE,"-",SUM((OFFSET(LC_DW!$V$3,1,0,$E$13,1))*(K$16&gt;=OFFSET(LC_DW!$H$3,1,0,$E$13,1))*(K$15&lt;=OFFSET(LC_DW!$H$3,1,0,$E$13,1))*($B36=OFFSET(LC_DW!$L$3,1,0,$E$13,1))))</f>
        <v>0</v>
      </c>
      <c r="L36" s="41">
        <f t="array" aca="1" ref="L36" ca="1">IF($B$13=FALSE,"-",SUM((OFFSET(LC_DW!$V$3,1,0,$E$13,1))*(L$16&gt;=OFFSET(LC_DW!$H$3,1,0,$E$13,1))*(L$15&lt;=OFFSET(LC_DW!$H$3,1,0,$E$13,1))*($B36=OFFSET(LC_DW!$L$3,1,0,$E$13,1))))</f>
        <v>0</v>
      </c>
      <c r="M36" s="41">
        <f t="array" aca="1" ref="M36" ca="1">IF($B$13=FALSE,"-",SUM((OFFSET(LC_DW!$V$3,1,0,$E$13,1))*(M$16&gt;=OFFSET(LC_DW!$H$3,1,0,$E$13,1))*(M$15&lt;=OFFSET(LC_DW!$H$3,1,0,$E$13,1))*($B36=OFFSET(LC_DW!$L$3,1,0,$E$13,1))))</f>
        <v>0</v>
      </c>
      <c r="N36" s="41">
        <f t="array" aca="1" ref="N36" ca="1">IF($B$13=FALSE,"-",SUM((OFFSET(LC_DW!$V$3,1,0,$E$13,1))*(N$16&gt;=OFFSET(LC_DW!$H$3,1,0,$E$13,1))*(N$15&lt;=OFFSET(LC_DW!$H$3,1,0,$E$13,1))*($B36=OFFSET(LC_DW!$L$3,1,0,$E$13,1))))</f>
        <v>0</v>
      </c>
      <c r="O36" s="41">
        <f t="array" aca="1" ref="O36" ca="1">IF($B$13=FALSE,"-",SUM((OFFSET(LC_DW!$V$3,1,0,$E$13,1))*(O$16&gt;=OFFSET(LC_DW!$H$3,1,0,$E$13,1))*(O$15&lt;=OFFSET(LC_DW!$H$3,1,0,$E$13,1))*($B36=OFFSET(LC_DW!$L$3,1,0,$E$13,1))))</f>
        <v>0</v>
      </c>
      <c r="P36" s="41">
        <f t="array" aca="1" ref="P36" ca="1">IF($B$13=FALSE,"-",SUM((OFFSET(LC_DW!$V$3,1,0,$E$13,1))*(P$16&gt;=OFFSET(LC_DW!$H$3,1,0,$E$13,1))*(P$15&lt;=OFFSET(LC_DW!$H$3,1,0,$E$13,1))*($B36=OFFSET(LC_DW!$L$3,1,0,$E$13,1))))</f>
        <v>0</v>
      </c>
      <c r="Q36" s="41">
        <f t="array" aca="1" ref="Q36" ca="1">IF($B$13=FALSE,"-",SUM((OFFSET(LC_DW!$V$3,1,0,$E$13,1))*(Q$16&gt;=OFFSET(LC_DW!$H$3,1,0,$E$13,1))*(Q$15&lt;=OFFSET(LC_DW!$H$3,1,0,$E$13,1))*($B36=OFFSET(LC_DW!$L$3,1,0,$E$13,1))))</f>
        <v>0</v>
      </c>
      <c r="R36" s="41">
        <f t="array" aca="1" ref="R36" ca="1">IF($B$13=FALSE,"-",SUM((OFFSET(LC_DW!$V$3,1,0,$E$13,1))*(R$16&gt;=OFFSET(LC_DW!$H$3,1,0,$E$13,1))*(R$15&lt;=OFFSET(LC_DW!$H$3,1,0,$E$13,1))*($B36=OFFSET(LC_DW!$L$3,1,0,$E$13,1))))</f>
        <v>0</v>
      </c>
      <c r="S36" s="41">
        <f t="array" aca="1" ref="S36" ca="1">IF($B$13=FALSE,"-",SUM((OFFSET(LC_DW!$V$3,1,0,$E$13,1))*(S$16&gt;=OFFSET(LC_DW!$H$3,1,0,$E$13,1))*(S$15&lt;=OFFSET(LC_DW!$H$3,1,0,$E$13,1))*($B36=OFFSET(LC_DW!$L$3,1,0,$E$13,1))))</f>
        <v>0</v>
      </c>
      <c r="T36" s="41">
        <f t="array" aca="1" ref="T36" ca="1">IF($B$13=FALSE,"-",SUM((OFFSET(LC_DW!$V$3,1,0,$E$13,1))*(T$16&gt;=OFFSET(LC_DW!$H$3,1,0,$E$13,1))*(T$15&lt;=OFFSET(LC_DW!$H$3,1,0,$E$13,1))*($B36=OFFSET(LC_DW!$L$3,1,0,$E$13,1))))</f>
        <v>0</v>
      </c>
      <c r="U36" s="41">
        <f t="array" aca="1" ref="U36" ca="1">IF($B$13=FALSE,"-",SUM((OFFSET(LC_DW!$V$3,1,0,$E$13,1))*(U$16&gt;=OFFSET(LC_DW!$H$3,1,0,$E$13,1))*(U$15&lt;=OFFSET(LC_DW!$H$3,1,0,$E$13,1))*($B36=OFFSET(LC_DW!$L$3,1,0,$E$13,1))))</f>
        <v>645</v>
      </c>
      <c r="V36" s="41">
        <f t="array" aca="1" ref="V36" ca="1">IF($B$13=FALSE,"-",SUM((OFFSET(LC_DW!$V$3,1,0,$E$13,1))*(V$16&gt;=OFFSET(LC_DW!$H$3,1,0,$E$13,1))*(V$15&lt;=OFFSET(LC_DW!$H$3,1,0,$E$13,1))*($B36=OFFSET(LC_DW!$L$3,1,0,$E$13,1))))</f>
        <v>1434.19</v>
      </c>
      <c r="W36" s="41">
        <f t="array" aca="1" ref="W36" ca="1">IF($B$13=FALSE,"-",SUM((OFFSET(LC_DW!$V$3,1,0,$E$13,1))*(W$16&gt;=OFFSET(LC_DW!$H$3,1,0,$E$13,1))*(W$15&lt;=OFFSET(LC_DW!$H$3,1,0,$E$13,1))*($B36=OFFSET(LC_DW!$L$3,1,0,$E$13,1))))</f>
        <v>435</v>
      </c>
      <c r="X36" s="41">
        <f t="array" aca="1" ref="X36" ca="1">IF($B$13=FALSE,"-",SUM((OFFSET(LC_DW!$V$3,1,0,$E$13,1))*(X$16&gt;=OFFSET(LC_DW!$H$3,1,0,$E$13,1))*(X$15&lt;=OFFSET(LC_DW!$H$3,1,0,$E$13,1))*($B36=OFFSET(LC_DW!$L$3,1,0,$E$13,1))))</f>
        <v>0</v>
      </c>
      <c r="Y36" s="41">
        <f t="array" aca="1" ref="Y36" ca="1">IF($B$13=FALSE,"-",SUM((OFFSET(LC_DW!$V$3,1,0,$E$13,1))*(Y$16&gt;=OFFSET(LC_DW!$H$3,1,0,$E$13,1))*(Y$15&lt;=OFFSET(LC_DW!$H$3,1,0,$E$13,1))*($B36=OFFSET(LC_DW!$L$3,1,0,$E$13,1))))</f>
        <v>0</v>
      </c>
      <c r="Z36" s="41">
        <f t="array" aca="1" ref="Z36" ca="1">IF($B$13=FALSE,"-",SUM((OFFSET(LC_DW!$V$3,1,0,$E$13,1))*(Z$16&gt;=OFFSET(LC_DW!$H$3,1,0,$E$13,1))*(Z$15&lt;=OFFSET(LC_DW!$H$3,1,0,$E$13,1))*($B36=OFFSET(LC_DW!$L$3,1,0,$E$13,1))))</f>
        <v>0</v>
      </c>
      <c r="AA36" s="41">
        <f t="array" aca="1" ref="AA36" ca="1">IF($B$13=FALSE,"-",SUM((OFFSET(LC_DW!$V$3,1,0,$E$13,1))*(AA$16&gt;=OFFSET(LC_DW!$H$3,1,0,$E$13,1))*(AA$15&lt;=OFFSET(LC_DW!$H$3,1,0,$E$13,1))*($B36=OFFSET(LC_DW!$L$3,1,0,$E$13,1))))</f>
        <v>0</v>
      </c>
      <c r="AB36" s="41">
        <f t="array" aca="1" ref="AB36" ca="1">IF($B$13=FALSE,"-",SUM((OFFSET(LC_DW!$V$3,1,0,$E$13,1))*(AB$16&gt;=OFFSET(LC_DW!$H$3,1,0,$E$13,1))*(AB$15&lt;=OFFSET(LC_DW!$H$3,1,0,$E$13,1))*($B36=OFFSET(LC_DW!$L$3,1,0,$E$13,1))))</f>
        <v>0</v>
      </c>
    </row>
    <row r="37" spans="2:28" outlineLevel="1">
      <c r="B37" s="37" t="s">
        <v>221</v>
      </c>
      <c r="D37" s="39">
        <f t="shared" ca="1" si="10"/>
        <v>0</v>
      </c>
      <c r="E37" s="40">
        <f t="shared" ca="1" si="11"/>
        <v>29069.39</v>
      </c>
      <c r="G37" s="41">
        <f t="array" aca="1" ref="G37" ca="1">IF($B$13=FALSE,"-",SUM((OFFSET(LC_DW!$V$3,1,0,$E$13,1))*(G$16&gt;=OFFSET(LC_DW!$H$3,1,0,$E$13,1))*(G$15&lt;=OFFSET(LC_DW!$H$3,1,0,$E$13,1))*($B37=OFFSET(LC_DW!$L$3,1,0,$E$13,1))))</f>
        <v>0</v>
      </c>
      <c r="H37" s="41">
        <f t="array" aca="1" ref="H37" ca="1">IF($B$13=FALSE,"-",SUM((OFFSET(LC_DW!$V$3,1,0,$E$13,1))*(H$16&gt;=OFFSET(LC_DW!$H$3,1,0,$E$13,1))*(H$15&lt;=OFFSET(LC_DW!$H$3,1,0,$E$13,1))*($B37=OFFSET(LC_DW!$L$3,1,0,$E$13,1))))</f>
        <v>0</v>
      </c>
      <c r="I37" s="41">
        <f t="array" aca="1" ref="I37" ca="1">IF($B$13=FALSE,"-",SUM((OFFSET(LC_DW!$V$3,1,0,$E$13,1))*(I$16&gt;=OFFSET(LC_DW!$H$3,1,0,$E$13,1))*(I$15&lt;=OFFSET(LC_DW!$H$3,1,0,$E$13,1))*($B37=OFFSET(LC_DW!$L$3,1,0,$E$13,1))))</f>
        <v>0</v>
      </c>
      <c r="J37" s="41">
        <f t="array" aca="1" ref="J37" ca="1">IF($B$13=FALSE,"-",SUM((OFFSET(LC_DW!$V$3,1,0,$E$13,1))*(J$16&gt;=OFFSET(LC_DW!$H$3,1,0,$E$13,1))*(J$15&lt;=OFFSET(LC_DW!$H$3,1,0,$E$13,1))*($B37=OFFSET(LC_DW!$L$3,1,0,$E$13,1))))</f>
        <v>0</v>
      </c>
      <c r="K37" s="41">
        <f t="array" aca="1" ref="K37" ca="1">IF($B$13=FALSE,"-",SUM((OFFSET(LC_DW!$V$3,1,0,$E$13,1))*(K$16&gt;=OFFSET(LC_DW!$H$3,1,0,$E$13,1))*(K$15&lt;=OFFSET(LC_DW!$H$3,1,0,$E$13,1))*($B37=OFFSET(LC_DW!$L$3,1,0,$E$13,1))))</f>
        <v>0</v>
      </c>
      <c r="L37" s="41">
        <f t="array" aca="1" ref="L37" ca="1">IF($B$13=FALSE,"-",SUM((OFFSET(LC_DW!$V$3,1,0,$E$13,1))*(L$16&gt;=OFFSET(LC_DW!$H$3,1,0,$E$13,1))*(L$15&lt;=OFFSET(LC_DW!$H$3,1,0,$E$13,1))*($B37=OFFSET(LC_DW!$L$3,1,0,$E$13,1))))</f>
        <v>0</v>
      </c>
      <c r="M37" s="41">
        <f t="array" aca="1" ref="M37" ca="1">IF($B$13=FALSE,"-",SUM((OFFSET(LC_DW!$V$3,1,0,$E$13,1))*(M$16&gt;=OFFSET(LC_DW!$H$3,1,0,$E$13,1))*(M$15&lt;=OFFSET(LC_DW!$H$3,1,0,$E$13,1))*($B37=OFFSET(LC_DW!$L$3,1,0,$E$13,1))))</f>
        <v>0</v>
      </c>
      <c r="N37" s="41">
        <f t="array" aca="1" ref="N37" ca="1">IF($B$13=FALSE,"-",SUM((OFFSET(LC_DW!$V$3,1,0,$E$13,1))*(N$16&gt;=OFFSET(LC_DW!$H$3,1,0,$E$13,1))*(N$15&lt;=OFFSET(LC_DW!$H$3,1,0,$E$13,1))*($B37=OFFSET(LC_DW!$L$3,1,0,$E$13,1))))</f>
        <v>0</v>
      </c>
      <c r="O37" s="41">
        <f t="array" aca="1" ref="O37" ca="1">IF($B$13=FALSE,"-",SUM((OFFSET(LC_DW!$V$3,1,0,$E$13,1))*(O$16&gt;=OFFSET(LC_DW!$H$3,1,0,$E$13,1))*(O$15&lt;=OFFSET(LC_DW!$H$3,1,0,$E$13,1))*($B37=OFFSET(LC_DW!$L$3,1,0,$E$13,1))))</f>
        <v>0</v>
      </c>
      <c r="P37" s="41">
        <f t="array" aca="1" ref="P37" ca="1">IF($B$13=FALSE,"-",SUM((OFFSET(LC_DW!$V$3,1,0,$E$13,1))*(P$16&gt;=OFFSET(LC_DW!$H$3,1,0,$E$13,1))*(P$15&lt;=OFFSET(LC_DW!$H$3,1,0,$E$13,1))*($B37=OFFSET(LC_DW!$L$3,1,0,$E$13,1))))</f>
        <v>0</v>
      </c>
      <c r="Q37" s="41">
        <f t="array" aca="1" ref="Q37" ca="1">IF($B$13=FALSE,"-",SUM((OFFSET(LC_DW!$V$3,1,0,$E$13,1))*(Q$16&gt;=OFFSET(LC_DW!$H$3,1,0,$E$13,1))*(Q$15&lt;=OFFSET(LC_DW!$H$3,1,0,$E$13,1))*($B37=OFFSET(LC_DW!$L$3,1,0,$E$13,1))))</f>
        <v>0</v>
      </c>
      <c r="R37" s="41">
        <f t="array" aca="1" ref="R37" ca="1">IF($B$13=FALSE,"-",SUM((OFFSET(LC_DW!$V$3,1,0,$E$13,1))*(R$16&gt;=OFFSET(LC_DW!$H$3,1,0,$E$13,1))*(R$15&lt;=OFFSET(LC_DW!$H$3,1,0,$E$13,1))*($B37=OFFSET(LC_DW!$L$3,1,0,$E$13,1))))</f>
        <v>0</v>
      </c>
      <c r="S37" s="41">
        <f t="array" aca="1" ref="S37" ca="1">IF($B$13=FALSE,"-",SUM((OFFSET(LC_DW!$V$3,1,0,$E$13,1))*(S$16&gt;=OFFSET(LC_DW!$H$3,1,0,$E$13,1))*(S$15&lt;=OFFSET(LC_DW!$H$3,1,0,$E$13,1))*($B37=OFFSET(LC_DW!$L$3,1,0,$E$13,1))))</f>
        <v>0</v>
      </c>
      <c r="T37" s="41">
        <f t="array" aca="1" ref="T37" ca="1">IF($B$13=FALSE,"-",SUM((OFFSET(LC_DW!$V$3,1,0,$E$13,1))*(T$16&gt;=OFFSET(LC_DW!$H$3,1,0,$E$13,1))*(T$15&lt;=OFFSET(LC_DW!$H$3,1,0,$E$13,1))*($B37=OFFSET(LC_DW!$L$3,1,0,$E$13,1))))</f>
        <v>0</v>
      </c>
      <c r="U37" s="41">
        <f t="array" aca="1" ref="U37" ca="1">IF($B$13=FALSE,"-",SUM((OFFSET(LC_DW!$V$3,1,0,$E$13,1))*(U$16&gt;=OFFSET(LC_DW!$H$3,1,0,$E$13,1))*(U$15&lt;=OFFSET(LC_DW!$H$3,1,0,$E$13,1))*($B37=OFFSET(LC_DW!$L$3,1,0,$E$13,1))))</f>
        <v>1345.5</v>
      </c>
      <c r="V37" s="41">
        <f t="array" aca="1" ref="V37" ca="1">IF($B$13=FALSE,"-",SUM((OFFSET(LC_DW!$V$3,1,0,$E$13,1))*(V$16&gt;=OFFSET(LC_DW!$H$3,1,0,$E$13,1))*(V$15&lt;=OFFSET(LC_DW!$H$3,1,0,$E$13,1))*($B37=OFFSET(LC_DW!$L$3,1,0,$E$13,1))))</f>
        <v>4056.89</v>
      </c>
      <c r="W37" s="41">
        <f t="array" aca="1" ref="W37" ca="1">IF($B$13=FALSE,"-",SUM((OFFSET(LC_DW!$V$3,1,0,$E$13,1))*(W$16&gt;=OFFSET(LC_DW!$H$3,1,0,$E$13,1))*(W$15&lt;=OFFSET(LC_DW!$H$3,1,0,$E$13,1))*($B37=OFFSET(LC_DW!$L$3,1,0,$E$13,1))))</f>
        <v>5686.75</v>
      </c>
      <c r="X37" s="41">
        <f t="array" aca="1" ref="X37" ca="1">IF($B$13=FALSE,"-",SUM((OFFSET(LC_DW!$V$3,1,0,$E$13,1))*(X$16&gt;=OFFSET(LC_DW!$H$3,1,0,$E$13,1))*(X$15&lt;=OFFSET(LC_DW!$H$3,1,0,$E$13,1))*($B37=OFFSET(LC_DW!$L$3,1,0,$E$13,1))))</f>
        <v>3749</v>
      </c>
      <c r="Y37" s="41">
        <f t="array" aca="1" ref="Y37" ca="1">IF($B$13=FALSE,"-",SUM((OFFSET(LC_DW!$V$3,1,0,$E$13,1))*(Y$16&gt;=OFFSET(LC_DW!$H$3,1,0,$E$13,1))*(Y$15&lt;=OFFSET(LC_DW!$H$3,1,0,$E$13,1))*($B37=OFFSET(LC_DW!$L$3,1,0,$E$13,1))))</f>
        <v>4243.5</v>
      </c>
      <c r="Z37" s="41">
        <f t="array" aca="1" ref="Z37" ca="1">IF($B$13=FALSE,"-",SUM((OFFSET(LC_DW!$V$3,1,0,$E$13,1))*(Z$16&gt;=OFFSET(LC_DW!$H$3,1,0,$E$13,1))*(Z$15&lt;=OFFSET(LC_DW!$H$3,1,0,$E$13,1))*($B37=OFFSET(LC_DW!$L$3,1,0,$E$13,1))))</f>
        <v>3864</v>
      </c>
      <c r="AA37" s="41">
        <f t="array" aca="1" ref="AA37" ca="1">IF($B$13=FALSE,"-",SUM((OFFSET(LC_DW!$V$3,1,0,$E$13,1))*(AA$16&gt;=OFFSET(LC_DW!$H$3,1,0,$E$13,1))*(AA$15&lt;=OFFSET(LC_DW!$H$3,1,0,$E$13,1))*($B37=OFFSET(LC_DW!$L$3,1,0,$E$13,1))))</f>
        <v>4099.75</v>
      </c>
      <c r="AB37" s="41">
        <f t="array" aca="1" ref="AB37" ca="1">IF($B$13=FALSE,"-",SUM((OFFSET(LC_DW!$V$3,1,0,$E$13,1))*(AB$16&gt;=OFFSET(LC_DW!$H$3,1,0,$E$13,1))*(AB$15&lt;=OFFSET(LC_DW!$H$3,1,0,$E$13,1))*($B37=OFFSET(LC_DW!$L$3,1,0,$E$13,1))))</f>
        <v>2024</v>
      </c>
    </row>
    <row r="38" spans="2:28" outlineLevel="1">
      <c r="B38" s="37" t="s">
        <v>223</v>
      </c>
      <c r="D38" s="39">
        <f t="shared" ref="D38:D39" ca="1" si="12">IF($B$13=FALSE,"-",SUM(OFFSET($G38,0,C$15-1,1,C$16-C$15+1)))</f>
        <v>0</v>
      </c>
      <c r="E38" s="40">
        <f t="shared" ref="E38:E39" ca="1" si="13">IF($B$13=FALSE,"-",SUM(OFFSET($G38,0,F$15-1,1,F$16-F$15+1)))</f>
        <v>2160</v>
      </c>
      <c r="G38" s="41">
        <f t="array" aca="1" ref="G38" ca="1">IF($B$13=FALSE,"-",SUM((OFFSET(LC_DW!$V$3,1,0,$E$13,1))*(G$16&gt;=OFFSET(LC_DW!$H$3,1,0,$E$13,1))*(G$15&lt;=OFFSET(LC_DW!$H$3,1,0,$E$13,1))*($B38=OFFSET(LC_DW!$L$3,1,0,$E$13,1))))</f>
        <v>0</v>
      </c>
      <c r="H38" s="41">
        <f t="array" aca="1" ref="H38" ca="1">IF($B$13=FALSE,"-",SUM((OFFSET(LC_DW!$V$3,1,0,$E$13,1))*(H$16&gt;=OFFSET(LC_DW!$H$3,1,0,$E$13,1))*(H$15&lt;=OFFSET(LC_DW!$H$3,1,0,$E$13,1))*($B38=OFFSET(LC_DW!$L$3,1,0,$E$13,1))))</f>
        <v>0</v>
      </c>
      <c r="I38" s="41">
        <f t="array" aca="1" ref="I38" ca="1">IF($B$13=FALSE,"-",SUM((OFFSET(LC_DW!$V$3,1,0,$E$13,1))*(I$16&gt;=OFFSET(LC_DW!$H$3,1,0,$E$13,1))*(I$15&lt;=OFFSET(LC_DW!$H$3,1,0,$E$13,1))*($B38=OFFSET(LC_DW!$L$3,1,0,$E$13,1))))</f>
        <v>0</v>
      </c>
      <c r="J38" s="41">
        <f t="array" aca="1" ref="J38" ca="1">IF($B$13=FALSE,"-",SUM((OFFSET(LC_DW!$V$3,1,0,$E$13,1))*(J$16&gt;=OFFSET(LC_DW!$H$3,1,0,$E$13,1))*(J$15&lt;=OFFSET(LC_DW!$H$3,1,0,$E$13,1))*($B38=OFFSET(LC_DW!$L$3,1,0,$E$13,1))))</f>
        <v>0</v>
      </c>
      <c r="K38" s="41">
        <f t="array" aca="1" ref="K38" ca="1">IF($B$13=FALSE,"-",SUM((OFFSET(LC_DW!$V$3,1,0,$E$13,1))*(K$16&gt;=OFFSET(LC_DW!$H$3,1,0,$E$13,1))*(K$15&lt;=OFFSET(LC_DW!$H$3,1,0,$E$13,1))*($B38=OFFSET(LC_DW!$L$3,1,0,$E$13,1))))</f>
        <v>0</v>
      </c>
      <c r="L38" s="41">
        <f t="array" aca="1" ref="L38" ca="1">IF($B$13=FALSE,"-",SUM((OFFSET(LC_DW!$V$3,1,0,$E$13,1))*(L$16&gt;=OFFSET(LC_DW!$H$3,1,0,$E$13,1))*(L$15&lt;=OFFSET(LC_DW!$H$3,1,0,$E$13,1))*($B38=OFFSET(LC_DW!$L$3,1,0,$E$13,1))))</f>
        <v>0</v>
      </c>
      <c r="M38" s="41">
        <f t="array" aca="1" ref="M38" ca="1">IF($B$13=FALSE,"-",SUM((OFFSET(LC_DW!$V$3,1,0,$E$13,1))*(M$16&gt;=OFFSET(LC_DW!$H$3,1,0,$E$13,1))*(M$15&lt;=OFFSET(LC_DW!$H$3,1,0,$E$13,1))*($B38=OFFSET(LC_DW!$L$3,1,0,$E$13,1))))</f>
        <v>0</v>
      </c>
      <c r="N38" s="41">
        <f t="array" aca="1" ref="N38" ca="1">IF($B$13=FALSE,"-",SUM((OFFSET(LC_DW!$V$3,1,0,$E$13,1))*(N$16&gt;=OFFSET(LC_DW!$H$3,1,0,$E$13,1))*(N$15&lt;=OFFSET(LC_DW!$H$3,1,0,$E$13,1))*($B38=OFFSET(LC_DW!$L$3,1,0,$E$13,1))))</f>
        <v>0</v>
      </c>
      <c r="O38" s="41">
        <f t="array" aca="1" ref="O38" ca="1">IF($B$13=FALSE,"-",SUM((OFFSET(LC_DW!$V$3,1,0,$E$13,1))*(O$16&gt;=OFFSET(LC_DW!$H$3,1,0,$E$13,1))*(O$15&lt;=OFFSET(LC_DW!$H$3,1,0,$E$13,1))*($B38=OFFSET(LC_DW!$L$3,1,0,$E$13,1))))</f>
        <v>0</v>
      </c>
      <c r="P38" s="41">
        <f t="array" aca="1" ref="P38" ca="1">IF($B$13=FALSE,"-",SUM((OFFSET(LC_DW!$V$3,1,0,$E$13,1))*(P$16&gt;=OFFSET(LC_DW!$H$3,1,0,$E$13,1))*(P$15&lt;=OFFSET(LC_DW!$H$3,1,0,$E$13,1))*($B38=OFFSET(LC_DW!$L$3,1,0,$E$13,1))))</f>
        <v>0</v>
      </c>
      <c r="Q38" s="41">
        <f t="array" aca="1" ref="Q38" ca="1">IF($B$13=FALSE,"-",SUM((OFFSET(LC_DW!$V$3,1,0,$E$13,1))*(Q$16&gt;=OFFSET(LC_DW!$H$3,1,0,$E$13,1))*(Q$15&lt;=OFFSET(LC_DW!$H$3,1,0,$E$13,1))*($B38=OFFSET(LC_DW!$L$3,1,0,$E$13,1))))</f>
        <v>0</v>
      </c>
      <c r="R38" s="41">
        <f t="array" aca="1" ref="R38" ca="1">IF($B$13=FALSE,"-",SUM((OFFSET(LC_DW!$V$3,1,0,$E$13,1))*(R$16&gt;=OFFSET(LC_DW!$H$3,1,0,$E$13,1))*(R$15&lt;=OFFSET(LC_DW!$H$3,1,0,$E$13,1))*($B38=OFFSET(LC_DW!$L$3,1,0,$E$13,1))))</f>
        <v>0</v>
      </c>
      <c r="S38" s="41">
        <f t="array" aca="1" ref="S38" ca="1">IF($B$13=FALSE,"-",SUM((OFFSET(LC_DW!$V$3,1,0,$E$13,1))*(S$16&gt;=OFFSET(LC_DW!$H$3,1,0,$E$13,1))*(S$15&lt;=OFFSET(LC_DW!$H$3,1,0,$E$13,1))*($B38=OFFSET(LC_DW!$L$3,1,0,$E$13,1))))</f>
        <v>0</v>
      </c>
      <c r="T38" s="41">
        <f t="array" aca="1" ref="T38" ca="1">IF($B$13=FALSE,"-",SUM((OFFSET(LC_DW!$V$3,1,0,$E$13,1))*(T$16&gt;=OFFSET(LC_DW!$H$3,1,0,$E$13,1))*(T$15&lt;=OFFSET(LC_DW!$H$3,1,0,$E$13,1))*($B38=OFFSET(LC_DW!$L$3,1,0,$E$13,1))))</f>
        <v>0</v>
      </c>
      <c r="U38" s="41">
        <f t="array" aca="1" ref="U38" ca="1">IF($B$13=FALSE,"-",SUM((OFFSET(LC_DW!$V$3,1,0,$E$13,1))*(U$16&gt;=OFFSET(LC_DW!$H$3,1,0,$E$13,1))*(U$15&lt;=OFFSET(LC_DW!$H$3,1,0,$E$13,1))*($B38=OFFSET(LC_DW!$L$3,1,0,$E$13,1))))</f>
        <v>0</v>
      </c>
      <c r="V38" s="41">
        <f t="array" aca="1" ref="V38" ca="1">IF($B$13=FALSE,"-",SUM((OFFSET(LC_DW!$V$3,1,0,$E$13,1))*(V$16&gt;=OFFSET(LC_DW!$H$3,1,0,$E$13,1))*(V$15&lt;=OFFSET(LC_DW!$H$3,1,0,$E$13,1))*($B38=OFFSET(LC_DW!$L$3,1,0,$E$13,1))))</f>
        <v>0</v>
      </c>
      <c r="W38" s="41">
        <f t="array" aca="1" ref="W38" ca="1">IF($B$13=FALSE,"-",SUM((OFFSET(LC_DW!$V$3,1,0,$E$13,1))*(W$16&gt;=OFFSET(LC_DW!$H$3,1,0,$E$13,1))*(W$15&lt;=OFFSET(LC_DW!$H$3,1,0,$E$13,1))*($B38=OFFSET(LC_DW!$L$3,1,0,$E$13,1))))</f>
        <v>0</v>
      </c>
      <c r="X38" s="41">
        <f t="array" aca="1" ref="X38" ca="1">IF($B$13=FALSE,"-",SUM((OFFSET(LC_DW!$V$3,1,0,$E$13,1))*(X$16&gt;=OFFSET(LC_DW!$H$3,1,0,$E$13,1))*(X$15&lt;=OFFSET(LC_DW!$H$3,1,0,$E$13,1))*($B38=OFFSET(LC_DW!$L$3,1,0,$E$13,1))))</f>
        <v>0</v>
      </c>
      <c r="Y38" s="41">
        <f t="array" aca="1" ref="Y38" ca="1">IF($B$13=FALSE,"-",SUM((OFFSET(LC_DW!$V$3,1,0,$E$13,1))*(Y$16&gt;=OFFSET(LC_DW!$H$3,1,0,$E$13,1))*(Y$15&lt;=OFFSET(LC_DW!$H$3,1,0,$E$13,1))*($B38=OFFSET(LC_DW!$L$3,1,0,$E$13,1))))</f>
        <v>1760</v>
      </c>
      <c r="Z38" s="41">
        <f t="array" aca="1" ref="Z38" ca="1">IF($B$13=FALSE,"-",SUM((OFFSET(LC_DW!$V$3,1,0,$E$13,1))*(Z$16&gt;=OFFSET(LC_DW!$H$3,1,0,$E$13,1))*(Z$15&lt;=OFFSET(LC_DW!$H$3,1,0,$E$13,1))*($B38=OFFSET(LC_DW!$L$3,1,0,$E$13,1))))</f>
        <v>400</v>
      </c>
      <c r="AA38" s="41">
        <f t="array" aca="1" ref="AA38" ca="1">IF($B$13=FALSE,"-",SUM((OFFSET(LC_DW!$V$3,1,0,$E$13,1))*(AA$16&gt;=OFFSET(LC_DW!$H$3,1,0,$E$13,1))*(AA$15&lt;=OFFSET(LC_DW!$H$3,1,0,$E$13,1))*($B38=OFFSET(LC_DW!$L$3,1,0,$E$13,1))))</f>
        <v>0</v>
      </c>
      <c r="AB38" s="41">
        <f t="array" aca="1" ref="AB38" ca="1">IF($B$13=FALSE,"-",SUM((OFFSET(LC_DW!$V$3,1,0,$E$13,1))*(AB$16&gt;=OFFSET(LC_DW!$H$3,1,0,$E$13,1))*(AB$15&lt;=OFFSET(LC_DW!$H$3,1,0,$E$13,1))*($B38=OFFSET(LC_DW!$L$3,1,0,$E$13,1))))</f>
        <v>0</v>
      </c>
    </row>
    <row r="39" spans="2:28" outlineLevel="1">
      <c r="B39" s="37" t="s">
        <v>205</v>
      </c>
      <c r="D39" s="39">
        <f t="shared" ca="1" si="12"/>
        <v>28896</v>
      </c>
      <c r="E39" s="40">
        <f t="shared" ca="1" si="13"/>
        <v>0</v>
      </c>
      <c r="G39" s="41">
        <f t="array" aca="1" ref="G39" ca="1">IF($B$13=FALSE,"-",SUM((OFFSET(LC_DW!$V$3,1,0,$E$13,1))*(G$16&gt;=OFFSET(LC_DW!$H$3,1,0,$E$13,1))*(G$15&lt;=OFFSET(LC_DW!$H$3,1,0,$E$13,1))*($B39=OFFSET(LC_DW!$L$3,1,0,$E$13,1))))</f>
        <v>3923.75</v>
      </c>
      <c r="H39" s="41">
        <f t="array" aca="1" ref="H39" ca="1">IF($B$13=FALSE,"-",SUM((OFFSET(LC_DW!$V$3,1,0,$E$13,1))*(H$16&gt;=OFFSET(LC_DW!$H$3,1,0,$E$13,1))*(H$15&lt;=OFFSET(LC_DW!$H$3,1,0,$E$13,1))*($B39=OFFSET(LC_DW!$L$3,1,0,$E$13,1))))</f>
        <v>4353.75</v>
      </c>
      <c r="I39" s="41">
        <f t="array" aca="1" ref="I39" ca="1">IF($B$13=FALSE,"-",SUM((OFFSET(LC_DW!$V$3,1,0,$E$13,1))*(I$16&gt;=OFFSET(LC_DW!$H$3,1,0,$E$13,1))*(I$15&lt;=OFFSET(LC_DW!$H$3,1,0,$E$13,1))*($B39=OFFSET(LC_DW!$L$3,1,0,$E$13,1))))</f>
        <v>3956</v>
      </c>
      <c r="J39" s="41">
        <f t="array" aca="1" ref="J39" ca="1">IF($B$13=FALSE,"-",SUM((OFFSET(LC_DW!$V$3,1,0,$E$13,1))*(J$16&gt;=OFFSET(LC_DW!$H$3,1,0,$E$13,1))*(J$15&lt;=OFFSET(LC_DW!$H$3,1,0,$E$13,1))*($B39=OFFSET(LC_DW!$L$3,1,0,$E$13,1))))</f>
        <v>3719.5</v>
      </c>
      <c r="K39" s="41">
        <f t="array" aca="1" ref="K39" ca="1">IF($B$13=FALSE,"-",SUM((OFFSET(LC_DW!$V$3,1,0,$E$13,1))*(K$16&gt;=OFFSET(LC_DW!$H$3,1,0,$E$13,1))*(K$15&lt;=OFFSET(LC_DW!$H$3,1,0,$E$13,1))*($B39=OFFSET(LC_DW!$L$3,1,0,$E$13,1))))</f>
        <v>3945.25</v>
      </c>
      <c r="L39" s="41">
        <f t="array" aca="1" ref="L39" ca="1">IF($B$13=FALSE,"-",SUM((OFFSET(LC_DW!$V$3,1,0,$E$13,1))*(L$16&gt;=OFFSET(LC_DW!$H$3,1,0,$E$13,1))*(L$15&lt;=OFFSET(LC_DW!$H$3,1,0,$E$13,1))*($B39=OFFSET(LC_DW!$L$3,1,0,$E$13,1))))</f>
        <v>6471.5</v>
      </c>
      <c r="M39" s="41">
        <f t="array" aca="1" ref="M39" ca="1">IF($B$13=FALSE,"-",SUM((OFFSET(LC_DW!$V$3,1,0,$E$13,1))*(M$16&gt;=OFFSET(LC_DW!$H$3,1,0,$E$13,1))*(M$15&lt;=OFFSET(LC_DW!$H$3,1,0,$E$13,1))*($B39=OFFSET(LC_DW!$L$3,1,0,$E$13,1))))</f>
        <v>2526.25</v>
      </c>
      <c r="N39" s="41">
        <f t="array" aca="1" ref="N39" ca="1">IF($B$13=FALSE,"-",SUM((OFFSET(LC_DW!$V$3,1,0,$E$13,1))*(N$16&gt;=OFFSET(LC_DW!$H$3,1,0,$E$13,1))*(N$15&lt;=OFFSET(LC_DW!$H$3,1,0,$E$13,1))*($B39=OFFSET(LC_DW!$L$3,1,0,$E$13,1))))</f>
        <v>0</v>
      </c>
      <c r="O39" s="41">
        <f t="array" aca="1" ref="O39" ca="1">IF($B$13=FALSE,"-",SUM((OFFSET(LC_DW!$V$3,1,0,$E$13,1))*(O$16&gt;=OFFSET(LC_DW!$H$3,1,0,$E$13,1))*(O$15&lt;=OFFSET(LC_DW!$H$3,1,0,$E$13,1))*($B39=OFFSET(LC_DW!$L$3,1,0,$E$13,1))))</f>
        <v>0</v>
      </c>
      <c r="P39" s="41">
        <f t="array" aca="1" ref="P39" ca="1">IF($B$13=FALSE,"-",SUM((OFFSET(LC_DW!$V$3,1,0,$E$13,1))*(P$16&gt;=OFFSET(LC_DW!$H$3,1,0,$E$13,1))*(P$15&lt;=OFFSET(LC_DW!$H$3,1,0,$E$13,1))*($B39=OFFSET(LC_DW!$L$3,1,0,$E$13,1))))</f>
        <v>0</v>
      </c>
      <c r="Q39" s="41">
        <f t="array" aca="1" ref="Q39" ca="1">IF($B$13=FALSE,"-",SUM((OFFSET(LC_DW!$V$3,1,0,$E$13,1))*(Q$16&gt;=OFFSET(LC_DW!$H$3,1,0,$E$13,1))*(Q$15&lt;=OFFSET(LC_DW!$H$3,1,0,$E$13,1))*($B39=OFFSET(LC_DW!$L$3,1,0,$E$13,1))))</f>
        <v>0</v>
      </c>
      <c r="R39" s="41">
        <f t="array" aca="1" ref="R39" ca="1">IF($B$13=FALSE,"-",SUM((OFFSET(LC_DW!$V$3,1,0,$E$13,1))*(R$16&gt;=OFFSET(LC_DW!$H$3,1,0,$E$13,1))*(R$15&lt;=OFFSET(LC_DW!$H$3,1,0,$E$13,1))*($B39=OFFSET(LC_DW!$L$3,1,0,$E$13,1))))</f>
        <v>0</v>
      </c>
      <c r="S39" s="41">
        <f t="array" aca="1" ref="S39" ca="1">IF($B$13=FALSE,"-",SUM((OFFSET(LC_DW!$V$3,1,0,$E$13,1))*(S$16&gt;=OFFSET(LC_DW!$H$3,1,0,$E$13,1))*(S$15&lt;=OFFSET(LC_DW!$H$3,1,0,$E$13,1))*($B39=OFFSET(LC_DW!$L$3,1,0,$E$13,1))))</f>
        <v>0</v>
      </c>
      <c r="T39" s="41">
        <f t="array" aca="1" ref="T39" ca="1">IF($B$13=FALSE,"-",SUM((OFFSET(LC_DW!$V$3,1,0,$E$13,1))*(T$16&gt;=OFFSET(LC_DW!$H$3,1,0,$E$13,1))*(T$15&lt;=OFFSET(LC_DW!$H$3,1,0,$E$13,1))*($B39=OFFSET(LC_DW!$L$3,1,0,$E$13,1))))</f>
        <v>0</v>
      </c>
      <c r="U39" s="41">
        <f t="array" aca="1" ref="U39" ca="1">IF($B$13=FALSE,"-",SUM((OFFSET(LC_DW!$V$3,1,0,$E$13,1))*(U$16&gt;=OFFSET(LC_DW!$H$3,1,0,$E$13,1))*(U$15&lt;=OFFSET(LC_DW!$H$3,1,0,$E$13,1))*($B39=OFFSET(LC_DW!$L$3,1,0,$E$13,1))))</f>
        <v>0</v>
      </c>
      <c r="V39" s="41">
        <f t="array" aca="1" ref="V39" ca="1">IF($B$13=FALSE,"-",SUM((OFFSET(LC_DW!$V$3,1,0,$E$13,1))*(V$16&gt;=OFFSET(LC_DW!$H$3,1,0,$E$13,1))*(V$15&lt;=OFFSET(LC_DW!$H$3,1,0,$E$13,1))*($B39=OFFSET(LC_DW!$L$3,1,0,$E$13,1))))</f>
        <v>0</v>
      </c>
      <c r="W39" s="41">
        <f t="array" aca="1" ref="W39" ca="1">IF($B$13=FALSE,"-",SUM((OFFSET(LC_DW!$V$3,1,0,$E$13,1))*(W$16&gt;=OFFSET(LC_DW!$H$3,1,0,$E$13,1))*(W$15&lt;=OFFSET(LC_DW!$H$3,1,0,$E$13,1))*($B39=OFFSET(LC_DW!$L$3,1,0,$E$13,1))))</f>
        <v>0</v>
      </c>
      <c r="X39" s="41">
        <f t="array" aca="1" ref="X39" ca="1">IF($B$13=FALSE,"-",SUM((OFFSET(LC_DW!$V$3,1,0,$E$13,1))*(X$16&gt;=OFFSET(LC_DW!$H$3,1,0,$E$13,1))*(X$15&lt;=OFFSET(LC_DW!$H$3,1,0,$E$13,1))*($B39=OFFSET(LC_DW!$L$3,1,0,$E$13,1))))</f>
        <v>0</v>
      </c>
      <c r="Y39" s="41">
        <f t="array" aca="1" ref="Y39" ca="1">IF($B$13=FALSE,"-",SUM((OFFSET(LC_DW!$V$3,1,0,$E$13,1))*(Y$16&gt;=OFFSET(LC_DW!$H$3,1,0,$E$13,1))*(Y$15&lt;=OFFSET(LC_DW!$H$3,1,0,$E$13,1))*($B39=OFFSET(LC_DW!$L$3,1,0,$E$13,1))))</f>
        <v>0</v>
      </c>
      <c r="Z39" s="41">
        <f t="array" aca="1" ref="Z39" ca="1">IF($B$13=FALSE,"-",SUM((OFFSET(LC_DW!$V$3,1,0,$E$13,1))*(Z$16&gt;=OFFSET(LC_DW!$H$3,1,0,$E$13,1))*(Z$15&lt;=OFFSET(LC_DW!$H$3,1,0,$E$13,1))*($B39=OFFSET(LC_DW!$L$3,1,0,$E$13,1))))</f>
        <v>0</v>
      </c>
      <c r="AA39" s="41">
        <f t="array" aca="1" ref="AA39" ca="1">IF($B$13=FALSE,"-",SUM((OFFSET(LC_DW!$V$3,1,0,$E$13,1))*(AA$16&gt;=OFFSET(LC_DW!$H$3,1,0,$E$13,1))*(AA$15&lt;=OFFSET(LC_DW!$H$3,1,0,$E$13,1))*($B39=OFFSET(LC_DW!$L$3,1,0,$E$13,1))))</f>
        <v>0</v>
      </c>
      <c r="AB39" s="41">
        <f t="array" aca="1" ref="AB39" ca="1">IF($B$13=FALSE,"-",SUM((OFFSET(LC_DW!$V$3,1,0,$E$13,1))*(AB$16&gt;=OFFSET(LC_DW!$H$3,1,0,$E$13,1))*(AB$15&lt;=OFFSET(LC_DW!$H$3,1,0,$E$13,1))*($B39=OFFSET(LC_DW!$L$3,1,0,$E$13,1))))</f>
        <v>0</v>
      </c>
    </row>
    <row r="40" spans="2:28" outlineLevel="1">
      <c r="B40" s="37"/>
      <c r="D40" s="39">
        <f t="shared" ca="1" si="10"/>
        <v>-18980</v>
      </c>
      <c r="E40" s="40">
        <f t="shared" ca="1" si="11"/>
        <v>0</v>
      </c>
      <c r="G40" s="41">
        <f t="array" aca="1" ref="G40" ca="1">IF($B$13=FALSE,"-",SUM((OFFSET(LC_DW!$V$3,1,0,$E$13,1))*(G$16&gt;=OFFSET(LC_DW!$H$3,1,0,$E$13,1))*(G$15&lt;=OFFSET(LC_DW!$H$3,1,0,$E$13,1))*($B40=OFFSET(LC_DW!$L$3,1,0,$E$13,1))))</f>
        <v>0</v>
      </c>
      <c r="H40" s="41">
        <f t="array" aca="1" ref="H40" ca="1">IF($B$13=FALSE,"-",SUM((OFFSET(LC_DW!$V$3,1,0,$E$13,1))*(H$16&gt;=OFFSET(LC_DW!$H$3,1,0,$E$13,1))*(H$15&lt;=OFFSET(LC_DW!$H$3,1,0,$E$13,1))*($B40=OFFSET(LC_DW!$L$3,1,0,$E$13,1))))</f>
        <v>0</v>
      </c>
      <c r="I40" s="41">
        <f t="array" aca="1" ref="I40" ca="1">IF($B$13=FALSE,"-",SUM((OFFSET(LC_DW!$V$3,1,0,$E$13,1))*(I$16&gt;=OFFSET(LC_DW!$H$3,1,0,$E$13,1))*(I$15&lt;=OFFSET(LC_DW!$H$3,1,0,$E$13,1))*($B40=OFFSET(LC_DW!$L$3,1,0,$E$13,1))))</f>
        <v>0</v>
      </c>
      <c r="J40" s="41">
        <f t="array" aca="1" ref="J40" ca="1">IF($B$13=FALSE,"-",SUM((OFFSET(LC_DW!$V$3,1,0,$E$13,1))*(J$16&gt;=OFFSET(LC_DW!$H$3,1,0,$E$13,1))*(J$15&lt;=OFFSET(LC_DW!$H$3,1,0,$E$13,1))*($B40=OFFSET(LC_DW!$L$3,1,0,$E$13,1))))</f>
        <v>0</v>
      </c>
      <c r="K40" s="41">
        <f t="array" aca="1" ref="K40" ca="1">IF($B$13=FALSE,"-",SUM((OFFSET(LC_DW!$V$3,1,0,$E$13,1))*(K$16&gt;=OFFSET(LC_DW!$H$3,1,0,$E$13,1))*(K$15&lt;=OFFSET(LC_DW!$H$3,1,0,$E$13,1))*($B40=OFFSET(LC_DW!$L$3,1,0,$E$13,1))))</f>
        <v>0</v>
      </c>
      <c r="L40" s="41">
        <f t="array" aca="1" ref="L40" ca="1">IF($B$13=FALSE,"-",SUM((OFFSET(LC_DW!$V$3,1,0,$E$13,1))*(L$16&gt;=OFFSET(LC_DW!$H$3,1,0,$E$13,1))*(L$15&lt;=OFFSET(LC_DW!$H$3,1,0,$E$13,1))*($B40=OFFSET(LC_DW!$L$3,1,0,$E$13,1))))</f>
        <v>-18980</v>
      </c>
      <c r="M40" s="41">
        <f t="array" aca="1" ref="M40" ca="1">IF($B$13=FALSE,"-",SUM((OFFSET(LC_DW!$V$3,1,0,$E$13,1))*(M$16&gt;=OFFSET(LC_DW!$H$3,1,0,$E$13,1))*(M$15&lt;=OFFSET(LC_DW!$H$3,1,0,$E$13,1))*($B40=OFFSET(LC_DW!$L$3,1,0,$E$13,1))))</f>
        <v>0</v>
      </c>
      <c r="N40" s="41">
        <f t="array" aca="1" ref="N40" ca="1">IF($B$13=FALSE,"-",SUM((OFFSET(LC_DW!$V$3,1,0,$E$13,1))*(N$16&gt;=OFFSET(LC_DW!$H$3,1,0,$E$13,1))*(N$15&lt;=OFFSET(LC_DW!$H$3,1,0,$E$13,1))*($B40=OFFSET(LC_DW!$L$3,1,0,$E$13,1))))</f>
        <v>0</v>
      </c>
      <c r="O40" s="41">
        <f t="array" aca="1" ref="O40" ca="1">IF($B$13=FALSE,"-",SUM((OFFSET(LC_DW!$V$3,1,0,$E$13,1))*(O$16&gt;=OFFSET(LC_DW!$H$3,1,0,$E$13,1))*(O$15&lt;=OFFSET(LC_DW!$H$3,1,0,$E$13,1))*($B40=OFFSET(LC_DW!$L$3,1,0,$E$13,1))))</f>
        <v>0</v>
      </c>
      <c r="P40" s="41">
        <f t="array" aca="1" ref="P40" ca="1">IF($B$13=FALSE,"-",SUM((OFFSET(LC_DW!$V$3,1,0,$E$13,1))*(P$16&gt;=OFFSET(LC_DW!$H$3,1,0,$E$13,1))*(P$15&lt;=OFFSET(LC_DW!$H$3,1,0,$E$13,1))*($B40=OFFSET(LC_DW!$L$3,1,0,$E$13,1))))</f>
        <v>0</v>
      </c>
      <c r="Q40" s="41">
        <f t="array" aca="1" ref="Q40" ca="1">IF($B$13=FALSE,"-",SUM((OFFSET(LC_DW!$V$3,1,0,$E$13,1))*(Q$16&gt;=OFFSET(LC_DW!$H$3,1,0,$E$13,1))*(Q$15&lt;=OFFSET(LC_DW!$H$3,1,0,$E$13,1))*($B40=OFFSET(LC_DW!$L$3,1,0,$E$13,1))))</f>
        <v>0</v>
      </c>
      <c r="R40" s="41">
        <f t="array" aca="1" ref="R40" ca="1">IF($B$13=FALSE,"-",SUM((OFFSET(LC_DW!$V$3,1,0,$E$13,1))*(R$16&gt;=OFFSET(LC_DW!$H$3,1,0,$E$13,1))*(R$15&lt;=OFFSET(LC_DW!$H$3,1,0,$E$13,1))*($B40=OFFSET(LC_DW!$L$3,1,0,$E$13,1))))</f>
        <v>0</v>
      </c>
      <c r="S40" s="41">
        <f t="array" aca="1" ref="S40" ca="1">IF($B$13=FALSE,"-",SUM((OFFSET(LC_DW!$V$3,1,0,$E$13,1))*(S$16&gt;=OFFSET(LC_DW!$H$3,1,0,$E$13,1))*(S$15&lt;=OFFSET(LC_DW!$H$3,1,0,$E$13,1))*($B40=OFFSET(LC_DW!$L$3,1,0,$E$13,1))))</f>
        <v>0</v>
      </c>
      <c r="T40" s="41">
        <f t="array" aca="1" ref="T40" ca="1">IF($B$13=FALSE,"-",SUM((OFFSET(LC_DW!$V$3,1,0,$E$13,1))*(T$16&gt;=OFFSET(LC_DW!$H$3,1,0,$E$13,1))*(T$15&lt;=OFFSET(LC_DW!$H$3,1,0,$E$13,1))*($B40=OFFSET(LC_DW!$L$3,1,0,$E$13,1))))</f>
        <v>0</v>
      </c>
      <c r="U40" s="41">
        <f t="array" aca="1" ref="U40" ca="1">IF($B$13=FALSE,"-",SUM((OFFSET(LC_DW!$V$3,1,0,$E$13,1))*(U$16&gt;=OFFSET(LC_DW!$H$3,1,0,$E$13,1))*(U$15&lt;=OFFSET(LC_DW!$H$3,1,0,$E$13,1))*($B40=OFFSET(LC_DW!$L$3,1,0,$E$13,1))))</f>
        <v>0</v>
      </c>
      <c r="V40" s="41">
        <f t="array" aca="1" ref="V40" ca="1">IF($B$13=FALSE,"-",SUM((OFFSET(LC_DW!$V$3,1,0,$E$13,1))*(V$16&gt;=OFFSET(LC_DW!$H$3,1,0,$E$13,1))*(V$15&lt;=OFFSET(LC_DW!$H$3,1,0,$E$13,1))*($B40=OFFSET(LC_DW!$L$3,1,0,$E$13,1))))</f>
        <v>0</v>
      </c>
      <c r="W40" s="41">
        <f t="array" aca="1" ref="W40" ca="1">IF($B$13=FALSE,"-",SUM((OFFSET(LC_DW!$V$3,1,0,$E$13,1))*(W$16&gt;=OFFSET(LC_DW!$H$3,1,0,$E$13,1))*(W$15&lt;=OFFSET(LC_DW!$H$3,1,0,$E$13,1))*($B40=OFFSET(LC_DW!$L$3,1,0,$E$13,1))))</f>
        <v>0</v>
      </c>
      <c r="X40" s="41">
        <f t="array" aca="1" ref="X40" ca="1">IF($B$13=FALSE,"-",SUM((OFFSET(LC_DW!$V$3,1,0,$E$13,1))*(X$16&gt;=OFFSET(LC_DW!$H$3,1,0,$E$13,1))*(X$15&lt;=OFFSET(LC_DW!$H$3,1,0,$E$13,1))*($B40=OFFSET(LC_DW!$L$3,1,0,$E$13,1))))</f>
        <v>0</v>
      </c>
      <c r="Y40" s="41">
        <f t="array" aca="1" ref="Y40" ca="1">IF($B$13=FALSE,"-",SUM((OFFSET(LC_DW!$V$3,1,0,$E$13,1))*(Y$16&gt;=OFFSET(LC_DW!$H$3,1,0,$E$13,1))*(Y$15&lt;=OFFSET(LC_DW!$H$3,1,0,$E$13,1))*($B40=OFFSET(LC_DW!$L$3,1,0,$E$13,1))))</f>
        <v>0</v>
      </c>
      <c r="Z40" s="41">
        <f t="array" aca="1" ref="Z40" ca="1">IF($B$13=FALSE,"-",SUM((OFFSET(LC_DW!$V$3,1,0,$E$13,1))*(Z$16&gt;=OFFSET(LC_DW!$H$3,1,0,$E$13,1))*(Z$15&lt;=OFFSET(LC_DW!$H$3,1,0,$E$13,1))*($B40=OFFSET(LC_DW!$L$3,1,0,$E$13,1))))</f>
        <v>0</v>
      </c>
      <c r="AA40" s="41">
        <f t="array" aca="1" ref="AA40" ca="1">IF($B$13=FALSE,"-",SUM((OFFSET(LC_DW!$V$3,1,0,$E$13,1))*(AA$16&gt;=OFFSET(LC_DW!$H$3,1,0,$E$13,1))*(AA$15&lt;=OFFSET(LC_DW!$H$3,1,0,$E$13,1))*($B40=OFFSET(LC_DW!$L$3,1,0,$E$13,1))))</f>
        <v>0</v>
      </c>
      <c r="AB40" s="41">
        <f t="array" aca="1" ref="AB40" ca="1">IF($B$13=FALSE,"-",SUM((OFFSET(LC_DW!$V$3,1,0,$E$13,1))*(AB$16&gt;=OFFSET(LC_DW!$H$3,1,0,$E$13,1))*(AB$15&lt;=OFFSET(LC_DW!$H$3,1,0,$E$13,1))*($B40=OFFSET(LC_DW!$L$3,1,0,$E$13,1))))</f>
        <v>0</v>
      </c>
    </row>
    <row r="41" spans="2:28" outlineLevel="1">
      <c r="B41"/>
    </row>
    <row r="42" spans="2:28">
      <c r="B42"/>
    </row>
    <row r="43" spans="2:28">
      <c r="B43"/>
    </row>
    <row r="44" spans="2:28" ht="22.5">
      <c r="B44" s="43" t="s">
        <v>173</v>
      </c>
      <c r="D44" s="17" t="s">
        <v>166</v>
      </c>
      <c r="E44" s="17" t="s">
        <v>167</v>
      </c>
      <c r="G44" s="18">
        <f ca="1">IF($B$45=FALSE,"-",MIN(OFFSET(LC_EHT!$H$3,1,0,$E$45,1)))</f>
        <v>40920</v>
      </c>
      <c r="I44" s="19"/>
    </row>
    <row r="45" spans="2:28">
      <c r="B45" s="20" t="b">
        <f>B$3</f>
        <v>1</v>
      </c>
      <c r="D45" s="21">
        <f>D$3</f>
        <v>2012</v>
      </c>
      <c r="E45" s="22">
        <f>IF($B45=FALSE,"-",COUNTA(LC_EHT!$H$4:$H$10000))</f>
        <v>12</v>
      </c>
      <c r="G45" s="18">
        <f ca="1">IF($B$45=FALSE,"-",MAX(OFFSET(LC_EHT!$H$3,1,0,$E$45,1)))</f>
        <v>41533</v>
      </c>
    </row>
    <row r="47" spans="2:28">
      <c r="B47" s="23" t="s">
        <v>168</v>
      </c>
      <c r="C47" s="24">
        <f>C$5</f>
        <v>1</v>
      </c>
      <c r="D47" s="25">
        <f ca="1">IF($B45=FALSE,"-",OFFSET($G47,0,$C47-1))</f>
        <v>40909</v>
      </c>
      <c r="E47" s="25">
        <f ca="1">IF($B45=FALSE,"-",OFFSET($G47,0,$F47-1))</f>
        <v>41275</v>
      </c>
      <c r="F47" s="14">
        <f>IF($B$45=FALSE,"-",C48+1)</f>
        <v>13</v>
      </c>
      <c r="G47" s="27">
        <f>IF($B$45=FALSE,"-",DATE($D$45,1,1))</f>
        <v>40909</v>
      </c>
      <c r="H47" s="28">
        <f t="shared" ref="H47:AB47" si="14">IF($B$45=FALSE,"-",EDATE(G47,1))</f>
        <v>40940</v>
      </c>
      <c r="I47" s="28">
        <f t="shared" si="14"/>
        <v>40969</v>
      </c>
      <c r="J47" s="28">
        <f t="shared" si="14"/>
        <v>41000</v>
      </c>
      <c r="K47" s="28">
        <f t="shared" si="14"/>
        <v>41030</v>
      </c>
      <c r="L47" s="28">
        <f t="shared" si="14"/>
        <v>41061</v>
      </c>
      <c r="M47" s="28">
        <f t="shared" si="14"/>
        <v>41091</v>
      </c>
      <c r="N47" s="28">
        <f t="shared" si="14"/>
        <v>41122</v>
      </c>
      <c r="O47" s="28">
        <f t="shared" si="14"/>
        <v>41153</v>
      </c>
      <c r="P47" s="28">
        <f t="shared" si="14"/>
        <v>41183</v>
      </c>
      <c r="Q47" s="28">
        <f t="shared" si="14"/>
        <v>41214</v>
      </c>
      <c r="R47" s="28">
        <f t="shared" si="14"/>
        <v>41244</v>
      </c>
      <c r="S47" s="28">
        <f t="shared" si="14"/>
        <v>41275</v>
      </c>
      <c r="T47" s="28">
        <f t="shared" si="14"/>
        <v>41306</v>
      </c>
      <c r="U47" s="28">
        <f t="shared" si="14"/>
        <v>41334</v>
      </c>
      <c r="V47" s="28">
        <f t="shared" si="14"/>
        <v>41365</v>
      </c>
      <c r="W47" s="28">
        <f t="shared" si="14"/>
        <v>41395</v>
      </c>
      <c r="X47" s="28">
        <f t="shared" si="14"/>
        <v>41426</v>
      </c>
      <c r="Y47" s="28">
        <f t="shared" si="14"/>
        <v>41456</v>
      </c>
      <c r="Z47" s="28">
        <f t="shared" si="14"/>
        <v>41487</v>
      </c>
      <c r="AA47" s="28">
        <f t="shared" si="14"/>
        <v>41518</v>
      </c>
      <c r="AB47" s="28">
        <f t="shared" si="14"/>
        <v>41548</v>
      </c>
    </row>
    <row r="48" spans="2:28">
      <c r="B48" s="23" t="s">
        <v>169</v>
      </c>
      <c r="C48" s="24">
        <f>C$6</f>
        <v>12</v>
      </c>
      <c r="D48" s="25">
        <f ca="1">IF($B45=FALSE,"-",MAX(OFFSET($G48,0,0,1,$C48)))</f>
        <v>41274</v>
      </c>
      <c r="E48" s="26">
        <f ca="1">IF($B45=FALSE,"-",MAX(OFFSET($G48,0,0,1,$F48)))</f>
        <v>41578</v>
      </c>
      <c r="F48" s="14">
        <f>IF($B$45=FALSE,"-",C48+12)</f>
        <v>24</v>
      </c>
      <c r="G48" s="27">
        <f t="shared" ref="G48:AA48" si="15">IF($B$45=FALSE,"-",EOMONTH(G47,0))</f>
        <v>40939</v>
      </c>
      <c r="H48" s="28">
        <f t="shared" si="15"/>
        <v>40968</v>
      </c>
      <c r="I48" s="28">
        <f t="shared" si="15"/>
        <v>40999</v>
      </c>
      <c r="J48" s="28">
        <f t="shared" si="15"/>
        <v>41029</v>
      </c>
      <c r="K48" s="28">
        <f t="shared" si="15"/>
        <v>41060</v>
      </c>
      <c r="L48" s="28">
        <f t="shared" si="15"/>
        <v>41090</v>
      </c>
      <c r="M48" s="28">
        <f t="shared" si="15"/>
        <v>41121</v>
      </c>
      <c r="N48" s="28">
        <f t="shared" si="15"/>
        <v>41152</v>
      </c>
      <c r="O48" s="28">
        <f t="shared" si="15"/>
        <v>41182</v>
      </c>
      <c r="P48" s="28">
        <f t="shared" si="15"/>
        <v>41213</v>
      </c>
      <c r="Q48" s="28">
        <f t="shared" si="15"/>
        <v>41243</v>
      </c>
      <c r="R48" s="28">
        <f t="shared" si="15"/>
        <v>41274</v>
      </c>
      <c r="S48" s="28">
        <f t="shared" si="15"/>
        <v>41305</v>
      </c>
      <c r="T48" s="28">
        <f t="shared" si="15"/>
        <v>41333</v>
      </c>
      <c r="U48" s="28">
        <f t="shared" si="15"/>
        <v>41364</v>
      </c>
      <c r="V48" s="28">
        <f t="shared" si="15"/>
        <v>41394</v>
      </c>
      <c r="W48" s="28">
        <f t="shared" si="15"/>
        <v>41425</v>
      </c>
      <c r="X48" s="28">
        <f t="shared" si="15"/>
        <v>41455</v>
      </c>
      <c r="Y48" s="28">
        <f t="shared" si="15"/>
        <v>41486</v>
      </c>
      <c r="Z48" s="28">
        <f t="shared" si="15"/>
        <v>41517</v>
      </c>
      <c r="AA48" s="28">
        <f t="shared" si="15"/>
        <v>41547</v>
      </c>
      <c r="AB48" s="28">
        <f t="shared" ref="AB48" si="16">IF($B$45=FALSE,"-",EOMONTH(AB47,0))</f>
        <v>41578</v>
      </c>
    </row>
    <row r="49" spans="2:28" ht="5.25" customHeight="1"/>
    <row r="50" spans="2:28">
      <c r="B50" s="22" t="s">
        <v>170</v>
      </c>
      <c r="D50" s="29">
        <f ca="1">IF($B$45=FALSE,"-",SUM(OFFSET(D$52,1,0,$B$52-1,1)))</f>
        <v>9647.7500000000018</v>
      </c>
      <c r="E50" s="30">
        <f ca="1">IF($B$45=FALSE,"-",SUM(OFFSET(E$52,1,0,$B$52-1,1)))</f>
        <v>6598.2199999999993</v>
      </c>
      <c r="G50" s="31">
        <f t="shared" ref="G50:AB50" ca="1" si="17">IF($B$45=FALSE,"-",SUM(OFFSET(G$52,1,0,$B$52-1,1)))</f>
        <v>2356.3200000000002</v>
      </c>
      <c r="H50" s="31">
        <f t="shared" ca="1" si="17"/>
        <v>0</v>
      </c>
      <c r="I50" s="31">
        <f t="shared" ca="1" si="17"/>
        <v>0</v>
      </c>
      <c r="J50" s="31">
        <f t="shared" ca="1" si="17"/>
        <v>0</v>
      </c>
      <c r="K50" s="31">
        <f t="shared" ca="1" si="17"/>
        <v>0</v>
      </c>
      <c r="L50" s="31">
        <f t="shared" ca="1" si="17"/>
        <v>0</v>
      </c>
      <c r="M50" s="31">
        <f t="shared" ca="1" si="17"/>
        <v>790.36</v>
      </c>
      <c r="N50" s="31">
        <f t="shared" ca="1" si="17"/>
        <v>1290.67</v>
      </c>
      <c r="O50" s="31">
        <f t="shared" ca="1" si="17"/>
        <v>1098.22</v>
      </c>
      <c r="P50" s="31">
        <f t="shared" ca="1" si="17"/>
        <v>1193.6500000000001</v>
      </c>
      <c r="Q50" s="31">
        <f t="shared" ca="1" si="17"/>
        <v>1127.0899999999999</v>
      </c>
      <c r="R50" s="31">
        <f t="shared" ca="1" si="17"/>
        <v>1791.44</v>
      </c>
      <c r="S50" s="31">
        <f t="shared" ca="1" si="17"/>
        <v>1463.87</v>
      </c>
      <c r="T50" s="31">
        <f t="shared" ca="1" si="17"/>
        <v>0</v>
      </c>
      <c r="U50" s="31">
        <f t="shared" ca="1" si="17"/>
        <v>0</v>
      </c>
      <c r="V50" s="31">
        <f t="shared" ca="1" si="17"/>
        <v>0</v>
      </c>
      <c r="W50" s="31">
        <f t="shared" ca="1" si="17"/>
        <v>0</v>
      </c>
      <c r="X50" s="31">
        <f t="shared" ca="1" si="17"/>
        <v>0</v>
      </c>
      <c r="Y50" s="31">
        <f t="shared" ca="1" si="17"/>
        <v>1248.51</v>
      </c>
      <c r="Z50" s="31">
        <f t="shared" ca="1" si="17"/>
        <v>1747.49</v>
      </c>
      <c r="AA50" s="31">
        <f t="shared" ca="1" si="17"/>
        <v>2138.35</v>
      </c>
      <c r="AB50" s="31">
        <f t="shared" ca="1" si="17"/>
        <v>0</v>
      </c>
    </row>
    <row r="51" spans="2:28">
      <c r="B51" s="32" t="s">
        <v>171</v>
      </c>
      <c r="D51" s="33">
        <f ca="1">IF($B$45=FALSE,"-",SUM(OFFSET(D$52,1,0,$B$52,1)))</f>
        <v>8755.3000000000011</v>
      </c>
      <c r="E51" s="34">
        <f ca="1">IF($B$45=FALSE,"-",SUM(OFFSET(E$52,1,0,$B$52,1)))</f>
        <v>6598.2199999999993</v>
      </c>
      <c r="G51" s="35">
        <f t="shared" ref="G51:AB51" ca="1" si="18">IF($B$45=FALSE,"-",SUM(OFFSET(G$52,1,0,$B$52,1)))</f>
        <v>2356.3200000000002</v>
      </c>
      <c r="H51" s="35">
        <f t="shared" ca="1" si="18"/>
        <v>0</v>
      </c>
      <c r="I51" s="35">
        <f t="shared" ca="1" si="18"/>
        <v>0</v>
      </c>
      <c r="J51" s="35">
        <f t="shared" ca="1" si="18"/>
        <v>0</v>
      </c>
      <c r="K51" s="35">
        <f t="shared" ca="1" si="18"/>
        <v>0</v>
      </c>
      <c r="L51" s="35">
        <f t="shared" ca="1" si="18"/>
        <v>0</v>
      </c>
      <c r="M51" s="35">
        <f t="shared" ca="1" si="18"/>
        <v>790.36</v>
      </c>
      <c r="N51" s="35">
        <f t="shared" ca="1" si="18"/>
        <v>1290.67</v>
      </c>
      <c r="O51" s="35">
        <f t="shared" ca="1" si="18"/>
        <v>1098.22</v>
      </c>
      <c r="P51" s="35">
        <f t="shared" ca="1" si="18"/>
        <v>1193.6500000000001</v>
      </c>
      <c r="Q51" s="35">
        <f t="shared" ca="1" si="18"/>
        <v>1127.0899999999999</v>
      </c>
      <c r="R51" s="35">
        <f t="shared" ca="1" si="18"/>
        <v>898.99</v>
      </c>
      <c r="S51" s="35">
        <f t="shared" ca="1" si="18"/>
        <v>1463.87</v>
      </c>
      <c r="T51" s="35">
        <f t="shared" ca="1" si="18"/>
        <v>0</v>
      </c>
      <c r="U51" s="35">
        <f t="shared" ca="1" si="18"/>
        <v>0</v>
      </c>
      <c r="V51" s="35">
        <f t="shared" ca="1" si="18"/>
        <v>0</v>
      </c>
      <c r="W51" s="35">
        <f t="shared" ca="1" si="18"/>
        <v>0</v>
      </c>
      <c r="X51" s="35">
        <f t="shared" ca="1" si="18"/>
        <v>0</v>
      </c>
      <c r="Y51" s="35">
        <f t="shared" ca="1" si="18"/>
        <v>1248.51</v>
      </c>
      <c r="Z51" s="35">
        <f t="shared" ca="1" si="18"/>
        <v>1747.49</v>
      </c>
      <c r="AA51" s="35">
        <f t="shared" ca="1" si="18"/>
        <v>2138.35</v>
      </c>
      <c r="AB51" s="35">
        <f t="shared" ca="1" si="18"/>
        <v>0</v>
      </c>
    </row>
    <row r="52" spans="2:28" outlineLevel="1">
      <c r="B52" s="36">
        <v>2</v>
      </c>
    </row>
    <row r="53" spans="2:28" outlineLevel="1">
      <c r="B53" s="44" t="s">
        <v>68</v>
      </c>
      <c r="D53" s="29">
        <f ca="1">IF($B$45=FALSE,"-",SUM(OFFSET($G53,0,C$47-1,1,C$48-C$47+1)))</f>
        <v>9647.7500000000018</v>
      </c>
      <c r="E53" s="30">
        <f ca="1">IF($B$45=FALSE,"-",SUM(OFFSET($G53,0,F$47-1,1,F$48-F$47+1)))</f>
        <v>6598.2199999999993</v>
      </c>
      <c r="G53" s="38">
        <f t="array" aca="1" ref="G53" ca="1">IF($B$45=FALSE,"-",SUM((OFFSET(LC_EHT!$V$3,1,0,$E$45,1))*(G$48&gt;=OFFSET(LC_EHT!$H$3,1,0,$E$45,1))*(G$47&lt;=OFFSET(LC_EHT!$H$3,1,0,$E$45,1))*($B53=OFFSET(LC_EHT!$L$3,1,0,$E$45,1))))</f>
        <v>2356.3200000000002</v>
      </c>
      <c r="H53" s="38">
        <f t="array" aca="1" ref="H53" ca="1">IF($B$45=FALSE,"-",SUM((OFFSET(LC_EHT!$V$3,1,0,$E$45,1))*(H$48&gt;=OFFSET(LC_EHT!$H$3,1,0,$E$45,1))*(H$47&lt;=OFFSET(LC_EHT!$H$3,1,0,$E$45,1))*($B53=OFFSET(LC_EHT!$L$3,1,0,$E$45,1))))</f>
        <v>0</v>
      </c>
      <c r="I53" s="38">
        <f t="array" aca="1" ref="I53" ca="1">IF($B$45=FALSE,"-",SUM((OFFSET(LC_EHT!$V$3,1,0,$E$45,1))*(I$48&gt;=OFFSET(LC_EHT!$H$3,1,0,$E$45,1))*(I$47&lt;=OFFSET(LC_EHT!$H$3,1,0,$E$45,1))*($B53=OFFSET(LC_EHT!$L$3,1,0,$E$45,1))))</f>
        <v>0</v>
      </c>
      <c r="J53" s="38">
        <f t="array" aca="1" ref="J53" ca="1">IF($B$45=FALSE,"-",SUM((OFFSET(LC_EHT!$V$3,1,0,$E$45,1))*(J$48&gt;=OFFSET(LC_EHT!$H$3,1,0,$E$45,1))*(J$47&lt;=OFFSET(LC_EHT!$H$3,1,0,$E$45,1))*($B53=OFFSET(LC_EHT!$L$3,1,0,$E$45,1))))</f>
        <v>0</v>
      </c>
      <c r="K53" s="38">
        <f t="array" aca="1" ref="K53" ca="1">IF($B$45=FALSE,"-",SUM((OFFSET(LC_EHT!$V$3,1,0,$E$45,1))*(K$48&gt;=OFFSET(LC_EHT!$H$3,1,0,$E$45,1))*(K$47&lt;=OFFSET(LC_EHT!$H$3,1,0,$E$45,1))*($B53=OFFSET(LC_EHT!$L$3,1,0,$E$45,1))))</f>
        <v>0</v>
      </c>
      <c r="L53" s="38">
        <f t="array" aca="1" ref="L53" ca="1">IF($B$45=FALSE,"-",SUM((OFFSET(LC_EHT!$V$3,1,0,$E$45,1))*(L$48&gt;=OFFSET(LC_EHT!$H$3,1,0,$E$45,1))*(L$47&lt;=OFFSET(LC_EHT!$H$3,1,0,$E$45,1))*($B53=OFFSET(LC_EHT!$L$3,1,0,$E$45,1))))</f>
        <v>0</v>
      </c>
      <c r="M53" s="38">
        <f t="array" aca="1" ref="M53" ca="1">IF($B$45=FALSE,"-",SUM((OFFSET(LC_EHT!$V$3,1,0,$E$45,1))*(M$48&gt;=OFFSET(LC_EHT!$H$3,1,0,$E$45,1))*(M$47&lt;=OFFSET(LC_EHT!$H$3,1,0,$E$45,1))*($B53=OFFSET(LC_EHT!$L$3,1,0,$E$45,1))))</f>
        <v>790.36</v>
      </c>
      <c r="N53" s="38">
        <f t="array" aca="1" ref="N53" ca="1">IF($B$45=FALSE,"-",SUM((OFFSET(LC_EHT!$V$3,1,0,$E$45,1))*(N$48&gt;=OFFSET(LC_EHT!$H$3,1,0,$E$45,1))*(N$47&lt;=OFFSET(LC_EHT!$H$3,1,0,$E$45,1))*($B53=OFFSET(LC_EHT!$L$3,1,0,$E$45,1))))</f>
        <v>1290.67</v>
      </c>
      <c r="O53" s="38">
        <f t="array" aca="1" ref="O53" ca="1">IF($B$45=FALSE,"-",SUM((OFFSET(LC_EHT!$V$3,1,0,$E$45,1))*(O$48&gt;=OFFSET(LC_EHT!$H$3,1,0,$E$45,1))*(O$47&lt;=OFFSET(LC_EHT!$H$3,1,0,$E$45,1))*($B53=OFFSET(LC_EHT!$L$3,1,0,$E$45,1))))</f>
        <v>1098.22</v>
      </c>
      <c r="P53" s="38">
        <f t="array" aca="1" ref="P53" ca="1">IF($B$45=FALSE,"-",SUM((OFFSET(LC_EHT!$V$3,1,0,$E$45,1))*(P$48&gt;=OFFSET(LC_EHT!$H$3,1,0,$E$45,1))*(P$47&lt;=OFFSET(LC_EHT!$H$3,1,0,$E$45,1))*($B53=OFFSET(LC_EHT!$L$3,1,0,$E$45,1))))</f>
        <v>1193.6500000000001</v>
      </c>
      <c r="Q53" s="38">
        <f t="array" aca="1" ref="Q53" ca="1">IF($B$45=FALSE,"-",SUM((OFFSET(LC_EHT!$V$3,1,0,$E$45,1))*(Q$48&gt;=OFFSET(LC_EHT!$H$3,1,0,$E$45,1))*(Q$47&lt;=OFFSET(LC_EHT!$H$3,1,0,$E$45,1))*($B53=OFFSET(LC_EHT!$L$3,1,0,$E$45,1))))</f>
        <v>1127.0899999999999</v>
      </c>
      <c r="R53" s="38">
        <f t="array" aca="1" ref="R53" ca="1">IF($B$45=FALSE,"-",SUM((OFFSET(LC_EHT!$V$3,1,0,$E$45,1))*(R$48&gt;=OFFSET(LC_EHT!$H$3,1,0,$E$45,1))*(R$47&lt;=OFFSET(LC_EHT!$H$3,1,0,$E$45,1))*($B53=OFFSET(LC_EHT!$L$3,1,0,$E$45,1))))</f>
        <v>1791.44</v>
      </c>
      <c r="S53" s="38">
        <f t="array" aca="1" ref="S53" ca="1">IF($B$45=FALSE,"-",SUM((OFFSET(LC_EHT!$V$3,1,0,$E$45,1))*(S$48&gt;=OFFSET(LC_EHT!$H$3,1,0,$E$45,1))*(S$47&lt;=OFFSET(LC_EHT!$H$3,1,0,$E$45,1))*($B53=OFFSET(LC_EHT!$L$3,1,0,$E$45,1))))</f>
        <v>1463.87</v>
      </c>
      <c r="T53" s="38">
        <f t="array" aca="1" ref="T53" ca="1">IF($B$45=FALSE,"-",SUM((OFFSET(LC_EHT!$V$3,1,0,$E$45,1))*(T$48&gt;=OFFSET(LC_EHT!$H$3,1,0,$E$45,1))*(T$47&lt;=OFFSET(LC_EHT!$H$3,1,0,$E$45,1))*($B53=OFFSET(LC_EHT!$L$3,1,0,$E$45,1))))</f>
        <v>0</v>
      </c>
      <c r="U53" s="38">
        <f t="array" aca="1" ref="U53" ca="1">IF($B$45=FALSE,"-",SUM((OFFSET(LC_EHT!$V$3,1,0,$E$45,1))*(U$48&gt;=OFFSET(LC_EHT!$H$3,1,0,$E$45,1))*(U$47&lt;=OFFSET(LC_EHT!$H$3,1,0,$E$45,1))*($B53=OFFSET(LC_EHT!$L$3,1,0,$E$45,1))))</f>
        <v>0</v>
      </c>
      <c r="V53" s="38">
        <f t="array" aca="1" ref="V53" ca="1">IF($B$45=FALSE,"-",SUM((OFFSET(LC_EHT!$V$3,1,0,$E$45,1))*(V$48&gt;=OFFSET(LC_EHT!$H$3,1,0,$E$45,1))*(V$47&lt;=OFFSET(LC_EHT!$H$3,1,0,$E$45,1))*($B53=OFFSET(LC_EHT!$L$3,1,0,$E$45,1))))</f>
        <v>0</v>
      </c>
      <c r="W53" s="38">
        <f t="array" aca="1" ref="W53" ca="1">IF($B$45=FALSE,"-",SUM((OFFSET(LC_EHT!$V$3,1,0,$E$45,1))*(W$48&gt;=OFFSET(LC_EHT!$H$3,1,0,$E$45,1))*(W$47&lt;=OFFSET(LC_EHT!$H$3,1,0,$E$45,1))*($B53=OFFSET(LC_EHT!$L$3,1,0,$E$45,1))))</f>
        <v>0</v>
      </c>
      <c r="X53" s="38">
        <f t="array" aca="1" ref="X53" ca="1">IF($B$45=FALSE,"-",SUM((OFFSET(LC_EHT!$V$3,1,0,$E$45,1))*(X$48&gt;=OFFSET(LC_EHT!$H$3,1,0,$E$45,1))*(X$47&lt;=OFFSET(LC_EHT!$H$3,1,0,$E$45,1))*($B53=OFFSET(LC_EHT!$L$3,1,0,$E$45,1))))</f>
        <v>0</v>
      </c>
      <c r="Y53" s="38">
        <f t="array" aca="1" ref="Y53" ca="1">IF($B$45=FALSE,"-",SUM((OFFSET(LC_EHT!$V$3,1,0,$E$45,1))*(Y$48&gt;=OFFSET(LC_EHT!$H$3,1,0,$E$45,1))*(Y$47&lt;=OFFSET(LC_EHT!$H$3,1,0,$E$45,1))*($B53=OFFSET(LC_EHT!$L$3,1,0,$E$45,1))))</f>
        <v>1248.51</v>
      </c>
      <c r="Z53" s="38">
        <f t="array" aca="1" ref="Z53" ca="1">IF($B$45=FALSE,"-",SUM((OFFSET(LC_EHT!$V$3,1,0,$E$45,1))*(Z$48&gt;=OFFSET(LC_EHT!$H$3,1,0,$E$45,1))*(Z$47&lt;=OFFSET(LC_EHT!$H$3,1,0,$E$45,1))*($B53=OFFSET(LC_EHT!$L$3,1,0,$E$45,1))))</f>
        <v>1747.49</v>
      </c>
      <c r="AA53" s="38">
        <f t="array" aca="1" ref="AA53" ca="1">IF($B$45=FALSE,"-",SUM((OFFSET(LC_EHT!$V$3,1,0,$E$45,1))*(AA$48&gt;=OFFSET(LC_EHT!$H$3,1,0,$E$45,1))*(AA$47&lt;=OFFSET(LC_EHT!$H$3,1,0,$E$45,1))*($B53=OFFSET(LC_EHT!$L$3,1,0,$E$45,1))))</f>
        <v>2138.35</v>
      </c>
      <c r="AB53" s="38">
        <f t="array" aca="1" ref="AB53" ca="1">IF($B$45=FALSE,"-",SUM((OFFSET(LC_EHT!$V$3,1,0,$E$45,1))*(AB$48&gt;=OFFSET(LC_EHT!$H$3,1,0,$E$45,1))*(AB$47&lt;=OFFSET(LC_EHT!$H$3,1,0,$E$45,1))*($B53=OFFSET(LC_EHT!$L$3,1,0,$E$45,1))))</f>
        <v>0</v>
      </c>
    </row>
    <row r="54" spans="2:28" outlineLevel="1">
      <c r="B54" s="37"/>
      <c r="D54" s="29">
        <f ca="1">IF($B$45=FALSE,"-",SUM(OFFSET($G54,0,C$47-1,1,C$48-C$47+1)))</f>
        <v>-892.45</v>
      </c>
      <c r="E54" s="30">
        <f ca="1">IF($B$45=FALSE,"-",SUM(OFFSET($G54,0,F$47-1,1,F$48-F$47+1)))</f>
        <v>0</v>
      </c>
      <c r="G54" s="38">
        <f t="array" aca="1" ref="G54" ca="1">IF($B$45=FALSE,"-",SUM((OFFSET(LC_EHT!$V$3,1,0,$E$45,1))*(G$48&gt;=OFFSET(LC_EHT!$H$3,1,0,$E$45,1))*(G$47&lt;=OFFSET(LC_EHT!$H$3,1,0,$E$45,1))*($B54=OFFSET(LC_EHT!$L$3,1,0,$E$45,1))))</f>
        <v>0</v>
      </c>
      <c r="H54" s="38">
        <f t="array" aca="1" ref="H54" ca="1">IF($B$45=FALSE,"-",SUM((OFFSET(LC_EHT!$V$3,1,0,$E$45,1))*(H$48&gt;=OFFSET(LC_EHT!$H$3,1,0,$E$45,1))*(H$47&lt;=OFFSET(LC_EHT!$H$3,1,0,$E$45,1))*($B54=OFFSET(LC_EHT!$L$3,1,0,$E$45,1))))</f>
        <v>0</v>
      </c>
      <c r="I54" s="38">
        <f t="array" aca="1" ref="I54" ca="1">IF($B$45=FALSE,"-",SUM((OFFSET(LC_EHT!$V$3,1,0,$E$45,1))*(I$48&gt;=OFFSET(LC_EHT!$H$3,1,0,$E$45,1))*(I$47&lt;=OFFSET(LC_EHT!$H$3,1,0,$E$45,1))*($B54=OFFSET(LC_EHT!$L$3,1,0,$E$45,1))))</f>
        <v>0</v>
      </c>
      <c r="J54" s="38">
        <f t="array" aca="1" ref="J54" ca="1">IF($B$45=FALSE,"-",SUM((OFFSET(LC_EHT!$V$3,1,0,$E$45,1))*(J$48&gt;=OFFSET(LC_EHT!$H$3,1,0,$E$45,1))*(J$47&lt;=OFFSET(LC_EHT!$H$3,1,0,$E$45,1))*($B54=OFFSET(LC_EHT!$L$3,1,0,$E$45,1))))</f>
        <v>0</v>
      </c>
      <c r="K54" s="38">
        <f t="array" aca="1" ref="K54" ca="1">IF($B$45=FALSE,"-",SUM((OFFSET(LC_EHT!$V$3,1,0,$E$45,1))*(K$48&gt;=OFFSET(LC_EHT!$H$3,1,0,$E$45,1))*(K$47&lt;=OFFSET(LC_EHT!$H$3,1,0,$E$45,1))*($B54=OFFSET(LC_EHT!$L$3,1,0,$E$45,1))))</f>
        <v>0</v>
      </c>
      <c r="L54" s="38">
        <f t="array" aca="1" ref="L54" ca="1">IF($B$45=FALSE,"-",SUM((OFFSET(LC_EHT!$V$3,1,0,$E$45,1))*(L$48&gt;=OFFSET(LC_EHT!$H$3,1,0,$E$45,1))*(L$47&lt;=OFFSET(LC_EHT!$H$3,1,0,$E$45,1))*($B54=OFFSET(LC_EHT!$L$3,1,0,$E$45,1))))</f>
        <v>0</v>
      </c>
      <c r="M54" s="38">
        <f t="array" aca="1" ref="M54" ca="1">IF($B$45=FALSE,"-",SUM((OFFSET(LC_EHT!$V$3,1,0,$E$45,1))*(M$48&gt;=OFFSET(LC_EHT!$H$3,1,0,$E$45,1))*(M$47&lt;=OFFSET(LC_EHT!$H$3,1,0,$E$45,1))*($B54=OFFSET(LC_EHT!$L$3,1,0,$E$45,1))))</f>
        <v>0</v>
      </c>
      <c r="N54" s="38">
        <f t="array" aca="1" ref="N54" ca="1">IF($B$45=FALSE,"-",SUM((OFFSET(LC_EHT!$V$3,1,0,$E$45,1))*(N$48&gt;=OFFSET(LC_EHT!$H$3,1,0,$E$45,1))*(N$47&lt;=OFFSET(LC_EHT!$H$3,1,0,$E$45,1))*($B54=OFFSET(LC_EHT!$L$3,1,0,$E$45,1))))</f>
        <v>0</v>
      </c>
      <c r="O54" s="38">
        <f t="array" aca="1" ref="O54" ca="1">IF($B$45=FALSE,"-",SUM((OFFSET(LC_EHT!$V$3,1,0,$E$45,1))*(O$48&gt;=OFFSET(LC_EHT!$H$3,1,0,$E$45,1))*(O$47&lt;=OFFSET(LC_EHT!$H$3,1,0,$E$45,1))*($B54=OFFSET(LC_EHT!$L$3,1,0,$E$45,1))))</f>
        <v>0</v>
      </c>
      <c r="P54" s="38">
        <f t="array" aca="1" ref="P54" ca="1">IF($B$45=FALSE,"-",SUM((OFFSET(LC_EHT!$V$3,1,0,$E$45,1))*(P$48&gt;=OFFSET(LC_EHT!$H$3,1,0,$E$45,1))*(P$47&lt;=OFFSET(LC_EHT!$H$3,1,0,$E$45,1))*($B54=OFFSET(LC_EHT!$L$3,1,0,$E$45,1))))</f>
        <v>0</v>
      </c>
      <c r="Q54" s="38">
        <f t="array" aca="1" ref="Q54" ca="1">IF($B$45=FALSE,"-",SUM((OFFSET(LC_EHT!$V$3,1,0,$E$45,1))*(Q$48&gt;=OFFSET(LC_EHT!$H$3,1,0,$E$45,1))*(Q$47&lt;=OFFSET(LC_EHT!$H$3,1,0,$E$45,1))*($B54=OFFSET(LC_EHT!$L$3,1,0,$E$45,1))))</f>
        <v>0</v>
      </c>
      <c r="R54" s="38">
        <f t="array" aca="1" ref="R54" ca="1">IF($B$45=FALSE,"-",SUM((OFFSET(LC_EHT!$V$3,1,0,$E$45,1))*(R$48&gt;=OFFSET(LC_EHT!$H$3,1,0,$E$45,1))*(R$47&lt;=OFFSET(LC_EHT!$H$3,1,0,$E$45,1))*($B54=OFFSET(LC_EHT!$L$3,1,0,$E$45,1))))</f>
        <v>-892.45</v>
      </c>
      <c r="S54" s="38">
        <f t="array" aca="1" ref="S54" ca="1">IF($B$45=FALSE,"-",SUM((OFFSET(LC_EHT!$V$3,1,0,$E$45,1))*(S$48&gt;=OFFSET(LC_EHT!$H$3,1,0,$E$45,1))*(S$47&lt;=OFFSET(LC_EHT!$H$3,1,0,$E$45,1))*($B54=OFFSET(LC_EHT!$L$3,1,0,$E$45,1))))</f>
        <v>0</v>
      </c>
      <c r="T54" s="38">
        <f t="array" aca="1" ref="T54" ca="1">IF($B$45=FALSE,"-",SUM((OFFSET(LC_EHT!$V$3,1,0,$E$45,1))*(T$48&gt;=OFFSET(LC_EHT!$H$3,1,0,$E$45,1))*(T$47&lt;=OFFSET(LC_EHT!$H$3,1,0,$E$45,1))*($B54=OFFSET(LC_EHT!$L$3,1,0,$E$45,1))))</f>
        <v>0</v>
      </c>
      <c r="U54" s="38">
        <f t="array" aca="1" ref="U54" ca="1">IF($B$45=FALSE,"-",SUM((OFFSET(LC_EHT!$V$3,1,0,$E$45,1))*(U$48&gt;=OFFSET(LC_EHT!$H$3,1,0,$E$45,1))*(U$47&lt;=OFFSET(LC_EHT!$H$3,1,0,$E$45,1))*($B54=OFFSET(LC_EHT!$L$3,1,0,$E$45,1))))</f>
        <v>0</v>
      </c>
      <c r="V54" s="38">
        <f t="array" aca="1" ref="V54" ca="1">IF($B$45=FALSE,"-",SUM((OFFSET(LC_EHT!$V$3,1,0,$E$45,1))*(V$48&gt;=OFFSET(LC_EHT!$H$3,1,0,$E$45,1))*(V$47&lt;=OFFSET(LC_EHT!$H$3,1,0,$E$45,1))*($B54=OFFSET(LC_EHT!$L$3,1,0,$E$45,1))))</f>
        <v>0</v>
      </c>
      <c r="W54" s="38">
        <f t="array" aca="1" ref="W54" ca="1">IF($B$45=FALSE,"-",SUM((OFFSET(LC_EHT!$V$3,1,0,$E$45,1))*(W$48&gt;=OFFSET(LC_EHT!$H$3,1,0,$E$45,1))*(W$47&lt;=OFFSET(LC_EHT!$H$3,1,0,$E$45,1))*($B54=OFFSET(LC_EHT!$L$3,1,0,$E$45,1))))</f>
        <v>0</v>
      </c>
      <c r="X54" s="38">
        <f t="array" aca="1" ref="X54" ca="1">IF($B$45=FALSE,"-",SUM((OFFSET(LC_EHT!$V$3,1,0,$E$45,1))*(X$48&gt;=OFFSET(LC_EHT!$H$3,1,0,$E$45,1))*(X$47&lt;=OFFSET(LC_EHT!$H$3,1,0,$E$45,1))*($B54=OFFSET(LC_EHT!$L$3,1,0,$E$45,1))))</f>
        <v>0</v>
      </c>
      <c r="Y54" s="38">
        <f t="array" aca="1" ref="Y54" ca="1">IF($B$45=FALSE,"-",SUM((OFFSET(LC_EHT!$V$3,1,0,$E$45,1))*(Y$48&gt;=OFFSET(LC_EHT!$H$3,1,0,$E$45,1))*(Y$47&lt;=OFFSET(LC_EHT!$H$3,1,0,$E$45,1))*($B54=OFFSET(LC_EHT!$L$3,1,0,$E$45,1))))</f>
        <v>0</v>
      </c>
      <c r="Z54" s="38">
        <f t="array" aca="1" ref="Z54" ca="1">IF($B$45=FALSE,"-",SUM((OFFSET(LC_EHT!$V$3,1,0,$E$45,1))*(Z$48&gt;=OFFSET(LC_EHT!$H$3,1,0,$E$45,1))*(Z$47&lt;=OFFSET(LC_EHT!$H$3,1,0,$E$45,1))*($B54=OFFSET(LC_EHT!$L$3,1,0,$E$45,1))))</f>
        <v>0</v>
      </c>
      <c r="AA54" s="38">
        <f t="array" aca="1" ref="AA54" ca="1">IF($B$45=FALSE,"-",SUM((OFFSET(LC_EHT!$V$3,1,0,$E$45,1))*(AA$48&gt;=OFFSET(LC_EHT!$H$3,1,0,$E$45,1))*(AA$47&lt;=OFFSET(LC_EHT!$H$3,1,0,$E$45,1))*($B54=OFFSET(LC_EHT!$L$3,1,0,$E$45,1))))</f>
        <v>0</v>
      </c>
      <c r="AB54" s="38">
        <f t="array" aca="1" ref="AB54" ca="1">IF($B$45=FALSE,"-",SUM((OFFSET(LC_EHT!$V$3,1,0,$E$45,1))*(AB$48&gt;=OFFSET(LC_EHT!$H$3,1,0,$E$45,1))*(AB$47&lt;=OFFSET(LC_EHT!$H$3,1,0,$E$45,1))*($B54=OFFSET(LC_EHT!$L$3,1,0,$E$45,1))))</f>
        <v>0</v>
      </c>
    </row>
    <row r="55" spans="2:28" outlineLevel="1">
      <c r="B55"/>
    </row>
    <row r="56" spans="2:28">
      <c r="B56"/>
    </row>
    <row r="57" spans="2:28">
      <c r="B57"/>
    </row>
    <row r="58" spans="2:28">
      <c r="B58" s="43" t="s">
        <v>174</v>
      </c>
      <c r="D58" s="17" t="s">
        <v>166</v>
      </c>
      <c r="E58" s="17" t="s">
        <v>167</v>
      </c>
      <c r="G58" s="18">
        <f ca="1">IF($B$59=FALSE,"-",MIN(OFFSET(LC_WCB!$H$3,1,0,$E$59,1)))</f>
        <v>40938</v>
      </c>
      <c r="I58" s="19"/>
    </row>
    <row r="59" spans="2:28">
      <c r="B59" s="20" t="b">
        <f>B$3</f>
        <v>1</v>
      </c>
      <c r="D59" s="21">
        <f>D$3</f>
        <v>2012</v>
      </c>
      <c r="E59" s="22">
        <f>IF($B59=FALSE,"-",COUNTA(LC_WCB!$H$4:$H$10000))</f>
        <v>23</v>
      </c>
      <c r="G59" s="18">
        <f ca="1">IF($B$59=FALSE,"-",MAX(OFFSET(LC_WCB!$H$3,1,0,$E$59,1)))</f>
        <v>41544</v>
      </c>
    </row>
    <row r="61" spans="2:28">
      <c r="B61" s="23" t="s">
        <v>168</v>
      </c>
      <c r="C61" s="24">
        <f>C$5</f>
        <v>1</v>
      </c>
      <c r="D61" s="25">
        <f ca="1">IF($B59=FALSE,"-",OFFSET($G61,0,$C61-1))</f>
        <v>40909</v>
      </c>
      <c r="E61" s="25">
        <f ca="1">IF($B59=FALSE,"-",OFFSET($G61,0,$F61-1))</f>
        <v>41275</v>
      </c>
      <c r="F61" s="14">
        <f>IF($B$59=FALSE,"-",C62+1)</f>
        <v>13</v>
      </c>
      <c r="G61" s="27">
        <f>IF($B$59=FALSE,"-",DATE($D$59,1,1))</f>
        <v>40909</v>
      </c>
      <c r="H61" s="28">
        <f t="shared" ref="H61:AB61" si="19">IF($B$59=FALSE,"-",EDATE(G61,1))</f>
        <v>40940</v>
      </c>
      <c r="I61" s="28">
        <f t="shared" si="19"/>
        <v>40969</v>
      </c>
      <c r="J61" s="28">
        <f t="shared" si="19"/>
        <v>41000</v>
      </c>
      <c r="K61" s="28">
        <f t="shared" si="19"/>
        <v>41030</v>
      </c>
      <c r="L61" s="28">
        <f t="shared" si="19"/>
        <v>41061</v>
      </c>
      <c r="M61" s="28">
        <f t="shared" si="19"/>
        <v>41091</v>
      </c>
      <c r="N61" s="28">
        <f t="shared" si="19"/>
        <v>41122</v>
      </c>
      <c r="O61" s="28">
        <f t="shared" si="19"/>
        <v>41153</v>
      </c>
      <c r="P61" s="28">
        <f t="shared" si="19"/>
        <v>41183</v>
      </c>
      <c r="Q61" s="28">
        <f t="shared" si="19"/>
        <v>41214</v>
      </c>
      <c r="R61" s="28">
        <f t="shared" si="19"/>
        <v>41244</v>
      </c>
      <c r="S61" s="28">
        <f t="shared" si="19"/>
        <v>41275</v>
      </c>
      <c r="T61" s="28">
        <f t="shared" si="19"/>
        <v>41306</v>
      </c>
      <c r="U61" s="28">
        <f t="shared" si="19"/>
        <v>41334</v>
      </c>
      <c r="V61" s="28">
        <f t="shared" si="19"/>
        <v>41365</v>
      </c>
      <c r="W61" s="28">
        <f t="shared" si="19"/>
        <v>41395</v>
      </c>
      <c r="X61" s="28">
        <f t="shared" si="19"/>
        <v>41426</v>
      </c>
      <c r="Y61" s="28">
        <f t="shared" si="19"/>
        <v>41456</v>
      </c>
      <c r="Z61" s="28">
        <f t="shared" si="19"/>
        <v>41487</v>
      </c>
      <c r="AA61" s="28">
        <f t="shared" si="19"/>
        <v>41518</v>
      </c>
      <c r="AB61" s="28">
        <f t="shared" si="19"/>
        <v>41548</v>
      </c>
    </row>
    <row r="62" spans="2:28">
      <c r="B62" s="23" t="s">
        <v>169</v>
      </c>
      <c r="C62" s="24">
        <f>C$6</f>
        <v>12</v>
      </c>
      <c r="D62" s="25">
        <f ca="1">IF($B59=FALSE,"-",MAX(OFFSET($G62,0,0,1,$C62)))</f>
        <v>41274</v>
      </c>
      <c r="E62" s="26">
        <f ca="1">IF($B59=FALSE,"-",MAX(OFFSET($G62,0,0,1,$F62)))</f>
        <v>41578</v>
      </c>
      <c r="F62" s="14">
        <f>IF($B$59=FALSE,"-",C62+12)</f>
        <v>24</v>
      </c>
      <c r="G62" s="27">
        <f t="shared" ref="G62:AA62" si="20">IF($B$59=FALSE,"-",EOMONTH(G61,0))</f>
        <v>40939</v>
      </c>
      <c r="H62" s="28">
        <f t="shared" si="20"/>
        <v>40968</v>
      </c>
      <c r="I62" s="28">
        <f t="shared" si="20"/>
        <v>40999</v>
      </c>
      <c r="J62" s="28">
        <f t="shared" si="20"/>
        <v>41029</v>
      </c>
      <c r="K62" s="28">
        <f t="shared" si="20"/>
        <v>41060</v>
      </c>
      <c r="L62" s="28">
        <f t="shared" si="20"/>
        <v>41090</v>
      </c>
      <c r="M62" s="28">
        <f t="shared" si="20"/>
        <v>41121</v>
      </c>
      <c r="N62" s="28">
        <f t="shared" si="20"/>
        <v>41152</v>
      </c>
      <c r="O62" s="28">
        <f t="shared" si="20"/>
        <v>41182</v>
      </c>
      <c r="P62" s="28">
        <f t="shared" si="20"/>
        <v>41213</v>
      </c>
      <c r="Q62" s="28">
        <f t="shared" si="20"/>
        <v>41243</v>
      </c>
      <c r="R62" s="28">
        <f t="shared" si="20"/>
        <v>41274</v>
      </c>
      <c r="S62" s="28">
        <f t="shared" si="20"/>
        <v>41305</v>
      </c>
      <c r="T62" s="28">
        <f t="shared" si="20"/>
        <v>41333</v>
      </c>
      <c r="U62" s="28">
        <f t="shared" si="20"/>
        <v>41364</v>
      </c>
      <c r="V62" s="28">
        <f t="shared" si="20"/>
        <v>41394</v>
      </c>
      <c r="W62" s="28">
        <f t="shared" si="20"/>
        <v>41425</v>
      </c>
      <c r="X62" s="28">
        <f t="shared" si="20"/>
        <v>41455</v>
      </c>
      <c r="Y62" s="28">
        <f t="shared" si="20"/>
        <v>41486</v>
      </c>
      <c r="Z62" s="28">
        <f t="shared" si="20"/>
        <v>41517</v>
      </c>
      <c r="AA62" s="28">
        <f t="shared" si="20"/>
        <v>41547</v>
      </c>
      <c r="AB62" s="28">
        <f t="shared" ref="AB62" si="21">IF($B$59=FALSE,"-",EOMONTH(AB61,0))</f>
        <v>41578</v>
      </c>
    </row>
    <row r="63" spans="2:28" ht="5.25" customHeight="1"/>
    <row r="64" spans="2:28">
      <c r="B64" s="22" t="s">
        <v>170</v>
      </c>
      <c r="D64" s="29">
        <f ca="1">IF($B$59=FALSE,"-",SUM(OFFSET(D$66,1,0,$B$66-1,1)))</f>
        <v>26470.490000000005</v>
      </c>
      <c r="E64" s="30">
        <f ca="1">IF($B$59=FALSE,"-",SUM(OFFSET(E$66,1,0,$B$66-1,1)))</f>
        <v>28059.18</v>
      </c>
      <c r="G64" s="31">
        <f t="shared" ref="G64:AB64" ca="1" si="22">IF($B$59=FALSE,"-",SUM(OFFSET(G$66,1,0,$B$66-1,1)))</f>
        <v>4441.93</v>
      </c>
      <c r="H64" s="31">
        <f t="shared" ca="1" si="22"/>
        <v>2424.81</v>
      </c>
      <c r="I64" s="31">
        <f t="shared" ca="1" si="22"/>
        <v>353.51</v>
      </c>
      <c r="J64" s="31">
        <f t="shared" ca="1" si="22"/>
        <v>2538.6</v>
      </c>
      <c r="K64" s="31">
        <f t="shared" ca="1" si="22"/>
        <v>2617.0700000000002</v>
      </c>
      <c r="L64" s="31">
        <f t="shared" ca="1" si="22"/>
        <v>2471.4499999999998</v>
      </c>
      <c r="M64" s="31">
        <f t="shared" ca="1" si="22"/>
        <v>3900.06</v>
      </c>
      <c r="N64" s="31">
        <f t="shared" ca="1" si="22"/>
        <v>2562.31</v>
      </c>
      <c r="O64" s="31">
        <f t="shared" ca="1" si="22"/>
        <v>2161.63</v>
      </c>
      <c r="P64" s="31">
        <f t="shared" ca="1" si="22"/>
        <v>2235.38</v>
      </c>
      <c r="Q64" s="31">
        <f t="shared" ca="1" si="22"/>
        <v>-2591.3699999999994</v>
      </c>
      <c r="R64" s="31">
        <f t="shared" ca="1" si="22"/>
        <v>3355.11</v>
      </c>
      <c r="S64" s="31">
        <f t="shared" ca="1" si="22"/>
        <v>2798.02</v>
      </c>
      <c r="T64" s="31">
        <f t="shared" ca="1" si="22"/>
        <v>1822.67</v>
      </c>
      <c r="U64" s="31">
        <f t="shared" ca="1" si="22"/>
        <v>2316.06</v>
      </c>
      <c r="V64" s="31">
        <f t="shared" ca="1" si="22"/>
        <v>2358.5</v>
      </c>
      <c r="W64" s="31">
        <f t="shared" ca="1" si="22"/>
        <v>2953.36</v>
      </c>
      <c r="X64" s="31">
        <f t="shared" ca="1" si="22"/>
        <v>4455.2</v>
      </c>
      <c r="Y64" s="31">
        <f t="shared" ca="1" si="22"/>
        <v>3577.54</v>
      </c>
      <c r="Z64" s="31">
        <f t="shared" ca="1" si="22"/>
        <v>3472.01</v>
      </c>
      <c r="AA64" s="31">
        <f t="shared" ca="1" si="22"/>
        <v>4305.82</v>
      </c>
      <c r="AB64" s="31">
        <f t="shared" ca="1" si="22"/>
        <v>0</v>
      </c>
    </row>
    <row r="65" spans="2:28">
      <c r="B65" s="32" t="s">
        <v>171</v>
      </c>
      <c r="D65" s="33">
        <f ca="1">IF($B$59=FALSE,"-",SUM(OFFSET(D$66,1,0,$B$66,1)))</f>
        <v>24826.580000000005</v>
      </c>
      <c r="E65" s="34">
        <f ca="1">IF($B$59=FALSE,"-",SUM(OFFSET(E$66,1,0,$B$66,1)))</f>
        <v>28059.18</v>
      </c>
      <c r="G65" s="35">
        <f t="shared" ref="G65:AB65" ca="1" si="23">IF($B$59=FALSE,"-",SUM(OFFSET(G$66,1,0,$B$66,1)))</f>
        <v>4441.93</v>
      </c>
      <c r="H65" s="35">
        <f t="shared" ca="1" si="23"/>
        <v>2424.81</v>
      </c>
      <c r="I65" s="35">
        <f t="shared" ca="1" si="23"/>
        <v>353.51</v>
      </c>
      <c r="J65" s="35">
        <f t="shared" ca="1" si="23"/>
        <v>2538.6</v>
      </c>
      <c r="K65" s="35">
        <f t="shared" ca="1" si="23"/>
        <v>2617.0700000000002</v>
      </c>
      <c r="L65" s="35">
        <f t="shared" ca="1" si="23"/>
        <v>2471.4499999999998</v>
      </c>
      <c r="M65" s="35">
        <f t="shared" ca="1" si="23"/>
        <v>3900.06</v>
      </c>
      <c r="N65" s="35">
        <f t="shared" ca="1" si="23"/>
        <v>2562.31</v>
      </c>
      <c r="O65" s="35">
        <f t="shared" ca="1" si="23"/>
        <v>2161.63</v>
      </c>
      <c r="P65" s="35">
        <f t="shared" ca="1" si="23"/>
        <v>2235.38</v>
      </c>
      <c r="Q65" s="35">
        <f t="shared" ca="1" si="23"/>
        <v>-2591.3699999999994</v>
      </c>
      <c r="R65" s="35">
        <f t="shared" ca="1" si="23"/>
        <v>1711.2</v>
      </c>
      <c r="S65" s="35">
        <f t="shared" ca="1" si="23"/>
        <v>2798.02</v>
      </c>
      <c r="T65" s="35">
        <f t="shared" ca="1" si="23"/>
        <v>1822.67</v>
      </c>
      <c r="U65" s="35">
        <f t="shared" ca="1" si="23"/>
        <v>2316.06</v>
      </c>
      <c r="V65" s="35">
        <f t="shared" ca="1" si="23"/>
        <v>2358.5</v>
      </c>
      <c r="W65" s="35">
        <f t="shared" ca="1" si="23"/>
        <v>2953.36</v>
      </c>
      <c r="X65" s="35">
        <f t="shared" ca="1" si="23"/>
        <v>4455.2</v>
      </c>
      <c r="Y65" s="35">
        <f t="shared" ca="1" si="23"/>
        <v>3577.54</v>
      </c>
      <c r="Z65" s="35">
        <f t="shared" ca="1" si="23"/>
        <v>3472.01</v>
      </c>
      <c r="AA65" s="35">
        <f t="shared" ca="1" si="23"/>
        <v>4305.82</v>
      </c>
      <c r="AB65" s="35">
        <f t="shared" ca="1" si="23"/>
        <v>0</v>
      </c>
    </row>
    <row r="66" spans="2:28" outlineLevel="1">
      <c r="B66" s="36">
        <v>2</v>
      </c>
    </row>
    <row r="67" spans="2:28" outlineLevel="1">
      <c r="B67" s="44" t="s">
        <v>88</v>
      </c>
      <c r="D67" s="29">
        <f ca="1">IF($B$59=FALSE,"-",SUM(OFFSET($G67,0,C$61-1,1,C$62-C$61+1)))</f>
        <v>26470.490000000005</v>
      </c>
      <c r="E67" s="30">
        <f ca="1">IF($B$59=FALSE,"-",SUM(OFFSET($G67,0,F$61-1,1,F$62-F$61+1)))</f>
        <v>28059.18</v>
      </c>
      <c r="G67" s="38">
        <f t="array" aca="1" ref="G67" ca="1">IF($B$59=FALSE,"-",SUM((OFFSET(LC_WCB!$V$3,1,0,$E$59,1))*(G$62&gt;=OFFSET(LC_WCB!$H$3,1,0,$E$59,1))*(G$61&lt;=OFFSET(LC_WCB!$H$3,1,0,$E$59,1))*($B67=OFFSET(LC_WCB!$L$3,1,0,$E$59,1))))</f>
        <v>4441.93</v>
      </c>
      <c r="H67" s="38">
        <f t="array" aca="1" ref="H67" ca="1">IF($B$59=FALSE,"-",SUM((OFFSET(LC_WCB!$V$3,1,0,$E$59,1))*(H$62&gt;=OFFSET(LC_WCB!$H$3,1,0,$E$59,1))*(H$61&lt;=OFFSET(LC_WCB!$H$3,1,0,$E$59,1))*($B67=OFFSET(LC_WCB!$L$3,1,0,$E$59,1))))</f>
        <v>2424.81</v>
      </c>
      <c r="I67" s="38">
        <f t="array" aca="1" ref="I67" ca="1">IF($B$59=FALSE,"-",SUM((OFFSET(LC_WCB!$V$3,1,0,$E$59,1))*(I$62&gt;=OFFSET(LC_WCB!$H$3,1,0,$E$59,1))*(I$61&lt;=OFFSET(LC_WCB!$H$3,1,0,$E$59,1))*($B67=OFFSET(LC_WCB!$L$3,1,0,$E$59,1))))</f>
        <v>353.51</v>
      </c>
      <c r="J67" s="38">
        <f t="array" aca="1" ref="J67" ca="1">IF($B$59=FALSE,"-",SUM((OFFSET(LC_WCB!$V$3,1,0,$E$59,1))*(J$62&gt;=OFFSET(LC_WCB!$H$3,1,0,$E$59,1))*(J$61&lt;=OFFSET(LC_WCB!$H$3,1,0,$E$59,1))*($B67=OFFSET(LC_WCB!$L$3,1,0,$E$59,1))))</f>
        <v>2538.6</v>
      </c>
      <c r="K67" s="38">
        <f t="array" aca="1" ref="K67" ca="1">IF($B$59=FALSE,"-",SUM((OFFSET(LC_WCB!$V$3,1,0,$E$59,1))*(K$62&gt;=OFFSET(LC_WCB!$H$3,1,0,$E$59,1))*(K$61&lt;=OFFSET(LC_WCB!$H$3,1,0,$E$59,1))*($B67=OFFSET(LC_WCB!$L$3,1,0,$E$59,1))))</f>
        <v>2617.0700000000002</v>
      </c>
      <c r="L67" s="38">
        <f t="array" aca="1" ref="L67" ca="1">IF($B$59=FALSE,"-",SUM((OFFSET(LC_WCB!$V$3,1,0,$E$59,1))*(L$62&gt;=OFFSET(LC_WCB!$H$3,1,0,$E$59,1))*(L$61&lt;=OFFSET(LC_WCB!$H$3,1,0,$E$59,1))*($B67=OFFSET(LC_WCB!$L$3,1,0,$E$59,1))))</f>
        <v>2471.4499999999998</v>
      </c>
      <c r="M67" s="38">
        <f t="array" aca="1" ref="M67" ca="1">IF($B$59=FALSE,"-",SUM((OFFSET(LC_WCB!$V$3,1,0,$E$59,1))*(M$62&gt;=OFFSET(LC_WCB!$H$3,1,0,$E$59,1))*(M$61&lt;=OFFSET(LC_WCB!$H$3,1,0,$E$59,1))*($B67=OFFSET(LC_WCB!$L$3,1,0,$E$59,1))))</f>
        <v>3900.06</v>
      </c>
      <c r="N67" s="38">
        <f t="array" aca="1" ref="N67" ca="1">IF($B$59=FALSE,"-",SUM((OFFSET(LC_WCB!$V$3,1,0,$E$59,1))*(N$62&gt;=OFFSET(LC_WCB!$H$3,1,0,$E$59,1))*(N$61&lt;=OFFSET(LC_WCB!$H$3,1,0,$E$59,1))*($B67=OFFSET(LC_WCB!$L$3,1,0,$E$59,1))))</f>
        <v>2562.31</v>
      </c>
      <c r="O67" s="38">
        <f t="array" aca="1" ref="O67" ca="1">IF($B$59=FALSE,"-",SUM((OFFSET(LC_WCB!$V$3,1,0,$E$59,1))*(O$62&gt;=OFFSET(LC_WCB!$H$3,1,0,$E$59,1))*(O$61&lt;=OFFSET(LC_WCB!$H$3,1,0,$E$59,1))*($B67=OFFSET(LC_WCB!$L$3,1,0,$E$59,1))))</f>
        <v>2161.63</v>
      </c>
      <c r="P67" s="38">
        <f t="array" aca="1" ref="P67" ca="1">IF($B$59=FALSE,"-",SUM((OFFSET(LC_WCB!$V$3,1,0,$E$59,1))*(P$62&gt;=OFFSET(LC_WCB!$H$3,1,0,$E$59,1))*(P$61&lt;=OFFSET(LC_WCB!$H$3,1,0,$E$59,1))*($B67=OFFSET(LC_WCB!$L$3,1,0,$E$59,1))))</f>
        <v>2235.38</v>
      </c>
      <c r="Q67" s="38">
        <f t="array" aca="1" ref="Q67" ca="1">IF($B$59=FALSE,"-",SUM((OFFSET(LC_WCB!$V$3,1,0,$E$59,1))*(Q$62&gt;=OFFSET(LC_WCB!$H$3,1,0,$E$59,1))*(Q$61&lt;=OFFSET(LC_WCB!$H$3,1,0,$E$59,1))*($B67=OFFSET(LC_WCB!$L$3,1,0,$E$59,1))))</f>
        <v>-2591.3699999999994</v>
      </c>
      <c r="R67" s="38">
        <f t="array" aca="1" ref="R67" ca="1">IF($B$59=FALSE,"-",SUM((OFFSET(LC_WCB!$V$3,1,0,$E$59,1))*(R$62&gt;=OFFSET(LC_WCB!$H$3,1,0,$E$59,1))*(R$61&lt;=OFFSET(LC_WCB!$H$3,1,0,$E$59,1))*($B67=OFFSET(LC_WCB!$L$3,1,0,$E$59,1))))</f>
        <v>3355.11</v>
      </c>
      <c r="S67" s="38">
        <f t="array" aca="1" ref="S67" ca="1">IF($B$59=FALSE,"-",SUM((OFFSET(LC_WCB!$V$3,1,0,$E$59,1))*(S$62&gt;=OFFSET(LC_WCB!$H$3,1,0,$E$59,1))*(S$61&lt;=OFFSET(LC_WCB!$H$3,1,0,$E$59,1))*($B67=OFFSET(LC_WCB!$L$3,1,0,$E$59,1))))</f>
        <v>2798.02</v>
      </c>
      <c r="T67" s="38">
        <f t="array" aca="1" ref="T67" ca="1">IF($B$59=FALSE,"-",SUM((OFFSET(LC_WCB!$V$3,1,0,$E$59,1))*(T$62&gt;=OFFSET(LC_WCB!$H$3,1,0,$E$59,1))*(T$61&lt;=OFFSET(LC_WCB!$H$3,1,0,$E$59,1))*($B67=OFFSET(LC_WCB!$L$3,1,0,$E$59,1))))</f>
        <v>1822.67</v>
      </c>
      <c r="U67" s="38">
        <f t="array" aca="1" ref="U67" ca="1">IF($B$59=FALSE,"-",SUM((OFFSET(LC_WCB!$V$3,1,0,$E$59,1))*(U$62&gt;=OFFSET(LC_WCB!$H$3,1,0,$E$59,1))*(U$61&lt;=OFFSET(LC_WCB!$H$3,1,0,$E$59,1))*($B67=OFFSET(LC_WCB!$L$3,1,0,$E$59,1))))</f>
        <v>2316.06</v>
      </c>
      <c r="V67" s="38">
        <f t="array" aca="1" ref="V67" ca="1">IF($B$59=FALSE,"-",SUM((OFFSET(LC_WCB!$V$3,1,0,$E$59,1))*(V$62&gt;=OFFSET(LC_WCB!$H$3,1,0,$E$59,1))*(V$61&lt;=OFFSET(LC_WCB!$H$3,1,0,$E$59,1))*($B67=OFFSET(LC_WCB!$L$3,1,0,$E$59,1))))</f>
        <v>2358.5</v>
      </c>
      <c r="W67" s="38">
        <f t="array" aca="1" ref="W67" ca="1">IF($B$59=FALSE,"-",SUM((OFFSET(LC_WCB!$V$3,1,0,$E$59,1))*(W$62&gt;=OFFSET(LC_WCB!$H$3,1,0,$E$59,1))*(W$61&lt;=OFFSET(LC_WCB!$H$3,1,0,$E$59,1))*($B67=OFFSET(LC_WCB!$L$3,1,0,$E$59,1))))</f>
        <v>2953.36</v>
      </c>
      <c r="X67" s="38">
        <f t="array" aca="1" ref="X67" ca="1">IF($B$59=FALSE,"-",SUM((OFFSET(LC_WCB!$V$3,1,0,$E$59,1))*(X$62&gt;=OFFSET(LC_WCB!$H$3,1,0,$E$59,1))*(X$61&lt;=OFFSET(LC_WCB!$H$3,1,0,$E$59,1))*($B67=OFFSET(LC_WCB!$L$3,1,0,$E$59,1))))</f>
        <v>4455.2</v>
      </c>
      <c r="Y67" s="38">
        <f t="array" aca="1" ref="Y67" ca="1">IF($B$59=FALSE,"-",SUM((OFFSET(LC_WCB!$V$3,1,0,$E$59,1))*(Y$62&gt;=OFFSET(LC_WCB!$H$3,1,0,$E$59,1))*(Y$61&lt;=OFFSET(LC_WCB!$H$3,1,0,$E$59,1))*($B67=OFFSET(LC_WCB!$L$3,1,0,$E$59,1))))</f>
        <v>3577.54</v>
      </c>
      <c r="Z67" s="38">
        <f t="array" aca="1" ref="Z67" ca="1">IF($B$59=FALSE,"-",SUM((OFFSET(LC_WCB!$V$3,1,0,$E$59,1))*(Z$62&gt;=OFFSET(LC_WCB!$H$3,1,0,$E$59,1))*(Z$61&lt;=OFFSET(LC_WCB!$H$3,1,0,$E$59,1))*($B67=OFFSET(LC_WCB!$L$3,1,0,$E$59,1))))</f>
        <v>3472.01</v>
      </c>
      <c r="AA67" s="38">
        <f t="array" aca="1" ref="AA67" ca="1">IF($B$59=FALSE,"-",SUM((OFFSET(LC_WCB!$V$3,1,0,$E$59,1))*(AA$62&gt;=OFFSET(LC_WCB!$H$3,1,0,$E$59,1))*(AA$61&lt;=OFFSET(LC_WCB!$H$3,1,0,$E$59,1))*($B67=OFFSET(LC_WCB!$L$3,1,0,$E$59,1))))</f>
        <v>4305.82</v>
      </c>
      <c r="AB67" s="38">
        <f t="array" aca="1" ref="AB67" ca="1">IF($B$59=FALSE,"-",SUM((OFFSET(LC_WCB!$V$3,1,0,$E$59,1))*(AB$62&gt;=OFFSET(LC_WCB!$H$3,1,0,$E$59,1))*(AB$61&lt;=OFFSET(LC_WCB!$H$3,1,0,$E$59,1))*($B67=OFFSET(LC_WCB!$L$3,1,0,$E$59,1))))</f>
        <v>0</v>
      </c>
    </row>
    <row r="68" spans="2:28" outlineLevel="1">
      <c r="B68" s="37"/>
      <c r="D68" s="29">
        <f ca="1">IF($B$59=FALSE,"-",SUM(OFFSET($G68,0,C$61-1,1,C$62-C$61+1)))</f>
        <v>-1643.91</v>
      </c>
      <c r="E68" s="30">
        <f ca="1">IF($B$59=FALSE,"-",SUM(OFFSET($G68,0,F$61-1,1,F$62-F$61+1)))</f>
        <v>0</v>
      </c>
      <c r="G68" s="38">
        <f t="array" aca="1" ref="G68" ca="1">IF($B$59=FALSE,"-",SUM((OFFSET(LC_WCB!$V$3,1,0,$E$59,1))*(G$62&gt;=OFFSET(LC_WCB!$H$3,1,0,$E$59,1))*(G$61&lt;=OFFSET(LC_WCB!$H$3,1,0,$E$59,1))*($B68=OFFSET(LC_WCB!$L$3,1,0,$E$59,1))))</f>
        <v>0</v>
      </c>
      <c r="H68" s="38">
        <f t="array" aca="1" ref="H68" ca="1">IF($B$59=FALSE,"-",SUM((OFFSET(LC_WCB!$V$3,1,0,$E$59,1))*(H$62&gt;=OFFSET(LC_WCB!$H$3,1,0,$E$59,1))*(H$61&lt;=OFFSET(LC_WCB!$H$3,1,0,$E$59,1))*($B68=OFFSET(LC_WCB!$L$3,1,0,$E$59,1))))</f>
        <v>0</v>
      </c>
      <c r="I68" s="38">
        <f t="array" aca="1" ref="I68" ca="1">IF($B$59=FALSE,"-",SUM((OFFSET(LC_WCB!$V$3,1,0,$E$59,1))*(I$62&gt;=OFFSET(LC_WCB!$H$3,1,0,$E$59,1))*(I$61&lt;=OFFSET(LC_WCB!$H$3,1,0,$E$59,1))*($B68=OFFSET(LC_WCB!$L$3,1,0,$E$59,1))))</f>
        <v>0</v>
      </c>
      <c r="J68" s="38">
        <f t="array" aca="1" ref="J68" ca="1">IF($B$59=FALSE,"-",SUM((OFFSET(LC_WCB!$V$3,1,0,$E$59,1))*(J$62&gt;=OFFSET(LC_WCB!$H$3,1,0,$E$59,1))*(J$61&lt;=OFFSET(LC_WCB!$H$3,1,0,$E$59,1))*($B68=OFFSET(LC_WCB!$L$3,1,0,$E$59,1))))</f>
        <v>0</v>
      </c>
      <c r="K68" s="38">
        <f t="array" aca="1" ref="K68" ca="1">IF($B$59=FALSE,"-",SUM((OFFSET(LC_WCB!$V$3,1,0,$E$59,1))*(K$62&gt;=OFFSET(LC_WCB!$H$3,1,0,$E$59,1))*(K$61&lt;=OFFSET(LC_WCB!$H$3,1,0,$E$59,1))*($B68=OFFSET(LC_WCB!$L$3,1,0,$E$59,1))))</f>
        <v>0</v>
      </c>
      <c r="L68" s="38">
        <f t="array" aca="1" ref="L68" ca="1">IF($B$59=FALSE,"-",SUM((OFFSET(LC_WCB!$V$3,1,0,$E$59,1))*(L$62&gt;=OFFSET(LC_WCB!$H$3,1,0,$E$59,1))*(L$61&lt;=OFFSET(LC_WCB!$H$3,1,0,$E$59,1))*($B68=OFFSET(LC_WCB!$L$3,1,0,$E$59,1))))</f>
        <v>0</v>
      </c>
      <c r="M68" s="38">
        <f t="array" aca="1" ref="M68" ca="1">IF($B$59=FALSE,"-",SUM((OFFSET(LC_WCB!$V$3,1,0,$E$59,1))*(M$62&gt;=OFFSET(LC_WCB!$H$3,1,0,$E$59,1))*(M$61&lt;=OFFSET(LC_WCB!$H$3,1,0,$E$59,1))*($B68=OFFSET(LC_WCB!$L$3,1,0,$E$59,1))))</f>
        <v>0</v>
      </c>
      <c r="N68" s="38">
        <f t="array" aca="1" ref="N68" ca="1">IF($B$59=FALSE,"-",SUM((OFFSET(LC_WCB!$V$3,1,0,$E$59,1))*(N$62&gt;=OFFSET(LC_WCB!$H$3,1,0,$E$59,1))*(N$61&lt;=OFFSET(LC_WCB!$H$3,1,0,$E$59,1))*($B68=OFFSET(LC_WCB!$L$3,1,0,$E$59,1))))</f>
        <v>0</v>
      </c>
      <c r="O68" s="38">
        <f t="array" aca="1" ref="O68" ca="1">IF($B$59=FALSE,"-",SUM((OFFSET(LC_WCB!$V$3,1,0,$E$59,1))*(O$62&gt;=OFFSET(LC_WCB!$H$3,1,0,$E$59,1))*(O$61&lt;=OFFSET(LC_WCB!$H$3,1,0,$E$59,1))*($B68=OFFSET(LC_WCB!$L$3,1,0,$E$59,1))))</f>
        <v>0</v>
      </c>
      <c r="P68" s="38">
        <f t="array" aca="1" ref="P68" ca="1">IF($B$59=FALSE,"-",SUM((OFFSET(LC_WCB!$V$3,1,0,$E$59,1))*(P$62&gt;=OFFSET(LC_WCB!$H$3,1,0,$E$59,1))*(P$61&lt;=OFFSET(LC_WCB!$H$3,1,0,$E$59,1))*($B68=OFFSET(LC_WCB!$L$3,1,0,$E$59,1))))</f>
        <v>0</v>
      </c>
      <c r="Q68" s="38">
        <f t="array" aca="1" ref="Q68" ca="1">IF($B$59=FALSE,"-",SUM((OFFSET(LC_WCB!$V$3,1,0,$E$59,1))*(Q$62&gt;=OFFSET(LC_WCB!$H$3,1,0,$E$59,1))*(Q$61&lt;=OFFSET(LC_WCB!$H$3,1,0,$E$59,1))*($B68=OFFSET(LC_WCB!$L$3,1,0,$E$59,1))))</f>
        <v>0</v>
      </c>
      <c r="R68" s="38">
        <f t="array" aca="1" ref="R68" ca="1">IF($B$59=FALSE,"-",SUM((OFFSET(LC_WCB!$V$3,1,0,$E$59,1))*(R$62&gt;=OFFSET(LC_WCB!$H$3,1,0,$E$59,1))*(R$61&lt;=OFFSET(LC_WCB!$H$3,1,0,$E$59,1))*($B68=OFFSET(LC_WCB!$L$3,1,0,$E$59,1))))</f>
        <v>-1643.91</v>
      </c>
      <c r="S68" s="38">
        <f t="array" aca="1" ref="S68" ca="1">IF($B$59=FALSE,"-",SUM((OFFSET(LC_WCB!$V$3,1,0,$E$59,1))*(S$62&gt;=OFFSET(LC_WCB!$H$3,1,0,$E$59,1))*(S$61&lt;=OFFSET(LC_WCB!$H$3,1,0,$E$59,1))*($B68=OFFSET(LC_WCB!$L$3,1,0,$E$59,1))))</f>
        <v>0</v>
      </c>
      <c r="T68" s="38">
        <f t="array" aca="1" ref="T68" ca="1">IF($B$59=FALSE,"-",SUM((OFFSET(LC_WCB!$V$3,1,0,$E$59,1))*(T$62&gt;=OFFSET(LC_WCB!$H$3,1,0,$E$59,1))*(T$61&lt;=OFFSET(LC_WCB!$H$3,1,0,$E$59,1))*($B68=OFFSET(LC_WCB!$L$3,1,0,$E$59,1))))</f>
        <v>0</v>
      </c>
      <c r="U68" s="38">
        <f t="array" aca="1" ref="U68" ca="1">IF($B$59=FALSE,"-",SUM((OFFSET(LC_WCB!$V$3,1,0,$E$59,1))*(U$62&gt;=OFFSET(LC_WCB!$H$3,1,0,$E$59,1))*(U$61&lt;=OFFSET(LC_WCB!$H$3,1,0,$E$59,1))*($B68=OFFSET(LC_WCB!$L$3,1,0,$E$59,1))))</f>
        <v>0</v>
      </c>
      <c r="V68" s="38">
        <f t="array" aca="1" ref="V68" ca="1">IF($B$59=FALSE,"-",SUM((OFFSET(LC_WCB!$V$3,1,0,$E$59,1))*(V$62&gt;=OFFSET(LC_WCB!$H$3,1,0,$E$59,1))*(V$61&lt;=OFFSET(LC_WCB!$H$3,1,0,$E$59,1))*($B68=OFFSET(LC_WCB!$L$3,1,0,$E$59,1))))</f>
        <v>0</v>
      </c>
      <c r="W68" s="38">
        <f t="array" aca="1" ref="W68" ca="1">IF($B$59=FALSE,"-",SUM((OFFSET(LC_WCB!$V$3,1,0,$E$59,1))*(W$62&gt;=OFFSET(LC_WCB!$H$3,1,0,$E$59,1))*(W$61&lt;=OFFSET(LC_WCB!$H$3,1,0,$E$59,1))*($B68=OFFSET(LC_WCB!$L$3,1,0,$E$59,1))))</f>
        <v>0</v>
      </c>
      <c r="X68" s="38">
        <f t="array" aca="1" ref="X68" ca="1">IF($B$59=FALSE,"-",SUM((OFFSET(LC_WCB!$V$3,1,0,$E$59,1))*(X$62&gt;=OFFSET(LC_WCB!$H$3,1,0,$E$59,1))*(X$61&lt;=OFFSET(LC_WCB!$H$3,1,0,$E$59,1))*($B68=OFFSET(LC_WCB!$L$3,1,0,$E$59,1))))</f>
        <v>0</v>
      </c>
      <c r="Y68" s="38">
        <f t="array" aca="1" ref="Y68" ca="1">IF($B$59=FALSE,"-",SUM((OFFSET(LC_WCB!$V$3,1,0,$E$59,1))*(Y$62&gt;=OFFSET(LC_WCB!$H$3,1,0,$E$59,1))*(Y$61&lt;=OFFSET(LC_WCB!$H$3,1,0,$E$59,1))*($B68=OFFSET(LC_WCB!$L$3,1,0,$E$59,1))))</f>
        <v>0</v>
      </c>
      <c r="Z68" s="38">
        <f t="array" aca="1" ref="Z68" ca="1">IF($B$59=FALSE,"-",SUM((OFFSET(LC_WCB!$V$3,1,0,$E$59,1))*(Z$62&gt;=OFFSET(LC_WCB!$H$3,1,0,$E$59,1))*(Z$61&lt;=OFFSET(LC_WCB!$H$3,1,0,$E$59,1))*($B68=OFFSET(LC_WCB!$L$3,1,0,$E$59,1))))</f>
        <v>0</v>
      </c>
      <c r="AA68" s="38">
        <f t="array" aca="1" ref="AA68" ca="1">IF($B$59=FALSE,"-",SUM((OFFSET(LC_WCB!$V$3,1,0,$E$59,1))*(AA$62&gt;=OFFSET(LC_WCB!$H$3,1,0,$E$59,1))*(AA$61&lt;=OFFSET(LC_WCB!$H$3,1,0,$E$59,1))*($B68=OFFSET(LC_WCB!$L$3,1,0,$E$59,1))))</f>
        <v>0</v>
      </c>
      <c r="AB68" s="38">
        <f t="array" aca="1" ref="AB68" ca="1">IF($B$59=FALSE,"-",SUM((OFFSET(LC_WCB!$V$3,1,0,$E$59,1))*(AB$62&gt;=OFFSET(LC_WCB!$H$3,1,0,$E$59,1))*(AB$61&lt;=OFFSET(LC_WCB!$H$3,1,0,$E$59,1))*($B68=OFFSET(LC_WCB!$L$3,1,0,$E$59,1))))</f>
        <v>0</v>
      </c>
    </row>
    <row r="69" spans="2:28" outlineLevel="1">
      <c r="B69"/>
    </row>
    <row r="70" spans="2:28">
      <c r="B70"/>
    </row>
    <row r="71" spans="2:28">
      <c r="B71"/>
    </row>
    <row r="72" spans="2:28">
      <c r="B72" s="43" t="s">
        <v>175</v>
      </c>
      <c r="D72" s="17" t="s">
        <v>166</v>
      </c>
      <c r="E72" s="17" t="s">
        <v>167</v>
      </c>
      <c r="G72" s="18">
        <f ca="1">IF($B$73=FALSE,"-",MIN(OFFSET(LC_OTHER!$H$3,1,0,$E$73,1)))</f>
        <v>41003</v>
      </c>
      <c r="I72" s="19"/>
    </row>
    <row r="73" spans="2:28">
      <c r="B73" s="20" t="b">
        <f>B$3</f>
        <v>1</v>
      </c>
      <c r="D73" s="21">
        <f>D$3</f>
        <v>2012</v>
      </c>
      <c r="E73" s="22">
        <f>IF($B73=FALSE,"-",COUNTA(LC_OTHER!$H$4:$H$9996))</f>
        <v>3</v>
      </c>
      <c r="G73" s="18">
        <f ca="1">IF($B$73=FALSE,"-",MAX(OFFSET(LC_OTHER!$H$3,1,0,$E$73,1)))</f>
        <v>41330</v>
      </c>
    </row>
    <row r="75" spans="2:28">
      <c r="B75" s="23" t="s">
        <v>168</v>
      </c>
      <c r="C75" s="24">
        <f>C$5</f>
        <v>1</v>
      </c>
      <c r="D75" s="25">
        <f ca="1">IF($B73=FALSE,"-",OFFSET($G75,0,$C75-1))</f>
        <v>40909</v>
      </c>
      <c r="E75" s="25">
        <f ca="1">IF($B73=FALSE,"-",OFFSET($G75,0,$F75-1))</f>
        <v>41275</v>
      </c>
      <c r="F75" s="14">
        <f>IF($B$73=FALSE,"-",C76+1)</f>
        <v>13</v>
      </c>
      <c r="G75" s="27">
        <f>IF($B$73=FALSE,"-",DATE($D$73,1,1))</f>
        <v>40909</v>
      </c>
      <c r="H75" s="28">
        <f t="shared" ref="H75:AB75" si="24">IF($B$73=FALSE,"-",EDATE(G75,1))</f>
        <v>40940</v>
      </c>
      <c r="I75" s="28">
        <f t="shared" si="24"/>
        <v>40969</v>
      </c>
      <c r="J75" s="28">
        <f t="shared" si="24"/>
        <v>41000</v>
      </c>
      <c r="K75" s="28">
        <f t="shared" si="24"/>
        <v>41030</v>
      </c>
      <c r="L75" s="28">
        <f t="shared" si="24"/>
        <v>41061</v>
      </c>
      <c r="M75" s="28">
        <f t="shared" si="24"/>
        <v>41091</v>
      </c>
      <c r="N75" s="28">
        <f t="shared" si="24"/>
        <v>41122</v>
      </c>
      <c r="O75" s="28">
        <f t="shared" si="24"/>
        <v>41153</v>
      </c>
      <c r="P75" s="28">
        <f t="shared" si="24"/>
        <v>41183</v>
      </c>
      <c r="Q75" s="28">
        <f t="shared" si="24"/>
        <v>41214</v>
      </c>
      <c r="R75" s="28">
        <f t="shared" si="24"/>
        <v>41244</v>
      </c>
      <c r="S75" s="28">
        <f t="shared" si="24"/>
        <v>41275</v>
      </c>
      <c r="T75" s="28">
        <f t="shared" si="24"/>
        <v>41306</v>
      </c>
      <c r="U75" s="28">
        <f t="shared" si="24"/>
        <v>41334</v>
      </c>
      <c r="V75" s="28">
        <f t="shared" si="24"/>
        <v>41365</v>
      </c>
      <c r="W75" s="28">
        <f t="shared" si="24"/>
        <v>41395</v>
      </c>
      <c r="X75" s="28">
        <f t="shared" si="24"/>
        <v>41426</v>
      </c>
      <c r="Y75" s="28">
        <f t="shared" si="24"/>
        <v>41456</v>
      </c>
      <c r="Z75" s="28">
        <f t="shared" si="24"/>
        <v>41487</v>
      </c>
      <c r="AA75" s="28">
        <f t="shared" si="24"/>
        <v>41518</v>
      </c>
      <c r="AB75" s="28">
        <f t="shared" si="24"/>
        <v>41548</v>
      </c>
    </row>
    <row r="76" spans="2:28">
      <c r="B76" s="23" t="s">
        <v>169</v>
      </c>
      <c r="C76" s="24">
        <f>C$6</f>
        <v>12</v>
      </c>
      <c r="D76" s="25">
        <f ca="1">IF($B73=FALSE,"-",MAX(OFFSET($G76,0,0,1,$C76)))</f>
        <v>41274</v>
      </c>
      <c r="E76" s="26">
        <f ca="1">IF($B73=FALSE,"-",MAX(OFFSET($G76,0,0,1,$F76)))</f>
        <v>41578</v>
      </c>
      <c r="F76" s="14">
        <f>IF($B$73=FALSE,"-",C76+12)</f>
        <v>24</v>
      </c>
      <c r="G76" s="27">
        <f t="shared" ref="G76:AA76" si="25">IF($B$73=FALSE,"-",EOMONTH(G75,0))</f>
        <v>40939</v>
      </c>
      <c r="H76" s="28">
        <f t="shared" si="25"/>
        <v>40968</v>
      </c>
      <c r="I76" s="28">
        <f t="shared" si="25"/>
        <v>40999</v>
      </c>
      <c r="J76" s="28">
        <f t="shared" si="25"/>
        <v>41029</v>
      </c>
      <c r="K76" s="28">
        <f t="shared" si="25"/>
        <v>41060</v>
      </c>
      <c r="L76" s="28">
        <f t="shared" si="25"/>
        <v>41090</v>
      </c>
      <c r="M76" s="28">
        <f t="shared" si="25"/>
        <v>41121</v>
      </c>
      <c r="N76" s="28">
        <f t="shared" si="25"/>
        <v>41152</v>
      </c>
      <c r="O76" s="28">
        <f t="shared" si="25"/>
        <v>41182</v>
      </c>
      <c r="P76" s="28">
        <f t="shared" si="25"/>
        <v>41213</v>
      </c>
      <c r="Q76" s="28">
        <f t="shared" si="25"/>
        <v>41243</v>
      </c>
      <c r="R76" s="28">
        <f t="shared" si="25"/>
        <v>41274</v>
      </c>
      <c r="S76" s="28">
        <f t="shared" si="25"/>
        <v>41305</v>
      </c>
      <c r="T76" s="28">
        <f t="shared" si="25"/>
        <v>41333</v>
      </c>
      <c r="U76" s="28">
        <f t="shared" si="25"/>
        <v>41364</v>
      </c>
      <c r="V76" s="28">
        <f t="shared" si="25"/>
        <v>41394</v>
      </c>
      <c r="W76" s="28">
        <f t="shared" si="25"/>
        <v>41425</v>
      </c>
      <c r="X76" s="28">
        <f t="shared" si="25"/>
        <v>41455</v>
      </c>
      <c r="Y76" s="28">
        <f t="shared" si="25"/>
        <v>41486</v>
      </c>
      <c r="Z76" s="28">
        <f t="shared" si="25"/>
        <v>41517</v>
      </c>
      <c r="AA76" s="28">
        <f t="shared" si="25"/>
        <v>41547</v>
      </c>
      <c r="AB76" s="28">
        <f t="shared" ref="AB76" si="26">IF($B$73=FALSE,"-",EOMONTH(AB75,0))</f>
        <v>41578</v>
      </c>
    </row>
    <row r="77" spans="2:28" ht="5.25" customHeight="1"/>
    <row r="78" spans="2:28">
      <c r="B78" s="22" t="s">
        <v>170</v>
      </c>
      <c r="D78" s="29">
        <f ca="1">IF($B$73=FALSE,"-",SUM(OFFSET(D$80,1,0,$B$80-1,1)))</f>
        <v>192.63</v>
      </c>
      <c r="E78" s="30">
        <f ca="1">IF($B$73=FALSE,"-",SUM(OFFSET(E$80,1,0,$B$80-1,1)))</f>
        <v>110.24</v>
      </c>
      <c r="G78" s="31">
        <f t="shared" ref="G78:AB78" ca="1" si="27">IF($B$73=FALSE,"-",SUM(OFFSET(G$80,1,0,$B$80-1,1)))</f>
        <v>0</v>
      </c>
      <c r="H78" s="31">
        <f t="shared" ca="1" si="27"/>
        <v>0</v>
      </c>
      <c r="I78" s="31">
        <f t="shared" ca="1" si="27"/>
        <v>0</v>
      </c>
      <c r="J78" s="31">
        <f t="shared" ca="1" si="27"/>
        <v>192.63</v>
      </c>
      <c r="K78" s="31">
        <f t="shared" ca="1" si="27"/>
        <v>0</v>
      </c>
      <c r="L78" s="31">
        <f t="shared" ca="1" si="27"/>
        <v>0</v>
      </c>
      <c r="M78" s="31">
        <f t="shared" ca="1" si="27"/>
        <v>0</v>
      </c>
      <c r="N78" s="31">
        <f t="shared" ca="1" si="27"/>
        <v>0</v>
      </c>
      <c r="O78" s="31">
        <f t="shared" ca="1" si="27"/>
        <v>0</v>
      </c>
      <c r="P78" s="31">
        <f t="shared" ca="1" si="27"/>
        <v>0</v>
      </c>
      <c r="Q78" s="31">
        <f t="shared" ca="1" si="27"/>
        <v>0</v>
      </c>
      <c r="R78" s="31">
        <f t="shared" ca="1" si="27"/>
        <v>0</v>
      </c>
      <c r="S78" s="31">
        <f t="shared" ca="1" si="27"/>
        <v>0</v>
      </c>
      <c r="T78" s="31">
        <f t="shared" ca="1" si="27"/>
        <v>110.24</v>
      </c>
      <c r="U78" s="31">
        <f t="shared" ca="1" si="27"/>
        <v>0</v>
      </c>
      <c r="V78" s="31">
        <f t="shared" ca="1" si="27"/>
        <v>0</v>
      </c>
      <c r="W78" s="31">
        <f t="shared" ca="1" si="27"/>
        <v>0</v>
      </c>
      <c r="X78" s="31">
        <f t="shared" ca="1" si="27"/>
        <v>0</v>
      </c>
      <c r="Y78" s="31">
        <f t="shared" ca="1" si="27"/>
        <v>0</v>
      </c>
      <c r="Z78" s="31">
        <f t="shared" ca="1" si="27"/>
        <v>0</v>
      </c>
      <c r="AA78" s="31">
        <f t="shared" ca="1" si="27"/>
        <v>0</v>
      </c>
      <c r="AB78" s="31">
        <f t="shared" ca="1" si="27"/>
        <v>0</v>
      </c>
    </row>
    <row r="79" spans="2:28">
      <c r="B79" s="32" t="s">
        <v>171</v>
      </c>
      <c r="D79" s="33">
        <f ca="1">IF($B$73=FALSE,"-",SUM(OFFSET(D$80,1,0,$B$80,1)))</f>
        <v>0</v>
      </c>
      <c r="E79" s="34">
        <f ca="1">IF($B$73=FALSE,"-",SUM(OFFSET(E$80,1,0,$B$80,1)))</f>
        <v>110.24</v>
      </c>
      <c r="G79" s="35">
        <f t="shared" ref="G79:AB79" ca="1" si="28">IF($B$73=FALSE,"-",SUM(OFFSET(G$80,1,0,$B$80,1)))</f>
        <v>0</v>
      </c>
      <c r="H79" s="35">
        <f t="shared" ca="1" si="28"/>
        <v>0</v>
      </c>
      <c r="I79" s="35">
        <f t="shared" ca="1" si="28"/>
        <v>0</v>
      </c>
      <c r="J79" s="35">
        <f t="shared" ca="1" si="28"/>
        <v>192.63</v>
      </c>
      <c r="K79" s="35">
        <f t="shared" ca="1" si="28"/>
        <v>0</v>
      </c>
      <c r="L79" s="35">
        <f t="shared" ca="1" si="28"/>
        <v>0</v>
      </c>
      <c r="M79" s="35">
        <f t="shared" ca="1" si="28"/>
        <v>0</v>
      </c>
      <c r="N79" s="35">
        <f t="shared" ca="1" si="28"/>
        <v>0</v>
      </c>
      <c r="O79" s="35">
        <f t="shared" ca="1" si="28"/>
        <v>0</v>
      </c>
      <c r="P79" s="35">
        <f t="shared" ca="1" si="28"/>
        <v>0</v>
      </c>
      <c r="Q79" s="35">
        <f t="shared" ca="1" si="28"/>
        <v>0</v>
      </c>
      <c r="R79" s="35">
        <f t="shared" ca="1" si="28"/>
        <v>-192.63</v>
      </c>
      <c r="S79" s="35">
        <f t="shared" ca="1" si="28"/>
        <v>0</v>
      </c>
      <c r="T79" s="35">
        <f t="shared" ca="1" si="28"/>
        <v>110.24</v>
      </c>
      <c r="U79" s="35">
        <f t="shared" ca="1" si="28"/>
        <v>0</v>
      </c>
      <c r="V79" s="35">
        <f t="shared" ca="1" si="28"/>
        <v>0</v>
      </c>
      <c r="W79" s="35">
        <f t="shared" ca="1" si="28"/>
        <v>0</v>
      </c>
      <c r="X79" s="35">
        <f t="shared" ca="1" si="28"/>
        <v>0</v>
      </c>
      <c r="Y79" s="35">
        <f t="shared" ca="1" si="28"/>
        <v>0</v>
      </c>
      <c r="Z79" s="35">
        <f t="shared" ca="1" si="28"/>
        <v>0</v>
      </c>
      <c r="AA79" s="35">
        <f t="shared" ca="1" si="28"/>
        <v>0</v>
      </c>
      <c r="AB79" s="35">
        <f t="shared" ca="1" si="28"/>
        <v>0</v>
      </c>
    </row>
    <row r="80" spans="2:28" outlineLevel="1">
      <c r="B80" s="36">
        <v>2</v>
      </c>
    </row>
    <row r="81" spans="2:28" outlineLevel="1">
      <c r="B81" s="44" t="s">
        <v>112</v>
      </c>
      <c r="D81" s="29">
        <f ca="1">IF($B$73=FALSE,"-",SUM(OFFSET($G81,0,C$75-1,1,C$76-C$75+1)))</f>
        <v>192.63</v>
      </c>
      <c r="E81" s="30">
        <f ca="1">IF($B$73=FALSE,"-",SUM(OFFSET($G81,0,F$75-1,1,F$76-F$75+1)))</f>
        <v>110.24</v>
      </c>
      <c r="G81" s="38">
        <f t="array" aca="1" ref="G81" ca="1">IF($B$73=FALSE,"-",SUM((OFFSET(LC_OTHER!$V$3,1,0,$E$73,1))*(G$76&gt;=OFFSET(LC_OTHER!$H$3,1,0,$E$73,1))*(G$75&lt;=OFFSET(LC_OTHER!$H$3,1,0,$E$73,1))*($B81=OFFSET(LC_OTHER!$L$3,1,0,$E$73,1))))</f>
        <v>0</v>
      </c>
      <c r="H81" s="38">
        <f t="array" aca="1" ref="H81" ca="1">IF($B$73=FALSE,"-",SUM((OFFSET(LC_OTHER!$V$3,1,0,$E$73,1))*(H$76&gt;=OFFSET(LC_OTHER!$H$3,1,0,$E$73,1))*(H$75&lt;=OFFSET(LC_OTHER!$H$3,1,0,$E$73,1))*($B81=OFFSET(LC_OTHER!$L$3,1,0,$E$73,1))))</f>
        <v>0</v>
      </c>
      <c r="I81" s="38">
        <f t="array" aca="1" ref="I81" ca="1">IF($B$73=FALSE,"-",SUM((OFFSET(LC_OTHER!$V$3,1,0,$E$73,1))*(I$76&gt;=OFFSET(LC_OTHER!$H$3,1,0,$E$73,1))*(I$75&lt;=OFFSET(LC_OTHER!$H$3,1,0,$E$73,1))*($B81=OFFSET(LC_OTHER!$L$3,1,0,$E$73,1))))</f>
        <v>0</v>
      </c>
      <c r="J81" s="38">
        <f t="array" aca="1" ref="J81" ca="1">IF($B$73=FALSE,"-",SUM((OFFSET(LC_OTHER!$V$3,1,0,$E$73,1))*(J$76&gt;=OFFSET(LC_OTHER!$H$3,1,0,$E$73,1))*(J$75&lt;=OFFSET(LC_OTHER!$H$3,1,0,$E$73,1))*($B81=OFFSET(LC_OTHER!$L$3,1,0,$E$73,1))))</f>
        <v>192.63</v>
      </c>
      <c r="K81" s="38">
        <f t="array" aca="1" ref="K81" ca="1">IF($B$73=FALSE,"-",SUM((OFFSET(LC_OTHER!$V$3,1,0,$E$73,1))*(K$76&gt;=OFFSET(LC_OTHER!$H$3,1,0,$E$73,1))*(K$75&lt;=OFFSET(LC_OTHER!$H$3,1,0,$E$73,1))*($B81=OFFSET(LC_OTHER!$L$3,1,0,$E$73,1))))</f>
        <v>0</v>
      </c>
      <c r="L81" s="38">
        <f t="array" aca="1" ref="L81" ca="1">IF($B$73=FALSE,"-",SUM((OFFSET(LC_OTHER!$V$3,1,0,$E$73,1))*(L$76&gt;=OFFSET(LC_OTHER!$H$3,1,0,$E$73,1))*(L$75&lt;=OFFSET(LC_OTHER!$H$3,1,0,$E$73,1))*($B81=OFFSET(LC_OTHER!$L$3,1,0,$E$73,1))))</f>
        <v>0</v>
      </c>
      <c r="M81" s="38">
        <f t="array" aca="1" ref="M81" ca="1">IF($B$73=FALSE,"-",SUM((OFFSET(LC_OTHER!$V$3,1,0,$E$73,1))*(M$76&gt;=OFFSET(LC_OTHER!$H$3,1,0,$E$73,1))*(M$75&lt;=OFFSET(LC_OTHER!$H$3,1,0,$E$73,1))*($B81=OFFSET(LC_OTHER!$L$3,1,0,$E$73,1))))</f>
        <v>0</v>
      </c>
      <c r="N81" s="38">
        <f t="array" aca="1" ref="N81" ca="1">IF($B$73=FALSE,"-",SUM((OFFSET(LC_OTHER!$V$3,1,0,$E$73,1))*(N$76&gt;=OFFSET(LC_OTHER!$H$3,1,0,$E$73,1))*(N$75&lt;=OFFSET(LC_OTHER!$H$3,1,0,$E$73,1))*($B81=OFFSET(LC_OTHER!$L$3,1,0,$E$73,1))))</f>
        <v>0</v>
      </c>
      <c r="O81" s="38">
        <f t="array" aca="1" ref="O81" ca="1">IF($B$73=FALSE,"-",SUM((OFFSET(LC_OTHER!$V$3,1,0,$E$73,1))*(O$76&gt;=OFFSET(LC_OTHER!$H$3,1,0,$E$73,1))*(O$75&lt;=OFFSET(LC_OTHER!$H$3,1,0,$E$73,1))*($B81=OFFSET(LC_OTHER!$L$3,1,0,$E$73,1))))</f>
        <v>0</v>
      </c>
      <c r="P81" s="38">
        <f t="array" aca="1" ref="P81" ca="1">IF($B$73=FALSE,"-",SUM((OFFSET(LC_OTHER!$V$3,1,0,$E$73,1))*(P$76&gt;=OFFSET(LC_OTHER!$H$3,1,0,$E$73,1))*(P$75&lt;=OFFSET(LC_OTHER!$H$3,1,0,$E$73,1))*($B81=OFFSET(LC_OTHER!$L$3,1,0,$E$73,1))))</f>
        <v>0</v>
      </c>
      <c r="Q81" s="38">
        <f t="array" aca="1" ref="Q81" ca="1">IF($B$73=FALSE,"-",SUM((OFFSET(LC_OTHER!$V$3,1,0,$E$73,1))*(Q$76&gt;=OFFSET(LC_OTHER!$H$3,1,0,$E$73,1))*(Q$75&lt;=OFFSET(LC_OTHER!$H$3,1,0,$E$73,1))*($B81=OFFSET(LC_OTHER!$L$3,1,0,$E$73,1))))</f>
        <v>0</v>
      </c>
      <c r="R81" s="38">
        <f t="array" aca="1" ref="R81" ca="1">IF($B$73=FALSE,"-",SUM((OFFSET(LC_OTHER!$V$3,1,0,$E$73,1))*(R$76&gt;=OFFSET(LC_OTHER!$H$3,1,0,$E$73,1))*(R$75&lt;=OFFSET(LC_OTHER!$H$3,1,0,$E$73,1))*($B81=OFFSET(LC_OTHER!$L$3,1,0,$E$73,1))))</f>
        <v>0</v>
      </c>
      <c r="S81" s="38">
        <f t="array" aca="1" ref="S81" ca="1">IF($B$73=FALSE,"-",SUM((OFFSET(LC_OTHER!$V$3,1,0,$E$73,1))*(S$76&gt;=OFFSET(LC_OTHER!$H$3,1,0,$E$73,1))*(S$75&lt;=OFFSET(LC_OTHER!$H$3,1,0,$E$73,1))*($B81=OFFSET(LC_OTHER!$L$3,1,0,$E$73,1))))</f>
        <v>0</v>
      </c>
      <c r="T81" s="38">
        <f t="array" aca="1" ref="T81" ca="1">IF($B$73=FALSE,"-",SUM((OFFSET(LC_OTHER!$V$3,1,0,$E$73,1))*(T$76&gt;=OFFSET(LC_OTHER!$H$3,1,0,$E$73,1))*(T$75&lt;=OFFSET(LC_OTHER!$H$3,1,0,$E$73,1))*($B81=OFFSET(LC_OTHER!$L$3,1,0,$E$73,1))))</f>
        <v>110.24</v>
      </c>
      <c r="U81" s="38">
        <f t="array" aca="1" ref="U81" ca="1">IF($B$73=FALSE,"-",SUM((OFFSET(LC_OTHER!$V$3,1,0,$E$73,1))*(U$76&gt;=OFFSET(LC_OTHER!$H$3,1,0,$E$73,1))*(U$75&lt;=OFFSET(LC_OTHER!$H$3,1,0,$E$73,1))*($B81=OFFSET(LC_OTHER!$L$3,1,0,$E$73,1))))</f>
        <v>0</v>
      </c>
      <c r="V81" s="38">
        <f t="array" aca="1" ref="V81" ca="1">IF($B$73=FALSE,"-",SUM((OFFSET(LC_OTHER!$V$3,1,0,$E$73,1))*(V$76&gt;=OFFSET(LC_OTHER!$H$3,1,0,$E$73,1))*(V$75&lt;=OFFSET(LC_OTHER!$H$3,1,0,$E$73,1))*($B81=OFFSET(LC_OTHER!$L$3,1,0,$E$73,1))))</f>
        <v>0</v>
      </c>
      <c r="W81" s="38">
        <f t="array" aca="1" ref="W81" ca="1">IF($B$73=FALSE,"-",SUM((OFFSET(LC_OTHER!$V$3,1,0,$E$73,1))*(W$76&gt;=OFFSET(LC_OTHER!$H$3,1,0,$E$73,1))*(W$75&lt;=OFFSET(LC_OTHER!$H$3,1,0,$E$73,1))*($B81=OFFSET(LC_OTHER!$L$3,1,0,$E$73,1))))</f>
        <v>0</v>
      </c>
      <c r="X81" s="38">
        <f t="array" aca="1" ref="X81" ca="1">IF($B$73=FALSE,"-",SUM((OFFSET(LC_OTHER!$V$3,1,0,$E$73,1))*(X$76&gt;=OFFSET(LC_OTHER!$H$3,1,0,$E$73,1))*(X$75&lt;=OFFSET(LC_OTHER!$H$3,1,0,$E$73,1))*($B81=OFFSET(LC_OTHER!$L$3,1,0,$E$73,1))))</f>
        <v>0</v>
      </c>
      <c r="Y81" s="38">
        <f t="array" aca="1" ref="Y81" ca="1">IF($B$73=FALSE,"-",SUM((OFFSET(LC_OTHER!$V$3,1,0,$E$73,1))*(Y$76&gt;=OFFSET(LC_OTHER!$H$3,1,0,$E$73,1))*(Y$75&lt;=OFFSET(LC_OTHER!$H$3,1,0,$E$73,1))*($B81=OFFSET(LC_OTHER!$L$3,1,0,$E$73,1))))</f>
        <v>0</v>
      </c>
      <c r="Z81" s="38">
        <f t="array" aca="1" ref="Z81" ca="1">IF($B$73=FALSE,"-",SUM((OFFSET(LC_OTHER!$V$3,1,0,$E$73,1))*(Z$76&gt;=OFFSET(LC_OTHER!$H$3,1,0,$E$73,1))*(Z$75&lt;=OFFSET(LC_OTHER!$H$3,1,0,$E$73,1))*($B81=OFFSET(LC_OTHER!$L$3,1,0,$E$73,1))))</f>
        <v>0</v>
      </c>
      <c r="AA81" s="38">
        <f t="array" aca="1" ref="AA81" ca="1">IF($B$73=FALSE,"-",SUM((OFFSET(LC_OTHER!$V$3,1,0,$E$73,1))*(AA$76&gt;=OFFSET(LC_OTHER!$H$3,1,0,$E$73,1))*(AA$75&lt;=OFFSET(LC_OTHER!$H$3,1,0,$E$73,1))*($B81=OFFSET(LC_OTHER!$L$3,1,0,$E$73,1))))</f>
        <v>0</v>
      </c>
      <c r="AB81" s="38">
        <f t="array" aca="1" ref="AB81" ca="1">IF($B$73=FALSE,"-",SUM((OFFSET(LC_OTHER!$V$3,1,0,$E$73,1))*(AB$76&gt;=OFFSET(LC_OTHER!$H$3,1,0,$E$73,1))*(AB$75&lt;=OFFSET(LC_OTHER!$H$3,1,0,$E$73,1))*($B81=OFFSET(LC_OTHER!$L$3,1,0,$E$73,1))))</f>
        <v>0</v>
      </c>
    </row>
    <row r="82" spans="2:28" outlineLevel="1">
      <c r="B82" s="37"/>
      <c r="D82" s="29">
        <f ca="1">IF($B$73=FALSE,"-",SUM(OFFSET($G82,0,C$75-1,1,C$76-C$75+1)))</f>
        <v>-192.63</v>
      </c>
      <c r="E82" s="30">
        <f ca="1">IF($B$73=FALSE,"-",SUM(OFFSET($G82,0,F$75-1,1,F$76-F$75+1)))</f>
        <v>0</v>
      </c>
      <c r="G82" s="38">
        <f t="array" aca="1" ref="G82" ca="1">IF($B$73=FALSE,"-",SUM((OFFSET(LC_OTHER!$V$3,1,0,$E$73,1))*(G$76&gt;=OFFSET(LC_OTHER!$H$3,1,0,$E$73,1))*(G$75&lt;=OFFSET(LC_OTHER!$H$3,1,0,$E$73,1))*($B82=OFFSET(LC_OTHER!$L$3,1,0,$E$73,1))))</f>
        <v>0</v>
      </c>
      <c r="H82" s="38">
        <f t="array" aca="1" ref="H82" ca="1">IF($B$73=FALSE,"-",SUM((OFFSET(LC_OTHER!$V$3,1,0,$E$73,1))*(H$76&gt;=OFFSET(LC_OTHER!$H$3,1,0,$E$73,1))*(H$75&lt;=OFFSET(LC_OTHER!$H$3,1,0,$E$73,1))*($B82=OFFSET(LC_OTHER!$L$3,1,0,$E$73,1))))</f>
        <v>0</v>
      </c>
      <c r="I82" s="38">
        <f t="array" aca="1" ref="I82" ca="1">IF($B$73=FALSE,"-",SUM((OFFSET(LC_OTHER!$V$3,1,0,$E$73,1))*(I$76&gt;=OFFSET(LC_OTHER!$H$3,1,0,$E$73,1))*(I$75&lt;=OFFSET(LC_OTHER!$H$3,1,0,$E$73,1))*($B82=OFFSET(LC_OTHER!$L$3,1,0,$E$73,1))))</f>
        <v>0</v>
      </c>
      <c r="J82" s="38">
        <f t="array" aca="1" ref="J82" ca="1">IF($B$73=FALSE,"-",SUM((OFFSET(LC_OTHER!$V$3,1,0,$E$73,1))*(J$76&gt;=OFFSET(LC_OTHER!$H$3,1,0,$E$73,1))*(J$75&lt;=OFFSET(LC_OTHER!$H$3,1,0,$E$73,1))*($B82=OFFSET(LC_OTHER!$L$3,1,0,$E$73,1))))</f>
        <v>0</v>
      </c>
      <c r="K82" s="38">
        <f t="array" aca="1" ref="K82" ca="1">IF($B$73=FALSE,"-",SUM((OFFSET(LC_OTHER!$V$3,1,0,$E$73,1))*(K$76&gt;=OFFSET(LC_OTHER!$H$3,1,0,$E$73,1))*(K$75&lt;=OFFSET(LC_OTHER!$H$3,1,0,$E$73,1))*($B82=OFFSET(LC_OTHER!$L$3,1,0,$E$73,1))))</f>
        <v>0</v>
      </c>
      <c r="L82" s="38">
        <f t="array" aca="1" ref="L82" ca="1">IF($B$73=FALSE,"-",SUM((OFFSET(LC_OTHER!$V$3,1,0,$E$73,1))*(L$76&gt;=OFFSET(LC_OTHER!$H$3,1,0,$E$73,1))*(L$75&lt;=OFFSET(LC_OTHER!$H$3,1,0,$E$73,1))*($B82=OFFSET(LC_OTHER!$L$3,1,0,$E$73,1))))</f>
        <v>0</v>
      </c>
      <c r="M82" s="38">
        <f t="array" aca="1" ref="M82" ca="1">IF($B$73=FALSE,"-",SUM((OFFSET(LC_OTHER!$V$3,1,0,$E$73,1))*(M$76&gt;=OFFSET(LC_OTHER!$H$3,1,0,$E$73,1))*(M$75&lt;=OFFSET(LC_OTHER!$H$3,1,0,$E$73,1))*($B82=OFFSET(LC_OTHER!$L$3,1,0,$E$73,1))))</f>
        <v>0</v>
      </c>
      <c r="N82" s="38">
        <f t="array" aca="1" ref="N82" ca="1">IF($B$73=FALSE,"-",SUM((OFFSET(LC_OTHER!$V$3,1,0,$E$73,1))*(N$76&gt;=OFFSET(LC_OTHER!$H$3,1,0,$E$73,1))*(N$75&lt;=OFFSET(LC_OTHER!$H$3,1,0,$E$73,1))*($B82=OFFSET(LC_OTHER!$L$3,1,0,$E$73,1))))</f>
        <v>0</v>
      </c>
      <c r="O82" s="38">
        <f t="array" aca="1" ref="O82" ca="1">IF($B$73=FALSE,"-",SUM((OFFSET(LC_OTHER!$V$3,1,0,$E$73,1))*(O$76&gt;=OFFSET(LC_OTHER!$H$3,1,0,$E$73,1))*(O$75&lt;=OFFSET(LC_OTHER!$H$3,1,0,$E$73,1))*($B82=OFFSET(LC_OTHER!$L$3,1,0,$E$73,1))))</f>
        <v>0</v>
      </c>
      <c r="P82" s="38">
        <f t="array" aca="1" ref="P82" ca="1">IF($B$73=FALSE,"-",SUM((OFFSET(LC_OTHER!$V$3,1,0,$E$73,1))*(P$76&gt;=OFFSET(LC_OTHER!$H$3,1,0,$E$73,1))*(P$75&lt;=OFFSET(LC_OTHER!$H$3,1,0,$E$73,1))*($B82=OFFSET(LC_OTHER!$L$3,1,0,$E$73,1))))</f>
        <v>0</v>
      </c>
      <c r="Q82" s="38">
        <f t="array" aca="1" ref="Q82" ca="1">IF($B$73=FALSE,"-",SUM((OFFSET(LC_OTHER!$V$3,1,0,$E$73,1))*(Q$76&gt;=OFFSET(LC_OTHER!$H$3,1,0,$E$73,1))*(Q$75&lt;=OFFSET(LC_OTHER!$H$3,1,0,$E$73,1))*($B82=OFFSET(LC_OTHER!$L$3,1,0,$E$73,1))))</f>
        <v>0</v>
      </c>
      <c r="R82" s="38">
        <f t="array" aca="1" ref="R82" ca="1">IF($B$73=FALSE,"-",SUM((OFFSET(LC_OTHER!$V$3,1,0,$E$73,1))*(R$76&gt;=OFFSET(LC_OTHER!$H$3,1,0,$E$73,1))*(R$75&lt;=OFFSET(LC_OTHER!$H$3,1,0,$E$73,1))*($B82=OFFSET(LC_OTHER!$L$3,1,0,$E$73,1))))</f>
        <v>-192.63</v>
      </c>
      <c r="S82" s="38">
        <f t="array" aca="1" ref="S82" ca="1">IF($B$73=FALSE,"-",SUM((OFFSET(LC_OTHER!$V$3,1,0,$E$73,1))*(S$76&gt;=OFFSET(LC_OTHER!$H$3,1,0,$E$73,1))*(S$75&lt;=OFFSET(LC_OTHER!$H$3,1,0,$E$73,1))*($B82=OFFSET(LC_OTHER!$L$3,1,0,$E$73,1))))</f>
        <v>0</v>
      </c>
      <c r="T82" s="38">
        <f t="array" aca="1" ref="T82" ca="1">IF($B$73=FALSE,"-",SUM((OFFSET(LC_OTHER!$V$3,1,0,$E$73,1))*(T$76&gt;=OFFSET(LC_OTHER!$H$3,1,0,$E$73,1))*(T$75&lt;=OFFSET(LC_OTHER!$H$3,1,0,$E$73,1))*($B82=OFFSET(LC_OTHER!$L$3,1,0,$E$73,1))))</f>
        <v>0</v>
      </c>
      <c r="U82" s="38">
        <f t="array" aca="1" ref="U82" ca="1">IF($B$73=FALSE,"-",SUM((OFFSET(LC_OTHER!$V$3,1,0,$E$73,1))*(U$76&gt;=OFFSET(LC_OTHER!$H$3,1,0,$E$73,1))*(U$75&lt;=OFFSET(LC_OTHER!$H$3,1,0,$E$73,1))*($B82=OFFSET(LC_OTHER!$L$3,1,0,$E$73,1))))</f>
        <v>0</v>
      </c>
      <c r="V82" s="38">
        <f t="array" aca="1" ref="V82" ca="1">IF($B$73=FALSE,"-",SUM((OFFSET(LC_OTHER!$V$3,1,0,$E$73,1))*(V$76&gt;=OFFSET(LC_OTHER!$H$3,1,0,$E$73,1))*(V$75&lt;=OFFSET(LC_OTHER!$H$3,1,0,$E$73,1))*($B82=OFFSET(LC_OTHER!$L$3,1,0,$E$73,1))))</f>
        <v>0</v>
      </c>
      <c r="W82" s="38">
        <f t="array" aca="1" ref="W82" ca="1">IF($B$73=FALSE,"-",SUM((OFFSET(LC_OTHER!$V$3,1,0,$E$73,1))*(W$76&gt;=OFFSET(LC_OTHER!$H$3,1,0,$E$73,1))*(W$75&lt;=OFFSET(LC_OTHER!$H$3,1,0,$E$73,1))*($B82=OFFSET(LC_OTHER!$L$3,1,0,$E$73,1))))</f>
        <v>0</v>
      </c>
      <c r="X82" s="38">
        <f t="array" aca="1" ref="X82" ca="1">IF($B$73=FALSE,"-",SUM((OFFSET(LC_OTHER!$V$3,1,0,$E$73,1))*(X$76&gt;=OFFSET(LC_OTHER!$H$3,1,0,$E$73,1))*(X$75&lt;=OFFSET(LC_OTHER!$H$3,1,0,$E$73,1))*($B82=OFFSET(LC_OTHER!$L$3,1,0,$E$73,1))))</f>
        <v>0</v>
      </c>
      <c r="Y82" s="38">
        <f t="array" aca="1" ref="Y82" ca="1">IF($B$73=FALSE,"-",SUM((OFFSET(LC_OTHER!$V$3,1,0,$E$73,1))*(Y$76&gt;=OFFSET(LC_OTHER!$H$3,1,0,$E$73,1))*(Y$75&lt;=OFFSET(LC_OTHER!$H$3,1,0,$E$73,1))*($B82=OFFSET(LC_OTHER!$L$3,1,0,$E$73,1))))</f>
        <v>0</v>
      </c>
      <c r="Z82" s="38">
        <f t="array" aca="1" ref="Z82" ca="1">IF($B$73=FALSE,"-",SUM((OFFSET(LC_OTHER!$V$3,1,0,$E$73,1))*(Z$76&gt;=OFFSET(LC_OTHER!$H$3,1,0,$E$73,1))*(Z$75&lt;=OFFSET(LC_OTHER!$H$3,1,0,$E$73,1))*($B82=OFFSET(LC_OTHER!$L$3,1,0,$E$73,1))))</f>
        <v>0</v>
      </c>
      <c r="AA82" s="38">
        <f t="array" aca="1" ref="AA82" ca="1">IF($B$73=FALSE,"-",SUM((OFFSET(LC_OTHER!$V$3,1,0,$E$73,1))*(AA$76&gt;=OFFSET(LC_OTHER!$H$3,1,0,$E$73,1))*(AA$75&lt;=OFFSET(LC_OTHER!$H$3,1,0,$E$73,1))*($B82=OFFSET(LC_OTHER!$L$3,1,0,$E$73,1))))</f>
        <v>0</v>
      </c>
      <c r="AB82" s="38">
        <f t="array" aca="1" ref="AB82" ca="1">IF($B$73=FALSE,"-",SUM((OFFSET(LC_OTHER!$V$3,1,0,$E$73,1))*(AB$76&gt;=OFFSET(LC_OTHER!$H$3,1,0,$E$73,1))*(AB$75&lt;=OFFSET(LC_OTHER!$H$3,1,0,$E$73,1))*($B82=OFFSET(LC_OTHER!$L$3,1,0,$E$73,1))))</f>
        <v>0</v>
      </c>
    </row>
    <row r="83" spans="2:28" outlineLevel="1">
      <c r="B83"/>
    </row>
    <row r="84" spans="2:28">
      <c r="B84"/>
    </row>
    <row r="85" spans="2:28">
      <c r="B85"/>
    </row>
    <row r="86" spans="2:28">
      <c r="B86"/>
    </row>
    <row r="87" spans="2:28">
      <c r="B87"/>
    </row>
    <row r="88" spans="2:28">
      <c r="B88"/>
    </row>
    <row r="89" spans="2:28">
      <c r="B89"/>
    </row>
    <row r="90" spans="2:28">
      <c r="B90"/>
    </row>
    <row r="91" spans="2:28">
      <c r="B91"/>
    </row>
    <row r="92" spans="2:28">
      <c r="B92"/>
    </row>
    <row r="93" spans="2:28">
      <c r="B93"/>
    </row>
    <row r="94" spans="2:28">
      <c r="B94"/>
    </row>
    <row r="95" spans="2:28">
      <c r="B95"/>
    </row>
    <row r="96" spans="2:28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 ht="30" customHeight="1">
      <c r="B123"/>
    </row>
    <row r="124" spans="2:2" s="42" customFormat="1" ht="30" customHeight="1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</sheetData>
  <dataValidations count="2">
    <dataValidation type="list" allowBlank="1" showInputMessage="1" showErrorMessage="1" sqref="B13 B3 B45 B59 B73">
      <formula1>"TRUE, FALSE"</formula1>
    </dataValidation>
    <dataValidation type="list" allowBlank="1" showInputMessage="1" showErrorMessage="1" sqref="D13 D3 D45 D59 D73">
      <formula1>"2012, 2013"</formula1>
    </dataValidation>
  </dataValidations>
  <pageMargins left="0.7" right="0.7" top="0.75" bottom="0.75" header="0.1" footer="0.3"/>
  <pageSetup orientation="portrait" r:id="rId1"/>
  <headerFooter>
    <oddHeader>&amp;L&amp;"Arial,Bold"&amp;8 8:22 PM
&amp;"Arial,Bold"&amp;8 20/08/13
&amp;"Arial,Bold"&amp;8 Accrual Basis&amp;C&amp;"Arial,Bold"&amp;12 Frost Refrigeration Inc.
&amp;"Arial,Bold"&amp;14 Transaction Detail By Account
&amp;"Arial,Bold"&amp;10 January through December 2012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4338" r:id="rId4" name="HEADER">
          <controlPr defaultSize="0" autoLin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14338" r:id="rId4" name="HEADER"/>
      </mc:Fallback>
    </mc:AlternateContent>
    <mc:AlternateContent xmlns:mc="http://schemas.openxmlformats.org/markup-compatibility/2006">
      <mc:Choice Requires="x14">
        <control shapeId="14337" r:id="rId6" name="FILTER">
          <controlPr defaultSize="0" autoLine="0" r:id="rId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14337" r:id="rId6" name="FILTER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tabColor rgb="FF0070C0"/>
  </sheetPr>
  <dimension ref="B1:AB461"/>
  <sheetViews>
    <sheetView showGridLines="0" zoomScaleNormal="100" workbookViewId="0">
      <selection activeCell="H27" sqref="H27"/>
    </sheetView>
  </sheetViews>
  <sheetFormatPr defaultRowHeight="15" outlineLevelRow="1"/>
  <cols>
    <col min="1" max="1" width="9.140625" style="15"/>
    <col min="2" max="2" width="23.7109375" style="15" customWidth="1"/>
    <col min="3" max="3" width="4.140625" style="15" customWidth="1"/>
    <col min="4" max="5" width="14.28515625" style="15" customWidth="1"/>
    <col min="6" max="6" width="4.140625" style="15" customWidth="1"/>
    <col min="7" max="28" width="14.42578125" style="15" customWidth="1"/>
    <col min="29" max="16384" width="9.140625" style="15"/>
  </cols>
  <sheetData>
    <row r="1" spans="2:28" s="14" customFormat="1"/>
    <row r="2" spans="2:28">
      <c r="B2" s="43" t="s">
        <v>181</v>
      </c>
      <c r="D2" s="17" t="s">
        <v>166</v>
      </c>
      <c r="E2" s="14"/>
      <c r="G2" s="18">
        <f ca="1">IF($B$3=FALSE,"-",G68)</f>
        <v>40921</v>
      </c>
      <c r="I2" s="19"/>
    </row>
    <row r="3" spans="2:28">
      <c r="B3" s="20" t="b">
        <v>1</v>
      </c>
      <c r="D3" s="21">
        <v>2012</v>
      </c>
      <c r="E3" s="14"/>
      <c r="G3" s="18">
        <f ca="1">IF($B$3=FALSE,"-",G69)</f>
        <v>41551</v>
      </c>
    </row>
    <row r="5" spans="2:28">
      <c r="B5" s="23" t="s">
        <v>168</v>
      </c>
      <c r="C5" s="24">
        <v>1</v>
      </c>
      <c r="D5" s="25">
        <f>IF($B3=FALSE,"-",DATE(D3,1,1))</f>
        <v>40909</v>
      </c>
      <c r="E5" s="25">
        <f>IF($B3=FALSE,"-",DATE(D3+1,1,1))</f>
        <v>41275</v>
      </c>
      <c r="F5" s="14">
        <f>IF($B$3=FALSE,"-",C6+1)</f>
        <v>13</v>
      </c>
      <c r="G5" s="27">
        <f>IF($B$3=FALSE,"-",D5)</f>
        <v>40909</v>
      </c>
      <c r="H5" s="28">
        <f t="shared" ref="H5:AB5" si="0">IF($B$3=FALSE,"-",EDATE(G5,1))</f>
        <v>40940</v>
      </c>
      <c r="I5" s="28">
        <f t="shared" si="0"/>
        <v>40969</v>
      </c>
      <c r="J5" s="28">
        <f t="shared" si="0"/>
        <v>41000</v>
      </c>
      <c r="K5" s="28">
        <f t="shared" si="0"/>
        <v>41030</v>
      </c>
      <c r="L5" s="28">
        <f t="shared" si="0"/>
        <v>41061</v>
      </c>
      <c r="M5" s="28">
        <f t="shared" si="0"/>
        <v>41091</v>
      </c>
      <c r="N5" s="28">
        <f t="shared" si="0"/>
        <v>41122</v>
      </c>
      <c r="O5" s="28">
        <f t="shared" si="0"/>
        <v>41153</v>
      </c>
      <c r="P5" s="28">
        <f t="shared" si="0"/>
        <v>41183</v>
      </c>
      <c r="Q5" s="28">
        <f t="shared" si="0"/>
        <v>41214</v>
      </c>
      <c r="R5" s="28">
        <f t="shared" si="0"/>
        <v>41244</v>
      </c>
      <c r="S5" s="28">
        <f t="shared" si="0"/>
        <v>41275</v>
      </c>
      <c r="T5" s="28">
        <f t="shared" si="0"/>
        <v>41306</v>
      </c>
      <c r="U5" s="28">
        <f t="shared" si="0"/>
        <v>41334</v>
      </c>
      <c r="V5" s="28">
        <f t="shared" si="0"/>
        <v>41365</v>
      </c>
      <c r="W5" s="28">
        <f t="shared" si="0"/>
        <v>41395</v>
      </c>
      <c r="X5" s="28">
        <f t="shared" si="0"/>
        <v>41426</v>
      </c>
      <c r="Y5" s="28">
        <f t="shared" si="0"/>
        <v>41456</v>
      </c>
      <c r="Z5" s="28">
        <f t="shared" si="0"/>
        <v>41487</v>
      </c>
      <c r="AA5" s="28">
        <f t="shared" si="0"/>
        <v>41518</v>
      </c>
      <c r="AB5" s="28">
        <f t="shared" si="0"/>
        <v>41548</v>
      </c>
    </row>
    <row r="6" spans="2:28">
      <c r="B6" s="23" t="s">
        <v>169</v>
      </c>
      <c r="C6" s="24">
        <v>12</v>
      </c>
      <c r="D6" s="25">
        <f ca="1">IF($B3=FALSE,"-",MAX(OFFSET($G6,0,0,1,$C6)))</f>
        <v>41274</v>
      </c>
      <c r="E6" s="26">
        <f ca="1">IF($B3=FALSE,"-",MAX(OFFSET($G6,0,0,1,$F6)))</f>
        <v>41578</v>
      </c>
      <c r="F6" s="14">
        <f>IF($B$3=FALSE,"-",C6+12)</f>
        <v>24</v>
      </c>
      <c r="G6" s="27">
        <f t="shared" ref="G6:AA6" si="1">IF($B$3=FALSE,"-",EOMONTH(G5,0))</f>
        <v>40939</v>
      </c>
      <c r="H6" s="28">
        <f t="shared" si="1"/>
        <v>40968</v>
      </c>
      <c r="I6" s="28">
        <f t="shared" si="1"/>
        <v>40999</v>
      </c>
      <c r="J6" s="28">
        <f t="shared" si="1"/>
        <v>41029</v>
      </c>
      <c r="K6" s="28">
        <f t="shared" si="1"/>
        <v>41060</v>
      </c>
      <c r="L6" s="28">
        <f t="shared" si="1"/>
        <v>41090</v>
      </c>
      <c r="M6" s="28">
        <f t="shared" si="1"/>
        <v>41121</v>
      </c>
      <c r="N6" s="28">
        <f t="shared" si="1"/>
        <v>41152</v>
      </c>
      <c r="O6" s="28">
        <f t="shared" si="1"/>
        <v>41182</v>
      </c>
      <c r="P6" s="28">
        <f t="shared" si="1"/>
        <v>41213</v>
      </c>
      <c r="Q6" s="28">
        <f t="shared" si="1"/>
        <v>41243</v>
      </c>
      <c r="R6" s="28">
        <f t="shared" si="1"/>
        <v>41274</v>
      </c>
      <c r="S6" s="28">
        <f t="shared" si="1"/>
        <v>41305</v>
      </c>
      <c r="T6" s="28">
        <f t="shared" si="1"/>
        <v>41333</v>
      </c>
      <c r="U6" s="28">
        <f t="shared" si="1"/>
        <v>41364</v>
      </c>
      <c r="V6" s="28">
        <f t="shared" si="1"/>
        <v>41394</v>
      </c>
      <c r="W6" s="28">
        <f t="shared" si="1"/>
        <v>41425</v>
      </c>
      <c r="X6" s="28">
        <f t="shared" si="1"/>
        <v>41455</v>
      </c>
      <c r="Y6" s="28">
        <f t="shared" si="1"/>
        <v>41486</v>
      </c>
      <c r="Z6" s="28">
        <f t="shared" si="1"/>
        <v>41517</v>
      </c>
      <c r="AA6" s="28">
        <f t="shared" si="1"/>
        <v>41547</v>
      </c>
      <c r="AB6" s="28">
        <f t="shared" ref="AB6" si="2">IF($B$3=FALSE,"-",EOMONTH(AB5,0))</f>
        <v>41578</v>
      </c>
    </row>
    <row r="7" spans="2:28" ht="5.25" customHeight="1"/>
    <row r="8" spans="2:28">
      <c r="B8" s="22" t="s">
        <v>170</v>
      </c>
      <c r="D8" s="29">
        <f ca="1">IF($B$3=FALSE,"-",D18+D47+D74+D120)</f>
        <v>633746.22</v>
      </c>
      <c r="E8" s="30">
        <f ca="1">IF($B$3=FALSE,"-",E18+E47+E74+E120)</f>
        <v>558823.76</v>
      </c>
      <c r="G8" s="31">
        <f t="shared" ref="G8:AB8" ca="1" si="3">IF($B$3=FALSE,"-",G18+G47+G74+G120)</f>
        <v>52368.280000000006</v>
      </c>
      <c r="H8" s="31">
        <f t="shared" ca="1" si="3"/>
        <v>52721.42</v>
      </c>
      <c r="I8" s="31">
        <f t="shared" ca="1" si="3"/>
        <v>54422.880000000005</v>
      </c>
      <c r="J8" s="31">
        <f t="shared" ca="1" si="3"/>
        <v>56061.26</v>
      </c>
      <c r="K8" s="31">
        <f t="shared" ca="1" si="3"/>
        <v>52731.39</v>
      </c>
      <c r="L8" s="31">
        <f t="shared" ca="1" si="3"/>
        <v>81135.28</v>
      </c>
      <c r="M8" s="31">
        <f t="shared" ca="1" si="3"/>
        <v>45474.67</v>
      </c>
      <c r="N8" s="31">
        <f t="shared" ca="1" si="3"/>
        <v>41255.03</v>
      </c>
      <c r="O8" s="31">
        <f t="shared" ca="1" si="3"/>
        <v>42602.94</v>
      </c>
      <c r="P8" s="31">
        <f t="shared" ca="1" si="3"/>
        <v>42851.21</v>
      </c>
      <c r="Q8" s="31">
        <f t="shared" ca="1" si="3"/>
        <v>63797.39</v>
      </c>
      <c r="R8" s="31">
        <f t="shared" ca="1" si="3"/>
        <v>48324.47</v>
      </c>
      <c r="S8" s="31">
        <f t="shared" ca="1" si="3"/>
        <v>42555.61</v>
      </c>
      <c r="T8" s="31">
        <f t="shared" ca="1" si="3"/>
        <v>49323.24</v>
      </c>
      <c r="U8" s="31">
        <f t="shared" ca="1" si="3"/>
        <v>48497.05</v>
      </c>
      <c r="V8" s="31">
        <f t="shared" ca="1" si="3"/>
        <v>51110.340000000004</v>
      </c>
      <c r="W8" s="31">
        <f t="shared" ca="1" si="3"/>
        <v>73854.33</v>
      </c>
      <c r="X8" s="31">
        <f t="shared" ca="1" si="3"/>
        <v>55714.44</v>
      </c>
      <c r="Y8" s="31">
        <f t="shared" ca="1" si="3"/>
        <v>55656.460000000006</v>
      </c>
      <c r="Z8" s="31">
        <f t="shared" ca="1" si="3"/>
        <v>77282.3</v>
      </c>
      <c r="AA8" s="31">
        <f t="shared" ca="1" si="3"/>
        <v>67407.460000000006</v>
      </c>
      <c r="AB8" s="31">
        <f t="shared" ca="1" si="3"/>
        <v>37422.53</v>
      </c>
    </row>
    <row r="9" spans="2:28">
      <c r="B9" s="32" t="s">
        <v>171</v>
      </c>
      <c r="D9" s="33">
        <f ca="1">IF($B$3=FALSE,"-",D19+D48+D75+D121)</f>
        <v>651375.35999999999</v>
      </c>
      <c r="E9" s="34">
        <f ca="1">IF($B$3=FALSE,"-",E19+E48+E75+E121)</f>
        <v>558823.76</v>
      </c>
      <c r="G9" s="35">
        <f t="shared" ref="G9:AB9" ca="1" si="4">IF($B$3=FALSE,"-",G19+G48+G75+G121)</f>
        <v>52368.280000000006</v>
      </c>
      <c r="H9" s="35">
        <f t="shared" ca="1" si="4"/>
        <v>52721.42</v>
      </c>
      <c r="I9" s="35">
        <f t="shared" ca="1" si="4"/>
        <v>54422.880000000005</v>
      </c>
      <c r="J9" s="35">
        <f t="shared" ca="1" si="4"/>
        <v>56061.26</v>
      </c>
      <c r="K9" s="35">
        <f t="shared" ca="1" si="4"/>
        <v>52731.39</v>
      </c>
      <c r="L9" s="35">
        <f t="shared" ca="1" si="4"/>
        <v>100115.28</v>
      </c>
      <c r="M9" s="35">
        <f t="shared" ca="1" si="4"/>
        <v>45474.67</v>
      </c>
      <c r="N9" s="35">
        <f t="shared" ca="1" si="4"/>
        <v>41255.03</v>
      </c>
      <c r="O9" s="35">
        <f t="shared" ca="1" si="4"/>
        <v>42602.94</v>
      </c>
      <c r="P9" s="35">
        <f t="shared" ca="1" si="4"/>
        <v>42851.21</v>
      </c>
      <c r="Q9" s="35">
        <f t="shared" ca="1" si="4"/>
        <v>63797.39</v>
      </c>
      <c r="R9" s="35">
        <f t="shared" ca="1" si="4"/>
        <v>46973.609999999993</v>
      </c>
      <c r="S9" s="35">
        <f t="shared" ca="1" si="4"/>
        <v>42555.61</v>
      </c>
      <c r="T9" s="35">
        <f t="shared" ca="1" si="4"/>
        <v>49323.24</v>
      </c>
      <c r="U9" s="35">
        <f t="shared" ca="1" si="4"/>
        <v>48497.05</v>
      </c>
      <c r="V9" s="35">
        <f t="shared" ca="1" si="4"/>
        <v>51110.340000000004</v>
      </c>
      <c r="W9" s="35">
        <f t="shared" ca="1" si="4"/>
        <v>73854.33</v>
      </c>
      <c r="X9" s="35">
        <f t="shared" ca="1" si="4"/>
        <v>55714.44</v>
      </c>
      <c r="Y9" s="35">
        <f t="shared" ca="1" si="4"/>
        <v>55656.460000000006</v>
      </c>
      <c r="Z9" s="35">
        <f t="shared" ca="1" si="4"/>
        <v>77282.3</v>
      </c>
      <c r="AA9" s="35">
        <f t="shared" ca="1" si="4"/>
        <v>67407.460000000006</v>
      </c>
      <c r="AB9" s="35">
        <f t="shared" ca="1" si="4"/>
        <v>37422.53</v>
      </c>
    </row>
    <row r="12" spans="2:28" ht="22.5">
      <c r="B12" s="43" t="s">
        <v>177</v>
      </c>
      <c r="D12" s="17" t="s">
        <v>166</v>
      </c>
      <c r="E12" s="17" t="s">
        <v>167</v>
      </c>
      <c r="G12" s="18">
        <f ca="1">IF($B$13=FALSE,"-",MIN(OFFSET(AW_EB!$H$3,1,0,$E$13,1)))</f>
        <v>40921</v>
      </c>
      <c r="I12" s="19"/>
    </row>
    <row r="13" spans="2:28">
      <c r="B13" s="20" t="b">
        <f>B$3</f>
        <v>1</v>
      </c>
      <c r="D13" s="21">
        <f>D$3</f>
        <v>2012</v>
      </c>
      <c r="E13" s="22">
        <f>IF($B13=FALSE,"-",COUNTA(AW_EB!$H$4:$H$10000))</f>
        <v>487</v>
      </c>
      <c r="G13" s="18">
        <f ca="1">IF($B$13=FALSE,"-",MAX(OFFSET(AW_EB!$H$3,1,0,$E$13,1)))</f>
        <v>41551</v>
      </c>
    </row>
    <row r="15" spans="2:28">
      <c r="B15" s="23" t="s">
        <v>168</v>
      </c>
      <c r="C15" s="24">
        <f>C$5</f>
        <v>1</v>
      </c>
      <c r="D15" s="25">
        <f ca="1">IF($B13=FALSE,"-",OFFSET($G15,0,$C15-1))</f>
        <v>40909</v>
      </c>
      <c r="E15" s="25">
        <f ca="1">IF($B13=FALSE,"-",OFFSET($G15,0,$F15-1))</f>
        <v>41275</v>
      </c>
      <c r="F15" s="14">
        <f>IF($B$42=FALSE,"-",C16+1)</f>
        <v>13</v>
      </c>
      <c r="G15" s="27">
        <f>IF($B$42=FALSE,"-",DATE($D$42,1,1))</f>
        <v>40909</v>
      </c>
      <c r="H15" s="28">
        <f t="shared" ref="H15:AB15" si="5">IF($B$13=FALSE,"-",EDATE(G15,1))</f>
        <v>40940</v>
      </c>
      <c r="I15" s="28">
        <f t="shared" si="5"/>
        <v>40969</v>
      </c>
      <c r="J15" s="28">
        <f t="shared" si="5"/>
        <v>41000</v>
      </c>
      <c r="K15" s="28">
        <f t="shared" si="5"/>
        <v>41030</v>
      </c>
      <c r="L15" s="28">
        <f t="shared" si="5"/>
        <v>41061</v>
      </c>
      <c r="M15" s="28">
        <f t="shared" si="5"/>
        <v>41091</v>
      </c>
      <c r="N15" s="28">
        <f t="shared" si="5"/>
        <v>41122</v>
      </c>
      <c r="O15" s="28">
        <f t="shared" si="5"/>
        <v>41153</v>
      </c>
      <c r="P15" s="28">
        <f t="shared" si="5"/>
        <v>41183</v>
      </c>
      <c r="Q15" s="28">
        <f t="shared" si="5"/>
        <v>41214</v>
      </c>
      <c r="R15" s="28">
        <f t="shared" si="5"/>
        <v>41244</v>
      </c>
      <c r="S15" s="28">
        <f t="shared" si="5"/>
        <v>41275</v>
      </c>
      <c r="T15" s="28">
        <f t="shared" si="5"/>
        <v>41306</v>
      </c>
      <c r="U15" s="28">
        <f t="shared" si="5"/>
        <v>41334</v>
      </c>
      <c r="V15" s="28">
        <f t="shared" si="5"/>
        <v>41365</v>
      </c>
      <c r="W15" s="28">
        <f t="shared" si="5"/>
        <v>41395</v>
      </c>
      <c r="X15" s="28">
        <f t="shared" si="5"/>
        <v>41426</v>
      </c>
      <c r="Y15" s="28">
        <f t="shared" si="5"/>
        <v>41456</v>
      </c>
      <c r="Z15" s="28">
        <f t="shared" si="5"/>
        <v>41487</v>
      </c>
      <c r="AA15" s="28">
        <f t="shared" si="5"/>
        <v>41518</v>
      </c>
      <c r="AB15" s="28">
        <f t="shared" si="5"/>
        <v>41548</v>
      </c>
    </row>
    <row r="16" spans="2:28">
      <c r="B16" s="23" t="s">
        <v>169</v>
      </c>
      <c r="C16" s="24">
        <f>C$6</f>
        <v>12</v>
      </c>
      <c r="D16" s="25">
        <f ca="1">IF($B13=FALSE,"-",MAX(OFFSET($G16,0,0,1,$C16)))</f>
        <v>41274</v>
      </c>
      <c r="E16" s="26">
        <f ca="1">IF($B13=FALSE,"-",MAX(OFFSET($G16,0,0,1,$F16)))</f>
        <v>41578</v>
      </c>
      <c r="F16" s="14">
        <f>IF($B$42=FALSE,"-",C16+12)</f>
        <v>24</v>
      </c>
      <c r="G16" s="27">
        <f t="shared" ref="G16" si="6">IF($B$42=FALSE,"-",EOMONTH(G15,0))</f>
        <v>40939</v>
      </c>
      <c r="H16" s="28">
        <f t="shared" ref="H16:AA16" si="7">IF($B$13=FALSE,"-",EOMONTH(H15,0))</f>
        <v>40968</v>
      </c>
      <c r="I16" s="28">
        <f t="shared" si="7"/>
        <v>40999</v>
      </c>
      <c r="J16" s="28">
        <f t="shared" si="7"/>
        <v>41029</v>
      </c>
      <c r="K16" s="28">
        <f t="shared" si="7"/>
        <v>41060</v>
      </c>
      <c r="L16" s="28">
        <f t="shared" si="7"/>
        <v>41090</v>
      </c>
      <c r="M16" s="28">
        <f t="shared" si="7"/>
        <v>41121</v>
      </c>
      <c r="N16" s="28">
        <f t="shared" si="7"/>
        <v>41152</v>
      </c>
      <c r="O16" s="28">
        <f t="shared" si="7"/>
        <v>41182</v>
      </c>
      <c r="P16" s="28">
        <f t="shared" si="7"/>
        <v>41213</v>
      </c>
      <c r="Q16" s="28">
        <f t="shared" si="7"/>
        <v>41243</v>
      </c>
      <c r="R16" s="28">
        <f t="shared" si="7"/>
        <v>41274</v>
      </c>
      <c r="S16" s="28">
        <f t="shared" si="7"/>
        <v>41305</v>
      </c>
      <c r="T16" s="28">
        <f t="shared" si="7"/>
        <v>41333</v>
      </c>
      <c r="U16" s="28">
        <f t="shared" si="7"/>
        <v>41364</v>
      </c>
      <c r="V16" s="28">
        <f t="shared" si="7"/>
        <v>41394</v>
      </c>
      <c r="W16" s="28">
        <f t="shared" si="7"/>
        <v>41425</v>
      </c>
      <c r="X16" s="28">
        <f t="shared" si="7"/>
        <v>41455</v>
      </c>
      <c r="Y16" s="28">
        <f t="shared" si="7"/>
        <v>41486</v>
      </c>
      <c r="Z16" s="28">
        <f t="shared" si="7"/>
        <v>41517</v>
      </c>
      <c r="AA16" s="28">
        <f t="shared" si="7"/>
        <v>41547</v>
      </c>
      <c r="AB16" s="28">
        <f t="shared" ref="AB16" si="8">IF($B$13=FALSE,"-",EOMONTH(AB15,0))</f>
        <v>41578</v>
      </c>
    </row>
    <row r="17" spans="2:28" ht="5.25" customHeight="1"/>
    <row r="18" spans="2:28">
      <c r="B18" s="22" t="s">
        <v>170</v>
      </c>
      <c r="D18" s="29">
        <f ca="1">IF($B$13=FALSE,"-",SUM(OFFSET(D$20,1,0,$B$20-1,1)))</f>
        <v>17014.62</v>
      </c>
      <c r="E18" s="30">
        <f ca="1">IF($B$13=FALSE,"-",SUM(OFFSET(E$20,1,0,$B$20-1,1)))</f>
        <v>11812.309999999998</v>
      </c>
      <c r="G18" s="31">
        <f t="shared" ref="G18:AB18" ca="1" si="9">IF($B$13=FALSE,"-",SUM(OFFSET(G$20,1,0,$B$20-1,1)))</f>
        <v>1622.8200000000002</v>
      </c>
      <c r="H18" s="31">
        <f t="shared" ca="1" si="9"/>
        <v>1601.4</v>
      </c>
      <c r="I18" s="31">
        <f t="shared" ca="1" si="9"/>
        <v>1551.4</v>
      </c>
      <c r="J18" s="31">
        <f t="shared" ca="1" si="9"/>
        <v>2451.4</v>
      </c>
      <c r="K18" s="31">
        <f t="shared" ca="1" si="9"/>
        <v>1576.4</v>
      </c>
      <c r="L18" s="31">
        <f t="shared" ca="1" si="9"/>
        <v>1604.6000000000001</v>
      </c>
      <c r="M18" s="31">
        <f t="shared" ca="1" si="9"/>
        <v>1348.12</v>
      </c>
      <c r="N18" s="31">
        <f t="shared" ca="1" si="9"/>
        <v>970.15000000000009</v>
      </c>
      <c r="O18" s="31">
        <f t="shared" ca="1" si="9"/>
        <v>638.69000000000005</v>
      </c>
      <c r="P18" s="31">
        <f t="shared" ca="1" si="9"/>
        <v>1651.1</v>
      </c>
      <c r="Q18" s="31">
        <f t="shared" ca="1" si="9"/>
        <v>924.27</v>
      </c>
      <c r="R18" s="31">
        <f t="shared" ca="1" si="9"/>
        <v>1074.27</v>
      </c>
      <c r="S18" s="31">
        <f t="shared" ca="1" si="9"/>
        <v>1124.27</v>
      </c>
      <c r="T18" s="31">
        <f t="shared" ca="1" si="9"/>
        <v>1174.97</v>
      </c>
      <c r="U18" s="31">
        <f t="shared" ca="1" si="9"/>
        <v>1149.97</v>
      </c>
      <c r="V18" s="31">
        <f t="shared" ca="1" si="9"/>
        <v>1245.1199999999999</v>
      </c>
      <c r="W18" s="31">
        <f t="shared" ca="1" si="9"/>
        <v>995.11999999999989</v>
      </c>
      <c r="X18" s="31">
        <f t="shared" ca="1" si="9"/>
        <v>1195.1199999999999</v>
      </c>
      <c r="Y18" s="31">
        <f t="shared" ca="1" si="9"/>
        <v>1170.1199999999999</v>
      </c>
      <c r="Z18" s="31">
        <f t="shared" ca="1" si="9"/>
        <v>2361.7200000000003</v>
      </c>
      <c r="AA18" s="31">
        <f t="shared" ca="1" si="9"/>
        <v>1670.9</v>
      </c>
      <c r="AB18" s="31">
        <f t="shared" ca="1" si="9"/>
        <v>-275</v>
      </c>
    </row>
    <row r="19" spans="2:28">
      <c r="B19" s="32" t="s">
        <v>171</v>
      </c>
      <c r="D19" s="33">
        <f ca="1">IF($B$13=FALSE,"-",SUM(OFFSET(D$20,1,0,$B$20,1)))</f>
        <v>17014.62</v>
      </c>
      <c r="E19" s="34">
        <f ca="1">IF($B$13=FALSE,"-",SUM(OFFSET(E$20,1,0,$B$20,1)))</f>
        <v>11812.309999999998</v>
      </c>
      <c r="G19" s="35">
        <f t="shared" ref="G19:AB19" ca="1" si="10">IF($B$13=FALSE,"-",SUM(OFFSET(G$20,1,0,$B$20,1)))</f>
        <v>1622.8200000000002</v>
      </c>
      <c r="H19" s="35">
        <f t="shared" ca="1" si="10"/>
        <v>1601.4</v>
      </c>
      <c r="I19" s="35">
        <f t="shared" ca="1" si="10"/>
        <v>1551.4</v>
      </c>
      <c r="J19" s="35">
        <f t="shared" ca="1" si="10"/>
        <v>2451.4</v>
      </c>
      <c r="K19" s="35">
        <f t="shared" ca="1" si="10"/>
        <v>1576.4</v>
      </c>
      <c r="L19" s="35">
        <f t="shared" ca="1" si="10"/>
        <v>1604.6000000000001</v>
      </c>
      <c r="M19" s="35">
        <f t="shared" ca="1" si="10"/>
        <v>1348.12</v>
      </c>
      <c r="N19" s="35">
        <f t="shared" ca="1" si="10"/>
        <v>970.15000000000009</v>
      </c>
      <c r="O19" s="35">
        <f t="shared" ca="1" si="10"/>
        <v>638.69000000000005</v>
      </c>
      <c r="P19" s="35">
        <f t="shared" ca="1" si="10"/>
        <v>1651.1</v>
      </c>
      <c r="Q19" s="35">
        <f t="shared" ca="1" si="10"/>
        <v>924.27</v>
      </c>
      <c r="R19" s="35">
        <f t="shared" ca="1" si="10"/>
        <v>1074.27</v>
      </c>
      <c r="S19" s="35">
        <f t="shared" ca="1" si="10"/>
        <v>1124.27</v>
      </c>
      <c r="T19" s="35">
        <f t="shared" ca="1" si="10"/>
        <v>1174.97</v>
      </c>
      <c r="U19" s="35">
        <f t="shared" ca="1" si="10"/>
        <v>1149.97</v>
      </c>
      <c r="V19" s="35">
        <f t="shared" ca="1" si="10"/>
        <v>1245.1199999999999</v>
      </c>
      <c r="W19" s="35">
        <f t="shared" ca="1" si="10"/>
        <v>995.11999999999989</v>
      </c>
      <c r="X19" s="35">
        <f t="shared" ca="1" si="10"/>
        <v>1195.1199999999999</v>
      </c>
      <c r="Y19" s="35">
        <f t="shared" ca="1" si="10"/>
        <v>1170.1199999999999</v>
      </c>
      <c r="Z19" s="35">
        <f t="shared" ca="1" si="10"/>
        <v>2361.7200000000003</v>
      </c>
      <c r="AA19" s="35">
        <f t="shared" ca="1" si="10"/>
        <v>1670.9</v>
      </c>
      <c r="AB19" s="35">
        <f t="shared" ca="1" si="10"/>
        <v>-275</v>
      </c>
    </row>
    <row r="20" spans="2:28" outlineLevel="1">
      <c r="B20" s="36">
        <v>17</v>
      </c>
    </row>
    <row r="21" spans="2:28" outlineLevel="1">
      <c r="B21" s="45" t="s">
        <v>190</v>
      </c>
      <c r="D21" s="29">
        <f t="shared" ref="D21:D37" ca="1" si="11">IF($B$13=FALSE,"-",SUM(OFFSET($G21,0,C$15-1,1,C$16-C$15+1)))</f>
        <v>-650</v>
      </c>
      <c r="E21" s="30">
        <f t="shared" ref="E21:E37" ca="1" si="12">IF($B$13=FALSE,"-",SUM(OFFSET($G21,0,F$15-1,1,F$16-F$15+1)))</f>
        <v>-500</v>
      </c>
      <c r="G21" s="38">
        <f t="array" aca="1" ref="G21" ca="1">IF($B$13=FALSE,"-",SUM((OFFSET(AW_EB!$V$3,1,0,$E$13,1))*(G$16&gt;=OFFSET(AW_EB!$H$3,1,0,$E$13,1))*(G$15&lt;=OFFSET(AW_EB!$H$3,1,0,$E$13,1))*($B21=OFFSET(AW_EB!$L$3,1,0,$E$13,1))))</f>
        <v>-50</v>
      </c>
      <c r="H21" s="38">
        <f t="array" aca="1" ref="H21" ca="1">IF($B$13=FALSE,"-",SUM((OFFSET(AW_EB!$V$3,1,0,$E$13,1))*(H$16&gt;=OFFSET(AW_EB!$H$3,1,0,$E$13,1))*(H$15&lt;=OFFSET(AW_EB!$H$3,1,0,$E$13,1))*($B21=OFFSET(AW_EB!$L$3,1,0,$E$13,1))))</f>
        <v>-50</v>
      </c>
      <c r="I21" s="38">
        <f t="array" aca="1" ref="I21" ca="1">IF($B$13=FALSE,"-",SUM((OFFSET(AW_EB!$V$3,1,0,$E$13,1))*(I$16&gt;=OFFSET(AW_EB!$H$3,1,0,$E$13,1))*(I$15&lt;=OFFSET(AW_EB!$H$3,1,0,$E$13,1))*($B21=OFFSET(AW_EB!$L$3,1,0,$E$13,1))))</f>
        <v>-50</v>
      </c>
      <c r="J21" s="38">
        <f t="array" aca="1" ref="J21" ca="1">IF($B$13=FALSE,"-",SUM((OFFSET(AW_EB!$V$3,1,0,$E$13,1))*(J$16&gt;=OFFSET(AW_EB!$H$3,1,0,$E$13,1))*(J$15&lt;=OFFSET(AW_EB!$H$3,1,0,$E$13,1))*($B21=OFFSET(AW_EB!$L$3,1,0,$E$13,1))))</f>
        <v>-50</v>
      </c>
      <c r="K21" s="38">
        <f t="array" aca="1" ref="K21" ca="1">IF($B$13=FALSE,"-",SUM((OFFSET(AW_EB!$V$3,1,0,$E$13,1))*(K$16&gt;=OFFSET(AW_EB!$H$3,1,0,$E$13,1))*(K$15&lt;=OFFSET(AW_EB!$H$3,1,0,$E$13,1))*($B21=OFFSET(AW_EB!$L$3,1,0,$E$13,1))))</f>
        <v>-50</v>
      </c>
      <c r="L21" s="38">
        <f t="array" aca="1" ref="L21" ca="1">IF($B$13=FALSE,"-",SUM((OFFSET(AW_EB!$V$3,1,0,$E$13,1))*(L$16&gt;=OFFSET(AW_EB!$H$3,1,0,$E$13,1))*(L$15&lt;=OFFSET(AW_EB!$H$3,1,0,$E$13,1))*($B21=OFFSET(AW_EB!$L$3,1,0,$E$13,1))))</f>
        <v>-75</v>
      </c>
      <c r="M21" s="38">
        <f t="array" aca="1" ref="M21" ca="1">IF($B$13=FALSE,"-",SUM((OFFSET(AW_EB!$V$3,1,0,$E$13,1))*(M$16&gt;=OFFSET(AW_EB!$H$3,1,0,$E$13,1))*(M$15&lt;=OFFSET(AW_EB!$H$3,1,0,$E$13,1))*($B21=OFFSET(AW_EB!$L$3,1,0,$E$13,1))))</f>
        <v>-50</v>
      </c>
      <c r="N21" s="38">
        <f t="array" aca="1" ref="N21" ca="1">IF($B$13=FALSE,"-",SUM((OFFSET(AW_EB!$V$3,1,0,$E$13,1))*(N$16&gt;=OFFSET(AW_EB!$H$3,1,0,$E$13,1))*(N$15&lt;=OFFSET(AW_EB!$H$3,1,0,$E$13,1))*($B21=OFFSET(AW_EB!$L$3,1,0,$E$13,1))))</f>
        <v>-50</v>
      </c>
      <c r="O21" s="38">
        <f t="array" aca="1" ref="O21" ca="1">IF($B$13=FALSE,"-",SUM((OFFSET(AW_EB!$V$3,1,0,$E$13,1))*(O$16&gt;=OFFSET(AW_EB!$H$3,1,0,$E$13,1))*(O$15&lt;=OFFSET(AW_EB!$H$3,1,0,$E$13,1))*($B21=OFFSET(AW_EB!$L$3,1,0,$E$13,1))))</f>
        <v>-50</v>
      </c>
      <c r="P21" s="38">
        <f t="array" aca="1" ref="P21" ca="1">IF($B$13=FALSE,"-",SUM((OFFSET(AW_EB!$V$3,1,0,$E$13,1))*(P$16&gt;=OFFSET(AW_EB!$H$3,1,0,$E$13,1))*(P$15&lt;=OFFSET(AW_EB!$H$3,1,0,$E$13,1))*($B21=OFFSET(AW_EB!$L$3,1,0,$E$13,1))))</f>
        <v>-50</v>
      </c>
      <c r="Q21" s="38">
        <f t="array" aca="1" ref="Q21" ca="1">IF($B$13=FALSE,"-",SUM((OFFSET(AW_EB!$V$3,1,0,$E$13,1))*(Q$16&gt;=OFFSET(AW_EB!$H$3,1,0,$E$13,1))*(Q$15&lt;=OFFSET(AW_EB!$H$3,1,0,$E$13,1))*($B21=OFFSET(AW_EB!$L$3,1,0,$E$13,1))))</f>
        <v>-75</v>
      </c>
      <c r="R21" s="38">
        <f t="array" aca="1" ref="R21" ca="1">IF($B$13=FALSE,"-",SUM((OFFSET(AW_EB!$V$3,1,0,$E$13,1))*(R$16&gt;=OFFSET(AW_EB!$H$3,1,0,$E$13,1))*(R$15&lt;=OFFSET(AW_EB!$H$3,1,0,$E$13,1))*($B21=OFFSET(AW_EB!$L$3,1,0,$E$13,1))))</f>
        <v>-50</v>
      </c>
      <c r="S21" s="38">
        <f t="array" aca="1" ref="S21" ca="1">IF($B$13=FALSE,"-",SUM((OFFSET(AW_EB!$V$3,1,0,$E$13,1))*(S$16&gt;=OFFSET(AW_EB!$H$3,1,0,$E$13,1))*(S$15&lt;=OFFSET(AW_EB!$H$3,1,0,$E$13,1))*($B21=OFFSET(AW_EB!$L$3,1,0,$E$13,1))))</f>
        <v>-50</v>
      </c>
      <c r="T21" s="38">
        <f t="array" aca="1" ref="T21" ca="1">IF($B$13=FALSE,"-",SUM((OFFSET(AW_EB!$V$3,1,0,$E$13,1))*(T$16&gt;=OFFSET(AW_EB!$H$3,1,0,$E$13,1))*(T$15&lt;=OFFSET(AW_EB!$H$3,1,0,$E$13,1))*($B21=OFFSET(AW_EB!$L$3,1,0,$E$13,1))))</f>
        <v>-50</v>
      </c>
      <c r="U21" s="38">
        <f t="array" aca="1" ref="U21" ca="1">IF($B$13=FALSE,"-",SUM((OFFSET(AW_EB!$V$3,1,0,$E$13,1))*(U$16&gt;=OFFSET(AW_EB!$H$3,1,0,$E$13,1))*(U$15&lt;=OFFSET(AW_EB!$H$3,1,0,$E$13,1))*($B21=OFFSET(AW_EB!$L$3,1,0,$E$13,1))))</f>
        <v>-50</v>
      </c>
      <c r="V21" s="38">
        <f t="array" aca="1" ref="V21" ca="1">IF($B$13=FALSE,"-",SUM((OFFSET(AW_EB!$V$3,1,0,$E$13,1))*(V$16&gt;=OFFSET(AW_EB!$H$3,1,0,$E$13,1))*(V$15&lt;=OFFSET(AW_EB!$H$3,1,0,$E$13,1))*($B21=OFFSET(AW_EB!$L$3,1,0,$E$13,1))))</f>
        <v>-50</v>
      </c>
      <c r="W21" s="38">
        <f t="array" aca="1" ref="W21" ca="1">IF($B$13=FALSE,"-",SUM((OFFSET(AW_EB!$V$3,1,0,$E$13,1))*(W$16&gt;=OFFSET(AW_EB!$H$3,1,0,$E$13,1))*(W$15&lt;=OFFSET(AW_EB!$H$3,1,0,$E$13,1))*($B21=OFFSET(AW_EB!$L$3,1,0,$E$13,1))))</f>
        <v>-75</v>
      </c>
      <c r="X21" s="38">
        <f t="array" aca="1" ref="X21" ca="1">IF($B$13=FALSE,"-",SUM((OFFSET(AW_EB!$V$3,1,0,$E$13,1))*(X$16&gt;=OFFSET(AW_EB!$H$3,1,0,$E$13,1))*(X$15&lt;=OFFSET(AW_EB!$H$3,1,0,$E$13,1))*($B21=OFFSET(AW_EB!$L$3,1,0,$E$13,1))))</f>
        <v>-50</v>
      </c>
      <c r="Y21" s="38">
        <f t="array" aca="1" ref="Y21" ca="1">IF($B$13=FALSE,"-",SUM((OFFSET(AW_EB!$V$3,1,0,$E$13,1))*(Y$16&gt;=OFFSET(AW_EB!$H$3,1,0,$E$13,1))*(Y$15&lt;=OFFSET(AW_EB!$H$3,1,0,$E$13,1))*($B21=OFFSET(AW_EB!$L$3,1,0,$E$13,1))))</f>
        <v>-50</v>
      </c>
      <c r="Z21" s="38">
        <f t="array" aca="1" ref="Z21" ca="1">IF($B$13=FALSE,"-",SUM((OFFSET(AW_EB!$V$3,1,0,$E$13,1))*(Z$16&gt;=OFFSET(AW_EB!$H$3,1,0,$E$13,1))*(Z$15&lt;=OFFSET(AW_EB!$H$3,1,0,$E$13,1))*($B21=OFFSET(AW_EB!$L$3,1,0,$E$13,1))))</f>
        <v>-50</v>
      </c>
      <c r="AA21" s="38">
        <f t="array" aca="1" ref="AA21" ca="1">IF($B$13=FALSE,"-",SUM((OFFSET(AW_EB!$V$3,1,0,$E$13,1))*(AA$16&gt;=OFFSET(AW_EB!$H$3,1,0,$E$13,1))*(AA$15&lt;=OFFSET(AW_EB!$H$3,1,0,$E$13,1))*($B21=OFFSET(AW_EB!$L$3,1,0,$E$13,1))))</f>
        <v>-50</v>
      </c>
      <c r="AB21" s="38">
        <f t="array" aca="1" ref="AB21" ca="1">IF($B$13=FALSE,"-",SUM((OFFSET(AW_EB!$V$3,1,0,$E$13,1))*(AB$16&gt;=OFFSET(AW_EB!$H$3,1,0,$E$13,1))*(AB$15&lt;=OFFSET(AW_EB!$H$3,1,0,$E$13,1))*($B21=OFFSET(AW_EB!$L$3,1,0,$E$13,1))))</f>
        <v>-25</v>
      </c>
    </row>
    <row r="22" spans="2:28" outlineLevel="1">
      <c r="B22" s="45" t="s">
        <v>191</v>
      </c>
      <c r="D22" s="29">
        <f t="shared" ca="1" si="11"/>
        <v>-200</v>
      </c>
      <c r="E22" s="30">
        <f t="shared" ca="1" si="12"/>
        <v>-400</v>
      </c>
      <c r="G22" s="38">
        <f t="array" aca="1" ref="G22" ca="1">IF($B$13=FALSE,"-",SUM((OFFSET(AW_EB!$V$3,1,0,$E$13,1))*(G$16&gt;=OFFSET(AW_EB!$H$3,1,0,$E$13,1))*(G$15&lt;=OFFSET(AW_EB!$H$3,1,0,$E$13,1))*($B22=OFFSET(AW_EB!$L$3,1,0,$E$13,1))))</f>
        <v>0</v>
      </c>
      <c r="H22" s="38">
        <f t="array" aca="1" ref="H22" ca="1">IF($B$13=FALSE,"-",SUM((OFFSET(AW_EB!$V$3,1,0,$E$13,1))*(H$16&gt;=OFFSET(AW_EB!$H$3,1,0,$E$13,1))*(H$15&lt;=OFFSET(AW_EB!$H$3,1,0,$E$13,1))*($B22=OFFSET(AW_EB!$L$3,1,0,$E$13,1))))</f>
        <v>0</v>
      </c>
      <c r="I22" s="38">
        <f t="array" aca="1" ref="I22" ca="1">IF($B$13=FALSE,"-",SUM((OFFSET(AW_EB!$V$3,1,0,$E$13,1))*(I$16&gt;=OFFSET(AW_EB!$H$3,1,0,$E$13,1))*(I$15&lt;=OFFSET(AW_EB!$H$3,1,0,$E$13,1))*($B22=OFFSET(AW_EB!$L$3,1,0,$E$13,1))))</f>
        <v>0</v>
      </c>
      <c r="J22" s="38">
        <f t="array" aca="1" ref="J22" ca="1">IF($B$13=FALSE,"-",SUM((OFFSET(AW_EB!$V$3,1,0,$E$13,1))*(J$16&gt;=OFFSET(AW_EB!$H$3,1,0,$E$13,1))*(J$15&lt;=OFFSET(AW_EB!$H$3,1,0,$E$13,1))*($B22=OFFSET(AW_EB!$L$3,1,0,$E$13,1))))</f>
        <v>0</v>
      </c>
      <c r="K22" s="38">
        <f t="array" aca="1" ref="K22" ca="1">IF($B$13=FALSE,"-",SUM((OFFSET(AW_EB!$V$3,1,0,$E$13,1))*(K$16&gt;=OFFSET(AW_EB!$H$3,1,0,$E$13,1))*(K$15&lt;=OFFSET(AW_EB!$H$3,1,0,$E$13,1))*($B22=OFFSET(AW_EB!$L$3,1,0,$E$13,1))))</f>
        <v>0</v>
      </c>
      <c r="L22" s="38">
        <f t="array" aca="1" ref="L22" ca="1">IF($B$13=FALSE,"-",SUM((OFFSET(AW_EB!$V$3,1,0,$E$13,1))*(L$16&gt;=OFFSET(AW_EB!$H$3,1,0,$E$13,1))*(L$15&lt;=OFFSET(AW_EB!$H$3,1,0,$E$13,1))*($B22=OFFSET(AW_EB!$L$3,1,0,$E$13,1))))</f>
        <v>0</v>
      </c>
      <c r="M22" s="38">
        <f t="array" aca="1" ref="M22" ca="1">IF($B$13=FALSE,"-",SUM((OFFSET(AW_EB!$V$3,1,0,$E$13,1))*(M$16&gt;=OFFSET(AW_EB!$H$3,1,0,$E$13,1))*(M$15&lt;=OFFSET(AW_EB!$H$3,1,0,$E$13,1))*($B22=OFFSET(AW_EB!$L$3,1,0,$E$13,1))))</f>
        <v>0</v>
      </c>
      <c r="N22" s="38">
        <f t="array" aca="1" ref="N22" ca="1">IF($B$13=FALSE,"-",SUM((OFFSET(AW_EB!$V$3,1,0,$E$13,1))*(N$16&gt;=OFFSET(AW_EB!$H$3,1,0,$E$13,1))*(N$15&lt;=OFFSET(AW_EB!$H$3,1,0,$E$13,1))*($B22=OFFSET(AW_EB!$L$3,1,0,$E$13,1))))</f>
        <v>0</v>
      </c>
      <c r="O22" s="38">
        <f t="array" aca="1" ref="O22" ca="1">IF($B$13=FALSE,"-",SUM((OFFSET(AW_EB!$V$3,1,0,$E$13,1))*(O$16&gt;=OFFSET(AW_EB!$H$3,1,0,$E$13,1))*(O$15&lt;=OFFSET(AW_EB!$H$3,1,0,$E$13,1))*($B22=OFFSET(AW_EB!$L$3,1,0,$E$13,1))))</f>
        <v>-25</v>
      </c>
      <c r="P22" s="38">
        <f t="array" aca="1" ref="P22" ca="1">IF($B$13=FALSE,"-",SUM((OFFSET(AW_EB!$V$3,1,0,$E$13,1))*(P$16&gt;=OFFSET(AW_EB!$H$3,1,0,$E$13,1))*(P$15&lt;=OFFSET(AW_EB!$H$3,1,0,$E$13,1))*($B22=OFFSET(AW_EB!$L$3,1,0,$E$13,1))))</f>
        <v>-50</v>
      </c>
      <c r="Q22" s="38">
        <f t="array" aca="1" ref="Q22" ca="1">IF($B$13=FALSE,"-",SUM((OFFSET(AW_EB!$V$3,1,0,$E$13,1))*(Q$16&gt;=OFFSET(AW_EB!$H$3,1,0,$E$13,1))*(Q$15&lt;=OFFSET(AW_EB!$H$3,1,0,$E$13,1))*($B22=OFFSET(AW_EB!$L$3,1,0,$E$13,1))))</f>
        <v>-75</v>
      </c>
      <c r="R22" s="38">
        <f t="array" aca="1" ref="R22" ca="1">IF($B$13=FALSE,"-",SUM((OFFSET(AW_EB!$V$3,1,0,$E$13,1))*(R$16&gt;=OFFSET(AW_EB!$H$3,1,0,$E$13,1))*(R$15&lt;=OFFSET(AW_EB!$H$3,1,0,$E$13,1))*($B22=OFFSET(AW_EB!$L$3,1,0,$E$13,1))))</f>
        <v>-50</v>
      </c>
      <c r="S22" s="38">
        <f t="array" aca="1" ref="S22" ca="1">IF($B$13=FALSE,"-",SUM((OFFSET(AW_EB!$V$3,1,0,$E$13,1))*(S$16&gt;=OFFSET(AW_EB!$H$3,1,0,$E$13,1))*(S$15&lt;=OFFSET(AW_EB!$H$3,1,0,$E$13,1))*($B22=OFFSET(AW_EB!$L$3,1,0,$E$13,1))))</f>
        <v>-50</v>
      </c>
      <c r="T22" s="38">
        <f t="array" aca="1" ref="T22" ca="1">IF($B$13=FALSE,"-",SUM((OFFSET(AW_EB!$V$3,1,0,$E$13,1))*(T$16&gt;=OFFSET(AW_EB!$H$3,1,0,$E$13,1))*(T$15&lt;=OFFSET(AW_EB!$H$3,1,0,$E$13,1))*($B22=OFFSET(AW_EB!$L$3,1,0,$E$13,1))))</f>
        <v>-50</v>
      </c>
      <c r="U22" s="38">
        <f t="array" aca="1" ref="U22" ca="1">IF($B$13=FALSE,"-",SUM((OFFSET(AW_EB!$V$3,1,0,$E$13,1))*(U$16&gt;=OFFSET(AW_EB!$H$3,1,0,$E$13,1))*(U$15&lt;=OFFSET(AW_EB!$H$3,1,0,$E$13,1))*($B22=OFFSET(AW_EB!$L$3,1,0,$E$13,1))))</f>
        <v>-50</v>
      </c>
      <c r="V22" s="38">
        <f t="array" aca="1" ref="V22" ca="1">IF($B$13=FALSE,"-",SUM((OFFSET(AW_EB!$V$3,1,0,$E$13,1))*(V$16&gt;=OFFSET(AW_EB!$H$3,1,0,$E$13,1))*(V$15&lt;=OFFSET(AW_EB!$H$3,1,0,$E$13,1))*($B22=OFFSET(AW_EB!$L$3,1,0,$E$13,1))))</f>
        <v>-50</v>
      </c>
      <c r="W22" s="38">
        <f t="array" aca="1" ref="W22" ca="1">IF($B$13=FALSE,"-",SUM((OFFSET(AW_EB!$V$3,1,0,$E$13,1))*(W$16&gt;=OFFSET(AW_EB!$H$3,1,0,$E$13,1))*(W$15&lt;=OFFSET(AW_EB!$H$3,1,0,$E$13,1))*($B22=OFFSET(AW_EB!$L$3,1,0,$E$13,1))))</f>
        <v>-75</v>
      </c>
      <c r="X22" s="38">
        <f t="array" aca="1" ref="X22" ca="1">IF($B$13=FALSE,"-",SUM((OFFSET(AW_EB!$V$3,1,0,$E$13,1))*(X$16&gt;=OFFSET(AW_EB!$H$3,1,0,$E$13,1))*(X$15&lt;=OFFSET(AW_EB!$H$3,1,0,$E$13,1))*($B22=OFFSET(AW_EB!$L$3,1,0,$E$13,1))))</f>
        <v>-50</v>
      </c>
      <c r="Y22" s="38">
        <f t="array" aca="1" ref="Y22" ca="1">IF($B$13=FALSE,"-",SUM((OFFSET(AW_EB!$V$3,1,0,$E$13,1))*(Y$16&gt;=OFFSET(AW_EB!$H$3,1,0,$E$13,1))*(Y$15&lt;=OFFSET(AW_EB!$H$3,1,0,$E$13,1))*($B22=OFFSET(AW_EB!$L$3,1,0,$E$13,1))))</f>
        <v>-50</v>
      </c>
      <c r="Z22" s="38">
        <f t="array" aca="1" ref="Z22" ca="1">IF($B$13=FALSE,"-",SUM((OFFSET(AW_EB!$V$3,1,0,$E$13,1))*(Z$16&gt;=OFFSET(AW_EB!$H$3,1,0,$E$13,1))*(Z$15&lt;=OFFSET(AW_EB!$H$3,1,0,$E$13,1))*($B22=OFFSET(AW_EB!$L$3,1,0,$E$13,1))))</f>
        <v>-25</v>
      </c>
      <c r="AA22" s="38">
        <f t="array" aca="1" ref="AA22" ca="1">IF($B$13=FALSE,"-",SUM((OFFSET(AW_EB!$V$3,1,0,$E$13,1))*(AA$16&gt;=OFFSET(AW_EB!$H$3,1,0,$E$13,1))*(AA$15&lt;=OFFSET(AW_EB!$H$3,1,0,$E$13,1))*($B22=OFFSET(AW_EB!$L$3,1,0,$E$13,1))))</f>
        <v>0</v>
      </c>
      <c r="AB22" s="38">
        <f t="array" aca="1" ref="AB22" ca="1">IF($B$13=FALSE,"-",SUM((OFFSET(AW_EB!$V$3,1,0,$E$13,1))*(AB$16&gt;=OFFSET(AW_EB!$H$3,1,0,$E$13,1))*(AB$15&lt;=OFFSET(AW_EB!$H$3,1,0,$E$13,1))*($B22=OFFSET(AW_EB!$L$3,1,0,$E$13,1))))</f>
        <v>0</v>
      </c>
    </row>
    <row r="23" spans="2:28" outlineLevel="1">
      <c r="B23" s="45" t="s">
        <v>192</v>
      </c>
      <c r="D23" s="29">
        <f t="shared" ca="1" si="11"/>
        <v>226.10000000000002</v>
      </c>
      <c r="E23" s="30">
        <f t="shared" ca="1" si="12"/>
        <v>165.82000000000005</v>
      </c>
      <c r="G23" s="38">
        <f t="array" aca="1" ref="G23" ca="1">IF($B$13=FALSE,"-",SUM((OFFSET(AW_EB!$V$3,1,0,$E$13,1))*(G$16&gt;=OFFSET(AW_EB!$H$3,1,0,$E$13,1))*(G$15&lt;=OFFSET(AW_EB!$H$3,1,0,$E$13,1))*($B23=OFFSET(AW_EB!$L$3,1,0,$E$13,1))))</f>
        <v>-50</v>
      </c>
      <c r="H23" s="38">
        <f t="array" aca="1" ref="H23" ca="1">IF($B$13=FALSE,"-",SUM((OFFSET(AW_EB!$V$3,1,0,$E$13,1))*(H$16&gt;=OFFSET(AW_EB!$H$3,1,0,$E$13,1))*(H$15&lt;=OFFSET(AW_EB!$H$3,1,0,$E$13,1))*($B23=OFFSET(AW_EB!$L$3,1,0,$E$13,1))))</f>
        <v>-50</v>
      </c>
      <c r="I23" s="38">
        <f t="array" aca="1" ref="I23" ca="1">IF($B$13=FALSE,"-",SUM((OFFSET(AW_EB!$V$3,1,0,$E$13,1))*(I$16&gt;=OFFSET(AW_EB!$H$3,1,0,$E$13,1))*(I$15&lt;=OFFSET(AW_EB!$H$3,1,0,$E$13,1))*($B23=OFFSET(AW_EB!$L$3,1,0,$E$13,1))))</f>
        <v>-50</v>
      </c>
      <c r="J23" s="38">
        <f t="array" aca="1" ref="J23" ca="1">IF($B$13=FALSE,"-",SUM((OFFSET(AW_EB!$V$3,1,0,$E$13,1))*(J$16&gt;=OFFSET(AW_EB!$H$3,1,0,$E$13,1))*(J$15&lt;=OFFSET(AW_EB!$H$3,1,0,$E$13,1))*($B23=OFFSET(AW_EB!$L$3,1,0,$E$13,1))))</f>
        <v>-50</v>
      </c>
      <c r="K23" s="38">
        <f t="array" aca="1" ref="K23" ca="1">IF($B$13=FALSE,"-",SUM((OFFSET(AW_EB!$V$3,1,0,$E$13,1))*(K$16&gt;=OFFSET(AW_EB!$H$3,1,0,$E$13,1))*(K$15&lt;=OFFSET(AW_EB!$H$3,1,0,$E$13,1))*($B23=OFFSET(AW_EB!$L$3,1,0,$E$13,1))))</f>
        <v>-50</v>
      </c>
      <c r="L23" s="38">
        <f t="array" aca="1" ref="L23" ca="1">IF($B$13=FALSE,"-",SUM((OFFSET(AW_EB!$V$3,1,0,$E$13,1))*(L$16&gt;=OFFSET(AW_EB!$H$3,1,0,$E$13,1))*(L$15&lt;=OFFSET(AW_EB!$H$3,1,0,$E$13,1))*($B23=OFFSET(AW_EB!$L$3,1,0,$E$13,1))))</f>
        <v>203.2</v>
      </c>
      <c r="M23" s="38">
        <f t="array" aca="1" ref="M23" ca="1">IF($B$13=FALSE,"-",SUM((OFFSET(AW_EB!$V$3,1,0,$E$13,1))*(M$16&gt;=OFFSET(AW_EB!$H$3,1,0,$E$13,1))*(M$15&lt;=OFFSET(AW_EB!$H$3,1,0,$E$13,1))*($B23=OFFSET(AW_EB!$L$3,1,0,$E$13,1))))</f>
        <v>134.30000000000001</v>
      </c>
      <c r="N23" s="38">
        <f t="array" aca="1" ref="N23" ca="1">IF($B$13=FALSE,"-",SUM((OFFSET(AW_EB!$V$3,1,0,$E$13,1))*(N$16&gt;=OFFSET(AW_EB!$H$3,1,0,$E$13,1))*(N$15&lt;=OFFSET(AW_EB!$H$3,1,0,$E$13,1))*($B23=OFFSET(AW_EB!$L$3,1,0,$E$13,1))))</f>
        <v>-50</v>
      </c>
      <c r="O23" s="38">
        <f t="array" aca="1" ref="O23" ca="1">IF($B$13=FALSE,"-",SUM((OFFSET(AW_EB!$V$3,1,0,$E$13,1))*(O$16&gt;=OFFSET(AW_EB!$H$3,1,0,$E$13,1))*(O$15&lt;=OFFSET(AW_EB!$H$3,1,0,$E$13,1))*($B23=OFFSET(AW_EB!$L$3,1,0,$E$13,1))))</f>
        <v>-50</v>
      </c>
      <c r="P23" s="38">
        <f t="array" aca="1" ref="P23" ca="1">IF($B$13=FALSE,"-",SUM((OFFSET(AW_EB!$V$3,1,0,$E$13,1))*(P$16&gt;=OFFSET(AW_EB!$H$3,1,0,$E$13,1))*(P$15&lt;=OFFSET(AW_EB!$H$3,1,0,$E$13,1))*($B23=OFFSET(AW_EB!$L$3,1,0,$E$13,1))))</f>
        <v>363.6</v>
      </c>
      <c r="Q23" s="38">
        <f t="array" aca="1" ref="Q23" ca="1">IF($B$13=FALSE,"-",SUM((OFFSET(AW_EB!$V$3,1,0,$E$13,1))*(Q$16&gt;=OFFSET(AW_EB!$H$3,1,0,$E$13,1))*(Q$15&lt;=OFFSET(AW_EB!$H$3,1,0,$E$13,1))*($B23=OFFSET(AW_EB!$L$3,1,0,$E$13,1))))</f>
        <v>-75</v>
      </c>
      <c r="R23" s="38">
        <f t="array" aca="1" ref="R23" ca="1">IF($B$13=FALSE,"-",SUM((OFFSET(AW_EB!$V$3,1,0,$E$13,1))*(R$16&gt;=OFFSET(AW_EB!$H$3,1,0,$E$13,1))*(R$15&lt;=OFFSET(AW_EB!$H$3,1,0,$E$13,1))*($B23=OFFSET(AW_EB!$L$3,1,0,$E$13,1))))</f>
        <v>-50</v>
      </c>
      <c r="S23" s="38">
        <f t="array" aca="1" ref="S23" ca="1">IF($B$13=FALSE,"-",SUM((OFFSET(AW_EB!$V$3,1,0,$E$13,1))*(S$16&gt;=OFFSET(AW_EB!$H$3,1,0,$E$13,1))*(S$15&lt;=OFFSET(AW_EB!$H$3,1,0,$E$13,1))*($B23=OFFSET(AW_EB!$L$3,1,0,$E$13,1))))</f>
        <v>-50</v>
      </c>
      <c r="T23" s="38">
        <f t="array" aca="1" ref="T23" ca="1">IF($B$13=FALSE,"-",SUM((OFFSET(AW_EB!$V$3,1,0,$E$13,1))*(T$16&gt;=OFFSET(AW_EB!$H$3,1,0,$E$13,1))*(T$15&lt;=OFFSET(AW_EB!$H$3,1,0,$E$13,1))*($B23=OFFSET(AW_EB!$L$3,1,0,$E$13,1))))</f>
        <v>-50</v>
      </c>
      <c r="U23" s="38">
        <f t="array" aca="1" ref="U23" ca="1">IF($B$13=FALSE,"-",SUM((OFFSET(AW_EB!$V$3,1,0,$E$13,1))*(U$16&gt;=OFFSET(AW_EB!$H$3,1,0,$E$13,1))*(U$15&lt;=OFFSET(AW_EB!$H$3,1,0,$E$13,1))*($B23=OFFSET(AW_EB!$L$3,1,0,$E$13,1))))</f>
        <v>-50</v>
      </c>
      <c r="V23" s="38">
        <f t="array" aca="1" ref="V23" ca="1">IF($B$13=FALSE,"-",SUM((OFFSET(AW_EB!$V$3,1,0,$E$13,1))*(V$16&gt;=OFFSET(AW_EB!$H$3,1,0,$E$13,1))*(V$15&lt;=OFFSET(AW_EB!$H$3,1,0,$E$13,1))*($B23=OFFSET(AW_EB!$L$3,1,0,$E$13,1))))</f>
        <v>-50</v>
      </c>
      <c r="W23" s="38">
        <f t="array" aca="1" ref="W23" ca="1">IF($B$13=FALSE,"-",SUM((OFFSET(AW_EB!$V$3,1,0,$E$13,1))*(W$16&gt;=OFFSET(AW_EB!$H$3,1,0,$E$13,1))*(W$15&lt;=OFFSET(AW_EB!$H$3,1,0,$E$13,1))*($B23=OFFSET(AW_EB!$L$3,1,0,$E$13,1))))</f>
        <v>-75</v>
      </c>
      <c r="X23" s="38">
        <f t="array" aca="1" ref="X23" ca="1">IF($B$13=FALSE,"-",SUM((OFFSET(AW_EB!$V$3,1,0,$E$13,1))*(X$16&gt;=OFFSET(AW_EB!$H$3,1,0,$E$13,1))*(X$15&lt;=OFFSET(AW_EB!$H$3,1,0,$E$13,1))*($B23=OFFSET(AW_EB!$L$3,1,0,$E$13,1))))</f>
        <v>-50</v>
      </c>
      <c r="Y23" s="38">
        <f t="array" aca="1" ref="Y23" ca="1">IF($B$13=FALSE,"-",SUM((OFFSET(AW_EB!$V$3,1,0,$E$13,1))*(Y$16&gt;=OFFSET(AW_EB!$H$3,1,0,$E$13,1))*(Y$15&lt;=OFFSET(AW_EB!$H$3,1,0,$E$13,1))*($B23=OFFSET(AW_EB!$L$3,1,0,$E$13,1))))</f>
        <v>-50</v>
      </c>
      <c r="Z23" s="38">
        <f t="array" aca="1" ref="Z23" ca="1">IF($B$13=FALSE,"-",SUM((OFFSET(AW_EB!$V$3,1,0,$E$13,1))*(Z$16&gt;=OFFSET(AW_EB!$H$3,1,0,$E$13,1))*(Z$15&lt;=OFFSET(AW_EB!$H$3,1,0,$E$13,1))*($B23=OFFSET(AW_EB!$L$3,1,0,$E$13,1))))</f>
        <v>615.82000000000005</v>
      </c>
      <c r="AA23" s="38">
        <f t="array" aca="1" ref="AA23" ca="1">IF($B$13=FALSE,"-",SUM((OFFSET(AW_EB!$V$3,1,0,$E$13,1))*(AA$16&gt;=OFFSET(AW_EB!$H$3,1,0,$E$13,1))*(AA$15&lt;=OFFSET(AW_EB!$H$3,1,0,$E$13,1))*($B23=OFFSET(AW_EB!$L$3,1,0,$E$13,1))))</f>
        <v>-50</v>
      </c>
      <c r="AB23" s="38">
        <f t="array" aca="1" ref="AB23" ca="1">IF($B$13=FALSE,"-",SUM((OFFSET(AW_EB!$V$3,1,0,$E$13,1))*(AB$16&gt;=OFFSET(AW_EB!$H$3,1,0,$E$13,1))*(AB$15&lt;=OFFSET(AW_EB!$H$3,1,0,$E$13,1))*($B23=OFFSET(AW_EB!$L$3,1,0,$E$13,1))))</f>
        <v>-25</v>
      </c>
    </row>
    <row r="24" spans="2:28" outlineLevel="1">
      <c r="B24" s="45" t="s">
        <v>193</v>
      </c>
      <c r="D24" s="29">
        <f t="shared" ca="1" si="11"/>
        <v>-250</v>
      </c>
      <c r="E24" s="30">
        <f t="shared" ca="1" si="12"/>
        <v>0</v>
      </c>
      <c r="G24" s="38">
        <f t="array" aca="1" ref="G24" ca="1">IF($B$13=FALSE,"-",SUM((OFFSET(AW_EB!$V$3,1,0,$E$13,1))*(G$16&gt;=OFFSET(AW_EB!$H$3,1,0,$E$13,1))*(G$15&lt;=OFFSET(AW_EB!$H$3,1,0,$E$13,1))*($B24=OFFSET(AW_EB!$L$3,1,0,$E$13,1))))</f>
        <v>0</v>
      </c>
      <c r="H24" s="38">
        <f t="array" aca="1" ref="H24" ca="1">IF($B$13=FALSE,"-",SUM((OFFSET(AW_EB!$V$3,1,0,$E$13,1))*(H$16&gt;=OFFSET(AW_EB!$H$3,1,0,$E$13,1))*(H$15&lt;=OFFSET(AW_EB!$H$3,1,0,$E$13,1))*($B24=OFFSET(AW_EB!$L$3,1,0,$E$13,1))))</f>
        <v>-25</v>
      </c>
      <c r="I24" s="38">
        <f t="array" aca="1" ref="I24" ca="1">IF($B$13=FALSE,"-",SUM((OFFSET(AW_EB!$V$3,1,0,$E$13,1))*(I$16&gt;=OFFSET(AW_EB!$H$3,1,0,$E$13,1))*(I$15&lt;=OFFSET(AW_EB!$H$3,1,0,$E$13,1))*($B24=OFFSET(AW_EB!$L$3,1,0,$E$13,1))))</f>
        <v>-50</v>
      </c>
      <c r="J24" s="38">
        <f t="array" aca="1" ref="J24" ca="1">IF($B$13=FALSE,"-",SUM((OFFSET(AW_EB!$V$3,1,0,$E$13,1))*(J$16&gt;=OFFSET(AW_EB!$H$3,1,0,$E$13,1))*(J$15&lt;=OFFSET(AW_EB!$H$3,1,0,$E$13,1))*($B24=OFFSET(AW_EB!$L$3,1,0,$E$13,1))))</f>
        <v>-50</v>
      </c>
      <c r="K24" s="38">
        <f t="array" aca="1" ref="K24" ca="1">IF($B$13=FALSE,"-",SUM((OFFSET(AW_EB!$V$3,1,0,$E$13,1))*(K$16&gt;=OFFSET(AW_EB!$H$3,1,0,$E$13,1))*(K$15&lt;=OFFSET(AW_EB!$H$3,1,0,$E$13,1))*($B24=OFFSET(AW_EB!$L$3,1,0,$E$13,1))))</f>
        <v>-50</v>
      </c>
      <c r="L24" s="38">
        <f t="array" aca="1" ref="L24" ca="1">IF($B$13=FALSE,"-",SUM((OFFSET(AW_EB!$V$3,1,0,$E$13,1))*(L$16&gt;=OFFSET(AW_EB!$H$3,1,0,$E$13,1))*(L$15&lt;=OFFSET(AW_EB!$H$3,1,0,$E$13,1))*($B24=OFFSET(AW_EB!$L$3,1,0,$E$13,1))))</f>
        <v>-75</v>
      </c>
      <c r="M24" s="38">
        <f t="array" aca="1" ref="M24" ca="1">IF($B$13=FALSE,"-",SUM((OFFSET(AW_EB!$V$3,1,0,$E$13,1))*(M$16&gt;=OFFSET(AW_EB!$H$3,1,0,$E$13,1))*(M$15&lt;=OFFSET(AW_EB!$H$3,1,0,$E$13,1))*($B24=OFFSET(AW_EB!$L$3,1,0,$E$13,1))))</f>
        <v>0</v>
      </c>
      <c r="N24" s="38">
        <f t="array" aca="1" ref="N24" ca="1">IF($B$13=FALSE,"-",SUM((OFFSET(AW_EB!$V$3,1,0,$E$13,1))*(N$16&gt;=OFFSET(AW_EB!$H$3,1,0,$E$13,1))*(N$15&lt;=OFFSET(AW_EB!$H$3,1,0,$E$13,1))*($B24=OFFSET(AW_EB!$L$3,1,0,$E$13,1))))</f>
        <v>0</v>
      </c>
      <c r="O24" s="38">
        <f t="array" aca="1" ref="O24" ca="1">IF($B$13=FALSE,"-",SUM((OFFSET(AW_EB!$V$3,1,0,$E$13,1))*(O$16&gt;=OFFSET(AW_EB!$H$3,1,0,$E$13,1))*(O$15&lt;=OFFSET(AW_EB!$H$3,1,0,$E$13,1))*($B24=OFFSET(AW_EB!$L$3,1,0,$E$13,1))))</f>
        <v>0</v>
      </c>
      <c r="P24" s="38">
        <f t="array" aca="1" ref="P24" ca="1">IF($B$13=FALSE,"-",SUM((OFFSET(AW_EB!$V$3,1,0,$E$13,1))*(P$16&gt;=OFFSET(AW_EB!$H$3,1,0,$E$13,1))*(P$15&lt;=OFFSET(AW_EB!$H$3,1,0,$E$13,1))*($B24=OFFSET(AW_EB!$L$3,1,0,$E$13,1))))</f>
        <v>0</v>
      </c>
      <c r="Q24" s="38">
        <f t="array" aca="1" ref="Q24" ca="1">IF($B$13=FALSE,"-",SUM((OFFSET(AW_EB!$V$3,1,0,$E$13,1))*(Q$16&gt;=OFFSET(AW_EB!$H$3,1,0,$E$13,1))*(Q$15&lt;=OFFSET(AW_EB!$H$3,1,0,$E$13,1))*($B24=OFFSET(AW_EB!$L$3,1,0,$E$13,1))))</f>
        <v>0</v>
      </c>
      <c r="R24" s="38">
        <f t="array" aca="1" ref="R24" ca="1">IF($B$13=FALSE,"-",SUM((OFFSET(AW_EB!$V$3,1,0,$E$13,1))*(R$16&gt;=OFFSET(AW_EB!$H$3,1,0,$E$13,1))*(R$15&lt;=OFFSET(AW_EB!$H$3,1,0,$E$13,1))*($B24=OFFSET(AW_EB!$L$3,1,0,$E$13,1))))</f>
        <v>0</v>
      </c>
      <c r="S24" s="38">
        <f t="array" aca="1" ref="S24" ca="1">IF($B$13=FALSE,"-",SUM((OFFSET(AW_EB!$V$3,1,0,$E$13,1))*(S$16&gt;=OFFSET(AW_EB!$H$3,1,0,$E$13,1))*(S$15&lt;=OFFSET(AW_EB!$H$3,1,0,$E$13,1))*($B24=OFFSET(AW_EB!$L$3,1,0,$E$13,1))))</f>
        <v>0</v>
      </c>
      <c r="T24" s="38">
        <f t="array" aca="1" ref="T24" ca="1">IF($B$13=FALSE,"-",SUM((OFFSET(AW_EB!$V$3,1,0,$E$13,1))*(T$16&gt;=OFFSET(AW_EB!$H$3,1,0,$E$13,1))*(T$15&lt;=OFFSET(AW_EB!$H$3,1,0,$E$13,1))*($B24=OFFSET(AW_EB!$L$3,1,0,$E$13,1))))</f>
        <v>0</v>
      </c>
      <c r="U24" s="38">
        <f t="array" aca="1" ref="U24" ca="1">IF($B$13=FALSE,"-",SUM((OFFSET(AW_EB!$V$3,1,0,$E$13,1))*(U$16&gt;=OFFSET(AW_EB!$H$3,1,0,$E$13,1))*(U$15&lt;=OFFSET(AW_EB!$H$3,1,0,$E$13,1))*($B24=OFFSET(AW_EB!$L$3,1,0,$E$13,1))))</f>
        <v>0</v>
      </c>
      <c r="V24" s="38">
        <f t="array" aca="1" ref="V24" ca="1">IF($B$13=FALSE,"-",SUM((OFFSET(AW_EB!$V$3,1,0,$E$13,1))*(V$16&gt;=OFFSET(AW_EB!$H$3,1,0,$E$13,1))*(V$15&lt;=OFFSET(AW_EB!$H$3,1,0,$E$13,1))*($B24=OFFSET(AW_EB!$L$3,1,0,$E$13,1))))</f>
        <v>0</v>
      </c>
      <c r="W24" s="38">
        <f t="array" aca="1" ref="W24" ca="1">IF($B$13=FALSE,"-",SUM((OFFSET(AW_EB!$V$3,1,0,$E$13,1))*(W$16&gt;=OFFSET(AW_EB!$H$3,1,0,$E$13,1))*(W$15&lt;=OFFSET(AW_EB!$H$3,1,0,$E$13,1))*($B24=OFFSET(AW_EB!$L$3,1,0,$E$13,1))))</f>
        <v>0</v>
      </c>
      <c r="X24" s="38">
        <f t="array" aca="1" ref="X24" ca="1">IF($B$13=FALSE,"-",SUM((OFFSET(AW_EB!$V$3,1,0,$E$13,1))*(X$16&gt;=OFFSET(AW_EB!$H$3,1,0,$E$13,1))*(X$15&lt;=OFFSET(AW_EB!$H$3,1,0,$E$13,1))*($B24=OFFSET(AW_EB!$L$3,1,0,$E$13,1))))</f>
        <v>0</v>
      </c>
      <c r="Y24" s="38">
        <f t="array" aca="1" ref="Y24" ca="1">IF($B$13=FALSE,"-",SUM((OFFSET(AW_EB!$V$3,1,0,$E$13,1))*(Y$16&gt;=OFFSET(AW_EB!$H$3,1,0,$E$13,1))*(Y$15&lt;=OFFSET(AW_EB!$H$3,1,0,$E$13,1))*($B24=OFFSET(AW_EB!$L$3,1,0,$E$13,1))))</f>
        <v>0</v>
      </c>
      <c r="Z24" s="38">
        <f t="array" aca="1" ref="Z24" ca="1">IF($B$13=FALSE,"-",SUM((OFFSET(AW_EB!$V$3,1,0,$E$13,1))*(Z$16&gt;=OFFSET(AW_EB!$H$3,1,0,$E$13,1))*(Z$15&lt;=OFFSET(AW_EB!$H$3,1,0,$E$13,1))*($B24=OFFSET(AW_EB!$L$3,1,0,$E$13,1))))</f>
        <v>0</v>
      </c>
      <c r="AA24" s="38">
        <f t="array" aca="1" ref="AA24" ca="1">IF($B$13=FALSE,"-",SUM((OFFSET(AW_EB!$V$3,1,0,$E$13,1))*(AA$16&gt;=OFFSET(AW_EB!$H$3,1,0,$E$13,1))*(AA$15&lt;=OFFSET(AW_EB!$H$3,1,0,$E$13,1))*($B24=OFFSET(AW_EB!$L$3,1,0,$E$13,1))))</f>
        <v>0</v>
      </c>
      <c r="AB24" s="38">
        <f t="array" aca="1" ref="AB24" ca="1">IF($B$13=FALSE,"-",SUM((OFFSET(AW_EB!$V$3,1,0,$E$13,1))*(AB$16&gt;=OFFSET(AW_EB!$H$3,1,0,$E$13,1))*(AB$15&lt;=OFFSET(AW_EB!$H$3,1,0,$E$13,1))*($B24=OFFSET(AW_EB!$L$3,1,0,$E$13,1))))</f>
        <v>0</v>
      </c>
    </row>
    <row r="25" spans="2:28" outlineLevel="1">
      <c r="B25" s="45" t="s">
        <v>194</v>
      </c>
      <c r="D25" s="29">
        <f t="shared" ca="1" si="11"/>
        <v>-650</v>
      </c>
      <c r="E25" s="30">
        <f t="shared" ca="1" si="12"/>
        <v>-500</v>
      </c>
      <c r="G25" s="38">
        <f t="array" aca="1" ref="G25" ca="1">IF($B$13=FALSE,"-",SUM((OFFSET(AW_EB!$V$3,1,0,$E$13,1))*(G$16&gt;=OFFSET(AW_EB!$H$3,1,0,$E$13,1))*(G$15&lt;=OFFSET(AW_EB!$H$3,1,0,$E$13,1))*($B25=OFFSET(AW_EB!$L$3,1,0,$E$13,1))))</f>
        <v>-50</v>
      </c>
      <c r="H25" s="38">
        <f t="array" aca="1" ref="H25" ca="1">IF($B$13=FALSE,"-",SUM((OFFSET(AW_EB!$V$3,1,0,$E$13,1))*(H$16&gt;=OFFSET(AW_EB!$H$3,1,0,$E$13,1))*(H$15&lt;=OFFSET(AW_EB!$H$3,1,0,$E$13,1))*($B25=OFFSET(AW_EB!$L$3,1,0,$E$13,1))))</f>
        <v>-50</v>
      </c>
      <c r="I25" s="38">
        <f t="array" aca="1" ref="I25" ca="1">IF($B$13=FALSE,"-",SUM((OFFSET(AW_EB!$V$3,1,0,$E$13,1))*(I$16&gt;=OFFSET(AW_EB!$H$3,1,0,$E$13,1))*(I$15&lt;=OFFSET(AW_EB!$H$3,1,0,$E$13,1))*($B25=OFFSET(AW_EB!$L$3,1,0,$E$13,1))))</f>
        <v>-50</v>
      </c>
      <c r="J25" s="38">
        <f t="array" aca="1" ref="J25" ca="1">IF($B$13=FALSE,"-",SUM((OFFSET(AW_EB!$V$3,1,0,$E$13,1))*(J$16&gt;=OFFSET(AW_EB!$H$3,1,0,$E$13,1))*(J$15&lt;=OFFSET(AW_EB!$H$3,1,0,$E$13,1))*($B25=OFFSET(AW_EB!$L$3,1,0,$E$13,1))))</f>
        <v>-50</v>
      </c>
      <c r="K25" s="38">
        <f t="array" aca="1" ref="K25" ca="1">IF($B$13=FALSE,"-",SUM((OFFSET(AW_EB!$V$3,1,0,$E$13,1))*(K$16&gt;=OFFSET(AW_EB!$H$3,1,0,$E$13,1))*(K$15&lt;=OFFSET(AW_EB!$H$3,1,0,$E$13,1))*($B25=OFFSET(AW_EB!$L$3,1,0,$E$13,1))))</f>
        <v>-50</v>
      </c>
      <c r="L25" s="38">
        <f t="array" aca="1" ref="L25" ca="1">IF($B$13=FALSE,"-",SUM((OFFSET(AW_EB!$V$3,1,0,$E$13,1))*(L$16&gt;=OFFSET(AW_EB!$H$3,1,0,$E$13,1))*(L$15&lt;=OFFSET(AW_EB!$H$3,1,0,$E$13,1))*($B25=OFFSET(AW_EB!$L$3,1,0,$E$13,1))))</f>
        <v>-75</v>
      </c>
      <c r="M25" s="38">
        <f t="array" aca="1" ref="M25" ca="1">IF($B$13=FALSE,"-",SUM((OFFSET(AW_EB!$V$3,1,0,$E$13,1))*(M$16&gt;=OFFSET(AW_EB!$H$3,1,0,$E$13,1))*(M$15&lt;=OFFSET(AW_EB!$H$3,1,0,$E$13,1))*($B25=OFFSET(AW_EB!$L$3,1,0,$E$13,1))))</f>
        <v>-50</v>
      </c>
      <c r="N25" s="38">
        <f t="array" aca="1" ref="N25" ca="1">IF($B$13=FALSE,"-",SUM((OFFSET(AW_EB!$V$3,1,0,$E$13,1))*(N$16&gt;=OFFSET(AW_EB!$H$3,1,0,$E$13,1))*(N$15&lt;=OFFSET(AW_EB!$H$3,1,0,$E$13,1))*($B25=OFFSET(AW_EB!$L$3,1,0,$E$13,1))))</f>
        <v>-50</v>
      </c>
      <c r="O25" s="38">
        <f t="array" aca="1" ref="O25" ca="1">IF($B$13=FALSE,"-",SUM((OFFSET(AW_EB!$V$3,1,0,$E$13,1))*(O$16&gt;=OFFSET(AW_EB!$H$3,1,0,$E$13,1))*(O$15&lt;=OFFSET(AW_EB!$H$3,1,0,$E$13,1))*($B25=OFFSET(AW_EB!$L$3,1,0,$E$13,1))))</f>
        <v>-50</v>
      </c>
      <c r="P25" s="38">
        <f t="array" aca="1" ref="P25" ca="1">IF($B$13=FALSE,"-",SUM((OFFSET(AW_EB!$V$3,1,0,$E$13,1))*(P$16&gt;=OFFSET(AW_EB!$H$3,1,0,$E$13,1))*(P$15&lt;=OFFSET(AW_EB!$H$3,1,0,$E$13,1))*($B25=OFFSET(AW_EB!$L$3,1,0,$E$13,1))))</f>
        <v>-50</v>
      </c>
      <c r="Q25" s="38">
        <f t="array" aca="1" ref="Q25" ca="1">IF($B$13=FALSE,"-",SUM((OFFSET(AW_EB!$V$3,1,0,$E$13,1))*(Q$16&gt;=OFFSET(AW_EB!$H$3,1,0,$E$13,1))*(Q$15&lt;=OFFSET(AW_EB!$H$3,1,0,$E$13,1))*($B25=OFFSET(AW_EB!$L$3,1,0,$E$13,1))))</f>
        <v>-75</v>
      </c>
      <c r="R25" s="38">
        <f t="array" aca="1" ref="R25" ca="1">IF($B$13=FALSE,"-",SUM((OFFSET(AW_EB!$V$3,1,0,$E$13,1))*(R$16&gt;=OFFSET(AW_EB!$H$3,1,0,$E$13,1))*(R$15&lt;=OFFSET(AW_EB!$H$3,1,0,$E$13,1))*($B25=OFFSET(AW_EB!$L$3,1,0,$E$13,1))))</f>
        <v>-50</v>
      </c>
      <c r="S25" s="38">
        <f t="array" aca="1" ref="S25" ca="1">IF($B$13=FALSE,"-",SUM((OFFSET(AW_EB!$V$3,1,0,$E$13,1))*(S$16&gt;=OFFSET(AW_EB!$H$3,1,0,$E$13,1))*(S$15&lt;=OFFSET(AW_EB!$H$3,1,0,$E$13,1))*($B25=OFFSET(AW_EB!$L$3,1,0,$E$13,1))))</f>
        <v>-50</v>
      </c>
      <c r="T25" s="38">
        <f t="array" aca="1" ref="T25" ca="1">IF($B$13=FALSE,"-",SUM((OFFSET(AW_EB!$V$3,1,0,$E$13,1))*(T$16&gt;=OFFSET(AW_EB!$H$3,1,0,$E$13,1))*(T$15&lt;=OFFSET(AW_EB!$H$3,1,0,$E$13,1))*($B25=OFFSET(AW_EB!$L$3,1,0,$E$13,1))))</f>
        <v>-50</v>
      </c>
      <c r="U25" s="38">
        <f t="array" aca="1" ref="U25" ca="1">IF($B$13=FALSE,"-",SUM((OFFSET(AW_EB!$V$3,1,0,$E$13,1))*(U$16&gt;=OFFSET(AW_EB!$H$3,1,0,$E$13,1))*(U$15&lt;=OFFSET(AW_EB!$H$3,1,0,$E$13,1))*($B25=OFFSET(AW_EB!$L$3,1,0,$E$13,1))))</f>
        <v>-50</v>
      </c>
      <c r="V25" s="38">
        <f t="array" aca="1" ref="V25" ca="1">IF($B$13=FALSE,"-",SUM((OFFSET(AW_EB!$V$3,1,0,$E$13,1))*(V$16&gt;=OFFSET(AW_EB!$H$3,1,0,$E$13,1))*(V$15&lt;=OFFSET(AW_EB!$H$3,1,0,$E$13,1))*($B25=OFFSET(AW_EB!$L$3,1,0,$E$13,1))))</f>
        <v>-50</v>
      </c>
      <c r="W25" s="38">
        <f t="array" aca="1" ref="W25" ca="1">IF($B$13=FALSE,"-",SUM((OFFSET(AW_EB!$V$3,1,0,$E$13,1))*(W$16&gt;=OFFSET(AW_EB!$H$3,1,0,$E$13,1))*(W$15&lt;=OFFSET(AW_EB!$H$3,1,0,$E$13,1))*($B25=OFFSET(AW_EB!$L$3,1,0,$E$13,1))))</f>
        <v>-75</v>
      </c>
      <c r="X25" s="38">
        <f t="array" aca="1" ref="X25" ca="1">IF($B$13=FALSE,"-",SUM((OFFSET(AW_EB!$V$3,1,0,$E$13,1))*(X$16&gt;=OFFSET(AW_EB!$H$3,1,0,$E$13,1))*(X$15&lt;=OFFSET(AW_EB!$H$3,1,0,$E$13,1))*($B25=OFFSET(AW_EB!$L$3,1,0,$E$13,1))))</f>
        <v>-50</v>
      </c>
      <c r="Y25" s="38">
        <f t="array" aca="1" ref="Y25" ca="1">IF($B$13=FALSE,"-",SUM((OFFSET(AW_EB!$V$3,1,0,$E$13,1))*(Y$16&gt;=OFFSET(AW_EB!$H$3,1,0,$E$13,1))*(Y$15&lt;=OFFSET(AW_EB!$H$3,1,0,$E$13,1))*($B25=OFFSET(AW_EB!$L$3,1,0,$E$13,1))))</f>
        <v>-50</v>
      </c>
      <c r="Z25" s="38">
        <f t="array" aca="1" ref="Z25" ca="1">IF($B$13=FALSE,"-",SUM((OFFSET(AW_EB!$V$3,1,0,$E$13,1))*(Z$16&gt;=OFFSET(AW_EB!$H$3,1,0,$E$13,1))*(Z$15&lt;=OFFSET(AW_EB!$H$3,1,0,$E$13,1))*($B25=OFFSET(AW_EB!$L$3,1,0,$E$13,1))))</f>
        <v>-50</v>
      </c>
      <c r="AA25" s="38">
        <f t="array" aca="1" ref="AA25" ca="1">IF($B$13=FALSE,"-",SUM((OFFSET(AW_EB!$V$3,1,0,$E$13,1))*(AA$16&gt;=OFFSET(AW_EB!$H$3,1,0,$E$13,1))*(AA$15&lt;=OFFSET(AW_EB!$H$3,1,0,$E$13,1))*($B25=OFFSET(AW_EB!$L$3,1,0,$E$13,1))))</f>
        <v>-50</v>
      </c>
      <c r="AB25" s="38">
        <f t="array" aca="1" ref="AB25" ca="1">IF($B$13=FALSE,"-",SUM((OFFSET(AW_EB!$V$3,1,0,$E$13,1))*(AB$16&gt;=OFFSET(AW_EB!$H$3,1,0,$E$13,1))*(AB$15&lt;=OFFSET(AW_EB!$H$3,1,0,$E$13,1))*($B25=OFFSET(AW_EB!$L$3,1,0,$E$13,1))))</f>
        <v>-25</v>
      </c>
    </row>
    <row r="26" spans="2:28" outlineLevel="1">
      <c r="B26" s="45" t="s">
        <v>195</v>
      </c>
      <c r="D26" s="29">
        <f t="shared" ca="1" si="11"/>
        <v>0</v>
      </c>
      <c r="E26" s="30">
        <f t="shared" ca="1" si="12"/>
        <v>-325</v>
      </c>
      <c r="G26" s="38">
        <f t="array" aca="1" ref="G26" ca="1">IF($B$13=FALSE,"-",SUM((OFFSET(AW_EB!$V$3,1,0,$E$13,1))*(G$16&gt;=OFFSET(AW_EB!$H$3,1,0,$E$13,1))*(G$15&lt;=OFFSET(AW_EB!$H$3,1,0,$E$13,1))*($B26=OFFSET(AW_EB!$L$3,1,0,$E$13,1))))</f>
        <v>0</v>
      </c>
      <c r="H26" s="38">
        <f t="array" aca="1" ref="H26" ca="1">IF($B$13=FALSE,"-",SUM((OFFSET(AW_EB!$V$3,1,0,$E$13,1))*(H$16&gt;=OFFSET(AW_EB!$H$3,1,0,$E$13,1))*(H$15&lt;=OFFSET(AW_EB!$H$3,1,0,$E$13,1))*($B26=OFFSET(AW_EB!$L$3,1,0,$E$13,1))))</f>
        <v>0</v>
      </c>
      <c r="I26" s="38">
        <f t="array" aca="1" ref="I26" ca="1">IF($B$13=FALSE,"-",SUM((OFFSET(AW_EB!$V$3,1,0,$E$13,1))*(I$16&gt;=OFFSET(AW_EB!$H$3,1,0,$E$13,1))*(I$15&lt;=OFFSET(AW_EB!$H$3,1,0,$E$13,1))*($B26=OFFSET(AW_EB!$L$3,1,0,$E$13,1))))</f>
        <v>0</v>
      </c>
      <c r="J26" s="38">
        <f t="array" aca="1" ref="J26" ca="1">IF($B$13=FALSE,"-",SUM((OFFSET(AW_EB!$V$3,1,0,$E$13,1))*(J$16&gt;=OFFSET(AW_EB!$H$3,1,0,$E$13,1))*(J$15&lt;=OFFSET(AW_EB!$H$3,1,0,$E$13,1))*($B26=OFFSET(AW_EB!$L$3,1,0,$E$13,1))))</f>
        <v>0</v>
      </c>
      <c r="K26" s="38">
        <f t="array" aca="1" ref="K26" ca="1">IF($B$13=FALSE,"-",SUM((OFFSET(AW_EB!$V$3,1,0,$E$13,1))*(K$16&gt;=OFFSET(AW_EB!$H$3,1,0,$E$13,1))*(K$15&lt;=OFFSET(AW_EB!$H$3,1,0,$E$13,1))*($B26=OFFSET(AW_EB!$L$3,1,0,$E$13,1))))</f>
        <v>0</v>
      </c>
      <c r="L26" s="38">
        <f t="array" aca="1" ref="L26" ca="1">IF($B$13=FALSE,"-",SUM((OFFSET(AW_EB!$V$3,1,0,$E$13,1))*(L$16&gt;=OFFSET(AW_EB!$H$3,1,0,$E$13,1))*(L$15&lt;=OFFSET(AW_EB!$H$3,1,0,$E$13,1))*($B26=OFFSET(AW_EB!$L$3,1,0,$E$13,1))))</f>
        <v>0</v>
      </c>
      <c r="M26" s="38">
        <f t="array" aca="1" ref="M26" ca="1">IF($B$13=FALSE,"-",SUM((OFFSET(AW_EB!$V$3,1,0,$E$13,1))*(M$16&gt;=OFFSET(AW_EB!$H$3,1,0,$E$13,1))*(M$15&lt;=OFFSET(AW_EB!$H$3,1,0,$E$13,1))*($B26=OFFSET(AW_EB!$L$3,1,0,$E$13,1))))</f>
        <v>0</v>
      </c>
      <c r="N26" s="38">
        <f t="array" aca="1" ref="N26" ca="1">IF($B$13=FALSE,"-",SUM((OFFSET(AW_EB!$V$3,1,0,$E$13,1))*(N$16&gt;=OFFSET(AW_EB!$H$3,1,0,$E$13,1))*(N$15&lt;=OFFSET(AW_EB!$H$3,1,0,$E$13,1))*($B26=OFFSET(AW_EB!$L$3,1,0,$E$13,1))))</f>
        <v>0</v>
      </c>
      <c r="O26" s="38">
        <f t="array" aca="1" ref="O26" ca="1">IF($B$13=FALSE,"-",SUM((OFFSET(AW_EB!$V$3,1,0,$E$13,1))*(O$16&gt;=OFFSET(AW_EB!$H$3,1,0,$E$13,1))*(O$15&lt;=OFFSET(AW_EB!$H$3,1,0,$E$13,1))*($B26=OFFSET(AW_EB!$L$3,1,0,$E$13,1))))</f>
        <v>0</v>
      </c>
      <c r="P26" s="38">
        <f t="array" aca="1" ref="P26" ca="1">IF($B$13=FALSE,"-",SUM((OFFSET(AW_EB!$V$3,1,0,$E$13,1))*(P$16&gt;=OFFSET(AW_EB!$H$3,1,0,$E$13,1))*(P$15&lt;=OFFSET(AW_EB!$H$3,1,0,$E$13,1))*($B26=OFFSET(AW_EB!$L$3,1,0,$E$13,1))))</f>
        <v>0</v>
      </c>
      <c r="Q26" s="38">
        <f t="array" aca="1" ref="Q26" ca="1">IF($B$13=FALSE,"-",SUM((OFFSET(AW_EB!$V$3,1,0,$E$13,1))*(Q$16&gt;=OFFSET(AW_EB!$H$3,1,0,$E$13,1))*(Q$15&lt;=OFFSET(AW_EB!$H$3,1,0,$E$13,1))*($B26=OFFSET(AW_EB!$L$3,1,0,$E$13,1))))</f>
        <v>0</v>
      </c>
      <c r="R26" s="38">
        <f t="array" aca="1" ref="R26" ca="1">IF($B$13=FALSE,"-",SUM((OFFSET(AW_EB!$V$3,1,0,$E$13,1))*(R$16&gt;=OFFSET(AW_EB!$H$3,1,0,$E$13,1))*(R$15&lt;=OFFSET(AW_EB!$H$3,1,0,$E$13,1))*($B26=OFFSET(AW_EB!$L$3,1,0,$E$13,1))))</f>
        <v>0</v>
      </c>
      <c r="S26" s="38">
        <f t="array" aca="1" ref="S26" ca="1">IF($B$13=FALSE,"-",SUM((OFFSET(AW_EB!$V$3,1,0,$E$13,1))*(S$16&gt;=OFFSET(AW_EB!$H$3,1,0,$E$13,1))*(S$15&lt;=OFFSET(AW_EB!$H$3,1,0,$E$13,1))*($B26=OFFSET(AW_EB!$L$3,1,0,$E$13,1))))</f>
        <v>0</v>
      </c>
      <c r="T26" s="38">
        <f t="array" aca="1" ref="T26" ca="1">IF($B$13=FALSE,"-",SUM((OFFSET(AW_EB!$V$3,1,0,$E$13,1))*(T$16&gt;=OFFSET(AW_EB!$H$3,1,0,$E$13,1))*(T$15&lt;=OFFSET(AW_EB!$H$3,1,0,$E$13,1))*($B26=OFFSET(AW_EB!$L$3,1,0,$E$13,1))))</f>
        <v>0</v>
      </c>
      <c r="U26" s="38">
        <f t="array" aca="1" ref="U26" ca="1">IF($B$13=FALSE,"-",SUM((OFFSET(AW_EB!$V$3,1,0,$E$13,1))*(U$16&gt;=OFFSET(AW_EB!$H$3,1,0,$E$13,1))*(U$15&lt;=OFFSET(AW_EB!$H$3,1,0,$E$13,1))*($B26=OFFSET(AW_EB!$L$3,1,0,$E$13,1))))</f>
        <v>0</v>
      </c>
      <c r="V26" s="38">
        <f t="array" aca="1" ref="V26" ca="1">IF($B$13=FALSE,"-",SUM((OFFSET(AW_EB!$V$3,1,0,$E$13,1))*(V$16&gt;=OFFSET(AW_EB!$H$3,1,0,$E$13,1))*(V$15&lt;=OFFSET(AW_EB!$H$3,1,0,$E$13,1))*($B26=OFFSET(AW_EB!$L$3,1,0,$E$13,1))))</f>
        <v>-25</v>
      </c>
      <c r="W26" s="38">
        <f t="array" aca="1" ref="W26" ca="1">IF($B$13=FALSE,"-",SUM((OFFSET(AW_EB!$V$3,1,0,$E$13,1))*(W$16&gt;=OFFSET(AW_EB!$H$3,1,0,$E$13,1))*(W$15&lt;=OFFSET(AW_EB!$H$3,1,0,$E$13,1))*($B26=OFFSET(AW_EB!$L$3,1,0,$E$13,1))))</f>
        <v>-75</v>
      </c>
      <c r="X26" s="38">
        <f t="array" aca="1" ref="X26" ca="1">IF($B$13=FALSE,"-",SUM((OFFSET(AW_EB!$V$3,1,0,$E$13,1))*(X$16&gt;=OFFSET(AW_EB!$H$3,1,0,$E$13,1))*(X$15&lt;=OFFSET(AW_EB!$H$3,1,0,$E$13,1))*($B26=OFFSET(AW_EB!$L$3,1,0,$E$13,1))))</f>
        <v>-50</v>
      </c>
      <c r="Y26" s="38">
        <f t="array" aca="1" ref="Y26" ca="1">IF($B$13=FALSE,"-",SUM((OFFSET(AW_EB!$V$3,1,0,$E$13,1))*(Y$16&gt;=OFFSET(AW_EB!$H$3,1,0,$E$13,1))*(Y$15&lt;=OFFSET(AW_EB!$H$3,1,0,$E$13,1))*($B26=OFFSET(AW_EB!$L$3,1,0,$E$13,1))))</f>
        <v>-50</v>
      </c>
      <c r="Z26" s="38">
        <f t="array" aca="1" ref="Z26" ca="1">IF($B$13=FALSE,"-",SUM((OFFSET(AW_EB!$V$3,1,0,$E$13,1))*(Z$16&gt;=OFFSET(AW_EB!$H$3,1,0,$E$13,1))*(Z$15&lt;=OFFSET(AW_EB!$H$3,1,0,$E$13,1))*($B26=OFFSET(AW_EB!$L$3,1,0,$E$13,1))))</f>
        <v>-50</v>
      </c>
      <c r="AA26" s="38">
        <f t="array" aca="1" ref="AA26" ca="1">IF($B$13=FALSE,"-",SUM((OFFSET(AW_EB!$V$3,1,0,$E$13,1))*(AA$16&gt;=OFFSET(AW_EB!$H$3,1,0,$E$13,1))*(AA$15&lt;=OFFSET(AW_EB!$H$3,1,0,$E$13,1))*($B26=OFFSET(AW_EB!$L$3,1,0,$E$13,1))))</f>
        <v>-50</v>
      </c>
      <c r="AB26" s="38">
        <f t="array" aca="1" ref="AB26" ca="1">IF($B$13=FALSE,"-",SUM((OFFSET(AW_EB!$V$3,1,0,$E$13,1))*(AB$16&gt;=OFFSET(AW_EB!$H$3,1,0,$E$13,1))*(AB$15&lt;=OFFSET(AW_EB!$H$3,1,0,$E$13,1))*($B26=OFFSET(AW_EB!$L$3,1,0,$E$13,1))))</f>
        <v>-25</v>
      </c>
    </row>
    <row r="27" spans="2:28" outlineLevel="1">
      <c r="B27" s="45" t="s">
        <v>196</v>
      </c>
      <c r="D27" s="29">
        <f t="shared" ca="1" si="11"/>
        <v>-375</v>
      </c>
      <c r="E27" s="30">
        <f t="shared" ca="1" si="12"/>
        <v>0</v>
      </c>
      <c r="G27" s="38">
        <f t="array" aca="1" ref="G27" ca="1">IF($B$13=FALSE,"-",SUM((OFFSET(AW_EB!$V$3,1,0,$E$13,1))*(G$16&gt;=OFFSET(AW_EB!$H$3,1,0,$E$13,1))*(G$15&lt;=OFFSET(AW_EB!$H$3,1,0,$E$13,1))*($B27=OFFSET(AW_EB!$L$3,1,0,$E$13,1))))</f>
        <v>-50</v>
      </c>
      <c r="H27" s="38">
        <f t="array" aca="1" ref="H27" ca="1">IF($B$13=FALSE,"-",SUM((OFFSET(AW_EB!$V$3,1,0,$E$13,1))*(H$16&gt;=OFFSET(AW_EB!$H$3,1,0,$E$13,1))*(H$15&lt;=OFFSET(AW_EB!$H$3,1,0,$E$13,1))*($B27=OFFSET(AW_EB!$L$3,1,0,$E$13,1))))</f>
        <v>-50</v>
      </c>
      <c r="I27" s="38">
        <f t="array" aca="1" ref="I27" ca="1">IF($B$13=FALSE,"-",SUM((OFFSET(AW_EB!$V$3,1,0,$E$13,1))*(I$16&gt;=OFFSET(AW_EB!$H$3,1,0,$E$13,1))*(I$15&lt;=OFFSET(AW_EB!$H$3,1,0,$E$13,1))*($B27=OFFSET(AW_EB!$L$3,1,0,$E$13,1))))</f>
        <v>-50</v>
      </c>
      <c r="J27" s="38">
        <f t="array" aca="1" ref="J27" ca="1">IF($B$13=FALSE,"-",SUM((OFFSET(AW_EB!$V$3,1,0,$E$13,1))*(J$16&gt;=OFFSET(AW_EB!$H$3,1,0,$E$13,1))*(J$15&lt;=OFFSET(AW_EB!$H$3,1,0,$E$13,1))*($B27=OFFSET(AW_EB!$L$3,1,0,$E$13,1))))</f>
        <v>-50</v>
      </c>
      <c r="K27" s="38">
        <f t="array" aca="1" ref="K27" ca="1">IF($B$13=FALSE,"-",SUM((OFFSET(AW_EB!$V$3,1,0,$E$13,1))*(K$16&gt;=OFFSET(AW_EB!$H$3,1,0,$E$13,1))*(K$15&lt;=OFFSET(AW_EB!$H$3,1,0,$E$13,1))*($B27=OFFSET(AW_EB!$L$3,1,0,$E$13,1))))</f>
        <v>-50</v>
      </c>
      <c r="L27" s="38">
        <f t="array" aca="1" ref="L27" ca="1">IF($B$13=FALSE,"-",SUM((OFFSET(AW_EB!$V$3,1,0,$E$13,1))*(L$16&gt;=OFFSET(AW_EB!$H$3,1,0,$E$13,1))*(L$15&lt;=OFFSET(AW_EB!$H$3,1,0,$E$13,1))*($B27=OFFSET(AW_EB!$L$3,1,0,$E$13,1))))</f>
        <v>-75</v>
      </c>
      <c r="M27" s="38">
        <f t="array" aca="1" ref="M27" ca="1">IF($B$13=FALSE,"-",SUM((OFFSET(AW_EB!$V$3,1,0,$E$13,1))*(M$16&gt;=OFFSET(AW_EB!$H$3,1,0,$E$13,1))*(M$15&lt;=OFFSET(AW_EB!$H$3,1,0,$E$13,1))*($B27=OFFSET(AW_EB!$L$3,1,0,$E$13,1))))</f>
        <v>-50</v>
      </c>
      <c r="N27" s="38">
        <f t="array" aca="1" ref="N27" ca="1">IF($B$13=FALSE,"-",SUM((OFFSET(AW_EB!$V$3,1,0,$E$13,1))*(N$16&gt;=OFFSET(AW_EB!$H$3,1,0,$E$13,1))*(N$15&lt;=OFFSET(AW_EB!$H$3,1,0,$E$13,1))*($B27=OFFSET(AW_EB!$L$3,1,0,$E$13,1))))</f>
        <v>0</v>
      </c>
      <c r="O27" s="38">
        <f t="array" aca="1" ref="O27" ca="1">IF($B$13=FALSE,"-",SUM((OFFSET(AW_EB!$V$3,1,0,$E$13,1))*(O$16&gt;=OFFSET(AW_EB!$H$3,1,0,$E$13,1))*(O$15&lt;=OFFSET(AW_EB!$H$3,1,0,$E$13,1))*($B27=OFFSET(AW_EB!$L$3,1,0,$E$13,1))))</f>
        <v>0</v>
      </c>
      <c r="P27" s="38">
        <f t="array" aca="1" ref="P27" ca="1">IF($B$13=FALSE,"-",SUM((OFFSET(AW_EB!$V$3,1,0,$E$13,1))*(P$16&gt;=OFFSET(AW_EB!$H$3,1,0,$E$13,1))*(P$15&lt;=OFFSET(AW_EB!$H$3,1,0,$E$13,1))*($B27=OFFSET(AW_EB!$L$3,1,0,$E$13,1))))</f>
        <v>0</v>
      </c>
      <c r="Q27" s="38">
        <f t="array" aca="1" ref="Q27" ca="1">IF($B$13=FALSE,"-",SUM((OFFSET(AW_EB!$V$3,1,0,$E$13,1))*(Q$16&gt;=OFFSET(AW_EB!$H$3,1,0,$E$13,1))*(Q$15&lt;=OFFSET(AW_EB!$H$3,1,0,$E$13,1))*($B27=OFFSET(AW_EB!$L$3,1,0,$E$13,1))))</f>
        <v>0</v>
      </c>
      <c r="R27" s="38">
        <f t="array" aca="1" ref="R27" ca="1">IF($B$13=FALSE,"-",SUM((OFFSET(AW_EB!$V$3,1,0,$E$13,1))*(R$16&gt;=OFFSET(AW_EB!$H$3,1,0,$E$13,1))*(R$15&lt;=OFFSET(AW_EB!$H$3,1,0,$E$13,1))*($B27=OFFSET(AW_EB!$L$3,1,0,$E$13,1))))</f>
        <v>0</v>
      </c>
      <c r="S27" s="38">
        <f t="array" aca="1" ref="S27" ca="1">IF($B$13=FALSE,"-",SUM((OFFSET(AW_EB!$V$3,1,0,$E$13,1))*(S$16&gt;=OFFSET(AW_EB!$H$3,1,0,$E$13,1))*(S$15&lt;=OFFSET(AW_EB!$H$3,1,0,$E$13,1))*($B27=OFFSET(AW_EB!$L$3,1,0,$E$13,1))))</f>
        <v>0</v>
      </c>
      <c r="T27" s="38">
        <f t="array" aca="1" ref="T27" ca="1">IF($B$13=FALSE,"-",SUM((OFFSET(AW_EB!$V$3,1,0,$E$13,1))*(T$16&gt;=OFFSET(AW_EB!$H$3,1,0,$E$13,1))*(T$15&lt;=OFFSET(AW_EB!$H$3,1,0,$E$13,1))*($B27=OFFSET(AW_EB!$L$3,1,0,$E$13,1))))</f>
        <v>0</v>
      </c>
      <c r="U27" s="38">
        <f t="array" aca="1" ref="U27" ca="1">IF($B$13=FALSE,"-",SUM((OFFSET(AW_EB!$V$3,1,0,$E$13,1))*(U$16&gt;=OFFSET(AW_EB!$H$3,1,0,$E$13,1))*(U$15&lt;=OFFSET(AW_EB!$H$3,1,0,$E$13,1))*($B27=OFFSET(AW_EB!$L$3,1,0,$E$13,1))))</f>
        <v>0</v>
      </c>
      <c r="V27" s="38">
        <f t="array" aca="1" ref="V27" ca="1">IF($B$13=FALSE,"-",SUM((OFFSET(AW_EB!$V$3,1,0,$E$13,1))*(V$16&gt;=OFFSET(AW_EB!$H$3,1,0,$E$13,1))*(V$15&lt;=OFFSET(AW_EB!$H$3,1,0,$E$13,1))*($B27=OFFSET(AW_EB!$L$3,1,0,$E$13,1))))</f>
        <v>0</v>
      </c>
      <c r="W27" s="38">
        <f t="array" aca="1" ref="W27" ca="1">IF($B$13=FALSE,"-",SUM((OFFSET(AW_EB!$V$3,1,0,$E$13,1))*(W$16&gt;=OFFSET(AW_EB!$H$3,1,0,$E$13,1))*(W$15&lt;=OFFSET(AW_EB!$H$3,1,0,$E$13,1))*($B27=OFFSET(AW_EB!$L$3,1,0,$E$13,1))))</f>
        <v>0</v>
      </c>
      <c r="X27" s="38">
        <f t="array" aca="1" ref="X27" ca="1">IF($B$13=FALSE,"-",SUM((OFFSET(AW_EB!$V$3,1,0,$E$13,1))*(X$16&gt;=OFFSET(AW_EB!$H$3,1,0,$E$13,1))*(X$15&lt;=OFFSET(AW_EB!$H$3,1,0,$E$13,1))*($B27=OFFSET(AW_EB!$L$3,1,0,$E$13,1))))</f>
        <v>0</v>
      </c>
      <c r="Y27" s="38">
        <f t="array" aca="1" ref="Y27" ca="1">IF($B$13=FALSE,"-",SUM((OFFSET(AW_EB!$V$3,1,0,$E$13,1))*(Y$16&gt;=OFFSET(AW_EB!$H$3,1,0,$E$13,1))*(Y$15&lt;=OFFSET(AW_EB!$H$3,1,0,$E$13,1))*($B27=OFFSET(AW_EB!$L$3,1,0,$E$13,1))))</f>
        <v>0</v>
      </c>
      <c r="Z27" s="38">
        <f t="array" aca="1" ref="Z27" ca="1">IF($B$13=FALSE,"-",SUM((OFFSET(AW_EB!$V$3,1,0,$E$13,1))*(Z$16&gt;=OFFSET(AW_EB!$H$3,1,0,$E$13,1))*(Z$15&lt;=OFFSET(AW_EB!$H$3,1,0,$E$13,1))*($B27=OFFSET(AW_EB!$L$3,1,0,$E$13,1))))</f>
        <v>0</v>
      </c>
      <c r="AA27" s="38">
        <f t="array" aca="1" ref="AA27" ca="1">IF($B$13=FALSE,"-",SUM((OFFSET(AW_EB!$V$3,1,0,$E$13,1))*(AA$16&gt;=OFFSET(AW_EB!$H$3,1,0,$E$13,1))*(AA$15&lt;=OFFSET(AW_EB!$H$3,1,0,$E$13,1))*($B27=OFFSET(AW_EB!$L$3,1,0,$E$13,1))))</f>
        <v>0</v>
      </c>
      <c r="AB27" s="38">
        <f t="array" aca="1" ref="AB27" ca="1">IF($B$13=FALSE,"-",SUM((OFFSET(AW_EB!$V$3,1,0,$E$13,1))*(AB$16&gt;=OFFSET(AW_EB!$H$3,1,0,$E$13,1))*(AB$15&lt;=OFFSET(AW_EB!$H$3,1,0,$E$13,1))*($B27=OFFSET(AW_EB!$L$3,1,0,$E$13,1))))</f>
        <v>0</v>
      </c>
    </row>
    <row r="28" spans="2:28" outlineLevel="1">
      <c r="B28" s="45" t="s">
        <v>197</v>
      </c>
      <c r="D28" s="29">
        <f t="shared" ca="1" si="11"/>
        <v>21288.52</v>
      </c>
      <c r="E28" s="30">
        <f t="shared" ca="1" si="12"/>
        <v>15746.489999999998</v>
      </c>
      <c r="G28" s="38">
        <f t="array" aca="1" ref="G28" ca="1">IF($B$13=FALSE,"-",SUM((OFFSET(AW_EB!$V$3,1,0,$E$13,1))*(G$16&gt;=OFFSET(AW_EB!$H$3,1,0,$E$13,1))*(G$15&lt;=OFFSET(AW_EB!$H$3,1,0,$E$13,1))*($B28=OFFSET(AW_EB!$L$3,1,0,$E$13,1))))</f>
        <v>2147.8200000000002</v>
      </c>
      <c r="H28" s="38">
        <f t="array" aca="1" ref="H28" ca="1">IF($B$13=FALSE,"-",SUM((OFFSET(AW_EB!$V$3,1,0,$E$13,1))*(H$16&gt;=OFFSET(AW_EB!$H$3,1,0,$E$13,1))*(H$15&lt;=OFFSET(AW_EB!$H$3,1,0,$E$13,1))*($B28=OFFSET(AW_EB!$L$3,1,0,$E$13,1))))</f>
        <v>2126.4</v>
      </c>
      <c r="I28" s="38">
        <f t="array" aca="1" ref="I28" ca="1">IF($B$13=FALSE,"-",SUM((OFFSET(AW_EB!$V$3,1,0,$E$13,1))*(I$16&gt;=OFFSET(AW_EB!$H$3,1,0,$E$13,1))*(I$15&lt;=OFFSET(AW_EB!$H$3,1,0,$E$13,1))*($B28=OFFSET(AW_EB!$L$3,1,0,$E$13,1))))</f>
        <v>2126.4</v>
      </c>
      <c r="J28" s="38">
        <f t="array" aca="1" ref="J28" ca="1">IF($B$13=FALSE,"-",SUM((OFFSET(AW_EB!$V$3,1,0,$E$13,1))*(J$16&gt;=OFFSET(AW_EB!$H$3,1,0,$E$13,1))*(J$15&lt;=OFFSET(AW_EB!$H$3,1,0,$E$13,1))*($B28=OFFSET(AW_EB!$L$3,1,0,$E$13,1))))</f>
        <v>2126.4</v>
      </c>
      <c r="K28" s="38">
        <f t="array" aca="1" ref="K28" ca="1">IF($B$13=FALSE,"-",SUM((OFFSET(AW_EB!$V$3,1,0,$E$13,1))*(K$16&gt;=OFFSET(AW_EB!$H$3,1,0,$E$13,1))*(K$15&lt;=OFFSET(AW_EB!$H$3,1,0,$E$13,1))*($B28=OFFSET(AW_EB!$L$3,1,0,$E$13,1))))</f>
        <v>2126.4</v>
      </c>
      <c r="L28" s="38">
        <f t="array" aca="1" ref="L28" ca="1">IF($B$13=FALSE,"-",SUM((OFFSET(AW_EB!$V$3,1,0,$E$13,1))*(L$16&gt;=OFFSET(AW_EB!$H$3,1,0,$E$13,1))*(L$15&lt;=OFFSET(AW_EB!$H$3,1,0,$E$13,1))*($B28=OFFSET(AW_EB!$L$3,1,0,$E$13,1))))</f>
        <v>2126.4</v>
      </c>
      <c r="M28" s="38">
        <f t="array" aca="1" ref="M28" ca="1">IF($B$13=FALSE,"-",SUM((OFFSET(AW_EB!$V$3,1,0,$E$13,1))*(M$16&gt;=OFFSET(AW_EB!$H$3,1,0,$E$13,1))*(M$15&lt;=OFFSET(AW_EB!$H$3,1,0,$E$13,1))*($B28=OFFSET(AW_EB!$L$3,1,0,$E$13,1))))</f>
        <v>1563.82</v>
      </c>
      <c r="N28" s="38">
        <f t="array" aca="1" ref="N28" ca="1">IF($B$13=FALSE,"-",SUM((OFFSET(AW_EB!$V$3,1,0,$E$13,1))*(N$16&gt;=OFFSET(AW_EB!$H$3,1,0,$E$13,1))*(N$15&lt;=OFFSET(AW_EB!$H$3,1,0,$E$13,1))*($B28=OFFSET(AW_EB!$L$3,1,0,$E$13,1))))</f>
        <v>1295.1500000000001</v>
      </c>
      <c r="O28" s="38">
        <f t="array" aca="1" ref="O28" ca="1">IF($B$13=FALSE,"-",SUM((OFFSET(AW_EB!$V$3,1,0,$E$13,1))*(O$16&gt;=OFFSET(AW_EB!$H$3,1,0,$E$13,1))*(O$15&lt;=OFFSET(AW_EB!$H$3,1,0,$E$13,1))*($B28=OFFSET(AW_EB!$L$3,1,0,$E$13,1))))</f>
        <v>1013.69</v>
      </c>
      <c r="P28" s="38">
        <f t="array" aca="1" ref="P28" ca="1">IF($B$13=FALSE,"-",SUM((OFFSET(AW_EB!$V$3,1,0,$E$13,1))*(P$16&gt;=OFFSET(AW_EB!$H$3,1,0,$E$13,1))*(P$15&lt;=OFFSET(AW_EB!$H$3,1,0,$E$13,1))*($B28=OFFSET(AW_EB!$L$3,1,0,$E$13,1))))</f>
        <v>1687.5</v>
      </c>
      <c r="Q28" s="38">
        <f t="array" aca="1" ref="Q28" ca="1">IF($B$13=FALSE,"-",SUM((OFFSET(AW_EB!$V$3,1,0,$E$13,1))*(Q$16&gt;=OFFSET(AW_EB!$H$3,1,0,$E$13,1))*(Q$15&lt;=OFFSET(AW_EB!$H$3,1,0,$E$13,1))*($B28=OFFSET(AW_EB!$L$3,1,0,$E$13,1))))</f>
        <v>1474.27</v>
      </c>
      <c r="R28" s="38">
        <f t="array" aca="1" ref="R28" ca="1">IF($B$13=FALSE,"-",SUM((OFFSET(AW_EB!$V$3,1,0,$E$13,1))*(R$16&gt;=OFFSET(AW_EB!$H$3,1,0,$E$13,1))*(R$15&lt;=OFFSET(AW_EB!$H$3,1,0,$E$13,1))*($B28=OFFSET(AW_EB!$L$3,1,0,$E$13,1))))</f>
        <v>1474.27</v>
      </c>
      <c r="S28" s="38">
        <f t="array" aca="1" ref="S28" ca="1">IF($B$13=FALSE,"-",SUM((OFFSET(AW_EB!$V$3,1,0,$E$13,1))*(S$16&gt;=OFFSET(AW_EB!$H$3,1,0,$E$13,1))*(S$15&lt;=OFFSET(AW_EB!$H$3,1,0,$E$13,1))*($B28=OFFSET(AW_EB!$L$3,1,0,$E$13,1))))</f>
        <v>1474.27</v>
      </c>
      <c r="T28" s="38">
        <f t="array" aca="1" ref="T28" ca="1">IF($B$13=FALSE,"-",SUM((OFFSET(AW_EB!$V$3,1,0,$E$13,1))*(T$16&gt;=OFFSET(AW_EB!$H$3,1,0,$E$13,1))*(T$15&lt;=OFFSET(AW_EB!$H$3,1,0,$E$13,1))*($B28=OFFSET(AW_EB!$L$3,1,0,$E$13,1))))</f>
        <v>1574.97</v>
      </c>
      <c r="U28" s="38">
        <f t="array" aca="1" ref="U28" ca="1">IF($B$13=FALSE,"-",SUM((OFFSET(AW_EB!$V$3,1,0,$E$13,1))*(U$16&gt;=OFFSET(AW_EB!$H$3,1,0,$E$13,1))*(U$15&lt;=OFFSET(AW_EB!$H$3,1,0,$E$13,1))*($B28=OFFSET(AW_EB!$L$3,1,0,$E$13,1))))</f>
        <v>1574.97</v>
      </c>
      <c r="V28" s="38">
        <f t="array" aca="1" ref="V28" ca="1">IF($B$13=FALSE,"-",SUM((OFFSET(AW_EB!$V$3,1,0,$E$13,1))*(V$16&gt;=OFFSET(AW_EB!$H$3,1,0,$E$13,1))*(V$15&lt;=OFFSET(AW_EB!$H$3,1,0,$E$13,1))*($B28=OFFSET(AW_EB!$L$3,1,0,$E$13,1))))</f>
        <v>1670.12</v>
      </c>
      <c r="W28" s="38">
        <f t="array" aca="1" ref="W28" ca="1">IF($B$13=FALSE,"-",SUM((OFFSET(AW_EB!$V$3,1,0,$E$13,1))*(W$16&gt;=OFFSET(AW_EB!$H$3,1,0,$E$13,1))*(W$15&lt;=OFFSET(AW_EB!$H$3,1,0,$E$13,1))*($B28=OFFSET(AW_EB!$L$3,1,0,$E$13,1))))</f>
        <v>1670.12</v>
      </c>
      <c r="X28" s="38">
        <f t="array" aca="1" ref="X28" ca="1">IF($B$13=FALSE,"-",SUM((OFFSET(AW_EB!$V$3,1,0,$E$13,1))*(X$16&gt;=OFFSET(AW_EB!$H$3,1,0,$E$13,1))*(X$15&lt;=OFFSET(AW_EB!$H$3,1,0,$E$13,1))*($B28=OFFSET(AW_EB!$L$3,1,0,$E$13,1))))</f>
        <v>1670.12</v>
      </c>
      <c r="Y28" s="38">
        <f t="array" aca="1" ref="Y28" ca="1">IF($B$13=FALSE,"-",SUM((OFFSET(AW_EB!$V$3,1,0,$E$13,1))*(Y$16&gt;=OFFSET(AW_EB!$H$3,1,0,$E$13,1))*(Y$15&lt;=OFFSET(AW_EB!$H$3,1,0,$E$13,1))*($B28=OFFSET(AW_EB!$L$3,1,0,$E$13,1))))</f>
        <v>1670.12</v>
      </c>
      <c r="Z28" s="38">
        <f t="array" aca="1" ref="Z28" ca="1">IF($B$13=FALSE,"-",SUM((OFFSET(AW_EB!$V$3,1,0,$E$13,1))*(Z$16&gt;=OFFSET(AW_EB!$H$3,1,0,$E$13,1))*(Z$15&lt;=OFFSET(AW_EB!$H$3,1,0,$E$13,1))*($B28=OFFSET(AW_EB!$L$3,1,0,$E$13,1))))</f>
        <v>2220.9</v>
      </c>
      <c r="AA28" s="38">
        <f t="array" aca="1" ref="AA28" ca="1">IF($B$13=FALSE,"-",SUM((OFFSET(AW_EB!$V$3,1,0,$E$13,1))*(AA$16&gt;=OFFSET(AW_EB!$H$3,1,0,$E$13,1))*(AA$15&lt;=OFFSET(AW_EB!$H$3,1,0,$E$13,1))*($B28=OFFSET(AW_EB!$L$3,1,0,$E$13,1))))</f>
        <v>2220.9</v>
      </c>
      <c r="AB28" s="38">
        <f t="array" aca="1" ref="AB28" ca="1">IF($B$13=FALSE,"-",SUM((OFFSET(AW_EB!$V$3,1,0,$E$13,1))*(AB$16&gt;=OFFSET(AW_EB!$H$3,1,0,$E$13,1))*(AB$15&lt;=OFFSET(AW_EB!$H$3,1,0,$E$13,1))*($B28=OFFSET(AW_EB!$L$3,1,0,$E$13,1))))</f>
        <v>0</v>
      </c>
    </row>
    <row r="29" spans="2:28" outlineLevel="1">
      <c r="B29" s="45" t="s">
        <v>198</v>
      </c>
      <c r="D29" s="29">
        <f t="shared" ca="1" si="11"/>
        <v>-650</v>
      </c>
      <c r="E29" s="30">
        <f t="shared" ca="1" si="12"/>
        <v>-475</v>
      </c>
      <c r="G29" s="38">
        <f t="array" aca="1" ref="G29" ca="1">IF($B$13=FALSE,"-",SUM((OFFSET(AW_EB!$V$3,1,0,$E$13,1))*(G$16&gt;=OFFSET(AW_EB!$H$3,1,0,$E$13,1))*(G$15&lt;=OFFSET(AW_EB!$H$3,1,0,$E$13,1))*($B29=OFFSET(AW_EB!$L$3,1,0,$E$13,1))))</f>
        <v>-50</v>
      </c>
      <c r="H29" s="38">
        <f t="array" aca="1" ref="H29" ca="1">IF($B$13=FALSE,"-",SUM((OFFSET(AW_EB!$V$3,1,0,$E$13,1))*(H$16&gt;=OFFSET(AW_EB!$H$3,1,0,$E$13,1))*(H$15&lt;=OFFSET(AW_EB!$H$3,1,0,$E$13,1))*($B29=OFFSET(AW_EB!$L$3,1,0,$E$13,1))))</f>
        <v>-50</v>
      </c>
      <c r="I29" s="38">
        <f t="array" aca="1" ref="I29" ca="1">IF($B$13=FALSE,"-",SUM((OFFSET(AW_EB!$V$3,1,0,$E$13,1))*(I$16&gt;=OFFSET(AW_EB!$H$3,1,0,$E$13,1))*(I$15&lt;=OFFSET(AW_EB!$H$3,1,0,$E$13,1))*($B29=OFFSET(AW_EB!$L$3,1,0,$E$13,1))))</f>
        <v>-50</v>
      </c>
      <c r="J29" s="38">
        <f t="array" aca="1" ref="J29" ca="1">IF($B$13=FALSE,"-",SUM((OFFSET(AW_EB!$V$3,1,0,$E$13,1))*(J$16&gt;=OFFSET(AW_EB!$H$3,1,0,$E$13,1))*(J$15&lt;=OFFSET(AW_EB!$H$3,1,0,$E$13,1))*($B29=OFFSET(AW_EB!$L$3,1,0,$E$13,1))))</f>
        <v>-50</v>
      </c>
      <c r="K29" s="38">
        <f t="array" aca="1" ref="K29" ca="1">IF($B$13=FALSE,"-",SUM((OFFSET(AW_EB!$V$3,1,0,$E$13,1))*(K$16&gt;=OFFSET(AW_EB!$H$3,1,0,$E$13,1))*(K$15&lt;=OFFSET(AW_EB!$H$3,1,0,$E$13,1))*($B29=OFFSET(AW_EB!$L$3,1,0,$E$13,1))))</f>
        <v>-50</v>
      </c>
      <c r="L29" s="38">
        <f t="array" aca="1" ref="L29" ca="1">IF($B$13=FALSE,"-",SUM((OFFSET(AW_EB!$V$3,1,0,$E$13,1))*(L$16&gt;=OFFSET(AW_EB!$H$3,1,0,$E$13,1))*(L$15&lt;=OFFSET(AW_EB!$H$3,1,0,$E$13,1))*($B29=OFFSET(AW_EB!$L$3,1,0,$E$13,1))))</f>
        <v>-75</v>
      </c>
      <c r="M29" s="38">
        <f t="array" aca="1" ref="M29" ca="1">IF($B$13=FALSE,"-",SUM((OFFSET(AW_EB!$V$3,1,0,$E$13,1))*(M$16&gt;=OFFSET(AW_EB!$H$3,1,0,$E$13,1))*(M$15&lt;=OFFSET(AW_EB!$H$3,1,0,$E$13,1))*($B29=OFFSET(AW_EB!$L$3,1,0,$E$13,1))))</f>
        <v>-50</v>
      </c>
      <c r="N29" s="38">
        <f t="array" aca="1" ref="N29" ca="1">IF($B$13=FALSE,"-",SUM((OFFSET(AW_EB!$V$3,1,0,$E$13,1))*(N$16&gt;=OFFSET(AW_EB!$H$3,1,0,$E$13,1))*(N$15&lt;=OFFSET(AW_EB!$H$3,1,0,$E$13,1))*($B29=OFFSET(AW_EB!$L$3,1,0,$E$13,1))))</f>
        <v>-50</v>
      </c>
      <c r="O29" s="38">
        <f t="array" aca="1" ref="O29" ca="1">IF($B$13=FALSE,"-",SUM((OFFSET(AW_EB!$V$3,1,0,$E$13,1))*(O$16&gt;=OFFSET(AW_EB!$H$3,1,0,$E$13,1))*(O$15&lt;=OFFSET(AW_EB!$H$3,1,0,$E$13,1))*($B29=OFFSET(AW_EB!$L$3,1,0,$E$13,1))))</f>
        <v>-50</v>
      </c>
      <c r="P29" s="38">
        <f t="array" aca="1" ref="P29" ca="1">IF($B$13=FALSE,"-",SUM((OFFSET(AW_EB!$V$3,1,0,$E$13,1))*(P$16&gt;=OFFSET(AW_EB!$H$3,1,0,$E$13,1))*(P$15&lt;=OFFSET(AW_EB!$H$3,1,0,$E$13,1))*($B29=OFFSET(AW_EB!$L$3,1,0,$E$13,1))))</f>
        <v>-75</v>
      </c>
      <c r="Q29" s="38">
        <f t="array" aca="1" ref="Q29" ca="1">IF($B$13=FALSE,"-",SUM((OFFSET(AW_EB!$V$3,1,0,$E$13,1))*(Q$16&gt;=OFFSET(AW_EB!$H$3,1,0,$E$13,1))*(Q$15&lt;=OFFSET(AW_EB!$H$3,1,0,$E$13,1))*($B29=OFFSET(AW_EB!$L$3,1,0,$E$13,1))))</f>
        <v>-50</v>
      </c>
      <c r="R29" s="38">
        <f t="array" aca="1" ref="R29" ca="1">IF($B$13=FALSE,"-",SUM((OFFSET(AW_EB!$V$3,1,0,$E$13,1))*(R$16&gt;=OFFSET(AW_EB!$H$3,1,0,$E$13,1))*(R$15&lt;=OFFSET(AW_EB!$H$3,1,0,$E$13,1))*($B29=OFFSET(AW_EB!$L$3,1,0,$E$13,1))))</f>
        <v>-50</v>
      </c>
      <c r="S29" s="38">
        <f t="array" aca="1" ref="S29" ca="1">IF($B$13=FALSE,"-",SUM((OFFSET(AW_EB!$V$3,1,0,$E$13,1))*(S$16&gt;=OFFSET(AW_EB!$H$3,1,0,$E$13,1))*(S$15&lt;=OFFSET(AW_EB!$H$3,1,0,$E$13,1))*($B29=OFFSET(AW_EB!$L$3,1,0,$E$13,1))))</f>
        <v>0</v>
      </c>
      <c r="T29" s="38">
        <f t="array" aca="1" ref="T29" ca="1">IF($B$13=FALSE,"-",SUM((OFFSET(AW_EB!$V$3,1,0,$E$13,1))*(T$16&gt;=OFFSET(AW_EB!$H$3,1,0,$E$13,1))*(T$15&lt;=OFFSET(AW_EB!$H$3,1,0,$E$13,1))*($B29=OFFSET(AW_EB!$L$3,1,0,$E$13,1))))</f>
        <v>-50</v>
      </c>
      <c r="U29" s="38">
        <f t="array" aca="1" ref="U29" ca="1">IF($B$13=FALSE,"-",SUM((OFFSET(AW_EB!$V$3,1,0,$E$13,1))*(U$16&gt;=OFFSET(AW_EB!$H$3,1,0,$E$13,1))*(U$15&lt;=OFFSET(AW_EB!$H$3,1,0,$E$13,1))*($B29=OFFSET(AW_EB!$L$3,1,0,$E$13,1))))</f>
        <v>-50</v>
      </c>
      <c r="V29" s="38">
        <f t="array" aca="1" ref="V29" ca="1">IF($B$13=FALSE,"-",SUM((OFFSET(AW_EB!$V$3,1,0,$E$13,1))*(V$16&gt;=OFFSET(AW_EB!$H$3,1,0,$E$13,1))*(V$15&lt;=OFFSET(AW_EB!$H$3,1,0,$E$13,1))*($B29=OFFSET(AW_EB!$L$3,1,0,$E$13,1))))</f>
        <v>-50</v>
      </c>
      <c r="W29" s="38">
        <f t="array" aca="1" ref="W29" ca="1">IF($B$13=FALSE,"-",SUM((OFFSET(AW_EB!$V$3,1,0,$E$13,1))*(W$16&gt;=OFFSET(AW_EB!$H$3,1,0,$E$13,1))*(W$15&lt;=OFFSET(AW_EB!$H$3,1,0,$E$13,1))*($B29=OFFSET(AW_EB!$L$3,1,0,$E$13,1))))</f>
        <v>-75</v>
      </c>
      <c r="X29" s="38">
        <f t="array" aca="1" ref="X29" ca="1">IF($B$13=FALSE,"-",SUM((OFFSET(AW_EB!$V$3,1,0,$E$13,1))*(X$16&gt;=OFFSET(AW_EB!$H$3,1,0,$E$13,1))*(X$15&lt;=OFFSET(AW_EB!$H$3,1,0,$E$13,1))*($B29=OFFSET(AW_EB!$L$3,1,0,$E$13,1))))</f>
        <v>-75</v>
      </c>
      <c r="Y29" s="38">
        <f t="array" aca="1" ref="Y29" ca="1">IF($B$13=FALSE,"-",SUM((OFFSET(AW_EB!$V$3,1,0,$E$13,1))*(Y$16&gt;=OFFSET(AW_EB!$H$3,1,0,$E$13,1))*(Y$15&lt;=OFFSET(AW_EB!$H$3,1,0,$E$13,1))*($B29=OFFSET(AW_EB!$L$3,1,0,$E$13,1))))</f>
        <v>-50</v>
      </c>
      <c r="Z29" s="38">
        <f t="array" aca="1" ref="Z29" ca="1">IF($B$13=FALSE,"-",SUM((OFFSET(AW_EB!$V$3,1,0,$E$13,1))*(Z$16&gt;=OFFSET(AW_EB!$H$3,1,0,$E$13,1))*(Z$15&lt;=OFFSET(AW_EB!$H$3,1,0,$E$13,1))*($B29=OFFSET(AW_EB!$L$3,1,0,$E$13,1))))</f>
        <v>-50</v>
      </c>
      <c r="AA29" s="38">
        <f t="array" aca="1" ref="AA29" ca="1">IF($B$13=FALSE,"-",SUM((OFFSET(AW_EB!$V$3,1,0,$E$13,1))*(AA$16&gt;=OFFSET(AW_EB!$H$3,1,0,$E$13,1))*(AA$15&lt;=OFFSET(AW_EB!$H$3,1,0,$E$13,1))*($B29=OFFSET(AW_EB!$L$3,1,0,$E$13,1))))</f>
        <v>-50</v>
      </c>
      <c r="AB29" s="38">
        <f t="array" aca="1" ref="AB29" ca="1">IF($B$13=FALSE,"-",SUM((OFFSET(AW_EB!$V$3,1,0,$E$13,1))*(AB$16&gt;=OFFSET(AW_EB!$H$3,1,0,$E$13,1))*(AB$15&lt;=OFFSET(AW_EB!$H$3,1,0,$E$13,1))*($B29=OFFSET(AW_EB!$L$3,1,0,$E$13,1))))</f>
        <v>-25</v>
      </c>
    </row>
    <row r="30" spans="2:28" outlineLevel="1">
      <c r="B30" s="45" t="s">
        <v>199</v>
      </c>
      <c r="D30" s="29">
        <f t="shared" ca="1" si="11"/>
        <v>-600</v>
      </c>
      <c r="E30" s="30">
        <f t="shared" ca="1" si="12"/>
        <v>-575</v>
      </c>
      <c r="G30" s="38">
        <f t="array" aca="1" ref="G30" ca="1">IF($B$13=FALSE,"-",SUM((OFFSET(AW_EB!$V$3,1,0,$E$13,1))*(G$16&gt;=OFFSET(AW_EB!$H$3,1,0,$E$13,1))*(G$15&lt;=OFFSET(AW_EB!$H$3,1,0,$E$13,1))*($B30=OFFSET(AW_EB!$L$3,1,0,$E$13,1))))</f>
        <v>-50</v>
      </c>
      <c r="H30" s="38">
        <f t="array" aca="1" ref="H30" ca="1">IF($B$13=FALSE,"-",SUM((OFFSET(AW_EB!$V$3,1,0,$E$13,1))*(H$16&gt;=OFFSET(AW_EB!$H$3,1,0,$E$13,1))*(H$15&lt;=OFFSET(AW_EB!$H$3,1,0,$E$13,1))*($B30=OFFSET(AW_EB!$L$3,1,0,$E$13,1))))</f>
        <v>-50</v>
      </c>
      <c r="I30" s="38">
        <f t="array" aca="1" ref="I30" ca="1">IF($B$13=FALSE,"-",SUM((OFFSET(AW_EB!$V$3,1,0,$E$13,1))*(I$16&gt;=OFFSET(AW_EB!$H$3,1,0,$E$13,1))*(I$15&lt;=OFFSET(AW_EB!$H$3,1,0,$E$13,1))*($B30=OFFSET(AW_EB!$L$3,1,0,$E$13,1))))</f>
        <v>-50</v>
      </c>
      <c r="J30" s="38">
        <f t="array" aca="1" ref="J30" ca="1">IF($B$13=FALSE,"-",SUM((OFFSET(AW_EB!$V$3,1,0,$E$13,1))*(J$16&gt;=OFFSET(AW_EB!$H$3,1,0,$E$13,1))*(J$15&lt;=OFFSET(AW_EB!$H$3,1,0,$E$13,1))*($B30=OFFSET(AW_EB!$L$3,1,0,$E$13,1))))</f>
        <v>-50</v>
      </c>
      <c r="K30" s="38">
        <f t="array" aca="1" ref="K30" ca="1">IF($B$13=FALSE,"-",SUM((OFFSET(AW_EB!$V$3,1,0,$E$13,1))*(K$16&gt;=OFFSET(AW_EB!$H$3,1,0,$E$13,1))*(K$15&lt;=OFFSET(AW_EB!$H$3,1,0,$E$13,1))*($B30=OFFSET(AW_EB!$L$3,1,0,$E$13,1))))</f>
        <v>-50</v>
      </c>
      <c r="L30" s="38">
        <f t="array" aca="1" ref="L30" ca="1">IF($B$13=FALSE,"-",SUM((OFFSET(AW_EB!$V$3,1,0,$E$13,1))*(L$16&gt;=OFFSET(AW_EB!$H$3,1,0,$E$13,1))*(L$15&lt;=OFFSET(AW_EB!$H$3,1,0,$E$13,1))*($B30=OFFSET(AW_EB!$L$3,1,0,$E$13,1))))</f>
        <v>-75</v>
      </c>
      <c r="M30" s="38">
        <f t="array" aca="1" ref="M30" ca="1">IF($B$13=FALSE,"-",SUM((OFFSET(AW_EB!$V$3,1,0,$E$13,1))*(M$16&gt;=OFFSET(AW_EB!$H$3,1,0,$E$13,1))*(M$15&lt;=OFFSET(AW_EB!$H$3,1,0,$E$13,1))*($B30=OFFSET(AW_EB!$L$3,1,0,$E$13,1))))</f>
        <v>-25</v>
      </c>
      <c r="N30" s="38">
        <f t="array" aca="1" ref="N30" ca="1">IF($B$13=FALSE,"-",SUM((OFFSET(AW_EB!$V$3,1,0,$E$13,1))*(N$16&gt;=OFFSET(AW_EB!$H$3,1,0,$E$13,1))*(N$15&lt;=OFFSET(AW_EB!$H$3,1,0,$E$13,1))*($B30=OFFSET(AW_EB!$L$3,1,0,$E$13,1))))</f>
        <v>-25</v>
      </c>
      <c r="O30" s="38">
        <f t="array" aca="1" ref="O30" ca="1">IF($B$13=FALSE,"-",SUM((OFFSET(AW_EB!$V$3,1,0,$E$13,1))*(O$16&gt;=OFFSET(AW_EB!$H$3,1,0,$E$13,1))*(O$15&lt;=OFFSET(AW_EB!$H$3,1,0,$E$13,1))*($B30=OFFSET(AW_EB!$L$3,1,0,$E$13,1))))</f>
        <v>-50</v>
      </c>
      <c r="P30" s="38">
        <f t="array" aca="1" ref="P30" ca="1">IF($B$13=FALSE,"-",SUM((OFFSET(AW_EB!$V$3,1,0,$E$13,1))*(P$16&gt;=OFFSET(AW_EB!$H$3,1,0,$E$13,1))*(P$15&lt;=OFFSET(AW_EB!$H$3,1,0,$E$13,1))*($B30=OFFSET(AW_EB!$L$3,1,0,$E$13,1))))</f>
        <v>-50</v>
      </c>
      <c r="Q30" s="38">
        <f t="array" aca="1" ref="Q30" ca="1">IF($B$13=FALSE,"-",SUM((OFFSET(AW_EB!$V$3,1,0,$E$13,1))*(Q$16&gt;=OFFSET(AW_EB!$H$3,1,0,$E$13,1))*(Q$15&lt;=OFFSET(AW_EB!$H$3,1,0,$E$13,1))*($B30=OFFSET(AW_EB!$L$3,1,0,$E$13,1))))</f>
        <v>-75</v>
      </c>
      <c r="R30" s="38">
        <f t="array" aca="1" ref="R30" ca="1">IF($B$13=FALSE,"-",SUM((OFFSET(AW_EB!$V$3,1,0,$E$13,1))*(R$16&gt;=OFFSET(AW_EB!$H$3,1,0,$E$13,1))*(R$15&lt;=OFFSET(AW_EB!$H$3,1,0,$E$13,1))*($B30=OFFSET(AW_EB!$L$3,1,0,$E$13,1))))</f>
        <v>-50</v>
      </c>
      <c r="S30" s="38">
        <f t="array" aca="1" ref="S30" ca="1">IF($B$13=FALSE,"-",SUM((OFFSET(AW_EB!$V$3,1,0,$E$13,1))*(S$16&gt;=OFFSET(AW_EB!$H$3,1,0,$E$13,1))*(S$15&lt;=OFFSET(AW_EB!$H$3,1,0,$E$13,1))*($B30=OFFSET(AW_EB!$L$3,1,0,$E$13,1))))</f>
        <v>-50</v>
      </c>
      <c r="T30" s="38">
        <f t="array" aca="1" ref="T30" ca="1">IF($B$13=FALSE,"-",SUM((OFFSET(AW_EB!$V$3,1,0,$E$13,1))*(T$16&gt;=OFFSET(AW_EB!$H$3,1,0,$E$13,1))*(T$15&lt;=OFFSET(AW_EB!$H$3,1,0,$E$13,1))*($B30=OFFSET(AW_EB!$L$3,1,0,$E$13,1))))</f>
        <v>-50</v>
      </c>
      <c r="U30" s="38">
        <f t="array" aca="1" ref="U30" ca="1">IF($B$13=FALSE,"-",SUM((OFFSET(AW_EB!$V$3,1,0,$E$13,1))*(U$16&gt;=OFFSET(AW_EB!$H$3,1,0,$E$13,1))*(U$15&lt;=OFFSET(AW_EB!$H$3,1,0,$E$13,1))*($B30=OFFSET(AW_EB!$L$3,1,0,$E$13,1))))</f>
        <v>-50</v>
      </c>
      <c r="V30" s="38">
        <f t="array" aca="1" ref="V30" ca="1">IF($B$13=FALSE,"-",SUM((OFFSET(AW_EB!$V$3,1,0,$E$13,1))*(V$16&gt;=OFFSET(AW_EB!$H$3,1,0,$E$13,1))*(V$15&lt;=OFFSET(AW_EB!$H$3,1,0,$E$13,1))*($B30=OFFSET(AW_EB!$L$3,1,0,$E$13,1))))</f>
        <v>-50</v>
      </c>
      <c r="W30" s="38">
        <f t="array" aca="1" ref="W30" ca="1">IF($B$13=FALSE,"-",SUM((OFFSET(AW_EB!$V$3,1,0,$E$13,1))*(W$16&gt;=OFFSET(AW_EB!$H$3,1,0,$E$13,1))*(W$15&lt;=OFFSET(AW_EB!$H$3,1,0,$E$13,1))*($B30=OFFSET(AW_EB!$L$3,1,0,$E$13,1))))</f>
        <v>-75</v>
      </c>
      <c r="X30" s="38">
        <f t="array" aca="1" ref="X30" ca="1">IF($B$13=FALSE,"-",SUM((OFFSET(AW_EB!$V$3,1,0,$E$13,1))*(X$16&gt;=OFFSET(AW_EB!$H$3,1,0,$E$13,1))*(X$15&lt;=OFFSET(AW_EB!$H$3,1,0,$E$13,1))*($B30=OFFSET(AW_EB!$L$3,1,0,$E$13,1))))</f>
        <v>-50</v>
      </c>
      <c r="Y30" s="38">
        <f t="array" aca="1" ref="Y30" ca="1">IF($B$13=FALSE,"-",SUM((OFFSET(AW_EB!$V$3,1,0,$E$13,1))*(Y$16&gt;=OFFSET(AW_EB!$H$3,1,0,$E$13,1))*(Y$15&lt;=OFFSET(AW_EB!$H$3,1,0,$E$13,1))*($B30=OFFSET(AW_EB!$L$3,1,0,$E$13,1))))</f>
        <v>-50</v>
      </c>
      <c r="Z30" s="38">
        <f t="array" aca="1" ref="Z30" ca="1">IF($B$13=FALSE,"-",SUM((OFFSET(AW_EB!$V$3,1,0,$E$13,1))*(Z$16&gt;=OFFSET(AW_EB!$H$3,1,0,$E$13,1))*(Z$15&lt;=OFFSET(AW_EB!$H$3,1,0,$E$13,1))*($B30=OFFSET(AW_EB!$L$3,1,0,$E$13,1))))</f>
        <v>-50</v>
      </c>
      <c r="AA30" s="38">
        <f t="array" aca="1" ref="AA30" ca="1">IF($B$13=FALSE,"-",SUM((OFFSET(AW_EB!$V$3,1,0,$E$13,1))*(AA$16&gt;=OFFSET(AW_EB!$H$3,1,0,$E$13,1))*(AA$15&lt;=OFFSET(AW_EB!$H$3,1,0,$E$13,1))*($B30=OFFSET(AW_EB!$L$3,1,0,$E$13,1))))</f>
        <v>-100</v>
      </c>
      <c r="AB30" s="38">
        <f t="array" aca="1" ref="AB30" ca="1">IF($B$13=FALSE,"-",SUM((OFFSET(AW_EB!$V$3,1,0,$E$13,1))*(AB$16&gt;=OFFSET(AW_EB!$H$3,1,0,$E$13,1))*(AB$15&lt;=OFFSET(AW_EB!$H$3,1,0,$E$13,1))*($B30=OFFSET(AW_EB!$L$3,1,0,$E$13,1))))</f>
        <v>-50</v>
      </c>
    </row>
    <row r="31" spans="2:28" outlineLevel="1">
      <c r="B31" s="45" t="s">
        <v>200</v>
      </c>
      <c r="D31" s="39">
        <f t="shared" ca="1" si="11"/>
        <v>-350</v>
      </c>
      <c r="E31" s="40">
        <f t="shared" ca="1" si="12"/>
        <v>0</v>
      </c>
      <c r="G31" s="41">
        <f t="array" aca="1" ref="G31" ca="1">IF($B$13=FALSE,"-",SUM((OFFSET(AW_EB!$V$3,1,0,$E$13,1))*(G$16&gt;=OFFSET(AW_EB!$H$3,1,0,$E$13,1))*(G$15&lt;=OFFSET(AW_EB!$H$3,1,0,$E$13,1))*($B31=OFFSET(AW_EB!$L$3,1,0,$E$13,1))))</f>
        <v>-75</v>
      </c>
      <c r="H31" s="41">
        <f t="array" aca="1" ref="H31" ca="1">IF($B$13=FALSE,"-",SUM((OFFSET(AW_EB!$V$3,1,0,$E$13,1))*(H$16&gt;=OFFSET(AW_EB!$H$3,1,0,$E$13,1))*(H$15&lt;=OFFSET(AW_EB!$H$3,1,0,$E$13,1))*($B31=OFFSET(AW_EB!$L$3,1,0,$E$13,1))))</f>
        <v>-50</v>
      </c>
      <c r="I31" s="41">
        <f t="array" aca="1" ref="I31" ca="1">IF($B$13=FALSE,"-",SUM((OFFSET(AW_EB!$V$3,1,0,$E$13,1))*(I$16&gt;=OFFSET(AW_EB!$H$3,1,0,$E$13,1))*(I$15&lt;=OFFSET(AW_EB!$H$3,1,0,$E$13,1))*($B31=OFFSET(AW_EB!$L$3,1,0,$E$13,1))))</f>
        <v>-75</v>
      </c>
      <c r="J31" s="41">
        <f t="array" aca="1" ref="J31" ca="1">IF($B$13=FALSE,"-",SUM((OFFSET(AW_EB!$V$3,1,0,$E$13,1))*(J$16&gt;=OFFSET(AW_EB!$H$3,1,0,$E$13,1))*(J$15&lt;=OFFSET(AW_EB!$H$3,1,0,$E$13,1))*($B31=OFFSET(AW_EB!$L$3,1,0,$E$13,1))))</f>
        <v>-50</v>
      </c>
      <c r="K31" s="41">
        <f t="array" aca="1" ref="K31" ca="1">IF($B$13=FALSE,"-",SUM((OFFSET(AW_EB!$V$3,1,0,$E$13,1))*(K$16&gt;=OFFSET(AW_EB!$H$3,1,0,$E$13,1))*(K$15&lt;=OFFSET(AW_EB!$H$3,1,0,$E$13,1))*($B31=OFFSET(AW_EB!$L$3,1,0,$E$13,1))))</f>
        <v>-50</v>
      </c>
      <c r="L31" s="41">
        <f t="array" aca="1" ref="L31" ca="1">IF($B$13=FALSE,"-",SUM((OFFSET(AW_EB!$V$3,1,0,$E$13,1))*(L$16&gt;=OFFSET(AW_EB!$H$3,1,0,$E$13,1))*(L$15&lt;=OFFSET(AW_EB!$H$3,1,0,$E$13,1))*($B31=OFFSET(AW_EB!$L$3,1,0,$E$13,1))))</f>
        <v>-50</v>
      </c>
      <c r="M31" s="41">
        <f t="array" aca="1" ref="M31" ca="1">IF($B$13=FALSE,"-",SUM((OFFSET(AW_EB!$V$3,1,0,$E$13,1))*(M$16&gt;=OFFSET(AW_EB!$H$3,1,0,$E$13,1))*(M$15&lt;=OFFSET(AW_EB!$H$3,1,0,$E$13,1))*($B31=OFFSET(AW_EB!$L$3,1,0,$E$13,1))))</f>
        <v>0</v>
      </c>
      <c r="N31" s="41">
        <f t="array" aca="1" ref="N31" ca="1">IF($B$13=FALSE,"-",SUM((OFFSET(AW_EB!$V$3,1,0,$E$13,1))*(N$16&gt;=OFFSET(AW_EB!$H$3,1,0,$E$13,1))*(N$15&lt;=OFFSET(AW_EB!$H$3,1,0,$E$13,1))*($B31=OFFSET(AW_EB!$L$3,1,0,$E$13,1))))</f>
        <v>0</v>
      </c>
      <c r="O31" s="41">
        <f t="array" aca="1" ref="O31" ca="1">IF($B$13=FALSE,"-",SUM((OFFSET(AW_EB!$V$3,1,0,$E$13,1))*(O$16&gt;=OFFSET(AW_EB!$H$3,1,0,$E$13,1))*(O$15&lt;=OFFSET(AW_EB!$H$3,1,0,$E$13,1))*($B31=OFFSET(AW_EB!$L$3,1,0,$E$13,1))))</f>
        <v>0</v>
      </c>
      <c r="P31" s="41">
        <f t="array" aca="1" ref="P31" ca="1">IF($B$13=FALSE,"-",SUM((OFFSET(AW_EB!$V$3,1,0,$E$13,1))*(P$16&gt;=OFFSET(AW_EB!$H$3,1,0,$E$13,1))*(P$15&lt;=OFFSET(AW_EB!$H$3,1,0,$E$13,1))*($B31=OFFSET(AW_EB!$L$3,1,0,$E$13,1))))</f>
        <v>0</v>
      </c>
      <c r="Q31" s="41">
        <f t="array" aca="1" ref="Q31" ca="1">IF($B$13=FALSE,"-",SUM((OFFSET(AW_EB!$V$3,1,0,$E$13,1))*(Q$16&gt;=OFFSET(AW_EB!$H$3,1,0,$E$13,1))*(Q$15&lt;=OFFSET(AW_EB!$H$3,1,0,$E$13,1))*($B31=OFFSET(AW_EB!$L$3,1,0,$E$13,1))))</f>
        <v>0</v>
      </c>
      <c r="R31" s="41">
        <f t="array" aca="1" ref="R31" ca="1">IF($B$13=FALSE,"-",SUM((OFFSET(AW_EB!$V$3,1,0,$E$13,1))*(R$16&gt;=OFFSET(AW_EB!$H$3,1,0,$E$13,1))*(R$15&lt;=OFFSET(AW_EB!$H$3,1,0,$E$13,1))*($B31=OFFSET(AW_EB!$L$3,1,0,$E$13,1))))</f>
        <v>0</v>
      </c>
      <c r="S31" s="41">
        <f t="array" aca="1" ref="S31" ca="1">IF($B$13=FALSE,"-",SUM((OFFSET(AW_EB!$V$3,1,0,$E$13,1))*(S$16&gt;=OFFSET(AW_EB!$H$3,1,0,$E$13,1))*(S$15&lt;=OFFSET(AW_EB!$H$3,1,0,$E$13,1))*($B31=OFFSET(AW_EB!$L$3,1,0,$E$13,1))))</f>
        <v>0</v>
      </c>
      <c r="T31" s="41">
        <f t="array" aca="1" ref="T31" ca="1">IF($B$13=FALSE,"-",SUM((OFFSET(AW_EB!$V$3,1,0,$E$13,1))*(T$16&gt;=OFFSET(AW_EB!$H$3,1,0,$E$13,1))*(T$15&lt;=OFFSET(AW_EB!$H$3,1,0,$E$13,1))*($B31=OFFSET(AW_EB!$L$3,1,0,$E$13,1))))</f>
        <v>0</v>
      </c>
      <c r="U31" s="41">
        <f t="array" aca="1" ref="U31" ca="1">IF($B$13=FALSE,"-",SUM((OFFSET(AW_EB!$V$3,1,0,$E$13,1))*(U$16&gt;=OFFSET(AW_EB!$H$3,1,0,$E$13,1))*(U$15&lt;=OFFSET(AW_EB!$H$3,1,0,$E$13,1))*($B31=OFFSET(AW_EB!$L$3,1,0,$E$13,1))))</f>
        <v>0</v>
      </c>
      <c r="V31" s="41">
        <f t="array" aca="1" ref="V31" ca="1">IF($B$13=FALSE,"-",SUM((OFFSET(AW_EB!$V$3,1,0,$E$13,1))*(V$16&gt;=OFFSET(AW_EB!$H$3,1,0,$E$13,1))*(V$15&lt;=OFFSET(AW_EB!$H$3,1,0,$E$13,1))*($B31=OFFSET(AW_EB!$L$3,1,0,$E$13,1))))</f>
        <v>0</v>
      </c>
      <c r="W31" s="41">
        <f t="array" aca="1" ref="W31" ca="1">IF($B$13=FALSE,"-",SUM((OFFSET(AW_EB!$V$3,1,0,$E$13,1))*(W$16&gt;=OFFSET(AW_EB!$H$3,1,0,$E$13,1))*(W$15&lt;=OFFSET(AW_EB!$H$3,1,0,$E$13,1))*($B31=OFFSET(AW_EB!$L$3,1,0,$E$13,1))))</f>
        <v>0</v>
      </c>
      <c r="X31" s="41">
        <f t="array" aca="1" ref="X31" ca="1">IF($B$13=FALSE,"-",SUM((OFFSET(AW_EB!$V$3,1,0,$E$13,1))*(X$16&gt;=OFFSET(AW_EB!$H$3,1,0,$E$13,1))*(X$15&lt;=OFFSET(AW_EB!$H$3,1,0,$E$13,1))*($B31=OFFSET(AW_EB!$L$3,1,0,$E$13,1))))</f>
        <v>0</v>
      </c>
      <c r="Y31" s="41">
        <f t="array" aca="1" ref="Y31" ca="1">IF($B$13=FALSE,"-",SUM((OFFSET(AW_EB!$V$3,1,0,$E$13,1))*(Y$16&gt;=OFFSET(AW_EB!$H$3,1,0,$E$13,1))*(Y$15&lt;=OFFSET(AW_EB!$H$3,1,0,$E$13,1))*($B31=OFFSET(AW_EB!$L$3,1,0,$E$13,1))))</f>
        <v>0</v>
      </c>
      <c r="Z31" s="41">
        <f t="array" aca="1" ref="Z31" ca="1">IF($B$13=FALSE,"-",SUM((OFFSET(AW_EB!$V$3,1,0,$E$13,1))*(Z$16&gt;=OFFSET(AW_EB!$H$3,1,0,$E$13,1))*(Z$15&lt;=OFFSET(AW_EB!$H$3,1,0,$E$13,1))*($B31=OFFSET(AW_EB!$L$3,1,0,$E$13,1))))</f>
        <v>0</v>
      </c>
      <c r="AA31" s="41">
        <f t="array" aca="1" ref="AA31" ca="1">IF($B$13=FALSE,"-",SUM((OFFSET(AW_EB!$V$3,1,0,$E$13,1))*(AA$16&gt;=OFFSET(AW_EB!$H$3,1,0,$E$13,1))*(AA$15&lt;=OFFSET(AW_EB!$H$3,1,0,$E$13,1))*($B31=OFFSET(AW_EB!$L$3,1,0,$E$13,1))))</f>
        <v>0</v>
      </c>
      <c r="AB31" s="41">
        <f t="array" aca="1" ref="AB31" ca="1">IF($B$13=FALSE,"-",SUM((OFFSET(AW_EB!$V$3,1,0,$E$13,1))*(AB$16&gt;=OFFSET(AW_EB!$H$3,1,0,$E$13,1))*(AB$15&lt;=OFFSET(AW_EB!$H$3,1,0,$E$13,1))*($B31=OFFSET(AW_EB!$L$3,1,0,$E$13,1))))</f>
        <v>0</v>
      </c>
    </row>
    <row r="32" spans="2:28" outlineLevel="1">
      <c r="B32" s="45" t="s">
        <v>201</v>
      </c>
      <c r="D32" s="39">
        <f t="shared" ca="1" si="11"/>
        <v>225</v>
      </c>
      <c r="E32" s="40">
        <f t="shared" ca="1" si="12"/>
        <v>-500</v>
      </c>
      <c r="G32" s="41">
        <f t="array" aca="1" ref="G32" ca="1">IF($B$13=FALSE,"-",SUM((OFFSET(AW_EB!$V$3,1,0,$E$13,1))*(G$16&gt;=OFFSET(AW_EB!$H$3,1,0,$E$13,1))*(G$15&lt;=OFFSET(AW_EB!$H$3,1,0,$E$13,1))*($B32=OFFSET(AW_EB!$L$3,1,0,$E$13,1))))</f>
        <v>-50</v>
      </c>
      <c r="H32" s="41">
        <f t="array" aca="1" ref="H32" ca="1">IF($B$13=FALSE,"-",SUM((OFFSET(AW_EB!$V$3,1,0,$E$13,1))*(H$16&gt;=OFFSET(AW_EB!$H$3,1,0,$E$13,1))*(H$15&lt;=OFFSET(AW_EB!$H$3,1,0,$E$13,1))*($B32=OFFSET(AW_EB!$L$3,1,0,$E$13,1))))</f>
        <v>-50</v>
      </c>
      <c r="I32" s="41">
        <f t="array" aca="1" ref="I32" ca="1">IF($B$13=FALSE,"-",SUM((OFFSET(AW_EB!$V$3,1,0,$E$13,1))*(I$16&gt;=OFFSET(AW_EB!$H$3,1,0,$E$13,1))*(I$15&lt;=OFFSET(AW_EB!$H$3,1,0,$E$13,1))*($B32=OFFSET(AW_EB!$L$3,1,0,$E$13,1))))</f>
        <v>-50</v>
      </c>
      <c r="J32" s="41">
        <f t="array" aca="1" ref="J32" ca="1">IF($B$13=FALSE,"-",SUM((OFFSET(AW_EB!$V$3,1,0,$E$13,1))*(J$16&gt;=OFFSET(AW_EB!$H$3,1,0,$E$13,1))*(J$15&lt;=OFFSET(AW_EB!$H$3,1,0,$E$13,1))*($B32=OFFSET(AW_EB!$L$3,1,0,$E$13,1))))</f>
        <v>825</v>
      </c>
      <c r="K32" s="41">
        <f t="array" aca="1" ref="K32" ca="1">IF($B$13=FALSE,"-",SUM((OFFSET(AW_EB!$V$3,1,0,$E$13,1))*(K$16&gt;=OFFSET(AW_EB!$H$3,1,0,$E$13,1))*(K$15&lt;=OFFSET(AW_EB!$H$3,1,0,$E$13,1))*($B32=OFFSET(AW_EB!$L$3,1,0,$E$13,1))))</f>
        <v>-50</v>
      </c>
      <c r="L32" s="41">
        <f t="array" aca="1" ref="L32" ca="1">IF($B$13=FALSE,"-",SUM((OFFSET(AW_EB!$V$3,1,0,$E$13,1))*(L$16&gt;=OFFSET(AW_EB!$H$3,1,0,$E$13,1))*(L$15&lt;=OFFSET(AW_EB!$H$3,1,0,$E$13,1))*($B32=OFFSET(AW_EB!$L$3,1,0,$E$13,1))))</f>
        <v>-75</v>
      </c>
      <c r="M32" s="41">
        <f t="array" aca="1" ref="M32" ca="1">IF($B$13=FALSE,"-",SUM((OFFSET(AW_EB!$V$3,1,0,$E$13,1))*(M$16&gt;=OFFSET(AW_EB!$H$3,1,0,$E$13,1))*(M$15&lt;=OFFSET(AW_EB!$H$3,1,0,$E$13,1))*($B32=OFFSET(AW_EB!$L$3,1,0,$E$13,1))))</f>
        <v>-50</v>
      </c>
      <c r="N32" s="41">
        <f t="array" aca="1" ref="N32" ca="1">IF($B$13=FALSE,"-",SUM((OFFSET(AW_EB!$V$3,1,0,$E$13,1))*(N$16&gt;=OFFSET(AW_EB!$H$3,1,0,$E$13,1))*(N$15&lt;=OFFSET(AW_EB!$H$3,1,0,$E$13,1))*($B32=OFFSET(AW_EB!$L$3,1,0,$E$13,1))))</f>
        <v>-50</v>
      </c>
      <c r="O32" s="41">
        <f t="array" aca="1" ref="O32" ca="1">IF($B$13=FALSE,"-",SUM((OFFSET(AW_EB!$V$3,1,0,$E$13,1))*(O$16&gt;=OFFSET(AW_EB!$H$3,1,0,$E$13,1))*(O$15&lt;=OFFSET(AW_EB!$H$3,1,0,$E$13,1))*($B32=OFFSET(AW_EB!$L$3,1,0,$E$13,1))))</f>
        <v>-50</v>
      </c>
      <c r="P32" s="41">
        <f t="array" aca="1" ref="P32" ca="1">IF($B$13=FALSE,"-",SUM((OFFSET(AW_EB!$V$3,1,0,$E$13,1))*(P$16&gt;=OFFSET(AW_EB!$H$3,1,0,$E$13,1))*(P$15&lt;=OFFSET(AW_EB!$H$3,1,0,$E$13,1))*($B32=OFFSET(AW_EB!$L$3,1,0,$E$13,1))))</f>
        <v>-50</v>
      </c>
      <c r="Q32" s="41">
        <f t="array" aca="1" ref="Q32" ca="1">IF($B$13=FALSE,"-",SUM((OFFSET(AW_EB!$V$3,1,0,$E$13,1))*(Q$16&gt;=OFFSET(AW_EB!$H$3,1,0,$E$13,1))*(Q$15&lt;=OFFSET(AW_EB!$H$3,1,0,$E$13,1))*($B32=OFFSET(AW_EB!$L$3,1,0,$E$13,1))))</f>
        <v>-75</v>
      </c>
      <c r="R32" s="41">
        <f t="array" aca="1" ref="R32" ca="1">IF($B$13=FALSE,"-",SUM((OFFSET(AW_EB!$V$3,1,0,$E$13,1))*(R$16&gt;=OFFSET(AW_EB!$H$3,1,0,$E$13,1))*(R$15&lt;=OFFSET(AW_EB!$H$3,1,0,$E$13,1))*($B32=OFFSET(AW_EB!$L$3,1,0,$E$13,1))))</f>
        <v>-50</v>
      </c>
      <c r="S32" s="41">
        <f t="array" aca="1" ref="S32" ca="1">IF($B$13=FALSE,"-",SUM((OFFSET(AW_EB!$V$3,1,0,$E$13,1))*(S$16&gt;=OFFSET(AW_EB!$H$3,1,0,$E$13,1))*(S$15&lt;=OFFSET(AW_EB!$H$3,1,0,$E$13,1))*($B32=OFFSET(AW_EB!$L$3,1,0,$E$13,1))))</f>
        <v>-50</v>
      </c>
      <c r="T32" s="41">
        <f t="array" aca="1" ref="T32" ca="1">IF($B$13=FALSE,"-",SUM((OFFSET(AW_EB!$V$3,1,0,$E$13,1))*(T$16&gt;=OFFSET(AW_EB!$H$3,1,0,$E$13,1))*(T$15&lt;=OFFSET(AW_EB!$H$3,1,0,$E$13,1))*($B32=OFFSET(AW_EB!$L$3,1,0,$E$13,1))))</f>
        <v>-50</v>
      </c>
      <c r="U32" s="41">
        <f t="array" aca="1" ref="U32" ca="1">IF($B$13=FALSE,"-",SUM((OFFSET(AW_EB!$V$3,1,0,$E$13,1))*(U$16&gt;=OFFSET(AW_EB!$H$3,1,0,$E$13,1))*(U$15&lt;=OFFSET(AW_EB!$H$3,1,0,$E$13,1))*($B32=OFFSET(AW_EB!$L$3,1,0,$E$13,1))))</f>
        <v>-50</v>
      </c>
      <c r="V32" s="41">
        <f t="array" aca="1" ref="V32" ca="1">IF($B$13=FALSE,"-",SUM((OFFSET(AW_EB!$V$3,1,0,$E$13,1))*(V$16&gt;=OFFSET(AW_EB!$H$3,1,0,$E$13,1))*(V$15&lt;=OFFSET(AW_EB!$H$3,1,0,$E$13,1))*($B32=OFFSET(AW_EB!$L$3,1,0,$E$13,1))))</f>
        <v>-50</v>
      </c>
      <c r="W32" s="41">
        <f t="array" aca="1" ref="W32" ca="1">IF($B$13=FALSE,"-",SUM((OFFSET(AW_EB!$V$3,1,0,$E$13,1))*(W$16&gt;=OFFSET(AW_EB!$H$3,1,0,$E$13,1))*(W$15&lt;=OFFSET(AW_EB!$H$3,1,0,$E$13,1))*($B32=OFFSET(AW_EB!$L$3,1,0,$E$13,1))))</f>
        <v>-75</v>
      </c>
      <c r="X32" s="41">
        <f t="array" aca="1" ref="X32" ca="1">IF($B$13=FALSE,"-",SUM((OFFSET(AW_EB!$V$3,1,0,$E$13,1))*(X$16&gt;=OFFSET(AW_EB!$H$3,1,0,$E$13,1))*(X$15&lt;=OFFSET(AW_EB!$H$3,1,0,$E$13,1))*($B32=OFFSET(AW_EB!$L$3,1,0,$E$13,1))))</f>
        <v>-50</v>
      </c>
      <c r="Y32" s="41">
        <f t="array" aca="1" ref="Y32" ca="1">IF($B$13=FALSE,"-",SUM((OFFSET(AW_EB!$V$3,1,0,$E$13,1))*(Y$16&gt;=OFFSET(AW_EB!$H$3,1,0,$E$13,1))*(Y$15&lt;=OFFSET(AW_EB!$H$3,1,0,$E$13,1))*($B32=OFFSET(AW_EB!$L$3,1,0,$E$13,1))))</f>
        <v>-50</v>
      </c>
      <c r="Z32" s="41">
        <f t="array" aca="1" ref="Z32" ca="1">IF($B$13=FALSE,"-",SUM((OFFSET(AW_EB!$V$3,1,0,$E$13,1))*(Z$16&gt;=OFFSET(AW_EB!$H$3,1,0,$E$13,1))*(Z$15&lt;=OFFSET(AW_EB!$H$3,1,0,$E$13,1))*($B32=OFFSET(AW_EB!$L$3,1,0,$E$13,1))))</f>
        <v>-50</v>
      </c>
      <c r="AA32" s="41">
        <f t="array" aca="1" ref="AA32" ca="1">IF($B$13=FALSE,"-",SUM((OFFSET(AW_EB!$V$3,1,0,$E$13,1))*(AA$16&gt;=OFFSET(AW_EB!$H$3,1,0,$E$13,1))*(AA$15&lt;=OFFSET(AW_EB!$H$3,1,0,$E$13,1))*($B32=OFFSET(AW_EB!$L$3,1,0,$E$13,1))))</f>
        <v>-50</v>
      </c>
      <c r="AB32" s="41">
        <f t="array" aca="1" ref="AB32" ca="1">IF($B$13=FALSE,"-",SUM((OFFSET(AW_EB!$V$3,1,0,$E$13,1))*(AB$16&gt;=OFFSET(AW_EB!$H$3,1,0,$E$13,1))*(AB$15&lt;=OFFSET(AW_EB!$H$3,1,0,$E$13,1))*($B32=OFFSET(AW_EB!$L$3,1,0,$E$13,1))))</f>
        <v>-25</v>
      </c>
    </row>
    <row r="33" spans="2:28" outlineLevel="1">
      <c r="B33" s="45" t="s">
        <v>202</v>
      </c>
      <c r="D33" s="39">
        <f t="shared" ca="1" si="11"/>
        <v>0</v>
      </c>
      <c r="E33" s="40">
        <f t="shared" ca="1" si="12"/>
        <v>-150</v>
      </c>
      <c r="G33" s="41">
        <f t="array" aca="1" ref="G33" ca="1">IF($B$13=FALSE,"-",SUM((OFFSET(AW_EB!$V$3,1,0,$E$13,1))*(G$16&gt;=OFFSET(AW_EB!$H$3,1,0,$E$13,1))*(G$15&lt;=OFFSET(AW_EB!$H$3,1,0,$E$13,1))*($B33=OFFSET(AW_EB!$L$3,1,0,$E$13,1))))</f>
        <v>0</v>
      </c>
      <c r="H33" s="41">
        <f t="array" aca="1" ref="H33" ca="1">IF($B$13=FALSE,"-",SUM((OFFSET(AW_EB!$V$3,1,0,$E$13,1))*(H$16&gt;=OFFSET(AW_EB!$H$3,1,0,$E$13,1))*(H$15&lt;=OFFSET(AW_EB!$H$3,1,0,$E$13,1))*($B33=OFFSET(AW_EB!$L$3,1,0,$E$13,1))))</f>
        <v>0</v>
      </c>
      <c r="I33" s="41">
        <f t="array" aca="1" ref="I33" ca="1">IF($B$13=FALSE,"-",SUM((OFFSET(AW_EB!$V$3,1,0,$E$13,1))*(I$16&gt;=OFFSET(AW_EB!$H$3,1,0,$E$13,1))*(I$15&lt;=OFFSET(AW_EB!$H$3,1,0,$E$13,1))*($B33=OFFSET(AW_EB!$L$3,1,0,$E$13,1))))</f>
        <v>0</v>
      </c>
      <c r="J33" s="41">
        <f t="array" aca="1" ref="J33" ca="1">IF($B$13=FALSE,"-",SUM((OFFSET(AW_EB!$V$3,1,0,$E$13,1))*(J$16&gt;=OFFSET(AW_EB!$H$3,1,0,$E$13,1))*(J$15&lt;=OFFSET(AW_EB!$H$3,1,0,$E$13,1))*($B33=OFFSET(AW_EB!$L$3,1,0,$E$13,1))))</f>
        <v>0</v>
      </c>
      <c r="K33" s="41">
        <f t="array" aca="1" ref="K33" ca="1">IF($B$13=FALSE,"-",SUM((OFFSET(AW_EB!$V$3,1,0,$E$13,1))*(K$16&gt;=OFFSET(AW_EB!$H$3,1,0,$E$13,1))*(K$15&lt;=OFFSET(AW_EB!$H$3,1,0,$E$13,1))*($B33=OFFSET(AW_EB!$L$3,1,0,$E$13,1))))</f>
        <v>0</v>
      </c>
      <c r="L33" s="41">
        <f t="array" aca="1" ref="L33" ca="1">IF($B$13=FALSE,"-",SUM((OFFSET(AW_EB!$V$3,1,0,$E$13,1))*(L$16&gt;=OFFSET(AW_EB!$H$3,1,0,$E$13,1))*(L$15&lt;=OFFSET(AW_EB!$H$3,1,0,$E$13,1))*($B33=OFFSET(AW_EB!$L$3,1,0,$E$13,1))))</f>
        <v>0</v>
      </c>
      <c r="M33" s="41">
        <f t="array" aca="1" ref="M33" ca="1">IF($B$13=FALSE,"-",SUM((OFFSET(AW_EB!$V$3,1,0,$E$13,1))*(M$16&gt;=OFFSET(AW_EB!$H$3,1,0,$E$13,1))*(M$15&lt;=OFFSET(AW_EB!$H$3,1,0,$E$13,1))*($B33=OFFSET(AW_EB!$L$3,1,0,$E$13,1))))</f>
        <v>0</v>
      </c>
      <c r="N33" s="41">
        <f t="array" aca="1" ref="N33" ca="1">IF($B$13=FALSE,"-",SUM((OFFSET(AW_EB!$V$3,1,0,$E$13,1))*(N$16&gt;=OFFSET(AW_EB!$H$3,1,0,$E$13,1))*(N$15&lt;=OFFSET(AW_EB!$H$3,1,0,$E$13,1))*($B33=OFFSET(AW_EB!$L$3,1,0,$E$13,1))))</f>
        <v>0</v>
      </c>
      <c r="O33" s="41">
        <f t="array" aca="1" ref="O33" ca="1">IF($B$13=FALSE,"-",SUM((OFFSET(AW_EB!$V$3,1,0,$E$13,1))*(O$16&gt;=OFFSET(AW_EB!$H$3,1,0,$E$13,1))*(O$15&lt;=OFFSET(AW_EB!$H$3,1,0,$E$13,1))*($B33=OFFSET(AW_EB!$L$3,1,0,$E$13,1))))</f>
        <v>0</v>
      </c>
      <c r="P33" s="41">
        <f t="array" aca="1" ref="P33" ca="1">IF($B$13=FALSE,"-",SUM((OFFSET(AW_EB!$V$3,1,0,$E$13,1))*(P$16&gt;=OFFSET(AW_EB!$H$3,1,0,$E$13,1))*(P$15&lt;=OFFSET(AW_EB!$H$3,1,0,$E$13,1))*($B33=OFFSET(AW_EB!$L$3,1,0,$E$13,1))))</f>
        <v>0</v>
      </c>
      <c r="Q33" s="41">
        <f t="array" aca="1" ref="Q33" ca="1">IF($B$13=FALSE,"-",SUM((OFFSET(AW_EB!$V$3,1,0,$E$13,1))*(Q$16&gt;=OFFSET(AW_EB!$H$3,1,0,$E$13,1))*(Q$15&lt;=OFFSET(AW_EB!$H$3,1,0,$E$13,1))*($B33=OFFSET(AW_EB!$L$3,1,0,$E$13,1))))</f>
        <v>0</v>
      </c>
      <c r="R33" s="41">
        <f t="array" aca="1" ref="R33" ca="1">IF($B$13=FALSE,"-",SUM((OFFSET(AW_EB!$V$3,1,0,$E$13,1))*(R$16&gt;=OFFSET(AW_EB!$H$3,1,0,$E$13,1))*(R$15&lt;=OFFSET(AW_EB!$H$3,1,0,$E$13,1))*($B33=OFFSET(AW_EB!$L$3,1,0,$E$13,1))))</f>
        <v>0</v>
      </c>
      <c r="S33" s="41">
        <f t="array" aca="1" ref="S33" ca="1">IF($B$13=FALSE,"-",SUM((OFFSET(AW_EB!$V$3,1,0,$E$13,1))*(S$16&gt;=OFFSET(AW_EB!$H$3,1,0,$E$13,1))*(S$15&lt;=OFFSET(AW_EB!$H$3,1,0,$E$13,1))*($B33=OFFSET(AW_EB!$L$3,1,0,$E$13,1))))</f>
        <v>0</v>
      </c>
      <c r="T33" s="41">
        <f t="array" aca="1" ref="T33" ca="1">IF($B$13=FALSE,"-",SUM((OFFSET(AW_EB!$V$3,1,0,$E$13,1))*(T$16&gt;=OFFSET(AW_EB!$H$3,1,0,$E$13,1))*(T$15&lt;=OFFSET(AW_EB!$H$3,1,0,$E$13,1))*($B33=OFFSET(AW_EB!$L$3,1,0,$E$13,1))))</f>
        <v>0</v>
      </c>
      <c r="U33" s="41">
        <f t="array" aca="1" ref="U33" ca="1">IF($B$13=FALSE,"-",SUM((OFFSET(AW_EB!$V$3,1,0,$E$13,1))*(U$16&gt;=OFFSET(AW_EB!$H$3,1,0,$E$13,1))*(U$15&lt;=OFFSET(AW_EB!$H$3,1,0,$E$13,1))*($B33=OFFSET(AW_EB!$L$3,1,0,$E$13,1))))</f>
        <v>0</v>
      </c>
      <c r="V33" s="41">
        <f t="array" aca="1" ref="V33" ca="1">IF($B$13=FALSE,"-",SUM((OFFSET(AW_EB!$V$3,1,0,$E$13,1))*(V$16&gt;=OFFSET(AW_EB!$H$3,1,0,$E$13,1))*(V$15&lt;=OFFSET(AW_EB!$H$3,1,0,$E$13,1))*($B33=OFFSET(AW_EB!$L$3,1,0,$E$13,1))))</f>
        <v>0</v>
      </c>
      <c r="W33" s="41">
        <f t="array" aca="1" ref="W33" ca="1">IF($B$13=FALSE,"-",SUM((OFFSET(AW_EB!$V$3,1,0,$E$13,1))*(W$16&gt;=OFFSET(AW_EB!$H$3,1,0,$E$13,1))*(W$15&lt;=OFFSET(AW_EB!$H$3,1,0,$E$13,1))*($B33=OFFSET(AW_EB!$L$3,1,0,$E$13,1))))</f>
        <v>0</v>
      </c>
      <c r="X33" s="41">
        <f t="array" aca="1" ref="X33" ca="1">IF($B$13=FALSE,"-",SUM((OFFSET(AW_EB!$V$3,1,0,$E$13,1))*(X$16&gt;=OFFSET(AW_EB!$H$3,1,0,$E$13,1))*(X$15&lt;=OFFSET(AW_EB!$H$3,1,0,$E$13,1))*($B33=OFFSET(AW_EB!$L$3,1,0,$E$13,1))))</f>
        <v>0</v>
      </c>
      <c r="Y33" s="41">
        <f t="array" aca="1" ref="Y33" ca="1">IF($B$13=FALSE,"-",SUM((OFFSET(AW_EB!$V$3,1,0,$E$13,1))*(Y$16&gt;=OFFSET(AW_EB!$H$3,1,0,$E$13,1))*(Y$15&lt;=OFFSET(AW_EB!$H$3,1,0,$E$13,1))*($B33=OFFSET(AW_EB!$L$3,1,0,$E$13,1))))</f>
        <v>-25</v>
      </c>
      <c r="Z33" s="41">
        <f t="array" aca="1" ref="Z33" ca="1">IF($B$13=FALSE,"-",SUM((OFFSET(AW_EB!$V$3,1,0,$E$13,1))*(Z$16&gt;=OFFSET(AW_EB!$H$3,1,0,$E$13,1))*(Z$15&lt;=OFFSET(AW_EB!$H$3,1,0,$E$13,1))*($B33=OFFSET(AW_EB!$L$3,1,0,$E$13,1))))</f>
        <v>-50</v>
      </c>
      <c r="AA33" s="41">
        <f t="array" aca="1" ref="AA33" ca="1">IF($B$13=FALSE,"-",SUM((OFFSET(AW_EB!$V$3,1,0,$E$13,1))*(AA$16&gt;=OFFSET(AW_EB!$H$3,1,0,$E$13,1))*(AA$15&lt;=OFFSET(AW_EB!$H$3,1,0,$E$13,1))*($B33=OFFSET(AW_EB!$L$3,1,0,$E$13,1))))</f>
        <v>-50</v>
      </c>
      <c r="AB33" s="41">
        <f t="array" aca="1" ref="AB33" ca="1">IF($B$13=FALSE,"-",SUM((OFFSET(AW_EB!$V$3,1,0,$E$13,1))*(AB$16&gt;=OFFSET(AW_EB!$H$3,1,0,$E$13,1))*(AB$15&lt;=OFFSET(AW_EB!$H$3,1,0,$E$13,1))*($B33=OFFSET(AW_EB!$L$3,1,0,$E$13,1))))</f>
        <v>-25</v>
      </c>
    </row>
    <row r="34" spans="2:28" outlineLevel="1">
      <c r="B34" s="45" t="s">
        <v>203</v>
      </c>
      <c r="D34" s="39">
        <f t="shared" ca="1" si="11"/>
        <v>0</v>
      </c>
      <c r="E34" s="40">
        <f t="shared" ca="1" si="12"/>
        <v>-150</v>
      </c>
      <c r="G34" s="41">
        <f t="array" aca="1" ref="G34" ca="1">IF($B$13=FALSE,"-",SUM((OFFSET(AW_EB!$V$3,1,0,$E$13,1))*(G$16&gt;=OFFSET(AW_EB!$H$3,1,0,$E$13,1))*(G$15&lt;=OFFSET(AW_EB!$H$3,1,0,$E$13,1))*($B34=OFFSET(AW_EB!$L$3,1,0,$E$13,1))))</f>
        <v>0</v>
      </c>
      <c r="H34" s="41">
        <f t="array" aca="1" ref="H34" ca="1">IF($B$13=FALSE,"-",SUM((OFFSET(AW_EB!$V$3,1,0,$E$13,1))*(H$16&gt;=OFFSET(AW_EB!$H$3,1,0,$E$13,1))*(H$15&lt;=OFFSET(AW_EB!$H$3,1,0,$E$13,1))*($B34=OFFSET(AW_EB!$L$3,1,0,$E$13,1))))</f>
        <v>0</v>
      </c>
      <c r="I34" s="41">
        <f t="array" aca="1" ref="I34" ca="1">IF($B$13=FALSE,"-",SUM((OFFSET(AW_EB!$V$3,1,0,$E$13,1))*(I$16&gt;=OFFSET(AW_EB!$H$3,1,0,$E$13,1))*(I$15&lt;=OFFSET(AW_EB!$H$3,1,0,$E$13,1))*($B34=OFFSET(AW_EB!$L$3,1,0,$E$13,1))))</f>
        <v>0</v>
      </c>
      <c r="J34" s="41">
        <f t="array" aca="1" ref="J34" ca="1">IF($B$13=FALSE,"-",SUM((OFFSET(AW_EB!$V$3,1,0,$E$13,1))*(J$16&gt;=OFFSET(AW_EB!$H$3,1,0,$E$13,1))*(J$15&lt;=OFFSET(AW_EB!$H$3,1,0,$E$13,1))*($B34=OFFSET(AW_EB!$L$3,1,0,$E$13,1))))</f>
        <v>0</v>
      </c>
      <c r="K34" s="41">
        <f t="array" aca="1" ref="K34" ca="1">IF($B$13=FALSE,"-",SUM((OFFSET(AW_EB!$V$3,1,0,$E$13,1))*(K$16&gt;=OFFSET(AW_EB!$H$3,1,0,$E$13,1))*(K$15&lt;=OFFSET(AW_EB!$H$3,1,0,$E$13,1))*($B34=OFFSET(AW_EB!$L$3,1,0,$E$13,1))))</f>
        <v>0</v>
      </c>
      <c r="L34" s="41">
        <f t="array" aca="1" ref="L34" ca="1">IF($B$13=FALSE,"-",SUM((OFFSET(AW_EB!$V$3,1,0,$E$13,1))*(L$16&gt;=OFFSET(AW_EB!$H$3,1,0,$E$13,1))*(L$15&lt;=OFFSET(AW_EB!$H$3,1,0,$E$13,1))*($B34=OFFSET(AW_EB!$L$3,1,0,$E$13,1))))</f>
        <v>0</v>
      </c>
      <c r="M34" s="41">
        <f t="array" aca="1" ref="M34" ca="1">IF($B$13=FALSE,"-",SUM((OFFSET(AW_EB!$V$3,1,0,$E$13,1))*(M$16&gt;=OFFSET(AW_EB!$H$3,1,0,$E$13,1))*(M$15&lt;=OFFSET(AW_EB!$H$3,1,0,$E$13,1))*($B34=OFFSET(AW_EB!$L$3,1,0,$E$13,1))))</f>
        <v>0</v>
      </c>
      <c r="N34" s="41">
        <f t="array" aca="1" ref="N34" ca="1">IF($B$13=FALSE,"-",SUM((OFFSET(AW_EB!$V$3,1,0,$E$13,1))*(N$16&gt;=OFFSET(AW_EB!$H$3,1,0,$E$13,1))*(N$15&lt;=OFFSET(AW_EB!$H$3,1,0,$E$13,1))*($B34=OFFSET(AW_EB!$L$3,1,0,$E$13,1))))</f>
        <v>0</v>
      </c>
      <c r="O34" s="41">
        <f t="array" aca="1" ref="O34" ca="1">IF($B$13=FALSE,"-",SUM((OFFSET(AW_EB!$V$3,1,0,$E$13,1))*(O$16&gt;=OFFSET(AW_EB!$H$3,1,0,$E$13,1))*(O$15&lt;=OFFSET(AW_EB!$H$3,1,0,$E$13,1))*($B34=OFFSET(AW_EB!$L$3,1,0,$E$13,1))))</f>
        <v>0</v>
      </c>
      <c r="P34" s="41">
        <f t="array" aca="1" ref="P34" ca="1">IF($B$13=FALSE,"-",SUM((OFFSET(AW_EB!$V$3,1,0,$E$13,1))*(P$16&gt;=OFFSET(AW_EB!$H$3,1,0,$E$13,1))*(P$15&lt;=OFFSET(AW_EB!$H$3,1,0,$E$13,1))*($B34=OFFSET(AW_EB!$L$3,1,0,$E$13,1))))</f>
        <v>0</v>
      </c>
      <c r="Q34" s="41">
        <f t="array" aca="1" ref="Q34" ca="1">IF($B$13=FALSE,"-",SUM((OFFSET(AW_EB!$V$3,1,0,$E$13,1))*(Q$16&gt;=OFFSET(AW_EB!$H$3,1,0,$E$13,1))*(Q$15&lt;=OFFSET(AW_EB!$H$3,1,0,$E$13,1))*($B34=OFFSET(AW_EB!$L$3,1,0,$E$13,1))))</f>
        <v>0</v>
      </c>
      <c r="R34" s="41">
        <f t="array" aca="1" ref="R34" ca="1">IF($B$13=FALSE,"-",SUM((OFFSET(AW_EB!$V$3,1,0,$E$13,1))*(R$16&gt;=OFFSET(AW_EB!$H$3,1,0,$E$13,1))*(R$15&lt;=OFFSET(AW_EB!$H$3,1,0,$E$13,1))*($B34=OFFSET(AW_EB!$L$3,1,0,$E$13,1))))</f>
        <v>0</v>
      </c>
      <c r="S34" s="41">
        <f t="array" aca="1" ref="S34" ca="1">IF($B$13=FALSE,"-",SUM((OFFSET(AW_EB!$V$3,1,0,$E$13,1))*(S$16&gt;=OFFSET(AW_EB!$H$3,1,0,$E$13,1))*(S$15&lt;=OFFSET(AW_EB!$H$3,1,0,$E$13,1))*($B34=OFFSET(AW_EB!$L$3,1,0,$E$13,1))))</f>
        <v>0</v>
      </c>
      <c r="T34" s="41">
        <f t="array" aca="1" ref="T34" ca="1">IF($B$13=FALSE,"-",SUM((OFFSET(AW_EB!$V$3,1,0,$E$13,1))*(T$16&gt;=OFFSET(AW_EB!$H$3,1,0,$E$13,1))*(T$15&lt;=OFFSET(AW_EB!$H$3,1,0,$E$13,1))*($B34=OFFSET(AW_EB!$L$3,1,0,$E$13,1))))</f>
        <v>0</v>
      </c>
      <c r="U34" s="41">
        <f t="array" aca="1" ref="U34" ca="1">IF($B$13=FALSE,"-",SUM((OFFSET(AW_EB!$V$3,1,0,$E$13,1))*(U$16&gt;=OFFSET(AW_EB!$H$3,1,0,$E$13,1))*(U$15&lt;=OFFSET(AW_EB!$H$3,1,0,$E$13,1))*($B34=OFFSET(AW_EB!$L$3,1,0,$E$13,1))))</f>
        <v>0</v>
      </c>
      <c r="V34" s="41">
        <f t="array" aca="1" ref="V34" ca="1">IF($B$13=FALSE,"-",SUM((OFFSET(AW_EB!$V$3,1,0,$E$13,1))*(V$16&gt;=OFFSET(AW_EB!$H$3,1,0,$E$13,1))*(V$15&lt;=OFFSET(AW_EB!$H$3,1,0,$E$13,1))*($B34=OFFSET(AW_EB!$L$3,1,0,$E$13,1))))</f>
        <v>0</v>
      </c>
      <c r="W34" s="41">
        <f t="array" aca="1" ref="W34" ca="1">IF($B$13=FALSE,"-",SUM((OFFSET(AW_EB!$V$3,1,0,$E$13,1))*(W$16&gt;=OFFSET(AW_EB!$H$3,1,0,$E$13,1))*(W$15&lt;=OFFSET(AW_EB!$H$3,1,0,$E$13,1))*($B34=OFFSET(AW_EB!$L$3,1,0,$E$13,1))))</f>
        <v>0</v>
      </c>
      <c r="X34" s="41">
        <f t="array" aca="1" ref="X34" ca="1">IF($B$13=FALSE,"-",SUM((OFFSET(AW_EB!$V$3,1,0,$E$13,1))*(X$16&gt;=OFFSET(AW_EB!$H$3,1,0,$E$13,1))*(X$15&lt;=OFFSET(AW_EB!$H$3,1,0,$E$13,1))*($B34=OFFSET(AW_EB!$L$3,1,0,$E$13,1))))</f>
        <v>0</v>
      </c>
      <c r="Y34" s="41">
        <f t="array" aca="1" ref="Y34" ca="1">IF($B$13=FALSE,"-",SUM((OFFSET(AW_EB!$V$3,1,0,$E$13,1))*(Y$16&gt;=OFFSET(AW_EB!$H$3,1,0,$E$13,1))*(Y$15&lt;=OFFSET(AW_EB!$H$3,1,0,$E$13,1))*($B34=OFFSET(AW_EB!$L$3,1,0,$E$13,1))))</f>
        <v>-25</v>
      </c>
      <c r="Z34" s="41">
        <f t="array" aca="1" ref="Z34" ca="1">IF($B$13=FALSE,"-",SUM((OFFSET(AW_EB!$V$3,1,0,$E$13,1))*(Z$16&gt;=OFFSET(AW_EB!$H$3,1,0,$E$13,1))*(Z$15&lt;=OFFSET(AW_EB!$H$3,1,0,$E$13,1))*($B34=OFFSET(AW_EB!$L$3,1,0,$E$13,1))))</f>
        <v>-50</v>
      </c>
      <c r="AA34" s="41">
        <f t="array" aca="1" ref="AA34" ca="1">IF($B$13=FALSE,"-",SUM((OFFSET(AW_EB!$V$3,1,0,$E$13,1))*(AA$16&gt;=OFFSET(AW_EB!$H$3,1,0,$E$13,1))*(AA$15&lt;=OFFSET(AW_EB!$H$3,1,0,$E$13,1))*($B34=OFFSET(AW_EB!$L$3,1,0,$E$13,1))))</f>
        <v>-50</v>
      </c>
      <c r="AB34" s="41">
        <f t="array" aca="1" ref="AB34" ca="1">IF($B$13=FALSE,"-",SUM((OFFSET(AW_EB!$V$3,1,0,$E$13,1))*(AB$16&gt;=OFFSET(AW_EB!$H$3,1,0,$E$13,1))*(AB$15&lt;=OFFSET(AW_EB!$H$3,1,0,$E$13,1))*($B34=OFFSET(AW_EB!$L$3,1,0,$E$13,1))))</f>
        <v>-25</v>
      </c>
    </row>
    <row r="35" spans="2:28" outlineLevel="1">
      <c r="B35" s="45" t="s">
        <v>204</v>
      </c>
      <c r="D35" s="39">
        <f t="shared" ca="1" si="11"/>
        <v>-650</v>
      </c>
      <c r="E35" s="40">
        <f t="shared" ca="1" si="12"/>
        <v>-525</v>
      </c>
      <c r="G35" s="41">
        <f t="array" aca="1" ref="G35" ca="1">IF($B$13=FALSE,"-",SUM((OFFSET(AW_EB!$V$3,1,0,$E$13,1))*(G$16&gt;=OFFSET(AW_EB!$H$3,1,0,$E$13,1))*(G$15&lt;=OFFSET(AW_EB!$H$3,1,0,$E$13,1))*($B35=OFFSET(AW_EB!$L$3,1,0,$E$13,1))))</f>
        <v>-50</v>
      </c>
      <c r="H35" s="41">
        <f t="array" aca="1" ref="H35" ca="1">IF($B$13=FALSE,"-",SUM((OFFSET(AW_EB!$V$3,1,0,$E$13,1))*(H$16&gt;=OFFSET(AW_EB!$H$3,1,0,$E$13,1))*(H$15&lt;=OFFSET(AW_EB!$H$3,1,0,$E$13,1))*($B35=OFFSET(AW_EB!$L$3,1,0,$E$13,1))))</f>
        <v>-50</v>
      </c>
      <c r="I35" s="41">
        <f t="array" aca="1" ref="I35" ca="1">IF($B$13=FALSE,"-",SUM((OFFSET(AW_EB!$V$3,1,0,$E$13,1))*(I$16&gt;=OFFSET(AW_EB!$H$3,1,0,$E$13,1))*(I$15&lt;=OFFSET(AW_EB!$H$3,1,0,$E$13,1))*($B35=OFFSET(AW_EB!$L$3,1,0,$E$13,1))))</f>
        <v>-50</v>
      </c>
      <c r="J35" s="41">
        <f t="array" aca="1" ref="J35" ca="1">IF($B$13=FALSE,"-",SUM((OFFSET(AW_EB!$V$3,1,0,$E$13,1))*(J$16&gt;=OFFSET(AW_EB!$H$3,1,0,$E$13,1))*(J$15&lt;=OFFSET(AW_EB!$H$3,1,0,$E$13,1))*($B35=OFFSET(AW_EB!$L$3,1,0,$E$13,1))))</f>
        <v>-50</v>
      </c>
      <c r="K35" s="41">
        <f t="array" aca="1" ref="K35" ca="1">IF($B$13=FALSE,"-",SUM((OFFSET(AW_EB!$V$3,1,0,$E$13,1))*(K$16&gt;=OFFSET(AW_EB!$H$3,1,0,$E$13,1))*(K$15&lt;=OFFSET(AW_EB!$H$3,1,0,$E$13,1))*($B35=OFFSET(AW_EB!$L$3,1,0,$E$13,1))))</f>
        <v>-50</v>
      </c>
      <c r="L35" s="41">
        <f t="array" aca="1" ref="L35" ca="1">IF($B$13=FALSE,"-",SUM((OFFSET(AW_EB!$V$3,1,0,$E$13,1))*(L$16&gt;=OFFSET(AW_EB!$H$3,1,0,$E$13,1))*(L$15&lt;=OFFSET(AW_EB!$H$3,1,0,$E$13,1))*($B35=OFFSET(AW_EB!$L$3,1,0,$E$13,1))))</f>
        <v>-75</v>
      </c>
      <c r="M35" s="41">
        <f t="array" aca="1" ref="M35" ca="1">IF($B$13=FALSE,"-",SUM((OFFSET(AW_EB!$V$3,1,0,$E$13,1))*(M$16&gt;=OFFSET(AW_EB!$H$3,1,0,$E$13,1))*(M$15&lt;=OFFSET(AW_EB!$H$3,1,0,$E$13,1))*($B35=OFFSET(AW_EB!$L$3,1,0,$E$13,1))))</f>
        <v>-50</v>
      </c>
      <c r="N35" s="41">
        <f t="array" aca="1" ref="N35" ca="1">IF($B$13=FALSE,"-",SUM((OFFSET(AW_EB!$V$3,1,0,$E$13,1))*(N$16&gt;=OFFSET(AW_EB!$H$3,1,0,$E$13,1))*(N$15&lt;=OFFSET(AW_EB!$H$3,1,0,$E$13,1))*($B35=OFFSET(AW_EB!$L$3,1,0,$E$13,1))))</f>
        <v>-50</v>
      </c>
      <c r="O35" s="41">
        <f t="array" aca="1" ref="O35" ca="1">IF($B$13=FALSE,"-",SUM((OFFSET(AW_EB!$V$3,1,0,$E$13,1))*(O$16&gt;=OFFSET(AW_EB!$H$3,1,0,$E$13,1))*(O$15&lt;=OFFSET(AW_EB!$H$3,1,0,$E$13,1))*($B35=OFFSET(AW_EB!$L$3,1,0,$E$13,1))))</f>
        <v>-50</v>
      </c>
      <c r="P35" s="41">
        <f t="array" aca="1" ref="P35" ca="1">IF($B$13=FALSE,"-",SUM((OFFSET(AW_EB!$V$3,1,0,$E$13,1))*(P$16&gt;=OFFSET(AW_EB!$H$3,1,0,$E$13,1))*(P$15&lt;=OFFSET(AW_EB!$H$3,1,0,$E$13,1))*($B35=OFFSET(AW_EB!$L$3,1,0,$E$13,1))))</f>
        <v>-75</v>
      </c>
      <c r="Q35" s="41">
        <f t="array" aca="1" ref="Q35" ca="1">IF($B$13=FALSE,"-",SUM((OFFSET(AW_EB!$V$3,1,0,$E$13,1))*(Q$16&gt;=OFFSET(AW_EB!$H$3,1,0,$E$13,1))*(Q$15&lt;=OFFSET(AW_EB!$H$3,1,0,$E$13,1))*($B35=OFFSET(AW_EB!$L$3,1,0,$E$13,1))))</f>
        <v>-50</v>
      </c>
      <c r="R35" s="41">
        <f t="array" aca="1" ref="R35" ca="1">IF($B$13=FALSE,"-",SUM((OFFSET(AW_EB!$V$3,1,0,$E$13,1))*(R$16&gt;=OFFSET(AW_EB!$H$3,1,0,$E$13,1))*(R$15&lt;=OFFSET(AW_EB!$H$3,1,0,$E$13,1))*($B35=OFFSET(AW_EB!$L$3,1,0,$E$13,1))))</f>
        <v>-50</v>
      </c>
      <c r="S35" s="41">
        <f t="array" aca="1" ref="S35" ca="1">IF($B$13=FALSE,"-",SUM((OFFSET(AW_EB!$V$3,1,0,$E$13,1))*(S$16&gt;=OFFSET(AW_EB!$H$3,1,0,$E$13,1))*(S$15&lt;=OFFSET(AW_EB!$H$3,1,0,$E$13,1))*($B35=OFFSET(AW_EB!$L$3,1,0,$E$13,1))))</f>
        <v>-50</v>
      </c>
      <c r="T35" s="41">
        <f t="array" aca="1" ref="T35" ca="1">IF($B$13=FALSE,"-",SUM((OFFSET(AW_EB!$V$3,1,0,$E$13,1))*(T$16&gt;=OFFSET(AW_EB!$H$3,1,0,$E$13,1))*(T$15&lt;=OFFSET(AW_EB!$H$3,1,0,$E$13,1))*($B35=OFFSET(AW_EB!$L$3,1,0,$E$13,1))))</f>
        <v>-50</v>
      </c>
      <c r="U35" s="41">
        <f t="array" aca="1" ref="U35" ca="1">IF($B$13=FALSE,"-",SUM((OFFSET(AW_EB!$V$3,1,0,$E$13,1))*(U$16&gt;=OFFSET(AW_EB!$H$3,1,0,$E$13,1))*(U$15&lt;=OFFSET(AW_EB!$H$3,1,0,$E$13,1))*($B35=OFFSET(AW_EB!$L$3,1,0,$E$13,1))))</f>
        <v>-75</v>
      </c>
      <c r="V35" s="41">
        <f t="array" aca="1" ref="V35" ca="1">IF($B$13=FALSE,"-",SUM((OFFSET(AW_EB!$V$3,1,0,$E$13,1))*(V$16&gt;=OFFSET(AW_EB!$H$3,1,0,$E$13,1))*(V$15&lt;=OFFSET(AW_EB!$H$3,1,0,$E$13,1))*($B35=OFFSET(AW_EB!$L$3,1,0,$E$13,1))))</f>
        <v>-50</v>
      </c>
      <c r="W35" s="41">
        <f t="array" aca="1" ref="W35" ca="1">IF($B$13=FALSE,"-",SUM((OFFSET(AW_EB!$V$3,1,0,$E$13,1))*(W$16&gt;=OFFSET(AW_EB!$H$3,1,0,$E$13,1))*(W$15&lt;=OFFSET(AW_EB!$H$3,1,0,$E$13,1))*($B35=OFFSET(AW_EB!$L$3,1,0,$E$13,1))))</f>
        <v>-75</v>
      </c>
      <c r="X35" s="41">
        <f t="array" aca="1" ref="X35" ca="1">IF($B$13=FALSE,"-",SUM((OFFSET(AW_EB!$V$3,1,0,$E$13,1))*(X$16&gt;=OFFSET(AW_EB!$H$3,1,0,$E$13,1))*(X$15&lt;=OFFSET(AW_EB!$H$3,1,0,$E$13,1))*($B35=OFFSET(AW_EB!$L$3,1,0,$E$13,1))))</f>
        <v>-50</v>
      </c>
      <c r="Y35" s="41">
        <f t="array" aca="1" ref="Y35" ca="1">IF($B$13=FALSE,"-",SUM((OFFSET(AW_EB!$V$3,1,0,$E$13,1))*(Y$16&gt;=OFFSET(AW_EB!$H$3,1,0,$E$13,1))*(Y$15&lt;=OFFSET(AW_EB!$H$3,1,0,$E$13,1))*($B35=OFFSET(AW_EB!$L$3,1,0,$E$13,1))))</f>
        <v>-50</v>
      </c>
      <c r="Z35" s="41">
        <f t="array" aca="1" ref="Z35" ca="1">IF($B$13=FALSE,"-",SUM((OFFSET(AW_EB!$V$3,1,0,$E$13,1))*(Z$16&gt;=OFFSET(AW_EB!$H$3,1,0,$E$13,1))*(Z$15&lt;=OFFSET(AW_EB!$H$3,1,0,$E$13,1))*($B35=OFFSET(AW_EB!$L$3,1,0,$E$13,1))))</f>
        <v>-50</v>
      </c>
      <c r="AA35" s="41">
        <f t="array" aca="1" ref="AA35" ca="1">IF($B$13=FALSE,"-",SUM((OFFSET(AW_EB!$V$3,1,0,$E$13,1))*(AA$16&gt;=OFFSET(AW_EB!$H$3,1,0,$E$13,1))*(AA$15&lt;=OFFSET(AW_EB!$H$3,1,0,$E$13,1))*($B35=OFFSET(AW_EB!$L$3,1,0,$E$13,1))))</f>
        <v>-50</v>
      </c>
      <c r="AB35" s="41">
        <f t="array" aca="1" ref="AB35" ca="1">IF($B$13=FALSE,"-",SUM((OFFSET(AW_EB!$V$3,1,0,$E$13,1))*(AB$16&gt;=OFFSET(AW_EB!$H$3,1,0,$E$13,1))*(AB$15&lt;=OFFSET(AW_EB!$H$3,1,0,$E$13,1))*($B35=OFFSET(AW_EB!$L$3,1,0,$E$13,1))))</f>
        <v>-25</v>
      </c>
    </row>
    <row r="36" spans="2:28" outlineLevel="1">
      <c r="B36" s="45" t="s">
        <v>205</v>
      </c>
      <c r="D36" s="39">
        <f t="shared" ca="1" si="11"/>
        <v>-350</v>
      </c>
      <c r="E36" s="40">
        <f t="shared" ca="1" si="12"/>
        <v>0</v>
      </c>
      <c r="G36" s="41">
        <f t="array" aca="1" ref="G36" ca="1">IF($B$13=FALSE,"-",SUM((OFFSET(AW_EB!$V$3,1,0,$E$13,1))*(G$16&gt;=OFFSET(AW_EB!$H$3,1,0,$E$13,1))*(G$15&lt;=OFFSET(AW_EB!$H$3,1,0,$E$13,1))*($B36=OFFSET(AW_EB!$L$3,1,0,$E$13,1))))</f>
        <v>-50</v>
      </c>
      <c r="H36" s="41">
        <f t="array" aca="1" ref="H36" ca="1">IF($B$13=FALSE,"-",SUM((OFFSET(AW_EB!$V$3,1,0,$E$13,1))*(H$16&gt;=OFFSET(AW_EB!$H$3,1,0,$E$13,1))*(H$15&lt;=OFFSET(AW_EB!$H$3,1,0,$E$13,1))*($B36=OFFSET(AW_EB!$L$3,1,0,$E$13,1))))</f>
        <v>-50</v>
      </c>
      <c r="I36" s="41">
        <f t="array" aca="1" ref="I36" ca="1">IF($B$13=FALSE,"-",SUM((OFFSET(AW_EB!$V$3,1,0,$E$13,1))*(I$16&gt;=OFFSET(AW_EB!$H$3,1,0,$E$13,1))*(I$15&lt;=OFFSET(AW_EB!$H$3,1,0,$E$13,1))*($B36=OFFSET(AW_EB!$L$3,1,0,$E$13,1))))</f>
        <v>-50</v>
      </c>
      <c r="J36" s="41">
        <f t="array" aca="1" ref="J36" ca="1">IF($B$13=FALSE,"-",SUM((OFFSET(AW_EB!$V$3,1,0,$E$13,1))*(J$16&gt;=OFFSET(AW_EB!$H$3,1,0,$E$13,1))*(J$15&lt;=OFFSET(AW_EB!$H$3,1,0,$E$13,1))*($B36=OFFSET(AW_EB!$L$3,1,0,$E$13,1))))</f>
        <v>-50</v>
      </c>
      <c r="K36" s="41">
        <f t="array" aca="1" ref="K36" ca="1">IF($B$13=FALSE,"-",SUM((OFFSET(AW_EB!$V$3,1,0,$E$13,1))*(K$16&gt;=OFFSET(AW_EB!$H$3,1,0,$E$13,1))*(K$15&lt;=OFFSET(AW_EB!$H$3,1,0,$E$13,1))*($B36=OFFSET(AW_EB!$L$3,1,0,$E$13,1))))</f>
        <v>-50</v>
      </c>
      <c r="L36" s="41">
        <f t="array" aca="1" ref="L36" ca="1">IF($B$13=FALSE,"-",SUM((OFFSET(AW_EB!$V$3,1,0,$E$13,1))*(L$16&gt;=OFFSET(AW_EB!$H$3,1,0,$E$13,1))*(L$15&lt;=OFFSET(AW_EB!$H$3,1,0,$E$13,1))*($B36=OFFSET(AW_EB!$L$3,1,0,$E$13,1))))</f>
        <v>-75</v>
      </c>
      <c r="M36" s="41">
        <f t="array" aca="1" ref="M36" ca="1">IF($B$13=FALSE,"-",SUM((OFFSET(AW_EB!$V$3,1,0,$E$13,1))*(M$16&gt;=OFFSET(AW_EB!$H$3,1,0,$E$13,1))*(M$15&lt;=OFFSET(AW_EB!$H$3,1,0,$E$13,1))*($B36=OFFSET(AW_EB!$L$3,1,0,$E$13,1))))</f>
        <v>-25</v>
      </c>
      <c r="N36" s="41">
        <f t="array" aca="1" ref="N36" ca="1">IF($B$13=FALSE,"-",SUM((OFFSET(AW_EB!$V$3,1,0,$E$13,1))*(N$16&gt;=OFFSET(AW_EB!$H$3,1,0,$E$13,1))*(N$15&lt;=OFFSET(AW_EB!$H$3,1,0,$E$13,1))*($B36=OFFSET(AW_EB!$L$3,1,0,$E$13,1))))</f>
        <v>0</v>
      </c>
      <c r="O36" s="41">
        <f t="array" aca="1" ref="O36" ca="1">IF($B$13=FALSE,"-",SUM((OFFSET(AW_EB!$V$3,1,0,$E$13,1))*(O$16&gt;=OFFSET(AW_EB!$H$3,1,0,$E$13,1))*(O$15&lt;=OFFSET(AW_EB!$H$3,1,0,$E$13,1))*($B36=OFFSET(AW_EB!$L$3,1,0,$E$13,1))))</f>
        <v>0</v>
      </c>
      <c r="P36" s="41">
        <f t="array" aca="1" ref="P36" ca="1">IF($B$13=FALSE,"-",SUM((OFFSET(AW_EB!$V$3,1,0,$E$13,1))*(P$16&gt;=OFFSET(AW_EB!$H$3,1,0,$E$13,1))*(P$15&lt;=OFFSET(AW_EB!$H$3,1,0,$E$13,1))*($B36=OFFSET(AW_EB!$L$3,1,0,$E$13,1))))</f>
        <v>0</v>
      </c>
      <c r="Q36" s="41">
        <f t="array" aca="1" ref="Q36" ca="1">IF($B$13=FALSE,"-",SUM((OFFSET(AW_EB!$V$3,1,0,$E$13,1))*(Q$16&gt;=OFFSET(AW_EB!$H$3,1,0,$E$13,1))*(Q$15&lt;=OFFSET(AW_EB!$H$3,1,0,$E$13,1))*($B36=OFFSET(AW_EB!$L$3,1,0,$E$13,1))))</f>
        <v>0</v>
      </c>
      <c r="R36" s="41">
        <f t="array" aca="1" ref="R36" ca="1">IF($B$13=FALSE,"-",SUM((OFFSET(AW_EB!$V$3,1,0,$E$13,1))*(R$16&gt;=OFFSET(AW_EB!$H$3,1,0,$E$13,1))*(R$15&lt;=OFFSET(AW_EB!$H$3,1,0,$E$13,1))*($B36=OFFSET(AW_EB!$L$3,1,0,$E$13,1))))</f>
        <v>0</v>
      </c>
      <c r="S36" s="41">
        <f t="array" aca="1" ref="S36" ca="1">IF($B$13=FALSE,"-",SUM((OFFSET(AW_EB!$V$3,1,0,$E$13,1))*(S$16&gt;=OFFSET(AW_EB!$H$3,1,0,$E$13,1))*(S$15&lt;=OFFSET(AW_EB!$H$3,1,0,$E$13,1))*($B36=OFFSET(AW_EB!$L$3,1,0,$E$13,1))))</f>
        <v>0</v>
      </c>
      <c r="T36" s="41">
        <f t="array" aca="1" ref="T36" ca="1">IF($B$13=FALSE,"-",SUM((OFFSET(AW_EB!$V$3,1,0,$E$13,1))*(T$16&gt;=OFFSET(AW_EB!$H$3,1,0,$E$13,1))*(T$15&lt;=OFFSET(AW_EB!$H$3,1,0,$E$13,1))*($B36=OFFSET(AW_EB!$L$3,1,0,$E$13,1))))</f>
        <v>0</v>
      </c>
      <c r="U36" s="41">
        <f t="array" aca="1" ref="U36" ca="1">IF($B$13=FALSE,"-",SUM((OFFSET(AW_EB!$V$3,1,0,$E$13,1))*(U$16&gt;=OFFSET(AW_EB!$H$3,1,0,$E$13,1))*(U$15&lt;=OFFSET(AW_EB!$H$3,1,0,$E$13,1))*($B36=OFFSET(AW_EB!$L$3,1,0,$E$13,1))))</f>
        <v>0</v>
      </c>
      <c r="V36" s="41">
        <f t="array" aca="1" ref="V36" ca="1">IF($B$13=FALSE,"-",SUM((OFFSET(AW_EB!$V$3,1,0,$E$13,1))*(V$16&gt;=OFFSET(AW_EB!$H$3,1,0,$E$13,1))*(V$15&lt;=OFFSET(AW_EB!$H$3,1,0,$E$13,1))*($B36=OFFSET(AW_EB!$L$3,1,0,$E$13,1))))</f>
        <v>0</v>
      </c>
      <c r="W36" s="41">
        <f t="array" aca="1" ref="W36" ca="1">IF($B$13=FALSE,"-",SUM((OFFSET(AW_EB!$V$3,1,0,$E$13,1))*(W$16&gt;=OFFSET(AW_EB!$H$3,1,0,$E$13,1))*(W$15&lt;=OFFSET(AW_EB!$H$3,1,0,$E$13,1))*($B36=OFFSET(AW_EB!$L$3,1,0,$E$13,1))))</f>
        <v>0</v>
      </c>
      <c r="X36" s="41">
        <f t="array" aca="1" ref="X36" ca="1">IF($B$13=FALSE,"-",SUM((OFFSET(AW_EB!$V$3,1,0,$E$13,1))*(X$16&gt;=OFFSET(AW_EB!$H$3,1,0,$E$13,1))*(X$15&lt;=OFFSET(AW_EB!$H$3,1,0,$E$13,1))*($B36=OFFSET(AW_EB!$L$3,1,0,$E$13,1))))</f>
        <v>0</v>
      </c>
      <c r="Y36" s="41">
        <f t="array" aca="1" ref="Y36" ca="1">IF($B$13=FALSE,"-",SUM((OFFSET(AW_EB!$V$3,1,0,$E$13,1))*(Y$16&gt;=OFFSET(AW_EB!$H$3,1,0,$E$13,1))*(Y$15&lt;=OFFSET(AW_EB!$H$3,1,0,$E$13,1))*($B36=OFFSET(AW_EB!$L$3,1,0,$E$13,1))))</f>
        <v>0</v>
      </c>
      <c r="Z36" s="41">
        <f t="array" aca="1" ref="Z36" ca="1">IF($B$13=FALSE,"-",SUM((OFFSET(AW_EB!$V$3,1,0,$E$13,1))*(Z$16&gt;=OFFSET(AW_EB!$H$3,1,0,$E$13,1))*(Z$15&lt;=OFFSET(AW_EB!$H$3,1,0,$E$13,1))*($B36=OFFSET(AW_EB!$L$3,1,0,$E$13,1))))</f>
        <v>0</v>
      </c>
      <c r="AA36" s="41">
        <f t="array" aca="1" ref="AA36" ca="1">IF($B$13=FALSE,"-",SUM((OFFSET(AW_EB!$V$3,1,0,$E$13,1))*(AA$16&gt;=OFFSET(AW_EB!$H$3,1,0,$E$13,1))*(AA$15&lt;=OFFSET(AW_EB!$H$3,1,0,$E$13,1))*($B36=OFFSET(AW_EB!$L$3,1,0,$E$13,1))))</f>
        <v>0</v>
      </c>
      <c r="AB36" s="41">
        <f t="array" aca="1" ref="AB36" ca="1">IF($B$13=FALSE,"-",SUM((OFFSET(AW_EB!$V$3,1,0,$E$13,1))*(AB$16&gt;=OFFSET(AW_EB!$H$3,1,0,$E$13,1))*(AB$15&lt;=OFFSET(AW_EB!$H$3,1,0,$E$13,1))*($B36=OFFSET(AW_EB!$L$3,1,0,$E$13,1))))</f>
        <v>0</v>
      </c>
    </row>
    <row r="37" spans="2:28" outlineLevel="1">
      <c r="B37" s="45" t="s">
        <v>172</v>
      </c>
      <c r="D37" s="39">
        <f t="shared" ca="1" si="11"/>
        <v>0</v>
      </c>
      <c r="E37" s="40">
        <f t="shared" ca="1" si="12"/>
        <v>0</v>
      </c>
      <c r="G37" s="41">
        <f t="array" aca="1" ref="G37" ca="1">IF($B$13=FALSE,"-",SUM((OFFSET(AW_EB!$V$3,1,0,$E$13,1))*(G$16&gt;=OFFSET(AW_EB!$H$3,1,0,$E$13,1))*(G$15&lt;=OFFSET(AW_EB!$H$3,1,0,$E$13,1))*($B37=OFFSET(AW_EB!$L$3,1,0,$E$13,1))))</f>
        <v>0</v>
      </c>
      <c r="H37" s="41">
        <f t="array" aca="1" ref="H37" ca="1">IF($B$13=FALSE,"-",SUM((OFFSET(AW_EB!$V$3,1,0,$E$13,1))*(H$16&gt;=OFFSET(AW_EB!$H$3,1,0,$E$13,1))*(H$15&lt;=OFFSET(AW_EB!$H$3,1,0,$E$13,1))*($B37=OFFSET(AW_EB!$L$3,1,0,$E$13,1))))</f>
        <v>0</v>
      </c>
      <c r="I37" s="41">
        <f t="array" aca="1" ref="I37" ca="1">IF($B$13=FALSE,"-",SUM((OFFSET(AW_EB!$V$3,1,0,$E$13,1))*(I$16&gt;=OFFSET(AW_EB!$H$3,1,0,$E$13,1))*(I$15&lt;=OFFSET(AW_EB!$H$3,1,0,$E$13,1))*($B37=OFFSET(AW_EB!$L$3,1,0,$E$13,1))))</f>
        <v>0</v>
      </c>
      <c r="J37" s="41">
        <f t="array" aca="1" ref="J37" ca="1">IF($B$13=FALSE,"-",SUM((OFFSET(AW_EB!$V$3,1,0,$E$13,1))*(J$16&gt;=OFFSET(AW_EB!$H$3,1,0,$E$13,1))*(J$15&lt;=OFFSET(AW_EB!$H$3,1,0,$E$13,1))*($B37=OFFSET(AW_EB!$L$3,1,0,$E$13,1))))</f>
        <v>0</v>
      </c>
      <c r="K37" s="41">
        <f t="array" aca="1" ref="K37" ca="1">IF($B$13=FALSE,"-",SUM((OFFSET(AW_EB!$V$3,1,0,$E$13,1))*(K$16&gt;=OFFSET(AW_EB!$H$3,1,0,$E$13,1))*(K$15&lt;=OFFSET(AW_EB!$H$3,1,0,$E$13,1))*($B37=OFFSET(AW_EB!$L$3,1,0,$E$13,1))))</f>
        <v>0</v>
      </c>
      <c r="L37" s="41">
        <f t="array" aca="1" ref="L37" ca="1">IF($B$13=FALSE,"-",SUM((OFFSET(AW_EB!$V$3,1,0,$E$13,1))*(L$16&gt;=OFFSET(AW_EB!$H$3,1,0,$E$13,1))*(L$15&lt;=OFFSET(AW_EB!$H$3,1,0,$E$13,1))*($B37=OFFSET(AW_EB!$L$3,1,0,$E$13,1))))</f>
        <v>0</v>
      </c>
      <c r="M37" s="41">
        <f t="array" aca="1" ref="M37" ca="1">IF($B$13=FALSE,"-",SUM((OFFSET(AW_EB!$V$3,1,0,$E$13,1))*(M$16&gt;=OFFSET(AW_EB!$H$3,1,0,$E$13,1))*(M$15&lt;=OFFSET(AW_EB!$H$3,1,0,$E$13,1))*($B37=OFFSET(AW_EB!$L$3,1,0,$E$13,1))))</f>
        <v>0</v>
      </c>
      <c r="N37" s="41">
        <f t="array" aca="1" ref="N37" ca="1">IF($B$13=FALSE,"-",SUM((OFFSET(AW_EB!$V$3,1,0,$E$13,1))*(N$16&gt;=OFFSET(AW_EB!$H$3,1,0,$E$13,1))*(N$15&lt;=OFFSET(AW_EB!$H$3,1,0,$E$13,1))*($B37=OFFSET(AW_EB!$L$3,1,0,$E$13,1))))</f>
        <v>0</v>
      </c>
      <c r="O37" s="41">
        <f t="array" aca="1" ref="O37" ca="1">IF($B$13=FALSE,"-",SUM((OFFSET(AW_EB!$V$3,1,0,$E$13,1))*(O$16&gt;=OFFSET(AW_EB!$H$3,1,0,$E$13,1))*(O$15&lt;=OFFSET(AW_EB!$H$3,1,0,$E$13,1))*($B37=OFFSET(AW_EB!$L$3,1,0,$E$13,1))))</f>
        <v>0</v>
      </c>
      <c r="P37" s="41">
        <f t="array" aca="1" ref="P37" ca="1">IF($B$13=FALSE,"-",SUM((OFFSET(AW_EB!$V$3,1,0,$E$13,1))*(P$16&gt;=OFFSET(AW_EB!$H$3,1,0,$E$13,1))*(P$15&lt;=OFFSET(AW_EB!$H$3,1,0,$E$13,1))*($B37=OFFSET(AW_EB!$L$3,1,0,$E$13,1))))</f>
        <v>0</v>
      </c>
      <c r="Q37" s="41">
        <f t="array" aca="1" ref="Q37" ca="1">IF($B$13=FALSE,"-",SUM((OFFSET(AW_EB!$V$3,1,0,$E$13,1))*(Q$16&gt;=OFFSET(AW_EB!$H$3,1,0,$E$13,1))*(Q$15&lt;=OFFSET(AW_EB!$H$3,1,0,$E$13,1))*($B37=OFFSET(AW_EB!$L$3,1,0,$E$13,1))))</f>
        <v>0</v>
      </c>
      <c r="R37" s="41">
        <f t="array" aca="1" ref="R37" ca="1">IF($B$13=FALSE,"-",SUM((OFFSET(AW_EB!$V$3,1,0,$E$13,1))*(R$16&gt;=OFFSET(AW_EB!$H$3,1,0,$E$13,1))*(R$15&lt;=OFFSET(AW_EB!$H$3,1,0,$E$13,1))*($B37=OFFSET(AW_EB!$L$3,1,0,$E$13,1))))</f>
        <v>0</v>
      </c>
      <c r="S37" s="41">
        <f t="array" aca="1" ref="S37" ca="1">IF($B$13=FALSE,"-",SUM((OFFSET(AW_EB!$V$3,1,0,$E$13,1))*(S$16&gt;=OFFSET(AW_EB!$H$3,1,0,$E$13,1))*(S$15&lt;=OFFSET(AW_EB!$H$3,1,0,$E$13,1))*($B37=OFFSET(AW_EB!$L$3,1,0,$E$13,1))))</f>
        <v>0</v>
      </c>
      <c r="T37" s="41">
        <f t="array" aca="1" ref="T37" ca="1">IF($B$13=FALSE,"-",SUM((OFFSET(AW_EB!$V$3,1,0,$E$13,1))*(T$16&gt;=OFFSET(AW_EB!$H$3,1,0,$E$13,1))*(T$15&lt;=OFFSET(AW_EB!$H$3,1,0,$E$13,1))*($B37=OFFSET(AW_EB!$L$3,1,0,$E$13,1))))</f>
        <v>0</v>
      </c>
      <c r="U37" s="41">
        <f t="array" aca="1" ref="U37" ca="1">IF($B$13=FALSE,"-",SUM((OFFSET(AW_EB!$V$3,1,0,$E$13,1))*(U$16&gt;=OFFSET(AW_EB!$H$3,1,0,$E$13,1))*(U$15&lt;=OFFSET(AW_EB!$H$3,1,0,$E$13,1))*($B37=OFFSET(AW_EB!$L$3,1,0,$E$13,1))))</f>
        <v>0</v>
      </c>
      <c r="V37" s="41">
        <f t="array" aca="1" ref="V37" ca="1">IF($B$13=FALSE,"-",SUM((OFFSET(AW_EB!$V$3,1,0,$E$13,1))*(V$16&gt;=OFFSET(AW_EB!$H$3,1,0,$E$13,1))*(V$15&lt;=OFFSET(AW_EB!$H$3,1,0,$E$13,1))*($B37=OFFSET(AW_EB!$L$3,1,0,$E$13,1))))</f>
        <v>0</v>
      </c>
      <c r="W37" s="41">
        <f t="array" aca="1" ref="W37" ca="1">IF($B$13=FALSE,"-",SUM((OFFSET(AW_EB!$V$3,1,0,$E$13,1))*(W$16&gt;=OFFSET(AW_EB!$H$3,1,0,$E$13,1))*(W$15&lt;=OFFSET(AW_EB!$H$3,1,0,$E$13,1))*($B37=OFFSET(AW_EB!$L$3,1,0,$E$13,1))))</f>
        <v>0</v>
      </c>
      <c r="X37" s="41">
        <f t="array" aca="1" ref="X37" ca="1">IF($B$13=FALSE,"-",SUM((OFFSET(AW_EB!$V$3,1,0,$E$13,1))*(X$16&gt;=OFFSET(AW_EB!$H$3,1,0,$E$13,1))*(X$15&lt;=OFFSET(AW_EB!$H$3,1,0,$E$13,1))*($B37=OFFSET(AW_EB!$L$3,1,0,$E$13,1))))</f>
        <v>0</v>
      </c>
      <c r="Y37" s="41">
        <f t="array" aca="1" ref="Y37" ca="1">IF($B$13=FALSE,"-",SUM((OFFSET(AW_EB!$V$3,1,0,$E$13,1))*(Y$16&gt;=OFFSET(AW_EB!$H$3,1,0,$E$13,1))*(Y$15&lt;=OFFSET(AW_EB!$H$3,1,0,$E$13,1))*($B37=OFFSET(AW_EB!$L$3,1,0,$E$13,1))))</f>
        <v>0</v>
      </c>
      <c r="Z37" s="41">
        <f t="array" aca="1" ref="Z37" ca="1">IF($B$13=FALSE,"-",SUM((OFFSET(AW_EB!$V$3,1,0,$E$13,1))*(Z$16&gt;=OFFSET(AW_EB!$H$3,1,0,$E$13,1))*(Z$15&lt;=OFFSET(AW_EB!$H$3,1,0,$E$13,1))*($B37=OFFSET(AW_EB!$L$3,1,0,$E$13,1))))</f>
        <v>0</v>
      </c>
      <c r="AA37" s="41">
        <f t="array" aca="1" ref="AA37" ca="1">IF($B$13=FALSE,"-",SUM((OFFSET(AW_EB!$V$3,1,0,$E$13,1))*(AA$16&gt;=OFFSET(AW_EB!$H$3,1,0,$E$13,1))*(AA$15&lt;=OFFSET(AW_EB!$H$3,1,0,$E$13,1))*($B37=OFFSET(AW_EB!$L$3,1,0,$E$13,1))))</f>
        <v>0</v>
      </c>
      <c r="AB37" s="41">
        <f t="array" aca="1" ref="AB37" ca="1">IF($B$13=FALSE,"-",SUM((OFFSET(AW_EB!$V$3,1,0,$E$13,1))*(AB$16&gt;=OFFSET(AW_EB!$H$3,1,0,$E$13,1))*(AB$15&lt;=OFFSET(AW_EB!$H$3,1,0,$E$13,1))*($B37=OFFSET(AW_EB!$L$3,1,0,$E$13,1))))</f>
        <v>0</v>
      </c>
    </row>
    <row r="38" spans="2:28" outlineLevel="1">
      <c r="B38"/>
    </row>
    <row r="39" spans="2:28">
      <c r="B39"/>
    </row>
    <row r="40" spans="2:28">
      <c r="B40"/>
    </row>
    <row r="41" spans="2:28">
      <c r="B41" s="43" t="s">
        <v>178</v>
      </c>
      <c r="D41" s="17" t="s">
        <v>166</v>
      </c>
      <c r="E41" s="17" t="s">
        <v>167</v>
      </c>
      <c r="G41" s="18">
        <f ca="1">IF($B$42=FALSE,"-",MIN(OFFSET(AW_OW!$H$3,1,0,$E$42,1)))</f>
        <v>40921</v>
      </c>
      <c r="I41" s="19"/>
    </row>
    <row r="42" spans="2:28">
      <c r="B42" s="20" t="b">
        <f>B$3</f>
        <v>1</v>
      </c>
      <c r="D42" s="21">
        <f>D$3</f>
        <v>2012</v>
      </c>
      <c r="E42" s="22">
        <f>IF($B42=FALSE,"-",COUNTA(AW_OW!$H$4:$H$10000))</f>
        <v>364</v>
      </c>
      <c r="G42" s="18">
        <f ca="1">IF($B$42=FALSE,"-",MAX(OFFSET(AW_OW!$H$3,1,0,$E$42,1)))</f>
        <v>41551</v>
      </c>
    </row>
    <row r="44" spans="2:28">
      <c r="B44" s="23" t="s">
        <v>168</v>
      </c>
      <c r="C44" s="24">
        <f>C$5</f>
        <v>1</v>
      </c>
      <c r="D44" s="25">
        <f ca="1">IF($B42=FALSE,"-",OFFSET($G44,0,$C44-1))</f>
        <v>40909</v>
      </c>
      <c r="E44" s="25">
        <f ca="1">IF($B42=FALSE,"-",OFFSET($G44,0,$F44-1))</f>
        <v>41275</v>
      </c>
      <c r="F44" s="14">
        <f>IF($B$42=FALSE,"-",C45+1)</f>
        <v>13</v>
      </c>
      <c r="G44" s="27">
        <f>IF($B$42=FALSE,"-",DATE($D$42,1,1))</f>
        <v>40909</v>
      </c>
      <c r="H44" s="28">
        <f t="shared" ref="H44:AB44" si="13">IF($B$42=FALSE,"-",EDATE(G44,1))</f>
        <v>40940</v>
      </c>
      <c r="I44" s="28">
        <f t="shared" si="13"/>
        <v>40969</v>
      </c>
      <c r="J44" s="28">
        <f t="shared" si="13"/>
        <v>41000</v>
      </c>
      <c r="K44" s="28">
        <f t="shared" si="13"/>
        <v>41030</v>
      </c>
      <c r="L44" s="28">
        <f t="shared" si="13"/>
        <v>41061</v>
      </c>
      <c r="M44" s="28">
        <f t="shared" si="13"/>
        <v>41091</v>
      </c>
      <c r="N44" s="28">
        <f t="shared" si="13"/>
        <v>41122</v>
      </c>
      <c r="O44" s="28">
        <f t="shared" si="13"/>
        <v>41153</v>
      </c>
      <c r="P44" s="28">
        <f t="shared" si="13"/>
        <v>41183</v>
      </c>
      <c r="Q44" s="28">
        <f t="shared" si="13"/>
        <v>41214</v>
      </c>
      <c r="R44" s="28">
        <f t="shared" si="13"/>
        <v>41244</v>
      </c>
      <c r="S44" s="28">
        <f t="shared" si="13"/>
        <v>41275</v>
      </c>
      <c r="T44" s="28">
        <f t="shared" si="13"/>
        <v>41306</v>
      </c>
      <c r="U44" s="28">
        <f t="shared" si="13"/>
        <v>41334</v>
      </c>
      <c r="V44" s="28">
        <f t="shared" si="13"/>
        <v>41365</v>
      </c>
      <c r="W44" s="28">
        <f t="shared" si="13"/>
        <v>41395</v>
      </c>
      <c r="X44" s="28">
        <f t="shared" si="13"/>
        <v>41426</v>
      </c>
      <c r="Y44" s="28">
        <f t="shared" si="13"/>
        <v>41456</v>
      </c>
      <c r="Z44" s="28">
        <f t="shared" si="13"/>
        <v>41487</v>
      </c>
      <c r="AA44" s="28">
        <f t="shared" si="13"/>
        <v>41518</v>
      </c>
      <c r="AB44" s="28">
        <f t="shared" si="13"/>
        <v>41548</v>
      </c>
    </row>
    <row r="45" spans="2:28">
      <c r="B45" s="23" t="s">
        <v>169</v>
      </c>
      <c r="C45" s="24">
        <f>C$6</f>
        <v>12</v>
      </c>
      <c r="D45" s="25">
        <f ca="1">IF($B42=FALSE,"-",MAX(OFFSET($G45,0,0,1,$C45)))</f>
        <v>41274</v>
      </c>
      <c r="E45" s="26">
        <f ca="1">IF($B42=FALSE,"-",MAX(OFFSET($G45,0,0,1,$F45)))</f>
        <v>41578</v>
      </c>
      <c r="F45" s="14">
        <f>IF($B$42=FALSE,"-",C45+12)</f>
        <v>24</v>
      </c>
      <c r="G45" s="27">
        <f t="shared" ref="G45:AA45" si="14">IF($B$42=FALSE,"-",EOMONTH(G44,0))</f>
        <v>40939</v>
      </c>
      <c r="H45" s="28">
        <f t="shared" si="14"/>
        <v>40968</v>
      </c>
      <c r="I45" s="28">
        <f t="shared" si="14"/>
        <v>40999</v>
      </c>
      <c r="J45" s="28">
        <f t="shared" si="14"/>
        <v>41029</v>
      </c>
      <c r="K45" s="28">
        <f t="shared" si="14"/>
        <v>41060</v>
      </c>
      <c r="L45" s="28">
        <f t="shared" si="14"/>
        <v>41090</v>
      </c>
      <c r="M45" s="28">
        <f t="shared" si="14"/>
        <v>41121</v>
      </c>
      <c r="N45" s="28">
        <f t="shared" si="14"/>
        <v>41152</v>
      </c>
      <c r="O45" s="28">
        <f t="shared" si="14"/>
        <v>41182</v>
      </c>
      <c r="P45" s="28">
        <f t="shared" si="14"/>
        <v>41213</v>
      </c>
      <c r="Q45" s="28">
        <f t="shared" si="14"/>
        <v>41243</v>
      </c>
      <c r="R45" s="28">
        <f t="shared" si="14"/>
        <v>41274</v>
      </c>
      <c r="S45" s="28">
        <f t="shared" si="14"/>
        <v>41305</v>
      </c>
      <c r="T45" s="28">
        <f t="shared" si="14"/>
        <v>41333</v>
      </c>
      <c r="U45" s="28">
        <f t="shared" si="14"/>
        <v>41364</v>
      </c>
      <c r="V45" s="28">
        <f t="shared" si="14"/>
        <v>41394</v>
      </c>
      <c r="W45" s="28">
        <f t="shared" si="14"/>
        <v>41425</v>
      </c>
      <c r="X45" s="28">
        <f t="shared" si="14"/>
        <v>41455</v>
      </c>
      <c r="Y45" s="28">
        <f t="shared" si="14"/>
        <v>41486</v>
      </c>
      <c r="Z45" s="28">
        <f t="shared" si="14"/>
        <v>41517</v>
      </c>
      <c r="AA45" s="28">
        <f t="shared" si="14"/>
        <v>41547</v>
      </c>
      <c r="AB45" s="28">
        <f t="shared" ref="AB45" si="15">IF($B$42=FALSE,"-",EOMONTH(AB44,0))</f>
        <v>41578</v>
      </c>
    </row>
    <row r="46" spans="2:28" ht="5.25" customHeight="1"/>
    <row r="47" spans="2:28">
      <c r="B47" s="22" t="s">
        <v>170</v>
      </c>
      <c r="D47" s="29">
        <f ca="1">IF($B$42=FALSE,"-",SUM(OFFSET(D$49,1,0,$B$49-1,1)))</f>
        <v>408097.64</v>
      </c>
      <c r="E47" s="30">
        <f ca="1">IF($B$42=FALSE,"-",SUM(OFFSET(E$49,1,0,$B$49-1,1)))</f>
        <v>349573.75</v>
      </c>
      <c r="G47" s="31">
        <f t="shared" ref="G47:AB47" ca="1" si="16">IF($B$42=FALSE,"-",SUM(OFFSET(G$49,1,0,$B$49-1,1)))</f>
        <v>31341.510000000002</v>
      </c>
      <c r="H47" s="31">
        <f t="shared" ca="1" si="16"/>
        <v>31459.13</v>
      </c>
      <c r="I47" s="31">
        <f t="shared" ca="1" si="16"/>
        <v>33463.75</v>
      </c>
      <c r="J47" s="31">
        <f t="shared" ca="1" si="16"/>
        <v>33416.25</v>
      </c>
      <c r="K47" s="31">
        <f t="shared" ca="1" si="16"/>
        <v>32026.25</v>
      </c>
      <c r="L47" s="31">
        <f t="shared" ca="1" si="16"/>
        <v>50259.5</v>
      </c>
      <c r="M47" s="31">
        <f t="shared" ca="1" si="16"/>
        <v>28011.25</v>
      </c>
      <c r="N47" s="31">
        <f t="shared" ca="1" si="16"/>
        <v>28204</v>
      </c>
      <c r="O47" s="31">
        <f t="shared" ca="1" si="16"/>
        <v>30461</v>
      </c>
      <c r="P47" s="31">
        <f t="shared" ca="1" si="16"/>
        <v>30777.5</v>
      </c>
      <c r="Q47" s="31">
        <f t="shared" ca="1" si="16"/>
        <v>46767.5</v>
      </c>
      <c r="R47" s="31">
        <f t="shared" ca="1" si="16"/>
        <v>31910</v>
      </c>
      <c r="S47" s="31">
        <f t="shared" ca="1" si="16"/>
        <v>29628</v>
      </c>
      <c r="T47" s="31">
        <f t="shared" ca="1" si="16"/>
        <v>35205.25</v>
      </c>
      <c r="U47" s="31">
        <f t="shared" ca="1" si="16"/>
        <v>33841.25</v>
      </c>
      <c r="V47" s="31">
        <f t="shared" ca="1" si="16"/>
        <v>35120.5</v>
      </c>
      <c r="W47" s="31">
        <f t="shared" ca="1" si="16"/>
        <v>50546.5</v>
      </c>
      <c r="X47" s="31">
        <f t="shared" ca="1" si="16"/>
        <v>34068.75</v>
      </c>
      <c r="Y47" s="31">
        <f t="shared" ca="1" si="16"/>
        <v>35455.35</v>
      </c>
      <c r="Z47" s="31">
        <f t="shared" ca="1" si="16"/>
        <v>41043.050000000003</v>
      </c>
      <c r="AA47" s="31">
        <f t="shared" ca="1" si="16"/>
        <v>37063.25</v>
      </c>
      <c r="AB47" s="31">
        <f t="shared" ca="1" si="16"/>
        <v>17601.849999999999</v>
      </c>
    </row>
    <row r="48" spans="2:28">
      <c r="B48" s="32" t="s">
        <v>171</v>
      </c>
      <c r="D48" s="33">
        <f ca="1">IF($B$42=FALSE,"-",SUM(OFFSET(D$49,1,0,$B$49,1)))</f>
        <v>427077.64</v>
      </c>
      <c r="E48" s="34">
        <f ca="1">IF($B$42=FALSE,"-",SUM(OFFSET(E$49,1,0,$B$49,1)))</f>
        <v>349573.75</v>
      </c>
      <c r="G48" s="35">
        <f t="shared" ref="G48:AB48" ca="1" si="17">IF($B$42=FALSE,"-",SUM(OFFSET(G$49,1,0,$B$49,1)))</f>
        <v>31341.510000000002</v>
      </c>
      <c r="H48" s="35">
        <f t="shared" ca="1" si="17"/>
        <v>31459.13</v>
      </c>
      <c r="I48" s="35">
        <f t="shared" ca="1" si="17"/>
        <v>33463.75</v>
      </c>
      <c r="J48" s="35">
        <f t="shared" ca="1" si="17"/>
        <v>33416.25</v>
      </c>
      <c r="K48" s="35">
        <f t="shared" ca="1" si="17"/>
        <v>32026.25</v>
      </c>
      <c r="L48" s="35">
        <f t="shared" ca="1" si="17"/>
        <v>69239.5</v>
      </c>
      <c r="M48" s="35">
        <f t="shared" ca="1" si="17"/>
        <v>28011.25</v>
      </c>
      <c r="N48" s="35">
        <f t="shared" ca="1" si="17"/>
        <v>28204</v>
      </c>
      <c r="O48" s="35">
        <f t="shared" ca="1" si="17"/>
        <v>30461</v>
      </c>
      <c r="P48" s="35">
        <f t="shared" ca="1" si="17"/>
        <v>30777.5</v>
      </c>
      <c r="Q48" s="35">
        <f t="shared" ca="1" si="17"/>
        <v>46767.5</v>
      </c>
      <c r="R48" s="35">
        <f t="shared" ca="1" si="17"/>
        <v>31910</v>
      </c>
      <c r="S48" s="35">
        <f t="shared" ca="1" si="17"/>
        <v>29628</v>
      </c>
      <c r="T48" s="35">
        <f t="shared" ca="1" si="17"/>
        <v>35205.25</v>
      </c>
      <c r="U48" s="35">
        <f t="shared" ca="1" si="17"/>
        <v>33841.25</v>
      </c>
      <c r="V48" s="35">
        <f t="shared" ca="1" si="17"/>
        <v>35120.5</v>
      </c>
      <c r="W48" s="35">
        <f t="shared" ca="1" si="17"/>
        <v>50546.5</v>
      </c>
      <c r="X48" s="35">
        <f t="shared" ca="1" si="17"/>
        <v>34068.75</v>
      </c>
      <c r="Y48" s="35">
        <f t="shared" ca="1" si="17"/>
        <v>35455.35</v>
      </c>
      <c r="Z48" s="35">
        <f t="shared" ca="1" si="17"/>
        <v>41043.050000000003</v>
      </c>
      <c r="AA48" s="35">
        <f t="shared" ca="1" si="17"/>
        <v>37063.25</v>
      </c>
      <c r="AB48" s="35">
        <f t="shared" ca="1" si="17"/>
        <v>17601.849999999999</v>
      </c>
    </row>
    <row r="49" spans="2:28" outlineLevel="1">
      <c r="B49" s="36">
        <v>15</v>
      </c>
    </row>
    <row r="50" spans="2:28" outlineLevel="1">
      <c r="B50" s="45" t="s">
        <v>206</v>
      </c>
      <c r="D50" s="29">
        <f t="shared" ref="D50:D64" ca="1" si="18">IF($B$42=FALSE,"-",SUM(OFFSET($G50,0,C$44-1,1,C$45-C$44+1)))</f>
        <v>0</v>
      </c>
      <c r="E50" s="30">
        <f t="shared" ref="E50:E64" ca="1" si="19">IF($B$42=FALSE,"-",SUM(OFFSET($G50,0,F$44-1,1,F$45-F$44+1)))</f>
        <v>2265</v>
      </c>
      <c r="G50" s="38">
        <f t="array" aca="1" ref="G50" ca="1">IF($B$42=FALSE,"-",SUM((OFFSET(AW_OW!$V$3,1,0,$E$42,1))*(G$45&gt;=OFFSET(AW_OW!$H$3,1,0,$E$42,1))*(G$44&lt;=OFFSET(AW_OW!$H$3,1,0,$E$42,1))*($B50=OFFSET(AW_OW!$L$3,1,0,$E$42,1))))</f>
        <v>0</v>
      </c>
      <c r="H50" s="38">
        <f t="array" aca="1" ref="H50" ca="1">IF($B$42=FALSE,"-",SUM((OFFSET(AW_OW!$V$3,1,0,$E$42,1))*(H$45&gt;=OFFSET(AW_OW!$H$3,1,0,$E$42,1))*(H$44&lt;=OFFSET(AW_OW!$H$3,1,0,$E$42,1))*($B50=OFFSET(AW_OW!$L$3,1,0,$E$42,1))))</f>
        <v>0</v>
      </c>
      <c r="I50" s="38">
        <f t="array" aca="1" ref="I50" ca="1">IF($B$42=FALSE,"-",SUM((OFFSET(AW_OW!$V$3,1,0,$E$42,1))*(I$45&gt;=OFFSET(AW_OW!$H$3,1,0,$E$42,1))*(I$44&lt;=OFFSET(AW_OW!$H$3,1,0,$E$42,1))*($B50=OFFSET(AW_OW!$L$3,1,0,$E$42,1))))</f>
        <v>0</v>
      </c>
      <c r="J50" s="38">
        <f t="array" aca="1" ref="J50" ca="1">IF($B$42=FALSE,"-",SUM((OFFSET(AW_OW!$V$3,1,0,$E$42,1))*(J$45&gt;=OFFSET(AW_OW!$H$3,1,0,$E$42,1))*(J$44&lt;=OFFSET(AW_OW!$H$3,1,0,$E$42,1))*($B50=OFFSET(AW_OW!$L$3,1,0,$E$42,1))))</f>
        <v>0</v>
      </c>
      <c r="K50" s="38">
        <f t="array" aca="1" ref="K50" ca="1">IF($B$42=FALSE,"-",SUM((OFFSET(AW_OW!$V$3,1,0,$E$42,1))*(K$45&gt;=OFFSET(AW_OW!$H$3,1,0,$E$42,1))*(K$44&lt;=OFFSET(AW_OW!$H$3,1,0,$E$42,1))*($B50=OFFSET(AW_OW!$L$3,1,0,$E$42,1))))</f>
        <v>0</v>
      </c>
      <c r="L50" s="38">
        <f t="array" aca="1" ref="L50" ca="1">IF($B$42=FALSE,"-",SUM((OFFSET(AW_OW!$V$3,1,0,$E$42,1))*(L$45&gt;=OFFSET(AW_OW!$H$3,1,0,$E$42,1))*(L$44&lt;=OFFSET(AW_OW!$H$3,1,0,$E$42,1))*($B50=OFFSET(AW_OW!$L$3,1,0,$E$42,1))))</f>
        <v>0</v>
      </c>
      <c r="M50" s="38">
        <f t="array" aca="1" ref="M50" ca="1">IF($B$42=FALSE,"-",SUM((OFFSET(AW_OW!$V$3,1,0,$E$42,1))*(M$45&gt;=OFFSET(AW_OW!$H$3,1,0,$E$42,1))*(M$44&lt;=OFFSET(AW_OW!$H$3,1,0,$E$42,1))*($B50=OFFSET(AW_OW!$L$3,1,0,$E$42,1))))</f>
        <v>0</v>
      </c>
      <c r="N50" s="38">
        <f t="array" aca="1" ref="N50" ca="1">IF($B$42=FALSE,"-",SUM((OFFSET(AW_OW!$V$3,1,0,$E$42,1))*(N$45&gt;=OFFSET(AW_OW!$H$3,1,0,$E$42,1))*(N$44&lt;=OFFSET(AW_OW!$H$3,1,0,$E$42,1))*($B50=OFFSET(AW_OW!$L$3,1,0,$E$42,1))))</f>
        <v>0</v>
      </c>
      <c r="O50" s="38">
        <f t="array" aca="1" ref="O50" ca="1">IF($B$42=FALSE,"-",SUM((OFFSET(AW_OW!$V$3,1,0,$E$42,1))*(O$45&gt;=OFFSET(AW_OW!$H$3,1,0,$E$42,1))*(O$44&lt;=OFFSET(AW_OW!$H$3,1,0,$E$42,1))*($B50=OFFSET(AW_OW!$L$3,1,0,$E$42,1))))</f>
        <v>0</v>
      </c>
      <c r="P50" s="38">
        <f t="array" aca="1" ref="P50" ca="1">IF($B$42=FALSE,"-",SUM((OFFSET(AW_OW!$V$3,1,0,$E$42,1))*(P$45&gt;=OFFSET(AW_OW!$H$3,1,0,$E$42,1))*(P$44&lt;=OFFSET(AW_OW!$H$3,1,0,$E$42,1))*($B50=OFFSET(AW_OW!$L$3,1,0,$E$42,1))))</f>
        <v>0</v>
      </c>
      <c r="Q50" s="38">
        <f t="array" aca="1" ref="Q50" ca="1">IF($B$42=FALSE,"-",SUM((OFFSET(AW_OW!$V$3,1,0,$E$42,1))*(Q$45&gt;=OFFSET(AW_OW!$H$3,1,0,$E$42,1))*(Q$44&lt;=OFFSET(AW_OW!$H$3,1,0,$E$42,1))*($B50=OFFSET(AW_OW!$L$3,1,0,$E$42,1))))</f>
        <v>0</v>
      </c>
      <c r="R50" s="38">
        <f t="array" aca="1" ref="R50" ca="1">IF($B$42=FALSE,"-",SUM((OFFSET(AW_OW!$V$3,1,0,$E$42,1))*(R$45&gt;=OFFSET(AW_OW!$H$3,1,0,$E$42,1))*(R$44&lt;=OFFSET(AW_OW!$H$3,1,0,$E$42,1))*($B50=OFFSET(AW_OW!$L$3,1,0,$E$42,1))))</f>
        <v>0</v>
      </c>
      <c r="S50" s="38">
        <f t="array" aca="1" ref="S50" ca="1">IF($B$42=FALSE,"-",SUM((OFFSET(AW_OW!$V$3,1,0,$E$42,1))*(S$45&gt;=OFFSET(AW_OW!$H$3,1,0,$E$42,1))*(S$44&lt;=OFFSET(AW_OW!$H$3,1,0,$E$42,1))*($B50=OFFSET(AW_OW!$L$3,1,0,$E$42,1))))</f>
        <v>0</v>
      </c>
      <c r="T50" s="38">
        <f t="array" aca="1" ref="T50" ca="1">IF($B$42=FALSE,"-",SUM((OFFSET(AW_OW!$V$3,1,0,$E$42,1))*(T$45&gt;=OFFSET(AW_OW!$H$3,1,0,$E$42,1))*(T$44&lt;=OFFSET(AW_OW!$H$3,1,0,$E$42,1))*($B50=OFFSET(AW_OW!$L$3,1,0,$E$42,1))))</f>
        <v>0</v>
      </c>
      <c r="U50" s="38">
        <f t="array" aca="1" ref="U50" ca="1">IF($B$42=FALSE,"-",SUM((OFFSET(AW_OW!$V$3,1,0,$E$42,1))*(U$45&gt;=OFFSET(AW_OW!$H$3,1,0,$E$42,1))*(U$44&lt;=OFFSET(AW_OW!$H$3,1,0,$E$42,1))*($B50=OFFSET(AW_OW!$L$3,1,0,$E$42,1))))</f>
        <v>0</v>
      </c>
      <c r="V50" s="38">
        <f t="array" aca="1" ref="V50" ca="1">IF($B$42=FALSE,"-",SUM((OFFSET(AW_OW!$V$3,1,0,$E$42,1))*(V$45&gt;=OFFSET(AW_OW!$H$3,1,0,$E$42,1))*(V$44&lt;=OFFSET(AW_OW!$H$3,1,0,$E$42,1))*($B50=OFFSET(AW_OW!$L$3,1,0,$E$42,1))))</f>
        <v>0</v>
      </c>
      <c r="W50" s="38">
        <f t="array" aca="1" ref="W50" ca="1">IF($B$42=FALSE,"-",SUM((OFFSET(AW_OW!$V$3,1,0,$E$42,1))*(W$45&gt;=OFFSET(AW_OW!$H$3,1,0,$E$42,1))*(W$44&lt;=OFFSET(AW_OW!$H$3,1,0,$E$42,1))*($B50=OFFSET(AW_OW!$L$3,1,0,$E$42,1))))</f>
        <v>513.75</v>
      </c>
      <c r="X50" s="38">
        <f t="array" aca="1" ref="X50" ca="1">IF($B$42=FALSE,"-",SUM((OFFSET(AW_OW!$V$3,1,0,$E$42,1))*(X$45&gt;=OFFSET(AW_OW!$H$3,1,0,$E$42,1))*(X$44&lt;=OFFSET(AW_OW!$H$3,1,0,$E$42,1))*($B50=OFFSET(AW_OW!$L$3,1,0,$E$42,1))))</f>
        <v>352.5</v>
      </c>
      <c r="Y50" s="38">
        <f t="array" aca="1" ref="Y50" ca="1">IF($B$42=FALSE,"-",SUM((OFFSET(AW_OW!$V$3,1,0,$E$42,1))*(Y$45&gt;=OFFSET(AW_OW!$H$3,1,0,$E$42,1))*(Y$44&lt;=OFFSET(AW_OW!$H$3,1,0,$E$42,1))*($B50=OFFSET(AW_OW!$L$3,1,0,$E$42,1))))</f>
        <v>258.75</v>
      </c>
      <c r="Z50" s="38">
        <f t="array" aca="1" ref="Z50" ca="1">IF($B$42=FALSE,"-",SUM((OFFSET(AW_OW!$V$3,1,0,$E$42,1))*(Z$45&gt;=OFFSET(AW_OW!$H$3,1,0,$E$42,1))*(Z$44&lt;=OFFSET(AW_OW!$H$3,1,0,$E$42,1))*($B50=OFFSET(AW_OW!$L$3,1,0,$E$42,1))))</f>
        <v>423.75</v>
      </c>
      <c r="AA50" s="38">
        <f t="array" aca="1" ref="AA50" ca="1">IF($B$42=FALSE,"-",SUM((OFFSET(AW_OW!$V$3,1,0,$E$42,1))*(AA$45&gt;=OFFSET(AW_OW!$H$3,1,0,$E$42,1))*(AA$44&lt;=OFFSET(AW_OW!$H$3,1,0,$E$42,1))*($B50=OFFSET(AW_OW!$L$3,1,0,$E$42,1))))</f>
        <v>423.75</v>
      </c>
      <c r="AB50" s="38">
        <f t="array" aca="1" ref="AB50" ca="1">IF($B$42=FALSE,"-",SUM((OFFSET(AW_OW!$V$3,1,0,$E$42,1))*(AB$45&gt;=OFFSET(AW_OW!$H$3,1,0,$E$42,1))*(AB$44&lt;=OFFSET(AW_OW!$H$3,1,0,$E$42,1))*($B50=OFFSET(AW_OW!$L$3,1,0,$E$42,1))))</f>
        <v>292.5</v>
      </c>
    </row>
    <row r="51" spans="2:28" outlineLevel="1">
      <c r="B51" s="45" t="s">
        <v>190</v>
      </c>
      <c r="D51" s="29">
        <f t="shared" ca="1" si="18"/>
        <v>24050</v>
      </c>
      <c r="E51" s="30">
        <f t="shared" ca="1" si="19"/>
        <v>0</v>
      </c>
      <c r="G51" s="38">
        <f t="array" aca="1" ref="G51" ca="1">IF($B$42=FALSE,"-",SUM((OFFSET(AW_OW!$V$3,1,0,$E$42,1))*(G$45&gt;=OFFSET(AW_OW!$H$3,1,0,$E$42,1))*(G$44&lt;=OFFSET(AW_OW!$H$3,1,0,$E$42,1))*($B51=OFFSET(AW_OW!$L$3,1,0,$E$42,1))))</f>
        <v>4168.75</v>
      </c>
      <c r="H51" s="38">
        <f t="array" aca="1" ref="H51" ca="1">IF($B$42=FALSE,"-",SUM((OFFSET(AW_OW!$V$3,1,0,$E$42,1))*(H$45&gt;=OFFSET(AW_OW!$H$3,1,0,$E$42,1))*(H$44&lt;=OFFSET(AW_OW!$H$3,1,0,$E$42,1))*($B51=OFFSET(AW_OW!$L$3,1,0,$E$42,1))))</f>
        <v>2700</v>
      </c>
      <c r="I51" s="38">
        <f t="array" aca="1" ref="I51" ca="1">IF($B$42=FALSE,"-",SUM((OFFSET(AW_OW!$V$3,1,0,$E$42,1))*(I$45&gt;=OFFSET(AW_OW!$H$3,1,0,$E$42,1))*(I$44&lt;=OFFSET(AW_OW!$H$3,1,0,$E$42,1))*($B51=OFFSET(AW_OW!$L$3,1,0,$E$42,1))))</f>
        <v>3856.25</v>
      </c>
      <c r="J51" s="38">
        <f t="array" aca="1" ref="J51" ca="1">IF($B$42=FALSE,"-",SUM((OFFSET(AW_OW!$V$3,1,0,$E$42,1))*(J$45&gt;=OFFSET(AW_OW!$H$3,1,0,$E$42,1))*(J$44&lt;=OFFSET(AW_OW!$H$3,1,0,$E$42,1))*($B51=OFFSET(AW_OW!$L$3,1,0,$E$42,1))))</f>
        <v>4425</v>
      </c>
      <c r="K51" s="38">
        <f t="array" aca="1" ref="K51" ca="1">IF($B$42=FALSE,"-",SUM((OFFSET(AW_OW!$V$3,1,0,$E$42,1))*(K$45&gt;=OFFSET(AW_OW!$H$3,1,0,$E$42,1))*(K$44&lt;=OFFSET(AW_OW!$H$3,1,0,$E$42,1))*($B51=OFFSET(AW_OW!$L$3,1,0,$E$42,1))))</f>
        <v>3637.5</v>
      </c>
      <c r="L51" s="38">
        <f t="array" aca="1" ref="L51" ca="1">IF($B$42=FALSE,"-",SUM((OFFSET(AW_OW!$V$3,1,0,$E$42,1))*(L$45&gt;=OFFSET(AW_OW!$H$3,1,0,$E$42,1))*(L$44&lt;=OFFSET(AW_OW!$H$3,1,0,$E$42,1))*($B51=OFFSET(AW_OW!$L$3,1,0,$E$42,1))))</f>
        <v>5262.5</v>
      </c>
      <c r="M51" s="38">
        <f t="array" aca="1" ref="M51" ca="1">IF($B$42=FALSE,"-",SUM((OFFSET(AW_OW!$V$3,1,0,$E$42,1))*(M$45&gt;=OFFSET(AW_OW!$H$3,1,0,$E$42,1))*(M$44&lt;=OFFSET(AW_OW!$H$3,1,0,$E$42,1))*($B51=OFFSET(AW_OW!$L$3,1,0,$E$42,1))))</f>
        <v>0</v>
      </c>
      <c r="N51" s="38">
        <f t="array" aca="1" ref="N51" ca="1">IF($B$42=FALSE,"-",SUM((OFFSET(AW_OW!$V$3,1,0,$E$42,1))*(N$45&gt;=OFFSET(AW_OW!$H$3,1,0,$E$42,1))*(N$44&lt;=OFFSET(AW_OW!$H$3,1,0,$E$42,1))*($B51=OFFSET(AW_OW!$L$3,1,0,$E$42,1))))</f>
        <v>0</v>
      </c>
      <c r="O51" s="38">
        <f t="array" aca="1" ref="O51" ca="1">IF($B$42=FALSE,"-",SUM((OFFSET(AW_OW!$V$3,1,0,$E$42,1))*(O$45&gt;=OFFSET(AW_OW!$H$3,1,0,$E$42,1))*(O$44&lt;=OFFSET(AW_OW!$H$3,1,0,$E$42,1))*($B51=OFFSET(AW_OW!$L$3,1,0,$E$42,1))))</f>
        <v>0</v>
      </c>
      <c r="P51" s="38">
        <f t="array" aca="1" ref="P51" ca="1">IF($B$42=FALSE,"-",SUM((OFFSET(AW_OW!$V$3,1,0,$E$42,1))*(P$45&gt;=OFFSET(AW_OW!$H$3,1,0,$E$42,1))*(P$44&lt;=OFFSET(AW_OW!$H$3,1,0,$E$42,1))*($B51=OFFSET(AW_OW!$L$3,1,0,$E$42,1))))</f>
        <v>0</v>
      </c>
      <c r="Q51" s="38">
        <f t="array" aca="1" ref="Q51" ca="1">IF($B$42=FALSE,"-",SUM((OFFSET(AW_OW!$V$3,1,0,$E$42,1))*(Q$45&gt;=OFFSET(AW_OW!$H$3,1,0,$E$42,1))*(Q$44&lt;=OFFSET(AW_OW!$H$3,1,0,$E$42,1))*($B51=OFFSET(AW_OW!$L$3,1,0,$E$42,1))))</f>
        <v>0</v>
      </c>
      <c r="R51" s="38">
        <f t="array" aca="1" ref="R51" ca="1">IF($B$42=FALSE,"-",SUM((OFFSET(AW_OW!$V$3,1,0,$E$42,1))*(R$45&gt;=OFFSET(AW_OW!$H$3,1,0,$E$42,1))*(R$44&lt;=OFFSET(AW_OW!$H$3,1,0,$E$42,1))*($B51=OFFSET(AW_OW!$L$3,1,0,$E$42,1))))</f>
        <v>0</v>
      </c>
      <c r="S51" s="38">
        <f t="array" aca="1" ref="S51" ca="1">IF($B$42=FALSE,"-",SUM((OFFSET(AW_OW!$V$3,1,0,$E$42,1))*(S$45&gt;=OFFSET(AW_OW!$H$3,1,0,$E$42,1))*(S$44&lt;=OFFSET(AW_OW!$H$3,1,0,$E$42,1))*($B51=OFFSET(AW_OW!$L$3,1,0,$E$42,1))))</f>
        <v>0</v>
      </c>
      <c r="T51" s="38">
        <f t="array" aca="1" ref="T51" ca="1">IF($B$42=FALSE,"-",SUM((OFFSET(AW_OW!$V$3,1,0,$E$42,1))*(T$45&gt;=OFFSET(AW_OW!$H$3,1,0,$E$42,1))*(T$44&lt;=OFFSET(AW_OW!$H$3,1,0,$E$42,1))*($B51=OFFSET(AW_OW!$L$3,1,0,$E$42,1))))</f>
        <v>0</v>
      </c>
      <c r="U51" s="38">
        <f t="array" aca="1" ref="U51" ca="1">IF($B$42=FALSE,"-",SUM((OFFSET(AW_OW!$V$3,1,0,$E$42,1))*(U$45&gt;=OFFSET(AW_OW!$H$3,1,0,$E$42,1))*(U$44&lt;=OFFSET(AW_OW!$H$3,1,0,$E$42,1))*($B51=OFFSET(AW_OW!$L$3,1,0,$E$42,1))))</f>
        <v>0</v>
      </c>
      <c r="V51" s="38">
        <f t="array" aca="1" ref="V51" ca="1">IF($B$42=FALSE,"-",SUM((OFFSET(AW_OW!$V$3,1,0,$E$42,1))*(V$45&gt;=OFFSET(AW_OW!$H$3,1,0,$E$42,1))*(V$44&lt;=OFFSET(AW_OW!$H$3,1,0,$E$42,1))*($B51=OFFSET(AW_OW!$L$3,1,0,$E$42,1))))</f>
        <v>0</v>
      </c>
      <c r="W51" s="38">
        <f t="array" aca="1" ref="W51" ca="1">IF($B$42=FALSE,"-",SUM((OFFSET(AW_OW!$V$3,1,0,$E$42,1))*(W$45&gt;=OFFSET(AW_OW!$H$3,1,0,$E$42,1))*(W$44&lt;=OFFSET(AW_OW!$H$3,1,0,$E$42,1))*($B51=OFFSET(AW_OW!$L$3,1,0,$E$42,1))))</f>
        <v>0</v>
      </c>
      <c r="X51" s="38">
        <f t="array" aca="1" ref="X51" ca="1">IF($B$42=FALSE,"-",SUM((OFFSET(AW_OW!$V$3,1,0,$E$42,1))*(X$45&gt;=OFFSET(AW_OW!$H$3,1,0,$E$42,1))*(X$44&lt;=OFFSET(AW_OW!$H$3,1,0,$E$42,1))*($B51=OFFSET(AW_OW!$L$3,1,0,$E$42,1))))</f>
        <v>0</v>
      </c>
      <c r="Y51" s="38">
        <f t="array" aca="1" ref="Y51" ca="1">IF($B$42=FALSE,"-",SUM((OFFSET(AW_OW!$V$3,1,0,$E$42,1))*(Y$45&gt;=OFFSET(AW_OW!$H$3,1,0,$E$42,1))*(Y$44&lt;=OFFSET(AW_OW!$H$3,1,0,$E$42,1))*($B51=OFFSET(AW_OW!$L$3,1,0,$E$42,1))))</f>
        <v>0</v>
      </c>
      <c r="Z51" s="38">
        <f t="array" aca="1" ref="Z51" ca="1">IF($B$42=FALSE,"-",SUM((OFFSET(AW_OW!$V$3,1,0,$E$42,1))*(Z$45&gt;=OFFSET(AW_OW!$H$3,1,0,$E$42,1))*(Z$44&lt;=OFFSET(AW_OW!$H$3,1,0,$E$42,1))*($B51=OFFSET(AW_OW!$L$3,1,0,$E$42,1))))</f>
        <v>0</v>
      </c>
      <c r="AA51" s="38">
        <f t="array" aca="1" ref="AA51" ca="1">IF($B$42=FALSE,"-",SUM((OFFSET(AW_OW!$V$3,1,0,$E$42,1))*(AA$45&gt;=OFFSET(AW_OW!$H$3,1,0,$E$42,1))*(AA$44&lt;=OFFSET(AW_OW!$H$3,1,0,$E$42,1))*($B51=OFFSET(AW_OW!$L$3,1,0,$E$42,1))))</f>
        <v>0</v>
      </c>
      <c r="AB51" s="38">
        <f t="array" aca="1" ref="AB51" ca="1">IF($B$42=FALSE,"-",SUM((OFFSET(AW_OW!$V$3,1,0,$E$42,1))*(AB$45&gt;=OFFSET(AW_OW!$H$3,1,0,$E$42,1))*(AB$44&lt;=OFFSET(AW_OW!$H$3,1,0,$E$42,1))*($B51=OFFSET(AW_OW!$L$3,1,0,$E$42,1))))</f>
        <v>0</v>
      </c>
    </row>
    <row r="52" spans="2:28" outlineLevel="1">
      <c r="B52" s="45" t="s">
        <v>191</v>
      </c>
      <c r="D52" s="29">
        <f t="shared" ca="1" si="18"/>
        <v>32453.5</v>
      </c>
      <c r="E52" s="30">
        <f t="shared" ca="1" si="19"/>
        <v>51835</v>
      </c>
      <c r="G52" s="38">
        <f t="array" aca="1" ref="G52" ca="1">IF($B$42=FALSE,"-",SUM((OFFSET(AW_OW!$V$3,1,0,$E$42,1))*(G$45&gt;=OFFSET(AW_OW!$H$3,1,0,$E$42,1))*(G$44&lt;=OFFSET(AW_OW!$H$3,1,0,$E$42,1))*($B52=OFFSET(AW_OW!$L$3,1,0,$E$42,1))))</f>
        <v>0</v>
      </c>
      <c r="H52" s="38">
        <f t="array" aca="1" ref="H52" ca="1">IF($B$42=FALSE,"-",SUM((OFFSET(AW_OW!$V$3,1,0,$E$42,1))*(H$45&gt;=OFFSET(AW_OW!$H$3,1,0,$E$42,1))*(H$44&lt;=OFFSET(AW_OW!$H$3,1,0,$E$42,1))*($B52=OFFSET(AW_OW!$L$3,1,0,$E$42,1))))</f>
        <v>0</v>
      </c>
      <c r="I52" s="38">
        <f t="array" aca="1" ref="I52" ca="1">IF($B$42=FALSE,"-",SUM((OFFSET(AW_OW!$V$3,1,0,$E$42,1))*(I$45&gt;=OFFSET(AW_OW!$H$3,1,0,$E$42,1))*(I$44&lt;=OFFSET(AW_OW!$H$3,1,0,$E$42,1))*($B52=OFFSET(AW_OW!$L$3,1,0,$E$42,1))))</f>
        <v>0</v>
      </c>
      <c r="J52" s="38">
        <f t="array" aca="1" ref="J52" ca="1">IF($B$42=FALSE,"-",SUM((OFFSET(AW_OW!$V$3,1,0,$E$42,1))*(J$45&gt;=OFFSET(AW_OW!$H$3,1,0,$E$42,1))*(J$44&lt;=OFFSET(AW_OW!$H$3,1,0,$E$42,1))*($B52=OFFSET(AW_OW!$L$3,1,0,$E$42,1))))</f>
        <v>0</v>
      </c>
      <c r="K52" s="38">
        <f t="array" aca="1" ref="K52" ca="1">IF($B$42=FALSE,"-",SUM((OFFSET(AW_OW!$V$3,1,0,$E$42,1))*(K$45&gt;=OFFSET(AW_OW!$H$3,1,0,$E$42,1))*(K$44&lt;=OFFSET(AW_OW!$H$3,1,0,$E$42,1))*($B52=OFFSET(AW_OW!$L$3,1,0,$E$42,1))))</f>
        <v>0</v>
      </c>
      <c r="L52" s="38">
        <f t="array" aca="1" ref="L52" ca="1">IF($B$42=FALSE,"-",SUM((OFFSET(AW_OW!$V$3,1,0,$E$42,1))*(L$45&gt;=OFFSET(AW_OW!$H$3,1,0,$E$42,1))*(L$44&lt;=OFFSET(AW_OW!$H$3,1,0,$E$42,1))*($B52=OFFSET(AW_OW!$L$3,1,0,$E$42,1))))</f>
        <v>1767</v>
      </c>
      <c r="M52" s="38">
        <f t="array" aca="1" ref="M52" ca="1">IF($B$42=FALSE,"-",SUM((OFFSET(AW_OW!$V$3,1,0,$E$42,1))*(M$45&gt;=OFFSET(AW_OW!$H$3,1,0,$E$42,1))*(M$44&lt;=OFFSET(AW_OW!$H$3,1,0,$E$42,1))*($B52=OFFSET(AW_OW!$L$3,1,0,$E$42,1))))</f>
        <v>3486.5</v>
      </c>
      <c r="N52" s="38">
        <f t="array" aca="1" ref="N52" ca="1">IF($B$42=FALSE,"-",SUM((OFFSET(AW_OW!$V$3,1,0,$E$42,1))*(N$45&gt;=OFFSET(AW_OW!$H$3,1,0,$E$42,1))*(N$44&lt;=OFFSET(AW_OW!$H$3,1,0,$E$42,1))*($B52=OFFSET(AW_OW!$L$3,1,0,$E$42,1))))</f>
        <v>4643.75</v>
      </c>
      <c r="O52" s="38">
        <f t="array" aca="1" ref="O52" ca="1">IF($B$42=FALSE,"-",SUM((OFFSET(AW_OW!$V$3,1,0,$E$42,1))*(O$45&gt;=OFFSET(AW_OW!$H$3,1,0,$E$42,1))*(O$44&lt;=OFFSET(AW_OW!$H$3,1,0,$E$42,1))*($B52=OFFSET(AW_OW!$L$3,1,0,$E$42,1))))</f>
        <v>4706.25</v>
      </c>
      <c r="P52" s="38">
        <f t="array" aca="1" ref="P52" ca="1">IF($B$42=FALSE,"-",SUM((OFFSET(AW_OW!$V$3,1,0,$E$42,1))*(P$45&gt;=OFFSET(AW_OW!$H$3,1,0,$E$42,1))*(P$44&lt;=OFFSET(AW_OW!$H$3,1,0,$E$42,1))*($B52=OFFSET(AW_OW!$L$3,1,0,$E$42,1))))</f>
        <v>4881.25</v>
      </c>
      <c r="Q52" s="38">
        <f t="array" aca="1" ref="Q52" ca="1">IF($B$42=FALSE,"-",SUM((OFFSET(AW_OW!$V$3,1,0,$E$42,1))*(Q$45&gt;=OFFSET(AW_OW!$H$3,1,0,$E$42,1))*(Q$44&lt;=OFFSET(AW_OW!$H$3,1,0,$E$42,1))*($B52=OFFSET(AW_OW!$L$3,1,0,$E$42,1))))</f>
        <v>7200</v>
      </c>
      <c r="R52" s="38">
        <f t="array" aca="1" ref="R52" ca="1">IF($B$42=FALSE,"-",SUM((OFFSET(AW_OW!$V$3,1,0,$E$42,1))*(R$45&gt;=OFFSET(AW_OW!$H$3,1,0,$E$42,1))*(R$44&lt;=OFFSET(AW_OW!$H$3,1,0,$E$42,1))*($B52=OFFSET(AW_OW!$L$3,1,0,$E$42,1))))</f>
        <v>5768.75</v>
      </c>
      <c r="S52" s="38">
        <f t="array" aca="1" ref="S52" ca="1">IF($B$42=FALSE,"-",SUM((OFFSET(AW_OW!$V$3,1,0,$E$42,1))*(S$45&gt;=OFFSET(AW_OW!$H$3,1,0,$E$42,1))*(S$44&lt;=OFFSET(AW_OW!$H$3,1,0,$E$42,1))*($B52=OFFSET(AW_OW!$L$3,1,0,$E$42,1))))</f>
        <v>6475</v>
      </c>
      <c r="T52" s="38">
        <f t="array" aca="1" ref="T52" ca="1">IF($B$42=FALSE,"-",SUM((OFFSET(AW_OW!$V$3,1,0,$E$42,1))*(T$45&gt;=OFFSET(AW_OW!$H$3,1,0,$E$42,1))*(T$44&lt;=OFFSET(AW_OW!$H$3,1,0,$E$42,1))*($B52=OFFSET(AW_OW!$L$3,1,0,$E$42,1))))</f>
        <v>6860</v>
      </c>
      <c r="U52" s="38">
        <f t="array" aca="1" ref="U52" ca="1">IF($B$42=FALSE,"-",SUM((OFFSET(AW_OW!$V$3,1,0,$E$42,1))*(U$45&gt;=OFFSET(AW_OW!$H$3,1,0,$E$42,1))*(U$44&lt;=OFFSET(AW_OW!$H$3,1,0,$E$42,1))*($B52=OFFSET(AW_OW!$L$3,1,0,$E$42,1))))</f>
        <v>6991.25</v>
      </c>
      <c r="V52" s="38">
        <f t="array" aca="1" ref="V52" ca="1">IF($B$42=FALSE,"-",SUM((OFFSET(AW_OW!$V$3,1,0,$E$42,1))*(V$45&gt;=OFFSET(AW_OW!$H$3,1,0,$E$42,1))*(V$44&lt;=OFFSET(AW_OW!$H$3,1,0,$E$42,1))*($B52=OFFSET(AW_OW!$L$3,1,0,$E$42,1))))</f>
        <v>6702.5</v>
      </c>
      <c r="W52" s="38">
        <f t="array" aca="1" ref="W52" ca="1">IF($B$42=FALSE,"-",SUM((OFFSET(AW_OW!$V$3,1,0,$E$42,1))*(W$45&gt;=OFFSET(AW_OW!$H$3,1,0,$E$42,1))*(W$44&lt;=OFFSET(AW_OW!$H$3,1,0,$E$42,1))*($B52=OFFSET(AW_OW!$L$3,1,0,$E$42,1))))</f>
        <v>8268.75</v>
      </c>
      <c r="X52" s="38">
        <f t="array" aca="1" ref="X52" ca="1">IF($B$42=FALSE,"-",SUM((OFFSET(AW_OW!$V$3,1,0,$E$42,1))*(X$45&gt;=OFFSET(AW_OW!$H$3,1,0,$E$42,1))*(X$44&lt;=OFFSET(AW_OW!$H$3,1,0,$E$42,1))*($B52=OFFSET(AW_OW!$L$3,1,0,$E$42,1))))</f>
        <v>6597.5</v>
      </c>
      <c r="Y52" s="38">
        <f t="array" aca="1" ref="Y52" ca="1">IF($B$42=FALSE,"-",SUM((OFFSET(AW_OW!$V$3,1,0,$E$42,1))*(Y$45&gt;=OFFSET(AW_OW!$H$3,1,0,$E$42,1))*(Y$44&lt;=OFFSET(AW_OW!$H$3,1,0,$E$42,1))*($B52=OFFSET(AW_OW!$L$3,1,0,$E$42,1))))</f>
        <v>6781.25</v>
      </c>
      <c r="Z52" s="38">
        <f t="array" aca="1" ref="Z52" ca="1">IF($B$42=FALSE,"-",SUM((OFFSET(AW_OW!$V$3,1,0,$E$42,1))*(Z$45&gt;=OFFSET(AW_OW!$H$3,1,0,$E$42,1))*(Z$44&lt;=OFFSET(AW_OW!$H$3,1,0,$E$42,1))*($B52=OFFSET(AW_OW!$L$3,1,0,$E$42,1))))</f>
        <v>3158.75</v>
      </c>
      <c r="AA52" s="38">
        <f t="array" aca="1" ref="AA52" ca="1">IF($B$42=FALSE,"-",SUM((OFFSET(AW_OW!$V$3,1,0,$E$42,1))*(AA$45&gt;=OFFSET(AW_OW!$H$3,1,0,$E$42,1))*(AA$44&lt;=OFFSET(AW_OW!$H$3,1,0,$E$42,1))*($B52=OFFSET(AW_OW!$L$3,1,0,$E$42,1))))</f>
        <v>0</v>
      </c>
      <c r="AB52" s="38">
        <f t="array" aca="1" ref="AB52" ca="1">IF($B$42=FALSE,"-",SUM((OFFSET(AW_OW!$V$3,1,0,$E$42,1))*(AB$45&gt;=OFFSET(AW_OW!$H$3,1,0,$E$42,1))*(AB$44&lt;=OFFSET(AW_OW!$H$3,1,0,$E$42,1))*($B52=OFFSET(AW_OW!$L$3,1,0,$E$42,1))))</f>
        <v>0</v>
      </c>
    </row>
    <row r="53" spans="2:28" outlineLevel="1">
      <c r="B53" s="45" t="s">
        <v>192</v>
      </c>
      <c r="D53" s="29">
        <f t="shared" ca="1" si="18"/>
        <v>68650.64</v>
      </c>
      <c r="E53" s="30">
        <f t="shared" ca="1" si="19"/>
        <v>53707.5</v>
      </c>
      <c r="G53" s="38">
        <f t="array" aca="1" ref="G53" ca="1">IF($B$42=FALSE,"-",SUM((OFFSET(AW_OW!$V$3,1,0,$E$42,1))*(G$45&gt;=OFFSET(AW_OW!$H$3,1,0,$E$42,1))*(G$44&lt;=OFFSET(AW_OW!$H$3,1,0,$E$42,1))*($B53=OFFSET(AW_OW!$L$3,1,0,$E$42,1))))</f>
        <v>4796.51</v>
      </c>
      <c r="H53" s="38">
        <f t="array" aca="1" ref="H53" ca="1">IF($B$42=FALSE,"-",SUM((OFFSET(AW_OW!$V$3,1,0,$E$42,1))*(H$45&gt;=OFFSET(AW_OW!$H$3,1,0,$E$42,1))*(H$44&lt;=OFFSET(AW_OW!$H$3,1,0,$E$42,1))*($B53=OFFSET(AW_OW!$L$3,1,0,$E$42,1))))</f>
        <v>4776.63</v>
      </c>
      <c r="I53" s="38">
        <f t="array" aca="1" ref="I53" ca="1">IF($B$42=FALSE,"-",SUM((OFFSET(AW_OW!$V$3,1,0,$E$42,1))*(I$45&gt;=OFFSET(AW_OW!$H$3,1,0,$E$42,1))*(I$44&lt;=OFFSET(AW_OW!$H$3,1,0,$E$42,1))*($B53=OFFSET(AW_OW!$L$3,1,0,$E$42,1))))</f>
        <v>5430</v>
      </c>
      <c r="J53" s="38">
        <f t="array" aca="1" ref="J53" ca="1">IF($B$42=FALSE,"-",SUM((OFFSET(AW_OW!$V$3,1,0,$E$42,1))*(J$45&gt;=OFFSET(AW_OW!$H$3,1,0,$E$42,1))*(J$44&lt;=OFFSET(AW_OW!$H$3,1,0,$E$42,1))*($B53=OFFSET(AW_OW!$L$3,1,0,$E$42,1))))</f>
        <v>5400</v>
      </c>
      <c r="K53" s="38">
        <f t="array" aca="1" ref="K53" ca="1">IF($B$42=FALSE,"-",SUM((OFFSET(AW_OW!$V$3,1,0,$E$42,1))*(K$45&gt;=OFFSET(AW_OW!$H$3,1,0,$E$42,1))*(K$44&lt;=OFFSET(AW_OW!$H$3,1,0,$E$42,1))*($B53=OFFSET(AW_OW!$L$3,1,0,$E$42,1))))</f>
        <v>5400</v>
      </c>
      <c r="L53" s="38">
        <f t="array" aca="1" ref="L53" ca="1">IF($B$42=FALSE,"-",SUM((OFFSET(AW_OW!$V$3,1,0,$E$42,1))*(L$45&gt;=OFFSET(AW_OW!$H$3,1,0,$E$42,1))*(L$44&lt;=OFFSET(AW_OW!$H$3,1,0,$E$42,1))*($B53=OFFSET(AW_OW!$L$3,1,0,$E$42,1))))</f>
        <v>7837.5</v>
      </c>
      <c r="M53" s="38">
        <f t="array" aca="1" ref="M53" ca="1">IF($B$42=FALSE,"-",SUM((OFFSET(AW_OW!$V$3,1,0,$E$42,1))*(M$45&gt;=OFFSET(AW_OW!$H$3,1,0,$E$42,1))*(M$44&lt;=OFFSET(AW_OW!$H$3,1,0,$E$42,1))*($B53=OFFSET(AW_OW!$L$3,1,0,$E$42,1))))</f>
        <v>5445</v>
      </c>
      <c r="N53" s="38">
        <f t="array" aca="1" ref="N53" ca="1">IF($B$42=FALSE,"-",SUM((OFFSET(AW_OW!$V$3,1,0,$E$42,1))*(N$45&gt;=OFFSET(AW_OW!$H$3,1,0,$E$42,1))*(N$44&lt;=OFFSET(AW_OW!$H$3,1,0,$E$42,1))*($B53=OFFSET(AW_OW!$L$3,1,0,$E$42,1))))</f>
        <v>4792.5</v>
      </c>
      <c r="O53" s="38">
        <f t="array" aca="1" ref="O53" ca="1">IF($B$42=FALSE,"-",SUM((OFFSET(AW_OW!$V$3,1,0,$E$42,1))*(O$45&gt;=OFFSET(AW_OW!$H$3,1,0,$E$42,1))*(O$44&lt;=OFFSET(AW_OW!$H$3,1,0,$E$42,1))*($B53=OFFSET(AW_OW!$L$3,1,0,$E$42,1))))</f>
        <v>5355</v>
      </c>
      <c r="P53" s="38">
        <f t="array" aca="1" ref="P53" ca="1">IF($B$42=FALSE,"-",SUM((OFFSET(AW_OW!$V$3,1,0,$E$42,1))*(P$45&gt;=OFFSET(AW_OW!$H$3,1,0,$E$42,1))*(P$44&lt;=OFFSET(AW_OW!$H$3,1,0,$E$42,1))*($B53=OFFSET(AW_OW!$L$3,1,0,$E$42,1))))</f>
        <v>5535</v>
      </c>
      <c r="Q53" s="38">
        <f t="array" aca="1" ref="Q53" ca="1">IF($B$42=FALSE,"-",SUM((OFFSET(AW_OW!$V$3,1,0,$E$42,1))*(Q$45&gt;=OFFSET(AW_OW!$H$3,1,0,$E$42,1))*(Q$44&lt;=OFFSET(AW_OW!$H$3,1,0,$E$42,1))*($B53=OFFSET(AW_OW!$L$3,1,0,$E$42,1))))</f>
        <v>8182.5</v>
      </c>
      <c r="R53" s="38">
        <f t="array" aca="1" ref="R53" ca="1">IF($B$42=FALSE,"-",SUM((OFFSET(AW_OW!$V$3,1,0,$E$42,1))*(R$45&gt;=OFFSET(AW_OW!$H$3,1,0,$E$42,1))*(R$44&lt;=OFFSET(AW_OW!$H$3,1,0,$E$42,1))*($B53=OFFSET(AW_OW!$L$3,1,0,$E$42,1))))</f>
        <v>5700</v>
      </c>
      <c r="S53" s="38">
        <f t="array" aca="1" ref="S53" ca="1">IF($B$42=FALSE,"-",SUM((OFFSET(AW_OW!$V$3,1,0,$E$42,1))*(S$45&gt;=OFFSET(AW_OW!$H$3,1,0,$E$42,1))*(S$44&lt;=OFFSET(AW_OW!$H$3,1,0,$E$42,1))*($B53=OFFSET(AW_OW!$L$3,1,0,$E$42,1))))</f>
        <v>5235</v>
      </c>
      <c r="T53" s="38">
        <f t="array" aca="1" ref="T53" ca="1">IF($B$42=FALSE,"-",SUM((OFFSET(AW_OW!$V$3,1,0,$E$42,1))*(T$45&gt;=OFFSET(AW_OW!$H$3,1,0,$E$42,1))*(T$44&lt;=OFFSET(AW_OW!$H$3,1,0,$E$42,1))*($B53=OFFSET(AW_OW!$L$3,1,0,$E$42,1))))</f>
        <v>5445</v>
      </c>
      <c r="U53" s="38">
        <f t="array" aca="1" ref="U53" ca="1">IF($B$42=FALSE,"-",SUM((OFFSET(AW_OW!$V$3,1,0,$E$42,1))*(U$45&gt;=OFFSET(AW_OW!$H$3,1,0,$E$42,1))*(U$44&lt;=OFFSET(AW_OW!$H$3,1,0,$E$42,1))*($B53=OFFSET(AW_OW!$L$3,1,0,$E$42,1))))</f>
        <v>5070</v>
      </c>
      <c r="V53" s="38">
        <f t="array" aca="1" ref="V53" ca="1">IF($B$42=FALSE,"-",SUM((OFFSET(AW_OW!$V$3,1,0,$E$42,1))*(V$45&gt;=OFFSET(AW_OW!$H$3,1,0,$E$42,1))*(V$44&lt;=OFFSET(AW_OW!$H$3,1,0,$E$42,1))*($B53=OFFSET(AW_OW!$L$3,1,0,$E$42,1))))</f>
        <v>5415</v>
      </c>
      <c r="W53" s="38">
        <f t="array" aca="1" ref="W53" ca="1">IF($B$42=FALSE,"-",SUM((OFFSET(AW_OW!$V$3,1,0,$E$42,1))*(W$45&gt;=OFFSET(AW_OW!$H$3,1,0,$E$42,1))*(W$44&lt;=OFFSET(AW_OW!$H$3,1,0,$E$42,1))*($B53=OFFSET(AW_OW!$L$3,1,0,$E$42,1))))</f>
        <v>8152.5</v>
      </c>
      <c r="X53" s="38">
        <f t="array" aca="1" ref="X53" ca="1">IF($B$42=FALSE,"-",SUM((OFFSET(AW_OW!$V$3,1,0,$E$42,1))*(X$45&gt;=OFFSET(AW_OW!$H$3,1,0,$E$42,1))*(X$44&lt;=OFFSET(AW_OW!$H$3,1,0,$E$42,1))*($B53=OFFSET(AW_OW!$L$3,1,0,$E$42,1))))</f>
        <v>5317.5</v>
      </c>
      <c r="Y53" s="38">
        <f t="array" aca="1" ref="Y53" ca="1">IF($B$42=FALSE,"-",SUM((OFFSET(AW_OW!$V$3,1,0,$E$42,1))*(Y$45&gt;=OFFSET(AW_OW!$H$3,1,0,$E$42,1))*(Y$44&lt;=OFFSET(AW_OW!$H$3,1,0,$E$42,1))*($B53=OFFSET(AW_OW!$L$3,1,0,$E$42,1))))</f>
        <v>5415</v>
      </c>
      <c r="Z53" s="38">
        <f t="array" aca="1" ref="Z53" ca="1">IF($B$42=FALSE,"-",SUM((OFFSET(AW_OW!$V$3,1,0,$E$42,1))*(Z$45&gt;=OFFSET(AW_OW!$H$3,1,0,$E$42,1))*(Z$44&lt;=OFFSET(AW_OW!$H$3,1,0,$E$42,1))*($B53=OFFSET(AW_OW!$L$3,1,0,$E$42,1))))</f>
        <v>5475</v>
      </c>
      <c r="AA53" s="38">
        <f t="array" aca="1" ref="AA53" ca="1">IF($B$42=FALSE,"-",SUM((OFFSET(AW_OW!$V$3,1,0,$E$42,1))*(AA$45&gt;=OFFSET(AW_OW!$H$3,1,0,$E$42,1))*(AA$44&lt;=OFFSET(AW_OW!$H$3,1,0,$E$42,1))*($B53=OFFSET(AW_OW!$L$3,1,0,$E$42,1))))</f>
        <v>5460</v>
      </c>
      <c r="AB53" s="38">
        <f t="array" aca="1" ref="AB53" ca="1">IF($B$42=FALSE,"-",SUM((OFFSET(AW_OW!$V$3,1,0,$E$42,1))*(AB$45&gt;=OFFSET(AW_OW!$H$3,1,0,$E$42,1))*(AB$44&lt;=OFFSET(AW_OW!$H$3,1,0,$E$42,1))*($B53=OFFSET(AW_OW!$L$3,1,0,$E$42,1))))</f>
        <v>2722.5</v>
      </c>
    </row>
    <row r="54" spans="2:28" outlineLevel="1">
      <c r="B54" s="45" t="s">
        <v>193</v>
      </c>
      <c r="D54" s="29">
        <f t="shared" ca="1" si="18"/>
        <v>2085</v>
      </c>
      <c r="E54" s="30">
        <f t="shared" ca="1" si="19"/>
        <v>0</v>
      </c>
      <c r="G54" s="38">
        <f t="array" aca="1" ref="G54" ca="1">IF($B$42=FALSE,"-",SUM((OFFSET(AW_OW!$V$3,1,0,$E$42,1))*(G$45&gt;=OFFSET(AW_OW!$H$3,1,0,$E$42,1))*(G$44&lt;=OFFSET(AW_OW!$H$3,1,0,$E$42,1))*($B54=OFFSET(AW_OW!$L$3,1,0,$E$42,1))))</f>
        <v>0</v>
      </c>
      <c r="H54" s="38">
        <f t="array" aca="1" ref="H54" ca="1">IF($B$42=FALSE,"-",SUM((OFFSET(AW_OW!$V$3,1,0,$E$42,1))*(H$45&gt;=OFFSET(AW_OW!$H$3,1,0,$E$42,1))*(H$44&lt;=OFFSET(AW_OW!$H$3,1,0,$E$42,1))*($B54=OFFSET(AW_OW!$L$3,1,0,$E$42,1))))</f>
        <v>0</v>
      </c>
      <c r="I54" s="38">
        <f t="array" aca="1" ref="I54" ca="1">IF($B$42=FALSE,"-",SUM((OFFSET(AW_OW!$V$3,1,0,$E$42,1))*(I$45&gt;=OFFSET(AW_OW!$H$3,1,0,$E$42,1))*(I$44&lt;=OFFSET(AW_OW!$H$3,1,0,$E$42,1))*($B54=OFFSET(AW_OW!$L$3,1,0,$E$42,1))))</f>
        <v>0</v>
      </c>
      <c r="J54" s="38">
        <f t="array" aca="1" ref="J54" ca="1">IF($B$42=FALSE,"-",SUM((OFFSET(AW_OW!$V$3,1,0,$E$42,1))*(J$45&gt;=OFFSET(AW_OW!$H$3,1,0,$E$42,1))*(J$44&lt;=OFFSET(AW_OW!$H$3,1,0,$E$42,1))*($B54=OFFSET(AW_OW!$L$3,1,0,$E$42,1))))</f>
        <v>0</v>
      </c>
      <c r="K54" s="38">
        <f t="array" aca="1" ref="K54" ca="1">IF($B$42=FALSE,"-",SUM((OFFSET(AW_OW!$V$3,1,0,$E$42,1))*(K$45&gt;=OFFSET(AW_OW!$H$3,1,0,$E$42,1))*(K$44&lt;=OFFSET(AW_OW!$H$3,1,0,$E$42,1))*($B54=OFFSET(AW_OW!$L$3,1,0,$E$42,1))))</f>
        <v>0</v>
      </c>
      <c r="L54" s="38">
        <f t="array" aca="1" ref="L54" ca="1">IF($B$42=FALSE,"-",SUM((OFFSET(AW_OW!$V$3,1,0,$E$42,1))*(L$45&gt;=OFFSET(AW_OW!$H$3,1,0,$E$42,1))*(L$44&lt;=OFFSET(AW_OW!$H$3,1,0,$E$42,1))*($B54=OFFSET(AW_OW!$L$3,1,0,$E$42,1))))</f>
        <v>2085</v>
      </c>
      <c r="M54" s="38">
        <f t="array" aca="1" ref="M54" ca="1">IF($B$42=FALSE,"-",SUM((OFFSET(AW_OW!$V$3,1,0,$E$42,1))*(M$45&gt;=OFFSET(AW_OW!$H$3,1,0,$E$42,1))*(M$44&lt;=OFFSET(AW_OW!$H$3,1,0,$E$42,1))*($B54=OFFSET(AW_OW!$L$3,1,0,$E$42,1))))</f>
        <v>0</v>
      </c>
      <c r="N54" s="38">
        <f t="array" aca="1" ref="N54" ca="1">IF($B$42=FALSE,"-",SUM((OFFSET(AW_OW!$V$3,1,0,$E$42,1))*(N$45&gt;=OFFSET(AW_OW!$H$3,1,0,$E$42,1))*(N$44&lt;=OFFSET(AW_OW!$H$3,1,0,$E$42,1))*($B54=OFFSET(AW_OW!$L$3,1,0,$E$42,1))))</f>
        <v>0</v>
      </c>
      <c r="O54" s="38">
        <f t="array" aca="1" ref="O54" ca="1">IF($B$42=FALSE,"-",SUM((OFFSET(AW_OW!$V$3,1,0,$E$42,1))*(O$45&gt;=OFFSET(AW_OW!$H$3,1,0,$E$42,1))*(O$44&lt;=OFFSET(AW_OW!$H$3,1,0,$E$42,1))*($B54=OFFSET(AW_OW!$L$3,1,0,$E$42,1))))</f>
        <v>0</v>
      </c>
      <c r="P54" s="38">
        <f t="array" aca="1" ref="P54" ca="1">IF($B$42=FALSE,"-",SUM((OFFSET(AW_OW!$V$3,1,0,$E$42,1))*(P$45&gt;=OFFSET(AW_OW!$H$3,1,0,$E$42,1))*(P$44&lt;=OFFSET(AW_OW!$H$3,1,0,$E$42,1))*($B54=OFFSET(AW_OW!$L$3,1,0,$E$42,1))))</f>
        <v>0</v>
      </c>
      <c r="Q54" s="38">
        <f t="array" aca="1" ref="Q54" ca="1">IF($B$42=FALSE,"-",SUM((OFFSET(AW_OW!$V$3,1,0,$E$42,1))*(Q$45&gt;=OFFSET(AW_OW!$H$3,1,0,$E$42,1))*(Q$44&lt;=OFFSET(AW_OW!$H$3,1,0,$E$42,1))*($B54=OFFSET(AW_OW!$L$3,1,0,$E$42,1))))</f>
        <v>0</v>
      </c>
      <c r="R54" s="38">
        <f t="array" aca="1" ref="R54" ca="1">IF($B$42=FALSE,"-",SUM((OFFSET(AW_OW!$V$3,1,0,$E$42,1))*(R$45&gt;=OFFSET(AW_OW!$H$3,1,0,$E$42,1))*(R$44&lt;=OFFSET(AW_OW!$H$3,1,0,$E$42,1))*($B54=OFFSET(AW_OW!$L$3,1,0,$E$42,1))))</f>
        <v>0</v>
      </c>
      <c r="S54" s="38">
        <f t="array" aca="1" ref="S54" ca="1">IF($B$42=FALSE,"-",SUM((OFFSET(AW_OW!$V$3,1,0,$E$42,1))*(S$45&gt;=OFFSET(AW_OW!$H$3,1,0,$E$42,1))*(S$44&lt;=OFFSET(AW_OW!$H$3,1,0,$E$42,1))*($B54=OFFSET(AW_OW!$L$3,1,0,$E$42,1))))</f>
        <v>0</v>
      </c>
      <c r="T54" s="38">
        <f t="array" aca="1" ref="T54" ca="1">IF($B$42=FALSE,"-",SUM((OFFSET(AW_OW!$V$3,1,0,$E$42,1))*(T$45&gt;=OFFSET(AW_OW!$H$3,1,0,$E$42,1))*(T$44&lt;=OFFSET(AW_OW!$H$3,1,0,$E$42,1))*($B54=OFFSET(AW_OW!$L$3,1,0,$E$42,1))))</f>
        <v>0</v>
      </c>
      <c r="U54" s="38">
        <f t="array" aca="1" ref="U54" ca="1">IF($B$42=FALSE,"-",SUM((OFFSET(AW_OW!$V$3,1,0,$E$42,1))*(U$45&gt;=OFFSET(AW_OW!$H$3,1,0,$E$42,1))*(U$44&lt;=OFFSET(AW_OW!$H$3,1,0,$E$42,1))*($B54=OFFSET(AW_OW!$L$3,1,0,$E$42,1))))</f>
        <v>0</v>
      </c>
      <c r="V54" s="38">
        <f t="array" aca="1" ref="V54" ca="1">IF($B$42=FALSE,"-",SUM((OFFSET(AW_OW!$V$3,1,0,$E$42,1))*(V$45&gt;=OFFSET(AW_OW!$H$3,1,0,$E$42,1))*(V$44&lt;=OFFSET(AW_OW!$H$3,1,0,$E$42,1))*($B54=OFFSET(AW_OW!$L$3,1,0,$E$42,1))))</f>
        <v>0</v>
      </c>
      <c r="W54" s="38">
        <f t="array" aca="1" ref="W54" ca="1">IF($B$42=FALSE,"-",SUM((OFFSET(AW_OW!$V$3,1,0,$E$42,1))*(W$45&gt;=OFFSET(AW_OW!$H$3,1,0,$E$42,1))*(W$44&lt;=OFFSET(AW_OW!$H$3,1,0,$E$42,1))*($B54=OFFSET(AW_OW!$L$3,1,0,$E$42,1))))</f>
        <v>0</v>
      </c>
      <c r="X54" s="38">
        <f t="array" aca="1" ref="X54" ca="1">IF($B$42=FALSE,"-",SUM((OFFSET(AW_OW!$V$3,1,0,$E$42,1))*(X$45&gt;=OFFSET(AW_OW!$H$3,1,0,$E$42,1))*(X$44&lt;=OFFSET(AW_OW!$H$3,1,0,$E$42,1))*($B54=OFFSET(AW_OW!$L$3,1,0,$E$42,1))))</f>
        <v>0</v>
      </c>
      <c r="Y54" s="38">
        <f t="array" aca="1" ref="Y54" ca="1">IF($B$42=FALSE,"-",SUM((OFFSET(AW_OW!$V$3,1,0,$E$42,1))*(Y$45&gt;=OFFSET(AW_OW!$H$3,1,0,$E$42,1))*(Y$44&lt;=OFFSET(AW_OW!$H$3,1,0,$E$42,1))*($B54=OFFSET(AW_OW!$L$3,1,0,$E$42,1))))</f>
        <v>0</v>
      </c>
      <c r="Z54" s="38">
        <f t="array" aca="1" ref="Z54" ca="1">IF($B$42=FALSE,"-",SUM((OFFSET(AW_OW!$V$3,1,0,$E$42,1))*(Z$45&gt;=OFFSET(AW_OW!$H$3,1,0,$E$42,1))*(Z$44&lt;=OFFSET(AW_OW!$H$3,1,0,$E$42,1))*($B54=OFFSET(AW_OW!$L$3,1,0,$E$42,1))))</f>
        <v>0</v>
      </c>
      <c r="AA54" s="38">
        <f t="array" aca="1" ref="AA54" ca="1">IF($B$42=FALSE,"-",SUM((OFFSET(AW_OW!$V$3,1,0,$E$42,1))*(AA$45&gt;=OFFSET(AW_OW!$H$3,1,0,$E$42,1))*(AA$44&lt;=OFFSET(AW_OW!$H$3,1,0,$E$42,1))*($B54=OFFSET(AW_OW!$L$3,1,0,$E$42,1))))</f>
        <v>0</v>
      </c>
      <c r="AB54" s="38">
        <f t="array" aca="1" ref="AB54" ca="1">IF($B$42=FALSE,"-",SUM((OFFSET(AW_OW!$V$3,1,0,$E$42,1))*(AB$45&gt;=OFFSET(AW_OW!$H$3,1,0,$E$42,1))*(AB$44&lt;=OFFSET(AW_OW!$H$3,1,0,$E$42,1))*($B54=OFFSET(AW_OW!$L$3,1,0,$E$42,1))))</f>
        <v>0</v>
      </c>
    </row>
    <row r="55" spans="2:28" outlineLevel="1">
      <c r="B55" s="45" t="s">
        <v>194</v>
      </c>
      <c r="D55" s="29">
        <f t="shared" ca="1" si="18"/>
        <v>55462.5</v>
      </c>
      <c r="E55" s="30">
        <f t="shared" ca="1" si="19"/>
        <v>43656.25</v>
      </c>
      <c r="G55" s="38">
        <f t="array" aca="1" ref="G55" ca="1">IF($B$42=FALSE,"-",SUM((OFFSET(AW_OW!$V$3,1,0,$E$42,1))*(G$45&gt;=OFFSET(AW_OW!$H$3,1,0,$E$42,1))*(G$44&lt;=OFFSET(AW_OW!$H$3,1,0,$E$42,1))*($B55=OFFSET(AW_OW!$L$3,1,0,$E$42,1))))</f>
        <v>4318.75</v>
      </c>
      <c r="H55" s="38">
        <f t="array" aca="1" ref="H55" ca="1">IF($B$42=FALSE,"-",SUM((OFFSET(AW_OW!$V$3,1,0,$E$42,1))*(H$45&gt;=OFFSET(AW_OW!$H$3,1,0,$E$42,1))*(H$44&lt;=OFFSET(AW_OW!$H$3,1,0,$E$42,1))*($B55=OFFSET(AW_OW!$L$3,1,0,$E$42,1))))</f>
        <v>4400</v>
      </c>
      <c r="I55" s="38">
        <f t="array" aca="1" ref="I55" ca="1">IF($B$42=FALSE,"-",SUM((OFFSET(AW_OW!$V$3,1,0,$E$42,1))*(I$45&gt;=OFFSET(AW_OW!$H$3,1,0,$E$42,1))*(I$44&lt;=OFFSET(AW_OW!$H$3,1,0,$E$42,1))*($B55=OFFSET(AW_OW!$L$3,1,0,$E$42,1))))</f>
        <v>4212.5</v>
      </c>
      <c r="J55" s="38">
        <f t="array" aca="1" ref="J55" ca="1">IF($B$42=FALSE,"-",SUM((OFFSET(AW_OW!$V$3,1,0,$E$42,1))*(J$45&gt;=OFFSET(AW_OW!$H$3,1,0,$E$42,1))*(J$44&lt;=OFFSET(AW_OW!$H$3,1,0,$E$42,1))*($B55=OFFSET(AW_OW!$L$3,1,0,$E$42,1))))</f>
        <v>4206.25</v>
      </c>
      <c r="K55" s="38">
        <f t="array" aca="1" ref="K55" ca="1">IF($B$42=FALSE,"-",SUM((OFFSET(AW_OW!$V$3,1,0,$E$42,1))*(K$45&gt;=OFFSET(AW_OW!$H$3,1,0,$E$42,1))*(K$44&lt;=OFFSET(AW_OW!$H$3,1,0,$E$42,1))*($B55=OFFSET(AW_OW!$L$3,1,0,$E$42,1))))</f>
        <v>4356.25</v>
      </c>
      <c r="L55" s="38">
        <f t="array" aca="1" ref="L55" ca="1">IF($B$42=FALSE,"-",SUM((OFFSET(AW_OW!$V$3,1,0,$E$42,1))*(L$45&gt;=OFFSET(AW_OW!$H$3,1,0,$E$42,1))*(L$44&lt;=OFFSET(AW_OW!$H$3,1,0,$E$42,1))*($B55=OFFSET(AW_OW!$L$3,1,0,$E$42,1))))</f>
        <v>6000</v>
      </c>
      <c r="M55" s="38">
        <f t="array" aca="1" ref="M55" ca="1">IF($B$42=FALSE,"-",SUM((OFFSET(AW_OW!$V$3,1,0,$E$42,1))*(M$45&gt;=OFFSET(AW_OW!$H$3,1,0,$E$42,1))*(M$44&lt;=OFFSET(AW_OW!$H$3,1,0,$E$42,1))*($B55=OFFSET(AW_OW!$L$3,1,0,$E$42,1))))</f>
        <v>4243.75</v>
      </c>
      <c r="N55" s="38">
        <f t="array" aca="1" ref="N55" ca="1">IF($B$42=FALSE,"-",SUM((OFFSET(AW_OW!$V$3,1,0,$E$42,1))*(N$45&gt;=OFFSET(AW_OW!$H$3,1,0,$E$42,1))*(N$44&lt;=OFFSET(AW_OW!$H$3,1,0,$E$42,1))*($B55=OFFSET(AW_OW!$L$3,1,0,$E$42,1))))</f>
        <v>4206.25</v>
      </c>
      <c r="O55" s="38">
        <f t="array" aca="1" ref="O55" ca="1">IF($B$42=FALSE,"-",SUM((OFFSET(AW_OW!$V$3,1,0,$E$42,1))*(O$45&gt;=OFFSET(AW_OW!$H$3,1,0,$E$42,1))*(O$44&lt;=OFFSET(AW_OW!$H$3,1,0,$E$42,1))*($B55=OFFSET(AW_OW!$L$3,1,0,$E$42,1))))</f>
        <v>4356.25</v>
      </c>
      <c r="P55" s="38">
        <f t="array" aca="1" ref="P55" ca="1">IF($B$42=FALSE,"-",SUM((OFFSET(AW_OW!$V$3,1,0,$E$42,1))*(P$45&gt;=OFFSET(AW_OW!$H$3,1,0,$E$42,1))*(P$44&lt;=OFFSET(AW_OW!$H$3,1,0,$E$42,1))*($B55=OFFSET(AW_OW!$L$3,1,0,$E$42,1))))</f>
        <v>4331.25</v>
      </c>
      <c r="Q55" s="38">
        <f t="array" aca="1" ref="Q55" ca="1">IF($B$42=FALSE,"-",SUM((OFFSET(AW_OW!$V$3,1,0,$E$42,1))*(Q$45&gt;=OFFSET(AW_OW!$H$3,1,0,$E$42,1))*(Q$44&lt;=OFFSET(AW_OW!$H$3,1,0,$E$42,1))*($B55=OFFSET(AW_OW!$L$3,1,0,$E$42,1))))</f>
        <v>6512.5</v>
      </c>
      <c r="R55" s="38">
        <f t="array" aca="1" ref="R55" ca="1">IF($B$42=FALSE,"-",SUM((OFFSET(AW_OW!$V$3,1,0,$E$42,1))*(R$45&gt;=OFFSET(AW_OW!$H$3,1,0,$E$42,1))*(R$44&lt;=OFFSET(AW_OW!$H$3,1,0,$E$42,1))*($B55=OFFSET(AW_OW!$L$3,1,0,$E$42,1))))</f>
        <v>4318.75</v>
      </c>
      <c r="S55" s="38">
        <f t="array" aca="1" ref="S55" ca="1">IF($B$42=FALSE,"-",SUM((OFFSET(AW_OW!$V$3,1,0,$E$42,1))*(S$45&gt;=OFFSET(AW_OW!$H$3,1,0,$E$42,1))*(S$44&lt;=OFFSET(AW_OW!$H$3,1,0,$E$42,1))*($B55=OFFSET(AW_OW!$L$3,1,0,$E$42,1))))</f>
        <v>4000</v>
      </c>
      <c r="T55" s="38">
        <f t="array" aca="1" ref="T55" ca="1">IF($B$42=FALSE,"-",SUM((OFFSET(AW_OW!$V$3,1,0,$E$42,1))*(T$45&gt;=OFFSET(AW_OW!$H$3,1,0,$E$42,1))*(T$44&lt;=OFFSET(AW_OW!$H$3,1,0,$E$42,1))*($B55=OFFSET(AW_OW!$L$3,1,0,$E$42,1))))</f>
        <v>4168.75</v>
      </c>
      <c r="U55" s="38">
        <f t="array" aca="1" ref="U55" ca="1">IF($B$42=FALSE,"-",SUM((OFFSET(AW_OW!$V$3,1,0,$E$42,1))*(U$45&gt;=OFFSET(AW_OW!$H$3,1,0,$E$42,1))*(U$44&lt;=OFFSET(AW_OW!$H$3,1,0,$E$42,1))*($B55=OFFSET(AW_OW!$L$3,1,0,$E$42,1))))</f>
        <v>4300</v>
      </c>
      <c r="V55" s="38">
        <f t="array" aca="1" ref="V55" ca="1">IF($B$42=FALSE,"-",SUM((OFFSET(AW_OW!$V$3,1,0,$E$42,1))*(V$45&gt;=OFFSET(AW_OW!$H$3,1,0,$E$42,1))*(V$44&lt;=OFFSET(AW_OW!$H$3,1,0,$E$42,1))*($B55=OFFSET(AW_OW!$L$3,1,0,$E$42,1))))</f>
        <v>4312.5</v>
      </c>
      <c r="W55" s="38">
        <f t="array" aca="1" ref="W55" ca="1">IF($B$42=FALSE,"-",SUM((OFFSET(AW_OW!$V$3,1,0,$E$42,1))*(W$45&gt;=OFFSET(AW_OW!$H$3,1,0,$E$42,1))*(W$44&lt;=OFFSET(AW_OW!$H$3,1,0,$E$42,1))*($B55=OFFSET(AW_OW!$L$3,1,0,$E$42,1))))</f>
        <v>6637.5</v>
      </c>
      <c r="X55" s="38">
        <f t="array" aca="1" ref="X55" ca="1">IF($B$42=FALSE,"-",SUM((OFFSET(AW_OW!$V$3,1,0,$E$42,1))*(X$45&gt;=OFFSET(AW_OW!$H$3,1,0,$E$42,1))*(X$44&lt;=OFFSET(AW_OW!$H$3,1,0,$E$42,1))*($B55=OFFSET(AW_OW!$L$3,1,0,$E$42,1))))</f>
        <v>4393.75</v>
      </c>
      <c r="Y55" s="38">
        <f t="array" aca="1" ref="Y55" ca="1">IF($B$42=FALSE,"-",SUM((OFFSET(AW_OW!$V$3,1,0,$E$42,1))*(Y$45&gt;=OFFSET(AW_OW!$H$3,1,0,$E$42,1))*(Y$44&lt;=OFFSET(AW_OW!$H$3,1,0,$E$42,1))*($B55=OFFSET(AW_OW!$L$3,1,0,$E$42,1))))</f>
        <v>4318.75</v>
      </c>
      <c r="Z55" s="38">
        <f t="array" aca="1" ref="Z55" ca="1">IF($B$42=FALSE,"-",SUM((OFFSET(AW_OW!$V$3,1,0,$E$42,1))*(Z$45&gt;=OFFSET(AW_OW!$H$3,1,0,$E$42,1))*(Z$44&lt;=OFFSET(AW_OW!$H$3,1,0,$E$42,1))*($B55=OFFSET(AW_OW!$L$3,1,0,$E$42,1))))</f>
        <v>4793.75</v>
      </c>
      <c r="AA55" s="38">
        <f t="array" aca="1" ref="AA55" ca="1">IF($B$42=FALSE,"-",SUM((OFFSET(AW_OW!$V$3,1,0,$E$42,1))*(AA$45&gt;=OFFSET(AW_OW!$H$3,1,0,$E$42,1))*(AA$44&lt;=OFFSET(AW_OW!$H$3,1,0,$E$42,1))*($B55=OFFSET(AW_OW!$L$3,1,0,$E$42,1))))</f>
        <v>4550</v>
      </c>
      <c r="AB55" s="38">
        <f t="array" aca="1" ref="AB55" ca="1">IF($B$42=FALSE,"-",SUM((OFFSET(AW_OW!$V$3,1,0,$E$42,1))*(AB$45&gt;=OFFSET(AW_OW!$H$3,1,0,$E$42,1))*(AB$44&lt;=OFFSET(AW_OW!$H$3,1,0,$E$42,1))*($B55=OFFSET(AW_OW!$L$3,1,0,$E$42,1))))</f>
        <v>2181.25</v>
      </c>
    </row>
    <row r="56" spans="2:28" outlineLevel="1">
      <c r="B56" s="45" t="s">
        <v>195</v>
      </c>
      <c r="D56" s="29">
        <f t="shared" ca="1" si="18"/>
        <v>0</v>
      </c>
      <c r="E56" s="30">
        <f t="shared" ca="1" si="19"/>
        <v>20344.5</v>
      </c>
      <c r="G56" s="38">
        <f t="array" aca="1" ref="G56" ca="1">IF($B$42=FALSE,"-",SUM((OFFSET(AW_OW!$V$3,1,0,$E$42,1))*(G$45&gt;=OFFSET(AW_OW!$H$3,1,0,$E$42,1))*(G$44&lt;=OFFSET(AW_OW!$H$3,1,0,$E$42,1))*($B56=OFFSET(AW_OW!$L$3,1,0,$E$42,1))))</f>
        <v>0</v>
      </c>
      <c r="H56" s="38">
        <f t="array" aca="1" ref="H56" ca="1">IF($B$42=FALSE,"-",SUM((OFFSET(AW_OW!$V$3,1,0,$E$42,1))*(H$45&gt;=OFFSET(AW_OW!$H$3,1,0,$E$42,1))*(H$44&lt;=OFFSET(AW_OW!$H$3,1,0,$E$42,1))*($B56=OFFSET(AW_OW!$L$3,1,0,$E$42,1))))</f>
        <v>0</v>
      </c>
      <c r="I56" s="38">
        <f t="array" aca="1" ref="I56" ca="1">IF($B$42=FALSE,"-",SUM((OFFSET(AW_OW!$V$3,1,0,$E$42,1))*(I$45&gt;=OFFSET(AW_OW!$H$3,1,0,$E$42,1))*(I$44&lt;=OFFSET(AW_OW!$H$3,1,0,$E$42,1))*($B56=OFFSET(AW_OW!$L$3,1,0,$E$42,1))))</f>
        <v>0</v>
      </c>
      <c r="J56" s="38">
        <f t="array" aca="1" ref="J56" ca="1">IF($B$42=FALSE,"-",SUM((OFFSET(AW_OW!$V$3,1,0,$E$42,1))*(J$45&gt;=OFFSET(AW_OW!$H$3,1,0,$E$42,1))*(J$44&lt;=OFFSET(AW_OW!$H$3,1,0,$E$42,1))*($B56=OFFSET(AW_OW!$L$3,1,0,$E$42,1))))</f>
        <v>0</v>
      </c>
      <c r="K56" s="38">
        <f t="array" aca="1" ref="K56" ca="1">IF($B$42=FALSE,"-",SUM((OFFSET(AW_OW!$V$3,1,0,$E$42,1))*(K$45&gt;=OFFSET(AW_OW!$H$3,1,0,$E$42,1))*(K$44&lt;=OFFSET(AW_OW!$H$3,1,0,$E$42,1))*($B56=OFFSET(AW_OW!$L$3,1,0,$E$42,1))))</f>
        <v>0</v>
      </c>
      <c r="L56" s="38">
        <f t="array" aca="1" ref="L56" ca="1">IF($B$42=FALSE,"-",SUM((OFFSET(AW_OW!$V$3,1,0,$E$42,1))*(L$45&gt;=OFFSET(AW_OW!$H$3,1,0,$E$42,1))*(L$44&lt;=OFFSET(AW_OW!$H$3,1,0,$E$42,1))*($B56=OFFSET(AW_OW!$L$3,1,0,$E$42,1))))</f>
        <v>0</v>
      </c>
      <c r="M56" s="38">
        <f t="array" aca="1" ref="M56" ca="1">IF($B$42=FALSE,"-",SUM((OFFSET(AW_OW!$V$3,1,0,$E$42,1))*(M$45&gt;=OFFSET(AW_OW!$H$3,1,0,$E$42,1))*(M$44&lt;=OFFSET(AW_OW!$H$3,1,0,$E$42,1))*($B56=OFFSET(AW_OW!$L$3,1,0,$E$42,1))))</f>
        <v>0</v>
      </c>
      <c r="N56" s="38">
        <f t="array" aca="1" ref="N56" ca="1">IF($B$42=FALSE,"-",SUM((OFFSET(AW_OW!$V$3,1,0,$E$42,1))*(N$45&gt;=OFFSET(AW_OW!$H$3,1,0,$E$42,1))*(N$44&lt;=OFFSET(AW_OW!$H$3,1,0,$E$42,1))*($B56=OFFSET(AW_OW!$L$3,1,0,$E$42,1))))</f>
        <v>0</v>
      </c>
      <c r="O56" s="38">
        <f t="array" aca="1" ref="O56" ca="1">IF($B$42=FALSE,"-",SUM((OFFSET(AW_OW!$V$3,1,0,$E$42,1))*(O$45&gt;=OFFSET(AW_OW!$H$3,1,0,$E$42,1))*(O$44&lt;=OFFSET(AW_OW!$H$3,1,0,$E$42,1))*($B56=OFFSET(AW_OW!$L$3,1,0,$E$42,1))))</f>
        <v>0</v>
      </c>
      <c r="P56" s="38">
        <f t="array" aca="1" ref="P56" ca="1">IF($B$42=FALSE,"-",SUM((OFFSET(AW_OW!$V$3,1,0,$E$42,1))*(P$45&gt;=OFFSET(AW_OW!$H$3,1,0,$E$42,1))*(P$44&lt;=OFFSET(AW_OW!$H$3,1,0,$E$42,1))*($B56=OFFSET(AW_OW!$L$3,1,0,$E$42,1))))</f>
        <v>0</v>
      </c>
      <c r="Q56" s="38">
        <f t="array" aca="1" ref="Q56" ca="1">IF($B$42=FALSE,"-",SUM((OFFSET(AW_OW!$V$3,1,0,$E$42,1))*(Q$45&gt;=OFFSET(AW_OW!$H$3,1,0,$E$42,1))*(Q$44&lt;=OFFSET(AW_OW!$H$3,1,0,$E$42,1))*($B56=OFFSET(AW_OW!$L$3,1,0,$E$42,1))))</f>
        <v>0</v>
      </c>
      <c r="R56" s="38">
        <f t="array" aca="1" ref="R56" ca="1">IF($B$42=FALSE,"-",SUM((OFFSET(AW_OW!$V$3,1,0,$E$42,1))*(R$45&gt;=OFFSET(AW_OW!$H$3,1,0,$E$42,1))*(R$44&lt;=OFFSET(AW_OW!$H$3,1,0,$E$42,1))*($B56=OFFSET(AW_OW!$L$3,1,0,$E$42,1))))</f>
        <v>0</v>
      </c>
      <c r="S56" s="38">
        <f t="array" aca="1" ref="S56" ca="1">IF($B$42=FALSE,"-",SUM((OFFSET(AW_OW!$V$3,1,0,$E$42,1))*(S$45&gt;=OFFSET(AW_OW!$H$3,1,0,$E$42,1))*(S$44&lt;=OFFSET(AW_OW!$H$3,1,0,$E$42,1))*($B56=OFFSET(AW_OW!$L$3,1,0,$E$42,1))))</f>
        <v>1388</v>
      </c>
      <c r="T56" s="38">
        <f t="array" aca="1" ref="T56" ca="1">IF($B$42=FALSE,"-",SUM((OFFSET(AW_OW!$V$3,1,0,$E$42,1))*(T$45&gt;=OFFSET(AW_OW!$H$3,1,0,$E$42,1))*(T$44&lt;=OFFSET(AW_OW!$H$3,1,0,$E$42,1))*($B56=OFFSET(AW_OW!$L$3,1,0,$E$42,1))))</f>
        <v>2684</v>
      </c>
      <c r="U56" s="38">
        <f t="array" aca="1" ref="U56" ca="1">IF($B$42=FALSE,"-",SUM((OFFSET(AW_OW!$V$3,1,0,$E$42,1))*(U$45&gt;=OFFSET(AW_OW!$H$3,1,0,$E$42,1))*(U$44&lt;=OFFSET(AW_OW!$H$3,1,0,$E$42,1))*($B56=OFFSET(AW_OW!$L$3,1,0,$E$42,1))))</f>
        <v>2900</v>
      </c>
      <c r="V56" s="38">
        <f t="array" aca="1" ref="V56" ca="1">IF($B$42=FALSE,"-",SUM((OFFSET(AW_OW!$V$3,1,0,$E$42,1))*(V$45&gt;=OFFSET(AW_OW!$H$3,1,0,$E$42,1))*(V$44&lt;=OFFSET(AW_OW!$H$3,1,0,$E$42,1))*($B56=OFFSET(AW_OW!$L$3,1,0,$E$42,1))))</f>
        <v>2688</v>
      </c>
      <c r="W56" s="38">
        <f t="array" aca="1" ref="W56" ca="1">IF($B$42=FALSE,"-",SUM((OFFSET(AW_OW!$V$3,1,0,$E$42,1))*(W$45&gt;=OFFSET(AW_OW!$H$3,1,0,$E$42,1))*(W$44&lt;=OFFSET(AW_OW!$H$3,1,0,$E$42,1))*($B56=OFFSET(AW_OW!$L$3,1,0,$E$42,1))))</f>
        <v>3344</v>
      </c>
      <c r="X56" s="38">
        <f t="array" aca="1" ref="X56" ca="1">IF($B$42=FALSE,"-",SUM((OFFSET(AW_OW!$V$3,1,0,$E$42,1))*(X$45&gt;=OFFSET(AW_OW!$H$3,1,0,$E$42,1))*(X$44&lt;=OFFSET(AW_OW!$H$3,1,0,$E$42,1))*($B56=OFFSET(AW_OW!$L$3,1,0,$E$42,1))))</f>
        <v>1450</v>
      </c>
      <c r="Y56" s="38">
        <f t="array" aca="1" ref="Y56" ca="1">IF($B$42=FALSE,"-",SUM((OFFSET(AW_OW!$V$3,1,0,$E$42,1))*(Y$45&gt;=OFFSET(AW_OW!$H$3,1,0,$E$42,1))*(Y$44&lt;=OFFSET(AW_OW!$H$3,1,0,$E$42,1))*($B56=OFFSET(AW_OW!$L$3,1,0,$E$42,1))))</f>
        <v>1602</v>
      </c>
      <c r="Z56" s="38">
        <f t="array" aca="1" ref="Z56" ca="1">IF($B$42=FALSE,"-",SUM((OFFSET(AW_OW!$V$3,1,0,$E$42,1))*(Z$45&gt;=OFFSET(AW_OW!$H$3,1,0,$E$42,1))*(Z$44&lt;=OFFSET(AW_OW!$H$3,1,0,$E$42,1))*($B56=OFFSET(AW_OW!$L$3,1,0,$E$42,1))))</f>
        <v>1557</v>
      </c>
      <c r="AA56" s="38">
        <f t="array" aca="1" ref="AA56" ca="1">IF($B$42=FALSE,"-",SUM((OFFSET(AW_OW!$V$3,1,0,$E$42,1))*(AA$45&gt;=OFFSET(AW_OW!$H$3,1,0,$E$42,1))*(AA$44&lt;=OFFSET(AW_OW!$H$3,1,0,$E$42,1))*($B56=OFFSET(AW_OW!$L$3,1,0,$E$42,1))))</f>
        <v>1912.5</v>
      </c>
      <c r="AB56" s="38">
        <f t="array" aca="1" ref="AB56" ca="1">IF($B$42=FALSE,"-",SUM((OFFSET(AW_OW!$V$3,1,0,$E$42,1))*(AB$45&gt;=OFFSET(AW_OW!$H$3,1,0,$E$42,1))*(AB$44&lt;=OFFSET(AW_OW!$H$3,1,0,$E$42,1))*($B56=OFFSET(AW_OW!$L$3,1,0,$E$42,1))))</f>
        <v>819</v>
      </c>
    </row>
    <row r="57" spans="2:28" outlineLevel="1">
      <c r="B57" s="45" t="s">
        <v>207</v>
      </c>
      <c r="D57" s="29">
        <f t="shared" ca="1" si="18"/>
        <v>0</v>
      </c>
      <c r="E57" s="30">
        <f t="shared" ca="1" si="19"/>
        <v>23079.599999999999</v>
      </c>
      <c r="G57" s="38">
        <f t="array" aca="1" ref="G57" ca="1">IF($B$42=FALSE,"-",SUM((OFFSET(AW_OW!$V$3,1,0,$E$42,1))*(G$45&gt;=OFFSET(AW_OW!$H$3,1,0,$E$42,1))*(G$44&lt;=OFFSET(AW_OW!$H$3,1,0,$E$42,1))*($B57=OFFSET(AW_OW!$L$3,1,0,$E$42,1))))</f>
        <v>0</v>
      </c>
      <c r="H57" s="38">
        <f t="array" aca="1" ref="H57" ca="1">IF($B$42=FALSE,"-",SUM((OFFSET(AW_OW!$V$3,1,0,$E$42,1))*(H$45&gt;=OFFSET(AW_OW!$H$3,1,0,$E$42,1))*(H$44&lt;=OFFSET(AW_OW!$H$3,1,0,$E$42,1))*($B57=OFFSET(AW_OW!$L$3,1,0,$E$42,1))))</f>
        <v>0</v>
      </c>
      <c r="I57" s="38">
        <f t="array" aca="1" ref="I57" ca="1">IF($B$42=FALSE,"-",SUM((OFFSET(AW_OW!$V$3,1,0,$E$42,1))*(I$45&gt;=OFFSET(AW_OW!$H$3,1,0,$E$42,1))*(I$44&lt;=OFFSET(AW_OW!$H$3,1,0,$E$42,1))*($B57=OFFSET(AW_OW!$L$3,1,0,$E$42,1))))</f>
        <v>0</v>
      </c>
      <c r="J57" s="38">
        <f t="array" aca="1" ref="J57" ca="1">IF($B$42=FALSE,"-",SUM((OFFSET(AW_OW!$V$3,1,0,$E$42,1))*(J$45&gt;=OFFSET(AW_OW!$H$3,1,0,$E$42,1))*(J$44&lt;=OFFSET(AW_OW!$H$3,1,0,$E$42,1))*($B57=OFFSET(AW_OW!$L$3,1,0,$E$42,1))))</f>
        <v>0</v>
      </c>
      <c r="K57" s="38">
        <f t="array" aca="1" ref="K57" ca="1">IF($B$42=FALSE,"-",SUM((OFFSET(AW_OW!$V$3,1,0,$E$42,1))*(K$45&gt;=OFFSET(AW_OW!$H$3,1,0,$E$42,1))*(K$44&lt;=OFFSET(AW_OW!$H$3,1,0,$E$42,1))*($B57=OFFSET(AW_OW!$L$3,1,0,$E$42,1))))</f>
        <v>0</v>
      </c>
      <c r="L57" s="38">
        <f t="array" aca="1" ref="L57" ca="1">IF($B$42=FALSE,"-",SUM((OFFSET(AW_OW!$V$3,1,0,$E$42,1))*(L$45&gt;=OFFSET(AW_OW!$H$3,1,0,$E$42,1))*(L$44&lt;=OFFSET(AW_OW!$H$3,1,0,$E$42,1))*($B57=OFFSET(AW_OW!$L$3,1,0,$E$42,1))))</f>
        <v>0</v>
      </c>
      <c r="M57" s="38">
        <f t="array" aca="1" ref="M57" ca="1">IF($B$42=FALSE,"-",SUM((OFFSET(AW_OW!$V$3,1,0,$E$42,1))*(M$45&gt;=OFFSET(AW_OW!$H$3,1,0,$E$42,1))*(M$44&lt;=OFFSET(AW_OW!$H$3,1,0,$E$42,1))*($B57=OFFSET(AW_OW!$L$3,1,0,$E$42,1))))</f>
        <v>0</v>
      </c>
      <c r="N57" s="38">
        <f t="array" aca="1" ref="N57" ca="1">IF($B$42=FALSE,"-",SUM((OFFSET(AW_OW!$V$3,1,0,$E$42,1))*(N$45&gt;=OFFSET(AW_OW!$H$3,1,0,$E$42,1))*(N$44&lt;=OFFSET(AW_OW!$H$3,1,0,$E$42,1))*($B57=OFFSET(AW_OW!$L$3,1,0,$E$42,1))))</f>
        <v>0</v>
      </c>
      <c r="O57" s="38">
        <f t="array" aca="1" ref="O57" ca="1">IF($B$42=FALSE,"-",SUM((OFFSET(AW_OW!$V$3,1,0,$E$42,1))*(O$45&gt;=OFFSET(AW_OW!$H$3,1,0,$E$42,1))*(O$44&lt;=OFFSET(AW_OW!$H$3,1,0,$E$42,1))*($B57=OFFSET(AW_OW!$L$3,1,0,$E$42,1))))</f>
        <v>0</v>
      </c>
      <c r="P57" s="38">
        <f t="array" aca="1" ref="P57" ca="1">IF($B$42=FALSE,"-",SUM((OFFSET(AW_OW!$V$3,1,0,$E$42,1))*(P$45&gt;=OFFSET(AW_OW!$H$3,1,0,$E$42,1))*(P$44&lt;=OFFSET(AW_OW!$H$3,1,0,$E$42,1))*($B57=OFFSET(AW_OW!$L$3,1,0,$E$42,1))))</f>
        <v>0</v>
      </c>
      <c r="Q57" s="38">
        <f t="array" aca="1" ref="Q57" ca="1">IF($B$42=FALSE,"-",SUM((OFFSET(AW_OW!$V$3,1,0,$E$42,1))*(Q$45&gt;=OFFSET(AW_OW!$H$3,1,0,$E$42,1))*(Q$44&lt;=OFFSET(AW_OW!$H$3,1,0,$E$42,1))*($B57=OFFSET(AW_OW!$L$3,1,0,$E$42,1))))</f>
        <v>0</v>
      </c>
      <c r="R57" s="38">
        <f t="array" aca="1" ref="R57" ca="1">IF($B$42=FALSE,"-",SUM((OFFSET(AW_OW!$V$3,1,0,$E$42,1))*(R$45&gt;=OFFSET(AW_OW!$H$3,1,0,$E$42,1))*(R$44&lt;=OFFSET(AW_OW!$H$3,1,0,$E$42,1))*($B57=OFFSET(AW_OW!$L$3,1,0,$E$42,1))))</f>
        <v>0</v>
      </c>
      <c r="S57" s="38">
        <f t="array" aca="1" ref="S57" ca="1">IF($B$42=FALSE,"-",SUM((OFFSET(AW_OW!$V$3,1,0,$E$42,1))*(S$45&gt;=OFFSET(AW_OW!$H$3,1,0,$E$42,1))*(S$44&lt;=OFFSET(AW_OW!$H$3,1,0,$E$42,1))*($B57=OFFSET(AW_OW!$L$3,1,0,$E$42,1))))</f>
        <v>0</v>
      </c>
      <c r="T57" s="38">
        <f t="array" aca="1" ref="T57" ca="1">IF($B$42=FALSE,"-",SUM((OFFSET(AW_OW!$V$3,1,0,$E$42,1))*(T$45&gt;=OFFSET(AW_OW!$H$3,1,0,$E$42,1))*(T$44&lt;=OFFSET(AW_OW!$H$3,1,0,$E$42,1))*($B57=OFFSET(AW_OW!$L$3,1,0,$E$42,1))))</f>
        <v>0</v>
      </c>
      <c r="U57" s="38">
        <f t="array" aca="1" ref="U57" ca="1">IF($B$42=FALSE,"-",SUM((OFFSET(AW_OW!$V$3,1,0,$E$42,1))*(U$45&gt;=OFFSET(AW_OW!$H$3,1,0,$E$42,1))*(U$44&lt;=OFFSET(AW_OW!$H$3,1,0,$E$42,1))*($B57=OFFSET(AW_OW!$L$3,1,0,$E$42,1))))</f>
        <v>0</v>
      </c>
      <c r="V57" s="38">
        <f t="array" aca="1" ref="V57" ca="1">IF($B$42=FALSE,"-",SUM((OFFSET(AW_OW!$V$3,1,0,$E$42,1))*(V$45&gt;=OFFSET(AW_OW!$H$3,1,0,$E$42,1))*(V$44&lt;=OFFSET(AW_OW!$H$3,1,0,$E$42,1))*($B57=OFFSET(AW_OW!$L$3,1,0,$E$42,1))))</f>
        <v>0</v>
      </c>
      <c r="W57" s="38">
        <f t="array" aca="1" ref="W57" ca="1">IF($B$42=FALSE,"-",SUM((OFFSET(AW_OW!$V$3,1,0,$E$42,1))*(W$45&gt;=OFFSET(AW_OW!$H$3,1,0,$E$42,1))*(W$44&lt;=OFFSET(AW_OW!$H$3,1,0,$E$42,1))*($B57=OFFSET(AW_OW!$L$3,1,0,$E$42,1))))</f>
        <v>0</v>
      </c>
      <c r="X57" s="38">
        <f t="array" aca="1" ref="X57" ca="1">IF($B$42=FALSE,"-",SUM((OFFSET(AW_OW!$V$3,1,0,$E$42,1))*(X$45&gt;=OFFSET(AW_OW!$H$3,1,0,$E$42,1))*(X$44&lt;=OFFSET(AW_OW!$H$3,1,0,$E$42,1))*($B57=OFFSET(AW_OW!$L$3,1,0,$E$42,1))))</f>
        <v>0</v>
      </c>
      <c r="Y57" s="38">
        <f t="array" aca="1" ref="Y57" ca="1">IF($B$42=FALSE,"-",SUM((OFFSET(AW_OW!$V$3,1,0,$E$42,1))*(Y$45&gt;=OFFSET(AW_OW!$H$3,1,0,$E$42,1))*(Y$44&lt;=OFFSET(AW_OW!$H$3,1,0,$E$42,1))*($B57=OFFSET(AW_OW!$L$3,1,0,$E$42,1))))</f>
        <v>2884.5</v>
      </c>
      <c r="Z57" s="38">
        <f t="array" aca="1" ref="Z57" ca="1">IF($B$42=FALSE,"-",SUM((OFFSET(AW_OW!$V$3,1,0,$E$42,1))*(Z$45&gt;=OFFSET(AW_OW!$H$3,1,0,$E$42,1))*(Z$44&lt;=OFFSET(AW_OW!$H$3,1,0,$E$42,1))*($B57=OFFSET(AW_OW!$L$3,1,0,$E$42,1))))</f>
        <v>8655.2999999999993</v>
      </c>
      <c r="AA57" s="38">
        <f t="array" aca="1" ref="AA57" ca="1">IF($B$42=FALSE,"-",SUM((OFFSET(AW_OW!$V$3,1,0,$E$42,1))*(AA$45&gt;=OFFSET(AW_OW!$H$3,1,0,$E$42,1))*(AA$44&lt;=OFFSET(AW_OW!$H$3,1,0,$E$42,1))*($B57=OFFSET(AW_OW!$L$3,1,0,$E$42,1))))</f>
        <v>7693.2</v>
      </c>
      <c r="AB57" s="38">
        <f t="array" aca="1" ref="AB57" ca="1">IF($B$42=FALSE,"-",SUM((OFFSET(AW_OW!$V$3,1,0,$E$42,1))*(AB$45&gt;=OFFSET(AW_OW!$H$3,1,0,$E$42,1))*(AB$44&lt;=OFFSET(AW_OW!$H$3,1,0,$E$42,1))*($B57=OFFSET(AW_OW!$L$3,1,0,$E$42,1))))</f>
        <v>3846.6</v>
      </c>
    </row>
    <row r="58" spans="2:28" outlineLevel="1">
      <c r="B58" s="45" t="s">
        <v>208</v>
      </c>
      <c r="D58" s="29">
        <f t="shared" ca="1" si="18"/>
        <v>0</v>
      </c>
      <c r="E58" s="30">
        <f t="shared" ca="1" si="19"/>
        <v>4998.3999999999996</v>
      </c>
      <c r="G58" s="38">
        <f t="array" aca="1" ref="G58" ca="1">IF($B$42=FALSE,"-",SUM((OFFSET(AW_OW!$V$3,1,0,$E$42,1))*(G$45&gt;=OFFSET(AW_OW!$H$3,1,0,$E$42,1))*(G$44&lt;=OFFSET(AW_OW!$H$3,1,0,$E$42,1))*($B58=OFFSET(AW_OW!$L$3,1,0,$E$42,1))))</f>
        <v>0</v>
      </c>
      <c r="H58" s="38">
        <f t="array" aca="1" ref="H58" ca="1">IF($B$42=FALSE,"-",SUM((OFFSET(AW_OW!$V$3,1,0,$E$42,1))*(H$45&gt;=OFFSET(AW_OW!$H$3,1,0,$E$42,1))*(H$44&lt;=OFFSET(AW_OW!$H$3,1,0,$E$42,1))*($B58=OFFSET(AW_OW!$L$3,1,0,$E$42,1))))</f>
        <v>0</v>
      </c>
      <c r="I58" s="38">
        <f t="array" aca="1" ref="I58" ca="1">IF($B$42=FALSE,"-",SUM((OFFSET(AW_OW!$V$3,1,0,$E$42,1))*(I$45&gt;=OFFSET(AW_OW!$H$3,1,0,$E$42,1))*(I$44&lt;=OFFSET(AW_OW!$H$3,1,0,$E$42,1))*($B58=OFFSET(AW_OW!$L$3,1,0,$E$42,1))))</f>
        <v>0</v>
      </c>
      <c r="J58" s="38">
        <f t="array" aca="1" ref="J58" ca="1">IF($B$42=FALSE,"-",SUM((OFFSET(AW_OW!$V$3,1,0,$E$42,1))*(J$45&gt;=OFFSET(AW_OW!$H$3,1,0,$E$42,1))*(J$44&lt;=OFFSET(AW_OW!$H$3,1,0,$E$42,1))*($B58=OFFSET(AW_OW!$L$3,1,0,$E$42,1))))</f>
        <v>0</v>
      </c>
      <c r="K58" s="38">
        <f t="array" aca="1" ref="K58" ca="1">IF($B$42=FALSE,"-",SUM((OFFSET(AW_OW!$V$3,1,0,$E$42,1))*(K$45&gt;=OFFSET(AW_OW!$H$3,1,0,$E$42,1))*(K$44&lt;=OFFSET(AW_OW!$H$3,1,0,$E$42,1))*($B58=OFFSET(AW_OW!$L$3,1,0,$E$42,1))))</f>
        <v>0</v>
      </c>
      <c r="L58" s="38">
        <f t="array" aca="1" ref="L58" ca="1">IF($B$42=FALSE,"-",SUM((OFFSET(AW_OW!$V$3,1,0,$E$42,1))*(L$45&gt;=OFFSET(AW_OW!$H$3,1,0,$E$42,1))*(L$44&lt;=OFFSET(AW_OW!$H$3,1,0,$E$42,1))*($B58=OFFSET(AW_OW!$L$3,1,0,$E$42,1))))</f>
        <v>0</v>
      </c>
      <c r="M58" s="38">
        <f t="array" aca="1" ref="M58" ca="1">IF($B$42=FALSE,"-",SUM((OFFSET(AW_OW!$V$3,1,0,$E$42,1))*(M$45&gt;=OFFSET(AW_OW!$H$3,1,0,$E$42,1))*(M$44&lt;=OFFSET(AW_OW!$H$3,1,0,$E$42,1))*($B58=OFFSET(AW_OW!$L$3,1,0,$E$42,1))))</f>
        <v>0</v>
      </c>
      <c r="N58" s="38">
        <f t="array" aca="1" ref="N58" ca="1">IF($B$42=FALSE,"-",SUM((OFFSET(AW_OW!$V$3,1,0,$E$42,1))*(N$45&gt;=OFFSET(AW_OW!$H$3,1,0,$E$42,1))*(N$44&lt;=OFFSET(AW_OW!$H$3,1,0,$E$42,1))*($B58=OFFSET(AW_OW!$L$3,1,0,$E$42,1))))</f>
        <v>0</v>
      </c>
      <c r="O58" s="38">
        <f t="array" aca="1" ref="O58" ca="1">IF($B$42=FALSE,"-",SUM((OFFSET(AW_OW!$V$3,1,0,$E$42,1))*(O$45&gt;=OFFSET(AW_OW!$H$3,1,0,$E$42,1))*(O$44&lt;=OFFSET(AW_OW!$H$3,1,0,$E$42,1))*($B58=OFFSET(AW_OW!$L$3,1,0,$E$42,1))))</f>
        <v>0</v>
      </c>
      <c r="P58" s="38">
        <f t="array" aca="1" ref="P58" ca="1">IF($B$42=FALSE,"-",SUM((OFFSET(AW_OW!$V$3,1,0,$E$42,1))*(P$45&gt;=OFFSET(AW_OW!$H$3,1,0,$E$42,1))*(P$44&lt;=OFFSET(AW_OW!$H$3,1,0,$E$42,1))*($B58=OFFSET(AW_OW!$L$3,1,0,$E$42,1))))</f>
        <v>0</v>
      </c>
      <c r="Q58" s="38">
        <f t="array" aca="1" ref="Q58" ca="1">IF($B$42=FALSE,"-",SUM((OFFSET(AW_OW!$V$3,1,0,$E$42,1))*(Q$45&gt;=OFFSET(AW_OW!$H$3,1,0,$E$42,1))*(Q$44&lt;=OFFSET(AW_OW!$H$3,1,0,$E$42,1))*($B58=OFFSET(AW_OW!$L$3,1,0,$E$42,1))))</f>
        <v>0</v>
      </c>
      <c r="R58" s="38">
        <f t="array" aca="1" ref="R58" ca="1">IF($B$42=FALSE,"-",SUM((OFFSET(AW_OW!$V$3,1,0,$E$42,1))*(R$45&gt;=OFFSET(AW_OW!$H$3,1,0,$E$42,1))*(R$44&lt;=OFFSET(AW_OW!$H$3,1,0,$E$42,1))*($B58=OFFSET(AW_OW!$L$3,1,0,$E$42,1))))</f>
        <v>0</v>
      </c>
      <c r="S58" s="38">
        <f t="array" aca="1" ref="S58" ca="1">IF($B$42=FALSE,"-",SUM((OFFSET(AW_OW!$V$3,1,0,$E$42,1))*(S$45&gt;=OFFSET(AW_OW!$H$3,1,0,$E$42,1))*(S$44&lt;=OFFSET(AW_OW!$H$3,1,0,$E$42,1))*($B58=OFFSET(AW_OW!$L$3,1,0,$E$42,1))))</f>
        <v>0</v>
      </c>
      <c r="T58" s="38">
        <f t="array" aca="1" ref="T58" ca="1">IF($B$42=FALSE,"-",SUM((OFFSET(AW_OW!$V$3,1,0,$E$42,1))*(T$45&gt;=OFFSET(AW_OW!$H$3,1,0,$E$42,1))*(T$44&lt;=OFFSET(AW_OW!$H$3,1,0,$E$42,1))*($B58=OFFSET(AW_OW!$L$3,1,0,$E$42,1))))</f>
        <v>0</v>
      </c>
      <c r="U58" s="38">
        <f t="array" aca="1" ref="U58" ca="1">IF($B$42=FALSE,"-",SUM((OFFSET(AW_OW!$V$3,1,0,$E$42,1))*(U$45&gt;=OFFSET(AW_OW!$H$3,1,0,$E$42,1))*(U$44&lt;=OFFSET(AW_OW!$H$3,1,0,$E$42,1))*($B58=OFFSET(AW_OW!$L$3,1,0,$E$42,1))))</f>
        <v>0</v>
      </c>
      <c r="V58" s="38">
        <f t="array" aca="1" ref="V58" ca="1">IF($B$42=FALSE,"-",SUM((OFFSET(AW_OW!$V$3,1,0,$E$42,1))*(V$45&gt;=OFFSET(AW_OW!$H$3,1,0,$E$42,1))*(V$44&lt;=OFFSET(AW_OW!$H$3,1,0,$E$42,1))*($B58=OFFSET(AW_OW!$L$3,1,0,$E$42,1))))</f>
        <v>0</v>
      </c>
      <c r="W58" s="38">
        <f t="array" aca="1" ref="W58" ca="1">IF($B$42=FALSE,"-",SUM((OFFSET(AW_OW!$V$3,1,0,$E$42,1))*(W$45&gt;=OFFSET(AW_OW!$H$3,1,0,$E$42,1))*(W$44&lt;=OFFSET(AW_OW!$H$3,1,0,$E$42,1))*($B58=OFFSET(AW_OW!$L$3,1,0,$E$42,1))))</f>
        <v>0</v>
      </c>
      <c r="X58" s="38">
        <f t="array" aca="1" ref="X58" ca="1">IF($B$42=FALSE,"-",SUM((OFFSET(AW_OW!$V$3,1,0,$E$42,1))*(X$45&gt;=OFFSET(AW_OW!$H$3,1,0,$E$42,1))*(X$44&lt;=OFFSET(AW_OW!$H$3,1,0,$E$42,1))*($B58=OFFSET(AW_OW!$L$3,1,0,$E$42,1))))</f>
        <v>0</v>
      </c>
      <c r="Y58" s="38">
        <f t="array" aca="1" ref="Y58" ca="1">IF($B$42=FALSE,"-",SUM((OFFSET(AW_OW!$V$3,1,0,$E$42,1))*(Y$45&gt;=OFFSET(AW_OW!$H$3,1,0,$E$42,1))*(Y$44&lt;=OFFSET(AW_OW!$H$3,1,0,$E$42,1))*($B58=OFFSET(AW_OW!$L$3,1,0,$E$42,1))))</f>
        <v>1817.6</v>
      </c>
      <c r="Z58" s="38">
        <f t="array" aca="1" ref="Z58" ca="1">IF($B$42=FALSE,"-",SUM((OFFSET(AW_OW!$V$3,1,0,$E$42,1))*(Z$45&gt;=OFFSET(AW_OW!$H$3,1,0,$E$42,1))*(Z$44&lt;=OFFSET(AW_OW!$H$3,1,0,$E$42,1))*($B58=OFFSET(AW_OW!$L$3,1,0,$E$42,1))))</f>
        <v>2272</v>
      </c>
      <c r="AA58" s="38">
        <f t="array" aca="1" ref="AA58" ca="1">IF($B$42=FALSE,"-",SUM((OFFSET(AW_OW!$V$3,1,0,$E$42,1))*(AA$45&gt;=OFFSET(AW_OW!$H$3,1,0,$E$42,1))*(AA$44&lt;=OFFSET(AW_OW!$H$3,1,0,$E$42,1))*($B58=OFFSET(AW_OW!$L$3,1,0,$E$42,1))))</f>
        <v>908.8</v>
      </c>
      <c r="AB58" s="38">
        <f t="array" aca="1" ref="AB58" ca="1">IF($B$42=FALSE,"-",SUM((OFFSET(AW_OW!$V$3,1,0,$E$42,1))*(AB$45&gt;=OFFSET(AW_OW!$H$3,1,0,$E$42,1))*(AB$44&lt;=OFFSET(AW_OW!$H$3,1,0,$E$42,1))*($B58=OFFSET(AW_OW!$L$3,1,0,$E$42,1))))</f>
        <v>0</v>
      </c>
    </row>
    <row r="59" spans="2:28" outlineLevel="1">
      <c r="B59" s="45" t="s">
        <v>209</v>
      </c>
      <c r="D59" s="29">
        <f t="shared" ca="1" si="18"/>
        <v>1526</v>
      </c>
      <c r="E59" s="30">
        <f t="shared" ca="1" si="19"/>
        <v>0</v>
      </c>
      <c r="G59" s="38">
        <f t="array" aca="1" ref="G59" ca="1">IF($B$42=FALSE,"-",SUM((OFFSET(AW_OW!$V$3,1,0,$E$42,1))*(G$45&gt;=OFFSET(AW_OW!$H$3,1,0,$E$42,1))*(G$44&lt;=OFFSET(AW_OW!$H$3,1,0,$E$42,1))*($B59=OFFSET(AW_OW!$L$3,1,0,$E$42,1))))</f>
        <v>0</v>
      </c>
      <c r="H59" s="38">
        <f t="array" aca="1" ref="H59" ca="1">IF($B$42=FALSE,"-",SUM((OFFSET(AW_OW!$V$3,1,0,$E$42,1))*(H$45&gt;=OFFSET(AW_OW!$H$3,1,0,$E$42,1))*(H$44&lt;=OFFSET(AW_OW!$H$3,1,0,$E$42,1))*($B59=OFFSET(AW_OW!$L$3,1,0,$E$42,1))))</f>
        <v>0</v>
      </c>
      <c r="I59" s="38">
        <f t="array" aca="1" ref="I59" ca="1">IF($B$42=FALSE,"-",SUM((OFFSET(AW_OW!$V$3,1,0,$E$42,1))*(I$45&gt;=OFFSET(AW_OW!$H$3,1,0,$E$42,1))*(I$44&lt;=OFFSET(AW_OW!$H$3,1,0,$E$42,1))*($B59=OFFSET(AW_OW!$L$3,1,0,$E$42,1))))</f>
        <v>0</v>
      </c>
      <c r="J59" s="38">
        <f t="array" aca="1" ref="J59" ca="1">IF($B$42=FALSE,"-",SUM((OFFSET(AW_OW!$V$3,1,0,$E$42,1))*(J$45&gt;=OFFSET(AW_OW!$H$3,1,0,$E$42,1))*(J$44&lt;=OFFSET(AW_OW!$H$3,1,0,$E$42,1))*($B59=OFFSET(AW_OW!$L$3,1,0,$E$42,1))))</f>
        <v>0</v>
      </c>
      <c r="K59" s="38">
        <f t="array" aca="1" ref="K59" ca="1">IF($B$42=FALSE,"-",SUM((OFFSET(AW_OW!$V$3,1,0,$E$42,1))*(K$45&gt;=OFFSET(AW_OW!$H$3,1,0,$E$42,1))*(K$44&lt;=OFFSET(AW_OW!$H$3,1,0,$E$42,1))*($B59=OFFSET(AW_OW!$L$3,1,0,$E$42,1))))</f>
        <v>0</v>
      </c>
      <c r="L59" s="38">
        <f t="array" aca="1" ref="L59" ca="1">IF($B$42=FALSE,"-",SUM((OFFSET(AW_OW!$V$3,1,0,$E$42,1))*(L$45&gt;=OFFSET(AW_OW!$H$3,1,0,$E$42,1))*(L$44&lt;=OFFSET(AW_OW!$H$3,1,0,$E$42,1))*($B59=OFFSET(AW_OW!$L$3,1,0,$E$42,1))))</f>
        <v>0</v>
      </c>
      <c r="M59" s="38">
        <f t="array" aca="1" ref="M59" ca="1">IF($B$42=FALSE,"-",SUM((OFFSET(AW_OW!$V$3,1,0,$E$42,1))*(M$45&gt;=OFFSET(AW_OW!$H$3,1,0,$E$42,1))*(M$44&lt;=OFFSET(AW_OW!$H$3,1,0,$E$42,1))*($B59=OFFSET(AW_OW!$L$3,1,0,$E$42,1))))</f>
        <v>791</v>
      </c>
      <c r="N59" s="38">
        <f t="array" aca="1" ref="N59" ca="1">IF($B$42=FALSE,"-",SUM((OFFSET(AW_OW!$V$3,1,0,$E$42,1))*(N$45&gt;=OFFSET(AW_OW!$H$3,1,0,$E$42,1))*(N$44&lt;=OFFSET(AW_OW!$H$3,1,0,$E$42,1))*($B59=OFFSET(AW_OW!$L$3,1,0,$E$42,1))))</f>
        <v>451.5</v>
      </c>
      <c r="O59" s="38">
        <f t="array" aca="1" ref="O59" ca="1">IF($B$42=FALSE,"-",SUM((OFFSET(AW_OW!$V$3,1,0,$E$42,1))*(O$45&gt;=OFFSET(AW_OW!$H$3,1,0,$E$42,1))*(O$44&lt;=OFFSET(AW_OW!$H$3,1,0,$E$42,1))*($B59=OFFSET(AW_OW!$L$3,1,0,$E$42,1))))</f>
        <v>213.5</v>
      </c>
      <c r="P59" s="38">
        <f t="array" aca="1" ref="P59" ca="1">IF($B$42=FALSE,"-",SUM((OFFSET(AW_OW!$V$3,1,0,$E$42,1))*(P$45&gt;=OFFSET(AW_OW!$H$3,1,0,$E$42,1))*(P$44&lt;=OFFSET(AW_OW!$H$3,1,0,$E$42,1))*($B59=OFFSET(AW_OW!$L$3,1,0,$E$42,1))))</f>
        <v>0</v>
      </c>
      <c r="Q59" s="38">
        <f t="array" aca="1" ref="Q59" ca="1">IF($B$42=FALSE,"-",SUM((OFFSET(AW_OW!$V$3,1,0,$E$42,1))*(Q$45&gt;=OFFSET(AW_OW!$H$3,1,0,$E$42,1))*(Q$44&lt;=OFFSET(AW_OW!$H$3,1,0,$E$42,1))*($B59=OFFSET(AW_OW!$L$3,1,0,$E$42,1))))</f>
        <v>70</v>
      </c>
      <c r="R59" s="38">
        <f t="array" aca="1" ref="R59" ca="1">IF($B$42=FALSE,"-",SUM((OFFSET(AW_OW!$V$3,1,0,$E$42,1))*(R$45&gt;=OFFSET(AW_OW!$H$3,1,0,$E$42,1))*(R$44&lt;=OFFSET(AW_OW!$H$3,1,0,$E$42,1))*($B59=OFFSET(AW_OW!$L$3,1,0,$E$42,1))))</f>
        <v>0</v>
      </c>
      <c r="S59" s="38">
        <f t="array" aca="1" ref="S59" ca="1">IF($B$42=FALSE,"-",SUM((OFFSET(AW_OW!$V$3,1,0,$E$42,1))*(S$45&gt;=OFFSET(AW_OW!$H$3,1,0,$E$42,1))*(S$44&lt;=OFFSET(AW_OW!$H$3,1,0,$E$42,1))*($B59=OFFSET(AW_OW!$L$3,1,0,$E$42,1))))</f>
        <v>0</v>
      </c>
      <c r="T59" s="38">
        <f t="array" aca="1" ref="T59" ca="1">IF($B$42=FALSE,"-",SUM((OFFSET(AW_OW!$V$3,1,0,$E$42,1))*(T$45&gt;=OFFSET(AW_OW!$H$3,1,0,$E$42,1))*(T$44&lt;=OFFSET(AW_OW!$H$3,1,0,$E$42,1))*($B59=OFFSET(AW_OW!$L$3,1,0,$E$42,1))))</f>
        <v>0</v>
      </c>
      <c r="U59" s="38">
        <f t="array" aca="1" ref="U59" ca="1">IF($B$42=FALSE,"-",SUM((OFFSET(AW_OW!$V$3,1,0,$E$42,1))*(U$45&gt;=OFFSET(AW_OW!$H$3,1,0,$E$42,1))*(U$44&lt;=OFFSET(AW_OW!$H$3,1,0,$E$42,1))*($B59=OFFSET(AW_OW!$L$3,1,0,$E$42,1))))</f>
        <v>0</v>
      </c>
      <c r="V59" s="38">
        <f t="array" aca="1" ref="V59" ca="1">IF($B$42=FALSE,"-",SUM((OFFSET(AW_OW!$V$3,1,0,$E$42,1))*(V$45&gt;=OFFSET(AW_OW!$H$3,1,0,$E$42,1))*(V$44&lt;=OFFSET(AW_OW!$H$3,1,0,$E$42,1))*($B59=OFFSET(AW_OW!$L$3,1,0,$E$42,1))))</f>
        <v>0</v>
      </c>
      <c r="W59" s="38">
        <f t="array" aca="1" ref="W59" ca="1">IF($B$42=FALSE,"-",SUM((OFFSET(AW_OW!$V$3,1,0,$E$42,1))*(W$45&gt;=OFFSET(AW_OW!$H$3,1,0,$E$42,1))*(W$44&lt;=OFFSET(AW_OW!$H$3,1,0,$E$42,1))*($B59=OFFSET(AW_OW!$L$3,1,0,$E$42,1))))</f>
        <v>0</v>
      </c>
      <c r="X59" s="38">
        <f t="array" aca="1" ref="X59" ca="1">IF($B$42=FALSE,"-",SUM((OFFSET(AW_OW!$V$3,1,0,$E$42,1))*(X$45&gt;=OFFSET(AW_OW!$H$3,1,0,$E$42,1))*(X$44&lt;=OFFSET(AW_OW!$H$3,1,0,$E$42,1))*($B59=OFFSET(AW_OW!$L$3,1,0,$E$42,1))))</f>
        <v>0</v>
      </c>
      <c r="Y59" s="38">
        <f t="array" aca="1" ref="Y59" ca="1">IF($B$42=FALSE,"-",SUM((OFFSET(AW_OW!$V$3,1,0,$E$42,1))*(Y$45&gt;=OFFSET(AW_OW!$H$3,1,0,$E$42,1))*(Y$44&lt;=OFFSET(AW_OW!$H$3,1,0,$E$42,1))*($B59=OFFSET(AW_OW!$L$3,1,0,$E$42,1))))</f>
        <v>0</v>
      </c>
      <c r="Z59" s="38">
        <f t="array" aca="1" ref="Z59" ca="1">IF($B$42=FALSE,"-",SUM((OFFSET(AW_OW!$V$3,1,0,$E$42,1))*(Z$45&gt;=OFFSET(AW_OW!$H$3,1,0,$E$42,1))*(Z$44&lt;=OFFSET(AW_OW!$H$3,1,0,$E$42,1))*($B59=OFFSET(AW_OW!$L$3,1,0,$E$42,1))))</f>
        <v>0</v>
      </c>
      <c r="AA59" s="38">
        <f t="array" aca="1" ref="AA59" ca="1">IF($B$42=FALSE,"-",SUM((OFFSET(AW_OW!$V$3,1,0,$E$42,1))*(AA$45&gt;=OFFSET(AW_OW!$H$3,1,0,$E$42,1))*(AA$44&lt;=OFFSET(AW_OW!$H$3,1,0,$E$42,1))*($B59=OFFSET(AW_OW!$L$3,1,0,$E$42,1))))</f>
        <v>0</v>
      </c>
      <c r="AB59" s="38">
        <f t="array" aca="1" ref="AB59" ca="1">IF($B$42=FALSE,"-",SUM((OFFSET(AW_OW!$V$3,1,0,$E$42,1))*(AB$45&gt;=OFFSET(AW_OW!$H$3,1,0,$E$42,1))*(AB$44&lt;=OFFSET(AW_OW!$H$3,1,0,$E$42,1))*($B59=OFFSET(AW_OW!$L$3,1,0,$E$42,1))))</f>
        <v>0</v>
      </c>
    </row>
    <row r="60" spans="2:28" outlineLevel="1">
      <c r="B60" s="45" t="s">
        <v>201</v>
      </c>
      <c r="D60" s="39">
        <f t="shared" ca="1" si="18"/>
        <v>70942.5</v>
      </c>
      <c r="E60" s="40">
        <f t="shared" ca="1" si="19"/>
        <v>52642.5</v>
      </c>
      <c r="G60" s="41">
        <f t="array" aca="1" ref="G60" ca="1">IF($B$42=FALSE,"-",SUM((OFFSET(AW_OW!$V$3,1,0,$E$42,1))*(G$45&gt;=OFFSET(AW_OW!$H$3,1,0,$E$42,1))*(G$44&lt;=OFFSET(AW_OW!$H$3,1,0,$E$42,1))*($B60=OFFSET(AW_OW!$L$3,1,0,$E$42,1))))</f>
        <v>5445</v>
      </c>
      <c r="H60" s="41">
        <f t="array" aca="1" ref="H60" ca="1">IF($B$42=FALSE,"-",SUM((OFFSET(AW_OW!$V$3,1,0,$E$42,1))*(H$45&gt;=OFFSET(AW_OW!$H$3,1,0,$E$42,1))*(H$44&lt;=OFFSET(AW_OW!$H$3,1,0,$E$42,1))*($B60=OFFSET(AW_OW!$L$3,1,0,$E$42,1))))</f>
        <v>5827.5</v>
      </c>
      <c r="I60" s="41">
        <f t="array" aca="1" ref="I60" ca="1">IF($B$42=FALSE,"-",SUM((OFFSET(AW_OW!$V$3,1,0,$E$42,1))*(I$45&gt;=OFFSET(AW_OW!$H$3,1,0,$E$42,1))*(I$44&lt;=OFFSET(AW_OW!$H$3,1,0,$E$42,1))*($B60=OFFSET(AW_OW!$L$3,1,0,$E$42,1))))</f>
        <v>5542.5</v>
      </c>
      <c r="J60" s="41">
        <f t="array" aca="1" ref="J60" ca="1">IF($B$42=FALSE,"-",SUM((OFFSET(AW_OW!$V$3,1,0,$E$42,1))*(J$45&gt;=OFFSET(AW_OW!$H$3,1,0,$E$42,1))*(J$44&lt;=OFFSET(AW_OW!$H$3,1,0,$E$42,1))*($B60=OFFSET(AW_OW!$L$3,1,0,$E$42,1))))</f>
        <v>5175</v>
      </c>
      <c r="K60" s="41">
        <f t="array" aca="1" ref="K60" ca="1">IF($B$42=FALSE,"-",SUM((OFFSET(AW_OW!$V$3,1,0,$E$42,1))*(K$45&gt;=OFFSET(AW_OW!$H$3,1,0,$E$42,1))*(K$44&lt;=OFFSET(AW_OW!$H$3,1,0,$E$42,1))*($B60=OFFSET(AW_OW!$L$3,1,0,$E$42,1))))</f>
        <v>5917.5</v>
      </c>
      <c r="L60" s="41">
        <f t="array" aca="1" ref="L60" ca="1">IF($B$42=FALSE,"-",SUM((OFFSET(AW_OW!$V$3,1,0,$E$42,1))*(L$45&gt;=OFFSET(AW_OW!$H$3,1,0,$E$42,1))*(L$44&lt;=OFFSET(AW_OW!$H$3,1,0,$E$42,1))*($B60=OFFSET(AW_OW!$L$3,1,0,$E$42,1))))</f>
        <v>8122.5</v>
      </c>
      <c r="M60" s="41">
        <f t="array" aca="1" ref="M60" ca="1">IF($B$42=FALSE,"-",SUM((OFFSET(AW_OW!$V$3,1,0,$E$42,1))*(M$45&gt;=OFFSET(AW_OW!$H$3,1,0,$E$42,1))*(M$44&lt;=OFFSET(AW_OW!$H$3,1,0,$E$42,1))*($B60=OFFSET(AW_OW!$L$3,1,0,$E$42,1))))</f>
        <v>4155</v>
      </c>
      <c r="N60" s="41">
        <f t="array" aca="1" ref="N60" ca="1">IF($B$42=FALSE,"-",SUM((OFFSET(AW_OW!$V$3,1,0,$E$42,1))*(N$45&gt;=OFFSET(AW_OW!$H$3,1,0,$E$42,1))*(N$44&lt;=OFFSET(AW_OW!$H$3,1,0,$E$42,1))*($B60=OFFSET(AW_OW!$L$3,1,0,$E$42,1))))</f>
        <v>5542.5</v>
      </c>
      <c r="O60" s="41">
        <f t="array" aca="1" ref="O60" ca="1">IF($B$42=FALSE,"-",SUM((OFFSET(AW_OW!$V$3,1,0,$E$42,1))*(O$45&gt;=OFFSET(AW_OW!$H$3,1,0,$E$42,1))*(O$44&lt;=OFFSET(AW_OW!$H$3,1,0,$E$42,1))*($B60=OFFSET(AW_OW!$L$3,1,0,$E$42,1))))</f>
        <v>5595</v>
      </c>
      <c r="P60" s="41">
        <f t="array" aca="1" ref="P60" ca="1">IF($B$42=FALSE,"-",SUM((OFFSET(AW_OW!$V$3,1,0,$E$42,1))*(P$45&gt;=OFFSET(AW_OW!$H$3,1,0,$E$42,1))*(P$44&lt;=OFFSET(AW_OW!$H$3,1,0,$E$42,1))*($B60=OFFSET(AW_OW!$L$3,1,0,$E$42,1))))</f>
        <v>5580</v>
      </c>
      <c r="Q60" s="41">
        <f t="array" aca="1" ref="Q60" ca="1">IF($B$42=FALSE,"-",SUM((OFFSET(AW_OW!$V$3,1,0,$E$42,1))*(Q$45&gt;=OFFSET(AW_OW!$H$3,1,0,$E$42,1))*(Q$44&lt;=OFFSET(AW_OW!$H$3,1,0,$E$42,1))*($B60=OFFSET(AW_OW!$L$3,1,0,$E$42,1))))</f>
        <v>8610</v>
      </c>
      <c r="R60" s="41">
        <f t="array" aca="1" ref="R60" ca="1">IF($B$42=FALSE,"-",SUM((OFFSET(AW_OW!$V$3,1,0,$E$42,1))*(R$45&gt;=OFFSET(AW_OW!$H$3,1,0,$E$42,1))*(R$44&lt;=OFFSET(AW_OW!$H$3,1,0,$E$42,1))*($B60=OFFSET(AW_OW!$L$3,1,0,$E$42,1))))</f>
        <v>5430</v>
      </c>
      <c r="S60" s="41">
        <f t="array" aca="1" ref="S60" ca="1">IF($B$42=FALSE,"-",SUM((OFFSET(AW_OW!$V$3,1,0,$E$42,1))*(S$45&gt;=OFFSET(AW_OW!$H$3,1,0,$E$42,1))*(S$44&lt;=OFFSET(AW_OW!$H$3,1,0,$E$42,1))*($B60=OFFSET(AW_OW!$L$3,1,0,$E$42,1))))</f>
        <v>4545</v>
      </c>
      <c r="T60" s="41">
        <f t="array" aca="1" ref="T60" ca="1">IF($B$42=FALSE,"-",SUM((OFFSET(AW_OW!$V$3,1,0,$E$42,1))*(T$45&gt;=OFFSET(AW_OW!$H$3,1,0,$E$42,1))*(T$44&lt;=OFFSET(AW_OW!$H$3,1,0,$E$42,1))*($B60=OFFSET(AW_OW!$L$3,1,0,$E$42,1))))</f>
        <v>5767.5</v>
      </c>
      <c r="U60" s="41">
        <f t="array" aca="1" ref="U60" ca="1">IF($B$42=FALSE,"-",SUM((OFFSET(AW_OW!$V$3,1,0,$E$42,1))*(U$45&gt;=OFFSET(AW_OW!$H$3,1,0,$E$42,1))*(U$44&lt;=OFFSET(AW_OW!$H$3,1,0,$E$42,1))*($B60=OFFSET(AW_OW!$L$3,1,0,$E$42,1))))</f>
        <v>5572.5</v>
      </c>
      <c r="V60" s="41">
        <f t="array" aca="1" ref="V60" ca="1">IF($B$42=FALSE,"-",SUM((OFFSET(AW_OW!$V$3,1,0,$E$42,1))*(V$45&gt;=OFFSET(AW_OW!$H$3,1,0,$E$42,1))*(V$44&lt;=OFFSET(AW_OW!$H$3,1,0,$E$42,1))*($B60=OFFSET(AW_OW!$L$3,1,0,$E$42,1))))</f>
        <v>5527.5</v>
      </c>
      <c r="W60" s="41">
        <f t="array" aca="1" ref="W60" ca="1">IF($B$42=FALSE,"-",SUM((OFFSET(AW_OW!$V$3,1,0,$E$42,1))*(W$45&gt;=OFFSET(AW_OW!$H$3,1,0,$E$42,1))*(W$44&lt;=OFFSET(AW_OW!$H$3,1,0,$E$42,1))*($B60=OFFSET(AW_OW!$L$3,1,0,$E$42,1))))</f>
        <v>8317.5</v>
      </c>
      <c r="X60" s="41">
        <f t="array" aca="1" ref="X60" ca="1">IF($B$42=FALSE,"-",SUM((OFFSET(AW_OW!$V$3,1,0,$E$42,1))*(X$45&gt;=OFFSET(AW_OW!$H$3,1,0,$E$42,1))*(X$44&lt;=OFFSET(AW_OW!$H$3,1,0,$E$42,1))*($B60=OFFSET(AW_OW!$L$3,1,0,$E$42,1))))</f>
        <v>5572.5</v>
      </c>
      <c r="Y60" s="41">
        <f t="array" aca="1" ref="Y60" ca="1">IF($B$42=FALSE,"-",SUM((OFFSET(AW_OW!$V$3,1,0,$E$42,1))*(Y$45&gt;=OFFSET(AW_OW!$H$3,1,0,$E$42,1))*(Y$44&lt;=OFFSET(AW_OW!$H$3,1,0,$E$42,1))*($B60=OFFSET(AW_OW!$L$3,1,0,$E$42,1))))</f>
        <v>3082.5</v>
      </c>
      <c r="Z60" s="41">
        <f t="array" aca="1" ref="Z60" ca="1">IF($B$42=FALSE,"-",SUM((OFFSET(AW_OW!$V$3,1,0,$E$42,1))*(Z$45&gt;=OFFSET(AW_OW!$H$3,1,0,$E$42,1))*(Z$44&lt;=OFFSET(AW_OW!$H$3,1,0,$E$42,1))*($B60=OFFSET(AW_OW!$L$3,1,0,$E$42,1))))</f>
        <v>5767.5</v>
      </c>
      <c r="AA60" s="41">
        <f t="array" aca="1" ref="AA60" ca="1">IF($B$42=FALSE,"-",SUM((OFFSET(AW_OW!$V$3,1,0,$E$42,1))*(AA$45&gt;=OFFSET(AW_OW!$H$3,1,0,$E$42,1))*(AA$44&lt;=OFFSET(AW_OW!$H$3,1,0,$E$42,1))*($B60=OFFSET(AW_OW!$L$3,1,0,$E$42,1))))</f>
        <v>5587.5</v>
      </c>
      <c r="AB60" s="41">
        <f t="array" aca="1" ref="AB60" ca="1">IF($B$42=FALSE,"-",SUM((OFFSET(AW_OW!$V$3,1,0,$E$42,1))*(AB$45&gt;=OFFSET(AW_OW!$H$3,1,0,$E$42,1))*(AB$44&lt;=OFFSET(AW_OW!$H$3,1,0,$E$42,1))*($B60=OFFSET(AW_OW!$L$3,1,0,$E$42,1))))</f>
        <v>2902.5</v>
      </c>
    </row>
    <row r="61" spans="2:28" outlineLevel="1">
      <c r="B61" s="45" t="s">
        <v>210</v>
      </c>
      <c r="D61" s="39">
        <f t="shared" ca="1" si="18"/>
        <v>19720</v>
      </c>
      <c r="E61" s="40">
        <f t="shared" ca="1" si="19"/>
        <v>0</v>
      </c>
      <c r="G61" s="41">
        <f t="array" aca="1" ref="G61" ca="1">IF($B$42=FALSE,"-",SUM((OFFSET(AW_OW!$V$3,1,0,$E$42,1))*(G$45&gt;=OFFSET(AW_OW!$H$3,1,0,$E$42,1))*(G$44&lt;=OFFSET(AW_OW!$H$3,1,0,$E$42,1))*($B61=OFFSET(AW_OW!$L$3,1,0,$E$42,1))))</f>
        <v>3370</v>
      </c>
      <c r="H61" s="41">
        <f t="array" aca="1" ref="H61" ca="1">IF($B$42=FALSE,"-",SUM((OFFSET(AW_OW!$V$3,1,0,$E$42,1))*(H$45&gt;=OFFSET(AW_OW!$H$3,1,0,$E$42,1))*(H$44&lt;=OFFSET(AW_OW!$H$3,1,0,$E$42,1))*($B61=OFFSET(AW_OW!$L$3,1,0,$E$42,1))))</f>
        <v>3420</v>
      </c>
      <c r="I61" s="41">
        <f t="array" aca="1" ref="I61" ca="1">IF($B$42=FALSE,"-",SUM((OFFSET(AW_OW!$V$3,1,0,$E$42,1))*(I$45&gt;=OFFSET(AW_OW!$H$3,1,0,$E$42,1))*(I$44&lt;=OFFSET(AW_OW!$H$3,1,0,$E$42,1))*($B61=OFFSET(AW_OW!$L$3,1,0,$E$42,1))))</f>
        <v>3295</v>
      </c>
      <c r="J61" s="41">
        <f t="array" aca="1" ref="J61" ca="1">IF($B$42=FALSE,"-",SUM((OFFSET(AW_OW!$V$3,1,0,$E$42,1))*(J$45&gt;=OFFSET(AW_OW!$H$3,1,0,$E$42,1))*(J$44&lt;=OFFSET(AW_OW!$H$3,1,0,$E$42,1))*($B61=OFFSET(AW_OW!$L$3,1,0,$E$42,1))))</f>
        <v>3285</v>
      </c>
      <c r="K61" s="41">
        <f t="array" aca="1" ref="K61" ca="1">IF($B$42=FALSE,"-",SUM((OFFSET(AW_OW!$V$3,1,0,$E$42,1))*(K$45&gt;=OFFSET(AW_OW!$H$3,1,0,$E$42,1))*(K$44&lt;=OFFSET(AW_OW!$H$3,1,0,$E$42,1))*($B61=OFFSET(AW_OW!$L$3,1,0,$E$42,1))))</f>
        <v>3140</v>
      </c>
      <c r="L61" s="41">
        <f t="array" aca="1" ref="L61" ca="1">IF($B$42=FALSE,"-",SUM((OFFSET(AW_OW!$V$3,1,0,$E$42,1))*(L$45&gt;=OFFSET(AW_OW!$H$3,1,0,$E$42,1))*(L$44&lt;=OFFSET(AW_OW!$H$3,1,0,$E$42,1))*($B61=OFFSET(AW_OW!$L$3,1,0,$E$42,1))))</f>
        <v>3210</v>
      </c>
      <c r="M61" s="41">
        <f t="array" aca="1" ref="M61" ca="1">IF($B$42=FALSE,"-",SUM((OFFSET(AW_OW!$V$3,1,0,$E$42,1))*(M$45&gt;=OFFSET(AW_OW!$H$3,1,0,$E$42,1))*(M$44&lt;=OFFSET(AW_OW!$H$3,1,0,$E$42,1))*($B61=OFFSET(AW_OW!$L$3,1,0,$E$42,1))))</f>
        <v>0</v>
      </c>
      <c r="N61" s="41">
        <f t="array" aca="1" ref="N61" ca="1">IF($B$42=FALSE,"-",SUM((OFFSET(AW_OW!$V$3,1,0,$E$42,1))*(N$45&gt;=OFFSET(AW_OW!$H$3,1,0,$E$42,1))*(N$44&lt;=OFFSET(AW_OW!$H$3,1,0,$E$42,1))*($B61=OFFSET(AW_OW!$L$3,1,0,$E$42,1))))</f>
        <v>0</v>
      </c>
      <c r="O61" s="41">
        <f t="array" aca="1" ref="O61" ca="1">IF($B$42=FALSE,"-",SUM((OFFSET(AW_OW!$V$3,1,0,$E$42,1))*(O$45&gt;=OFFSET(AW_OW!$H$3,1,0,$E$42,1))*(O$44&lt;=OFFSET(AW_OW!$H$3,1,0,$E$42,1))*($B61=OFFSET(AW_OW!$L$3,1,0,$E$42,1))))</f>
        <v>0</v>
      </c>
      <c r="P61" s="41">
        <f t="array" aca="1" ref="P61" ca="1">IF($B$42=FALSE,"-",SUM((OFFSET(AW_OW!$V$3,1,0,$E$42,1))*(P$45&gt;=OFFSET(AW_OW!$H$3,1,0,$E$42,1))*(P$44&lt;=OFFSET(AW_OW!$H$3,1,0,$E$42,1))*($B61=OFFSET(AW_OW!$L$3,1,0,$E$42,1))))</f>
        <v>0</v>
      </c>
      <c r="Q61" s="41">
        <f t="array" aca="1" ref="Q61" ca="1">IF($B$42=FALSE,"-",SUM((OFFSET(AW_OW!$V$3,1,0,$E$42,1))*(Q$45&gt;=OFFSET(AW_OW!$H$3,1,0,$E$42,1))*(Q$44&lt;=OFFSET(AW_OW!$H$3,1,0,$E$42,1))*($B61=OFFSET(AW_OW!$L$3,1,0,$E$42,1))))</f>
        <v>0</v>
      </c>
      <c r="R61" s="41">
        <f t="array" aca="1" ref="R61" ca="1">IF($B$42=FALSE,"-",SUM((OFFSET(AW_OW!$V$3,1,0,$E$42,1))*(R$45&gt;=OFFSET(AW_OW!$H$3,1,0,$E$42,1))*(R$44&lt;=OFFSET(AW_OW!$H$3,1,0,$E$42,1))*($B61=OFFSET(AW_OW!$L$3,1,0,$E$42,1))))</f>
        <v>0</v>
      </c>
      <c r="S61" s="41">
        <f t="array" aca="1" ref="S61" ca="1">IF($B$42=FALSE,"-",SUM((OFFSET(AW_OW!$V$3,1,0,$E$42,1))*(S$45&gt;=OFFSET(AW_OW!$H$3,1,0,$E$42,1))*(S$44&lt;=OFFSET(AW_OW!$H$3,1,0,$E$42,1))*($B61=OFFSET(AW_OW!$L$3,1,0,$E$42,1))))</f>
        <v>0</v>
      </c>
      <c r="T61" s="41">
        <f t="array" aca="1" ref="T61" ca="1">IF($B$42=FALSE,"-",SUM((OFFSET(AW_OW!$V$3,1,0,$E$42,1))*(T$45&gt;=OFFSET(AW_OW!$H$3,1,0,$E$42,1))*(T$44&lt;=OFFSET(AW_OW!$H$3,1,0,$E$42,1))*($B61=OFFSET(AW_OW!$L$3,1,0,$E$42,1))))</f>
        <v>0</v>
      </c>
      <c r="U61" s="41">
        <f t="array" aca="1" ref="U61" ca="1">IF($B$42=FALSE,"-",SUM((OFFSET(AW_OW!$V$3,1,0,$E$42,1))*(U$45&gt;=OFFSET(AW_OW!$H$3,1,0,$E$42,1))*(U$44&lt;=OFFSET(AW_OW!$H$3,1,0,$E$42,1))*($B61=OFFSET(AW_OW!$L$3,1,0,$E$42,1))))</f>
        <v>0</v>
      </c>
      <c r="V61" s="41">
        <f t="array" aca="1" ref="V61" ca="1">IF($B$42=FALSE,"-",SUM((OFFSET(AW_OW!$V$3,1,0,$E$42,1))*(V$45&gt;=OFFSET(AW_OW!$H$3,1,0,$E$42,1))*(V$44&lt;=OFFSET(AW_OW!$H$3,1,0,$E$42,1))*($B61=OFFSET(AW_OW!$L$3,1,0,$E$42,1))))</f>
        <v>0</v>
      </c>
      <c r="W61" s="41">
        <f t="array" aca="1" ref="W61" ca="1">IF($B$42=FALSE,"-",SUM((OFFSET(AW_OW!$V$3,1,0,$E$42,1))*(W$45&gt;=OFFSET(AW_OW!$H$3,1,0,$E$42,1))*(W$44&lt;=OFFSET(AW_OW!$H$3,1,0,$E$42,1))*($B61=OFFSET(AW_OW!$L$3,1,0,$E$42,1))))</f>
        <v>0</v>
      </c>
      <c r="X61" s="41">
        <f t="array" aca="1" ref="X61" ca="1">IF($B$42=FALSE,"-",SUM((OFFSET(AW_OW!$V$3,1,0,$E$42,1))*(X$45&gt;=OFFSET(AW_OW!$H$3,1,0,$E$42,1))*(X$44&lt;=OFFSET(AW_OW!$H$3,1,0,$E$42,1))*($B61=OFFSET(AW_OW!$L$3,1,0,$E$42,1))))</f>
        <v>0</v>
      </c>
      <c r="Y61" s="41">
        <f t="array" aca="1" ref="Y61" ca="1">IF($B$42=FALSE,"-",SUM((OFFSET(AW_OW!$V$3,1,0,$E$42,1))*(Y$45&gt;=OFFSET(AW_OW!$H$3,1,0,$E$42,1))*(Y$44&lt;=OFFSET(AW_OW!$H$3,1,0,$E$42,1))*($B61=OFFSET(AW_OW!$L$3,1,0,$E$42,1))))</f>
        <v>0</v>
      </c>
      <c r="Z61" s="41">
        <f t="array" aca="1" ref="Z61" ca="1">IF($B$42=FALSE,"-",SUM((OFFSET(AW_OW!$V$3,1,0,$E$42,1))*(Z$45&gt;=OFFSET(AW_OW!$H$3,1,0,$E$42,1))*(Z$44&lt;=OFFSET(AW_OW!$H$3,1,0,$E$42,1))*($B61=OFFSET(AW_OW!$L$3,1,0,$E$42,1))))</f>
        <v>0</v>
      </c>
      <c r="AA61" s="41">
        <f t="array" aca="1" ref="AA61" ca="1">IF($B$42=FALSE,"-",SUM((OFFSET(AW_OW!$V$3,1,0,$E$42,1))*(AA$45&gt;=OFFSET(AW_OW!$H$3,1,0,$E$42,1))*(AA$44&lt;=OFFSET(AW_OW!$H$3,1,0,$E$42,1))*($B61=OFFSET(AW_OW!$L$3,1,0,$E$42,1))))</f>
        <v>0</v>
      </c>
      <c r="AB61" s="41">
        <f t="array" aca="1" ref="AB61" ca="1">IF($B$42=FALSE,"-",SUM((OFFSET(AW_OW!$V$3,1,0,$E$42,1))*(AB$45&gt;=OFFSET(AW_OW!$H$3,1,0,$E$42,1))*(AB$44&lt;=OFFSET(AW_OW!$H$3,1,0,$E$42,1))*($B61=OFFSET(AW_OW!$L$3,1,0,$E$42,1))))</f>
        <v>0</v>
      </c>
    </row>
    <row r="62" spans="2:28" outlineLevel="1">
      <c r="B62" s="45" t="s">
        <v>204</v>
      </c>
      <c r="D62" s="39">
        <f t="shared" ca="1" si="18"/>
        <v>68280</v>
      </c>
      <c r="E62" s="40">
        <f t="shared" ca="1" si="19"/>
        <v>48892.5</v>
      </c>
      <c r="G62" s="41">
        <f t="array" aca="1" ref="G62" ca="1">IF($B$42=FALSE,"-",SUM((OFFSET(AW_OW!$V$3,1,0,$E$42,1))*(G$45&gt;=OFFSET(AW_OW!$H$3,1,0,$E$42,1))*(G$44&lt;=OFFSET(AW_OW!$H$3,1,0,$E$42,1))*($B62=OFFSET(AW_OW!$L$3,1,0,$E$42,1))))</f>
        <v>5722.5</v>
      </c>
      <c r="H62" s="41">
        <f t="array" aca="1" ref="H62" ca="1">IF($B$42=FALSE,"-",SUM((OFFSET(AW_OW!$V$3,1,0,$E$42,1))*(H$45&gt;=OFFSET(AW_OW!$H$3,1,0,$E$42,1))*(H$44&lt;=OFFSET(AW_OW!$H$3,1,0,$E$42,1))*($B62=OFFSET(AW_OW!$L$3,1,0,$E$42,1))))</f>
        <v>5715</v>
      </c>
      <c r="I62" s="41">
        <f t="array" aca="1" ref="I62" ca="1">IF($B$42=FALSE,"-",SUM((OFFSET(AW_OW!$V$3,1,0,$E$42,1))*(I$45&gt;=OFFSET(AW_OW!$H$3,1,0,$E$42,1))*(I$44&lt;=OFFSET(AW_OW!$H$3,1,0,$E$42,1))*($B62=OFFSET(AW_OW!$L$3,1,0,$E$42,1))))</f>
        <v>5737.5</v>
      </c>
      <c r="J62" s="41">
        <f t="array" aca="1" ref="J62" ca="1">IF($B$42=FALSE,"-",SUM((OFFSET(AW_OW!$V$3,1,0,$E$42,1))*(J$45&gt;=OFFSET(AW_OW!$H$3,1,0,$E$42,1))*(J$44&lt;=OFFSET(AW_OW!$H$3,1,0,$E$42,1))*($B62=OFFSET(AW_OW!$L$3,1,0,$E$42,1))))</f>
        <v>5535</v>
      </c>
      <c r="K62" s="41">
        <f t="array" aca="1" ref="K62" ca="1">IF($B$42=FALSE,"-",SUM((OFFSET(AW_OW!$V$3,1,0,$E$42,1))*(K$45&gt;=OFFSET(AW_OW!$H$3,1,0,$E$42,1))*(K$44&lt;=OFFSET(AW_OW!$H$3,1,0,$E$42,1))*($B62=OFFSET(AW_OW!$L$3,1,0,$E$42,1))))</f>
        <v>4185</v>
      </c>
      <c r="L62" s="41">
        <f t="array" aca="1" ref="L62" ca="1">IF($B$42=FALSE,"-",SUM((OFFSET(AW_OW!$V$3,1,0,$E$42,1))*(L$45&gt;=OFFSET(AW_OW!$H$3,1,0,$E$42,1))*(L$44&lt;=OFFSET(AW_OW!$H$3,1,0,$E$42,1))*($B62=OFFSET(AW_OW!$L$3,1,0,$E$42,1))))</f>
        <v>7890</v>
      </c>
      <c r="M62" s="41">
        <f t="array" aca="1" ref="M62" ca="1">IF($B$42=FALSE,"-",SUM((OFFSET(AW_OW!$V$3,1,0,$E$42,1))*(M$45&gt;=OFFSET(AW_OW!$H$3,1,0,$E$42,1))*(M$44&lt;=OFFSET(AW_OW!$H$3,1,0,$E$42,1))*($B62=OFFSET(AW_OW!$L$3,1,0,$E$42,1))))</f>
        <v>5572.5</v>
      </c>
      <c r="N62" s="41">
        <f t="array" aca="1" ref="N62" ca="1">IF($B$42=FALSE,"-",SUM((OFFSET(AW_OW!$V$3,1,0,$E$42,1))*(N$45&gt;=OFFSET(AW_OW!$H$3,1,0,$E$42,1))*(N$44&lt;=OFFSET(AW_OW!$H$3,1,0,$E$42,1))*($B62=OFFSET(AW_OW!$L$3,1,0,$E$42,1))))</f>
        <v>3892.5</v>
      </c>
      <c r="O62" s="41">
        <f t="array" aca="1" ref="O62" ca="1">IF($B$42=FALSE,"-",SUM((OFFSET(AW_OW!$V$3,1,0,$E$42,1))*(O$45&gt;=OFFSET(AW_OW!$H$3,1,0,$E$42,1))*(O$44&lt;=OFFSET(AW_OW!$H$3,1,0,$E$42,1))*($B62=OFFSET(AW_OW!$L$3,1,0,$E$42,1))))</f>
        <v>5340</v>
      </c>
      <c r="P62" s="41">
        <f t="array" aca="1" ref="P62" ca="1">IF($B$42=FALSE,"-",SUM((OFFSET(AW_OW!$V$3,1,0,$E$42,1))*(P$45&gt;=OFFSET(AW_OW!$H$3,1,0,$E$42,1))*(P$44&lt;=OFFSET(AW_OW!$H$3,1,0,$E$42,1))*($B62=OFFSET(AW_OW!$L$3,1,0,$E$42,1))))</f>
        <v>5280</v>
      </c>
      <c r="Q62" s="41">
        <f t="array" aca="1" ref="Q62" ca="1">IF($B$42=FALSE,"-",SUM((OFFSET(AW_OW!$V$3,1,0,$E$42,1))*(Q$45&gt;=OFFSET(AW_OW!$H$3,1,0,$E$42,1))*(Q$44&lt;=OFFSET(AW_OW!$H$3,1,0,$E$42,1))*($B62=OFFSET(AW_OW!$L$3,1,0,$E$42,1))))</f>
        <v>8107.5</v>
      </c>
      <c r="R62" s="41">
        <f t="array" aca="1" ref="R62" ca="1">IF($B$42=FALSE,"-",SUM((OFFSET(AW_OW!$V$3,1,0,$E$42,1))*(R$45&gt;=OFFSET(AW_OW!$H$3,1,0,$E$42,1))*(R$44&lt;=OFFSET(AW_OW!$H$3,1,0,$E$42,1))*($B62=OFFSET(AW_OW!$L$3,1,0,$E$42,1))))</f>
        <v>5302.5</v>
      </c>
      <c r="S62" s="41">
        <f t="array" aca="1" ref="S62" ca="1">IF($B$42=FALSE,"-",SUM((OFFSET(AW_OW!$V$3,1,0,$E$42,1))*(S$45&gt;=OFFSET(AW_OW!$H$3,1,0,$E$42,1))*(S$44&lt;=OFFSET(AW_OW!$H$3,1,0,$E$42,1))*($B62=OFFSET(AW_OW!$L$3,1,0,$E$42,1))))</f>
        <v>4327.5</v>
      </c>
      <c r="T62" s="41">
        <f t="array" aca="1" ref="T62" ca="1">IF($B$42=FALSE,"-",SUM((OFFSET(AW_OW!$V$3,1,0,$E$42,1))*(T$45&gt;=OFFSET(AW_OW!$H$3,1,0,$E$42,1))*(T$44&lt;=OFFSET(AW_OW!$H$3,1,0,$E$42,1))*($B62=OFFSET(AW_OW!$L$3,1,0,$E$42,1))))</f>
        <v>5550</v>
      </c>
      <c r="U62" s="41">
        <f t="array" aca="1" ref="U62" ca="1">IF($B$42=FALSE,"-",SUM((OFFSET(AW_OW!$V$3,1,0,$E$42,1))*(U$45&gt;=OFFSET(AW_OW!$H$3,1,0,$E$42,1))*(U$44&lt;=OFFSET(AW_OW!$H$3,1,0,$E$42,1))*($B62=OFFSET(AW_OW!$L$3,1,0,$E$42,1))))</f>
        <v>4965</v>
      </c>
      <c r="V62" s="41">
        <f t="array" aca="1" ref="V62" ca="1">IF($B$42=FALSE,"-",SUM((OFFSET(AW_OW!$V$3,1,0,$E$42,1))*(V$45&gt;=OFFSET(AW_OW!$H$3,1,0,$E$42,1))*(V$44&lt;=OFFSET(AW_OW!$H$3,1,0,$E$42,1))*($B62=OFFSET(AW_OW!$L$3,1,0,$E$42,1))))</f>
        <v>5085</v>
      </c>
      <c r="W62" s="41">
        <f t="array" aca="1" ref="W62" ca="1">IF($B$42=FALSE,"-",SUM((OFFSET(AW_OW!$V$3,1,0,$E$42,1))*(W$45&gt;=OFFSET(AW_OW!$H$3,1,0,$E$42,1))*(W$44&lt;=OFFSET(AW_OW!$H$3,1,0,$E$42,1))*($B62=OFFSET(AW_OW!$L$3,1,0,$E$42,1))))</f>
        <v>7447.5</v>
      </c>
      <c r="X62" s="41">
        <f t="array" aca="1" ref="X62" ca="1">IF($B$42=FALSE,"-",SUM((OFFSET(AW_OW!$V$3,1,0,$E$42,1))*(X$45&gt;=OFFSET(AW_OW!$H$3,1,0,$E$42,1))*(X$44&lt;=OFFSET(AW_OW!$H$3,1,0,$E$42,1))*($B62=OFFSET(AW_OW!$L$3,1,0,$E$42,1))))</f>
        <v>4995</v>
      </c>
      <c r="Y62" s="41">
        <f t="array" aca="1" ref="Y62" ca="1">IF($B$42=FALSE,"-",SUM((OFFSET(AW_OW!$V$3,1,0,$E$42,1))*(Y$45&gt;=OFFSET(AW_OW!$H$3,1,0,$E$42,1))*(Y$44&lt;=OFFSET(AW_OW!$H$3,1,0,$E$42,1))*($B62=OFFSET(AW_OW!$L$3,1,0,$E$42,1))))</f>
        <v>4125</v>
      </c>
      <c r="Z62" s="41">
        <f t="array" aca="1" ref="Z62" ca="1">IF($B$42=FALSE,"-",SUM((OFFSET(AW_OW!$V$3,1,0,$E$42,1))*(Z$45&gt;=OFFSET(AW_OW!$H$3,1,0,$E$42,1))*(Z$44&lt;=OFFSET(AW_OW!$H$3,1,0,$E$42,1))*($B62=OFFSET(AW_OW!$L$3,1,0,$E$42,1))))</f>
        <v>4897.5</v>
      </c>
      <c r="AA62" s="41">
        <f t="array" aca="1" ref="AA62" ca="1">IF($B$42=FALSE,"-",SUM((OFFSET(AW_OW!$V$3,1,0,$E$42,1))*(AA$45&gt;=OFFSET(AW_OW!$H$3,1,0,$E$42,1))*(AA$44&lt;=OFFSET(AW_OW!$H$3,1,0,$E$42,1))*($B62=OFFSET(AW_OW!$L$3,1,0,$E$42,1))))</f>
        <v>5137.5</v>
      </c>
      <c r="AB62" s="41">
        <f t="array" aca="1" ref="AB62" ca="1">IF($B$42=FALSE,"-",SUM((OFFSET(AW_OW!$V$3,1,0,$E$42,1))*(AB$45&gt;=OFFSET(AW_OW!$H$3,1,0,$E$42,1))*(AB$44&lt;=OFFSET(AW_OW!$H$3,1,0,$E$42,1))*($B62=OFFSET(AW_OW!$L$3,1,0,$E$42,1))))</f>
        <v>2362.5</v>
      </c>
    </row>
    <row r="63" spans="2:28" outlineLevel="1">
      <c r="B63" s="45" t="s">
        <v>211</v>
      </c>
      <c r="D63" s="39">
        <f t="shared" ca="1" si="18"/>
        <v>64927.5</v>
      </c>
      <c r="E63" s="40">
        <f t="shared" ca="1" si="19"/>
        <v>48152.5</v>
      </c>
      <c r="G63" s="41">
        <f t="array" aca="1" ref="G63" ca="1">IF($B$42=FALSE,"-",SUM((OFFSET(AW_OW!$V$3,1,0,$E$42,1))*(G$45&gt;=OFFSET(AW_OW!$H$3,1,0,$E$42,1))*(G$44&lt;=OFFSET(AW_OW!$H$3,1,0,$E$42,1))*($B63=OFFSET(AW_OW!$L$3,1,0,$E$42,1))))</f>
        <v>3520</v>
      </c>
      <c r="H63" s="41">
        <f t="array" aca="1" ref="H63" ca="1">IF($B$42=FALSE,"-",SUM((OFFSET(AW_OW!$V$3,1,0,$E$42,1))*(H$45&gt;=OFFSET(AW_OW!$H$3,1,0,$E$42,1))*(H$44&lt;=OFFSET(AW_OW!$H$3,1,0,$E$42,1))*($B63=OFFSET(AW_OW!$L$3,1,0,$E$42,1))))</f>
        <v>4620</v>
      </c>
      <c r="I63" s="41">
        <f t="array" aca="1" ref="I63" ca="1">IF($B$42=FALSE,"-",SUM((OFFSET(AW_OW!$V$3,1,0,$E$42,1))*(I$45&gt;=OFFSET(AW_OW!$H$3,1,0,$E$42,1))*(I$44&lt;=OFFSET(AW_OW!$H$3,1,0,$E$42,1))*($B63=OFFSET(AW_OW!$L$3,1,0,$E$42,1))))</f>
        <v>5390</v>
      </c>
      <c r="J63" s="41">
        <f t="array" aca="1" ref="J63" ca="1">IF($B$42=FALSE,"-",SUM((OFFSET(AW_OW!$V$3,1,0,$E$42,1))*(J$45&gt;=OFFSET(AW_OW!$H$3,1,0,$E$42,1))*(J$44&lt;=OFFSET(AW_OW!$H$3,1,0,$E$42,1))*($B63=OFFSET(AW_OW!$L$3,1,0,$E$42,1))))</f>
        <v>5390</v>
      </c>
      <c r="K63" s="41">
        <f t="array" aca="1" ref="K63" ca="1">IF($B$42=FALSE,"-",SUM((OFFSET(AW_OW!$V$3,1,0,$E$42,1))*(K$45&gt;=OFFSET(AW_OW!$H$3,1,0,$E$42,1))*(K$44&lt;=OFFSET(AW_OW!$H$3,1,0,$E$42,1))*($B63=OFFSET(AW_OW!$L$3,1,0,$E$42,1))))</f>
        <v>5390</v>
      </c>
      <c r="L63" s="41">
        <f t="array" aca="1" ref="L63" ca="1">IF($B$42=FALSE,"-",SUM((OFFSET(AW_OW!$V$3,1,0,$E$42,1))*(L$45&gt;=OFFSET(AW_OW!$H$3,1,0,$E$42,1))*(L$44&lt;=OFFSET(AW_OW!$H$3,1,0,$E$42,1))*($B63=OFFSET(AW_OW!$L$3,1,0,$E$42,1))))</f>
        <v>8085</v>
      </c>
      <c r="M63" s="41">
        <f t="array" aca="1" ref="M63" ca="1">IF($B$42=FALSE,"-",SUM((OFFSET(AW_OW!$V$3,1,0,$E$42,1))*(M$45&gt;=OFFSET(AW_OW!$H$3,1,0,$E$42,1))*(M$44&lt;=OFFSET(AW_OW!$H$3,1,0,$E$42,1))*($B63=OFFSET(AW_OW!$L$3,1,0,$E$42,1))))</f>
        <v>4317.5</v>
      </c>
      <c r="N63" s="41">
        <f t="array" aca="1" ref="N63" ca="1">IF($B$42=FALSE,"-",SUM((OFFSET(AW_OW!$V$3,1,0,$E$42,1))*(N$45&gt;=OFFSET(AW_OW!$H$3,1,0,$E$42,1))*(N$44&lt;=OFFSET(AW_OW!$H$3,1,0,$E$42,1))*($B63=OFFSET(AW_OW!$L$3,1,0,$E$42,1))))</f>
        <v>4675</v>
      </c>
      <c r="O63" s="41">
        <f t="array" aca="1" ref="O63" ca="1">IF($B$42=FALSE,"-",SUM((OFFSET(AW_OW!$V$3,1,0,$E$42,1))*(O$45&gt;=OFFSET(AW_OW!$H$3,1,0,$E$42,1))*(O$44&lt;=OFFSET(AW_OW!$H$3,1,0,$E$42,1))*($B63=OFFSET(AW_OW!$L$3,1,0,$E$42,1))))</f>
        <v>4895</v>
      </c>
      <c r="P63" s="41">
        <f t="array" aca="1" ref="P63" ca="1">IF($B$42=FALSE,"-",SUM((OFFSET(AW_OW!$V$3,1,0,$E$42,1))*(P$45&gt;=OFFSET(AW_OW!$H$3,1,0,$E$42,1))*(P$44&lt;=OFFSET(AW_OW!$H$3,1,0,$E$42,1))*($B63=OFFSET(AW_OW!$L$3,1,0,$E$42,1))))</f>
        <v>5170</v>
      </c>
      <c r="Q63" s="41">
        <f t="array" aca="1" ref="Q63" ca="1">IF($B$42=FALSE,"-",SUM((OFFSET(AW_OW!$V$3,1,0,$E$42,1))*(Q$45&gt;=OFFSET(AW_OW!$H$3,1,0,$E$42,1))*(Q$44&lt;=OFFSET(AW_OW!$H$3,1,0,$E$42,1))*($B63=OFFSET(AW_OW!$L$3,1,0,$E$42,1))))</f>
        <v>8085</v>
      </c>
      <c r="R63" s="41">
        <f t="array" aca="1" ref="R63" ca="1">IF($B$42=FALSE,"-",SUM((OFFSET(AW_OW!$V$3,1,0,$E$42,1))*(R$45&gt;=OFFSET(AW_OW!$H$3,1,0,$E$42,1))*(R$44&lt;=OFFSET(AW_OW!$H$3,1,0,$E$42,1))*($B63=OFFSET(AW_OW!$L$3,1,0,$E$42,1))))</f>
        <v>5390</v>
      </c>
      <c r="S63" s="41">
        <f t="array" aca="1" ref="S63" ca="1">IF($B$42=FALSE,"-",SUM((OFFSET(AW_OW!$V$3,1,0,$E$42,1))*(S$45&gt;=OFFSET(AW_OW!$H$3,1,0,$E$42,1))*(S$44&lt;=OFFSET(AW_OW!$H$3,1,0,$E$42,1))*($B63=OFFSET(AW_OW!$L$3,1,0,$E$42,1))))</f>
        <v>3657.5</v>
      </c>
      <c r="T63" s="41">
        <f t="array" aca="1" ref="T63" ca="1">IF($B$42=FALSE,"-",SUM((OFFSET(AW_OW!$V$3,1,0,$E$42,1))*(T$45&gt;=OFFSET(AW_OW!$H$3,1,0,$E$42,1))*(T$44&lt;=OFFSET(AW_OW!$H$3,1,0,$E$42,1))*($B63=OFFSET(AW_OW!$L$3,1,0,$E$42,1))))</f>
        <v>4730</v>
      </c>
      <c r="U63" s="41">
        <f t="array" aca="1" ref="U63" ca="1">IF($B$42=FALSE,"-",SUM((OFFSET(AW_OW!$V$3,1,0,$E$42,1))*(U$45&gt;=OFFSET(AW_OW!$H$3,1,0,$E$42,1))*(U$44&lt;=OFFSET(AW_OW!$H$3,1,0,$E$42,1))*($B63=OFFSET(AW_OW!$L$3,1,0,$E$42,1))))</f>
        <v>4042.5</v>
      </c>
      <c r="V63" s="41">
        <f t="array" aca="1" ref="V63" ca="1">IF($B$42=FALSE,"-",SUM((OFFSET(AW_OW!$V$3,1,0,$E$42,1))*(V$45&gt;=OFFSET(AW_OW!$H$3,1,0,$E$42,1))*(V$44&lt;=OFFSET(AW_OW!$H$3,1,0,$E$42,1))*($B63=OFFSET(AW_OW!$L$3,1,0,$E$42,1))))</f>
        <v>5390</v>
      </c>
      <c r="W63" s="41">
        <f t="array" aca="1" ref="W63" ca="1">IF($B$42=FALSE,"-",SUM((OFFSET(AW_OW!$V$3,1,0,$E$42,1))*(W$45&gt;=OFFSET(AW_OW!$H$3,1,0,$E$42,1))*(W$44&lt;=OFFSET(AW_OW!$H$3,1,0,$E$42,1))*($B63=OFFSET(AW_OW!$L$3,1,0,$E$42,1))))</f>
        <v>7865</v>
      </c>
      <c r="X63" s="41">
        <f t="array" aca="1" ref="X63" ca="1">IF($B$42=FALSE,"-",SUM((OFFSET(AW_OW!$V$3,1,0,$E$42,1))*(X$45&gt;=OFFSET(AW_OW!$H$3,1,0,$E$42,1))*(X$44&lt;=OFFSET(AW_OW!$H$3,1,0,$E$42,1))*($B63=OFFSET(AW_OW!$L$3,1,0,$E$42,1))))</f>
        <v>5390</v>
      </c>
      <c r="Y63" s="41">
        <f t="array" aca="1" ref="Y63" ca="1">IF($B$42=FALSE,"-",SUM((OFFSET(AW_OW!$V$3,1,0,$E$42,1))*(Y$45&gt;=OFFSET(AW_OW!$H$3,1,0,$E$42,1))*(Y$44&lt;=OFFSET(AW_OW!$H$3,1,0,$E$42,1))*($B63=OFFSET(AW_OW!$L$3,1,0,$E$42,1))))</f>
        <v>5170</v>
      </c>
      <c r="Z63" s="41">
        <f t="array" aca="1" ref="Z63" ca="1">IF($B$42=FALSE,"-",SUM((OFFSET(AW_OW!$V$3,1,0,$E$42,1))*(Z$45&gt;=OFFSET(AW_OW!$H$3,1,0,$E$42,1))*(Z$44&lt;=OFFSET(AW_OW!$H$3,1,0,$E$42,1))*($B63=OFFSET(AW_OW!$L$3,1,0,$E$42,1))))</f>
        <v>4042.5</v>
      </c>
      <c r="AA63" s="41">
        <f t="array" aca="1" ref="AA63" ca="1">IF($B$42=FALSE,"-",SUM((OFFSET(AW_OW!$V$3,1,0,$E$42,1))*(AA$45&gt;=OFFSET(AW_OW!$H$3,1,0,$E$42,1))*(AA$44&lt;=OFFSET(AW_OW!$H$3,1,0,$E$42,1))*($B63=OFFSET(AW_OW!$L$3,1,0,$E$42,1))))</f>
        <v>5390</v>
      </c>
      <c r="AB63" s="41">
        <f t="array" aca="1" ref="AB63" ca="1">IF($B$42=FALSE,"-",SUM((OFFSET(AW_OW!$V$3,1,0,$E$42,1))*(AB$45&gt;=OFFSET(AW_OW!$H$3,1,0,$E$42,1))*(AB$44&lt;=OFFSET(AW_OW!$H$3,1,0,$E$42,1))*($B63=OFFSET(AW_OW!$L$3,1,0,$E$42,1))))</f>
        <v>2475</v>
      </c>
    </row>
    <row r="64" spans="2:28" outlineLevel="1">
      <c r="B64" s="45"/>
      <c r="D64" s="39">
        <f t="shared" ca="1" si="18"/>
        <v>18980</v>
      </c>
      <c r="E64" s="40">
        <f t="shared" ca="1" si="19"/>
        <v>0</v>
      </c>
      <c r="G64" s="41">
        <f t="array" aca="1" ref="G64" ca="1">IF($B$42=FALSE,"-",SUM((OFFSET(AW_OW!$V$3,1,0,$E$42,1))*(G$45&gt;=OFFSET(AW_OW!$H$3,1,0,$E$42,1))*(G$44&lt;=OFFSET(AW_OW!$H$3,1,0,$E$42,1))*($B64=OFFSET(AW_OW!$L$3,1,0,$E$42,1))))</f>
        <v>0</v>
      </c>
      <c r="H64" s="41">
        <f t="array" aca="1" ref="H64" ca="1">IF($B$42=FALSE,"-",SUM((OFFSET(AW_OW!$V$3,1,0,$E$42,1))*(H$45&gt;=OFFSET(AW_OW!$H$3,1,0,$E$42,1))*(H$44&lt;=OFFSET(AW_OW!$H$3,1,0,$E$42,1))*($B64=OFFSET(AW_OW!$L$3,1,0,$E$42,1))))</f>
        <v>0</v>
      </c>
      <c r="I64" s="41">
        <f t="array" aca="1" ref="I64" ca="1">IF($B$42=FALSE,"-",SUM((OFFSET(AW_OW!$V$3,1,0,$E$42,1))*(I$45&gt;=OFFSET(AW_OW!$H$3,1,0,$E$42,1))*(I$44&lt;=OFFSET(AW_OW!$H$3,1,0,$E$42,1))*($B64=OFFSET(AW_OW!$L$3,1,0,$E$42,1))))</f>
        <v>0</v>
      </c>
      <c r="J64" s="41">
        <f t="array" aca="1" ref="J64" ca="1">IF($B$42=FALSE,"-",SUM((OFFSET(AW_OW!$V$3,1,0,$E$42,1))*(J$45&gt;=OFFSET(AW_OW!$H$3,1,0,$E$42,1))*(J$44&lt;=OFFSET(AW_OW!$H$3,1,0,$E$42,1))*($B64=OFFSET(AW_OW!$L$3,1,0,$E$42,1))))</f>
        <v>0</v>
      </c>
      <c r="K64" s="41">
        <f t="array" aca="1" ref="K64" ca="1">IF($B$42=FALSE,"-",SUM((OFFSET(AW_OW!$V$3,1,0,$E$42,1))*(K$45&gt;=OFFSET(AW_OW!$H$3,1,0,$E$42,1))*(K$44&lt;=OFFSET(AW_OW!$H$3,1,0,$E$42,1))*($B64=OFFSET(AW_OW!$L$3,1,0,$E$42,1))))</f>
        <v>0</v>
      </c>
      <c r="L64" s="41">
        <f t="array" aca="1" ref="L64" ca="1">IF($B$42=FALSE,"-",SUM((OFFSET(AW_OW!$V$3,1,0,$E$42,1))*(L$45&gt;=OFFSET(AW_OW!$H$3,1,0,$E$42,1))*(L$44&lt;=OFFSET(AW_OW!$H$3,1,0,$E$42,1))*($B64=OFFSET(AW_OW!$L$3,1,0,$E$42,1))))</f>
        <v>18980</v>
      </c>
      <c r="M64" s="41">
        <f t="array" aca="1" ref="M64" ca="1">IF($B$42=FALSE,"-",SUM((OFFSET(AW_OW!$V$3,1,0,$E$42,1))*(M$45&gt;=OFFSET(AW_OW!$H$3,1,0,$E$42,1))*(M$44&lt;=OFFSET(AW_OW!$H$3,1,0,$E$42,1))*($B64=OFFSET(AW_OW!$L$3,1,0,$E$42,1))))</f>
        <v>0</v>
      </c>
      <c r="N64" s="41">
        <f t="array" aca="1" ref="N64" ca="1">IF($B$42=FALSE,"-",SUM((OFFSET(AW_OW!$V$3,1,0,$E$42,1))*(N$45&gt;=OFFSET(AW_OW!$H$3,1,0,$E$42,1))*(N$44&lt;=OFFSET(AW_OW!$H$3,1,0,$E$42,1))*($B64=OFFSET(AW_OW!$L$3,1,0,$E$42,1))))</f>
        <v>0</v>
      </c>
      <c r="O64" s="41">
        <f t="array" aca="1" ref="O64" ca="1">IF($B$42=FALSE,"-",SUM((OFFSET(AW_OW!$V$3,1,0,$E$42,1))*(O$45&gt;=OFFSET(AW_OW!$H$3,1,0,$E$42,1))*(O$44&lt;=OFFSET(AW_OW!$H$3,1,0,$E$42,1))*($B64=OFFSET(AW_OW!$L$3,1,0,$E$42,1))))</f>
        <v>0</v>
      </c>
      <c r="P64" s="41">
        <f t="array" aca="1" ref="P64" ca="1">IF($B$42=FALSE,"-",SUM((OFFSET(AW_OW!$V$3,1,0,$E$42,1))*(P$45&gt;=OFFSET(AW_OW!$H$3,1,0,$E$42,1))*(P$44&lt;=OFFSET(AW_OW!$H$3,1,0,$E$42,1))*($B64=OFFSET(AW_OW!$L$3,1,0,$E$42,1))))</f>
        <v>0</v>
      </c>
      <c r="Q64" s="41">
        <f t="array" aca="1" ref="Q64" ca="1">IF($B$42=FALSE,"-",SUM((OFFSET(AW_OW!$V$3,1,0,$E$42,1))*(Q$45&gt;=OFFSET(AW_OW!$H$3,1,0,$E$42,1))*(Q$44&lt;=OFFSET(AW_OW!$H$3,1,0,$E$42,1))*($B64=OFFSET(AW_OW!$L$3,1,0,$E$42,1))))</f>
        <v>0</v>
      </c>
      <c r="R64" s="41">
        <f t="array" aca="1" ref="R64" ca="1">IF($B$42=FALSE,"-",SUM((OFFSET(AW_OW!$V$3,1,0,$E$42,1))*(R$45&gt;=OFFSET(AW_OW!$H$3,1,0,$E$42,1))*(R$44&lt;=OFFSET(AW_OW!$H$3,1,0,$E$42,1))*($B64=OFFSET(AW_OW!$L$3,1,0,$E$42,1))))</f>
        <v>0</v>
      </c>
      <c r="S64" s="41">
        <f t="array" aca="1" ref="S64" ca="1">IF($B$42=FALSE,"-",SUM((OFFSET(AW_OW!$V$3,1,0,$E$42,1))*(S$45&gt;=OFFSET(AW_OW!$H$3,1,0,$E$42,1))*(S$44&lt;=OFFSET(AW_OW!$H$3,1,0,$E$42,1))*($B64=OFFSET(AW_OW!$L$3,1,0,$E$42,1))))</f>
        <v>0</v>
      </c>
      <c r="T64" s="41">
        <f t="array" aca="1" ref="T64" ca="1">IF($B$42=FALSE,"-",SUM((OFFSET(AW_OW!$V$3,1,0,$E$42,1))*(T$45&gt;=OFFSET(AW_OW!$H$3,1,0,$E$42,1))*(T$44&lt;=OFFSET(AW_OW!$H$3,1,0,$E$42,1))*($B64=OFFSET(AW_OW!$L$3,1,0,$E$42,1))))</f>
        <v>0</v>
      </c>
      <c r="U64" s="41">
        <f t="array" aca="1" ref="U64" ca="1">IF($B$42=FALSE,"-",SUM((OFFSET(AW_OW!$V$3,1,0,$E$42,1))*(U$45&gt;=OFFSET(AW_OW!$H$3,1,0,$E$42,1))*(U$44&lt;=OFFSET(AW_OW!$H$3,1,0,$E$42,1))*($B64=OFFSET(AW_OW!$L$3,1,0,$E$42,1))))</f>
        <v>0</v>
      </c>
      <c r="V64" s="41">
        <f t="array" aca="1" ref="V64" ca="1">IF($B$42=FALSE,"-",SUM((OFFSET(AW_OW!$V$3,1,0,$E$42,1))*(V$45&gt;=OFFSET(AW_OW!$H$3,1,0,$E$42,1))*(V$44&lt;=OFFSET(AW_OW!$H$3,1,0,$E$42,1))*($B64=OFFSET(AW_OW!$L$3,1,0,$E$42,1))))</f>
        <v>0</v>
      </c>
      <c r="W64" s="41">
        <f t="array" aca="1" ref="W64" ca="1">IF($B$42=FALSE,"-",SUM((OFFSET(AW_OW!$V$3,1,0,$E$42,1))*(W$45&gt;=OFFSET(AW_OW!$H$3,1,0,$E$42,1))*(W$44&lt;=OFFSET(AW_OW!$H$3,1,0,$E$42,1))*($B64=OFFSET(AW_OW!$L$3,1,0,$E$42,1))))</f>
        <v>0</v>
      </c>
      <c r="X64" s="41">
        <f t="array" aca="1" ref="X64" ca="1">IF($B$42=FALSE,"-",SUM((OFFSET(AW_OW!$V$3,1,0,$E$42,1))*(X$45&gt;=OFFSET(AW_OW!$H$3,1,0,$E$42,1))*(X$44&lt;=OFFSET(AW_OW!$H$3,1,0,$E$42,1))*($B64=OFFSET(AW_OW!$L$3,1,0,$E$42,1))))</f>
        <v>0</v>
      </c>
      <c r="Y64" s="41">
        <f t="array" aca="1" ref="Y64" ca="1">IF($B$42=FALSE,"-",SUM((OFFSET(AW_OW!$V$3,1,0,$E$42,1))*(Y$45&gt;=OFFSET(AW_OW!$H$3,1,0,$E$42,1))*(Y$44&lt;=OFFSET(AW_OW!$H$3,1,0,$E$42,1))*($B64=OFFSET(AW_OW!$L$3,1,0,$E$42,1))))</f>
        <v>0</v>
      </c>
      <c r="Z64" s="41">
        <f t="array" aca="1" ref="Z64" ca="1">IF($B$42=FALSE,"-",SUM((OFFSET(AW_OW!$V$3,1,0,$E$42,1))*(Z$45&gt;=OFFSET(AW_OW!$H$3,1,0,$E$42,1))*(Z$44&lt;=OFFSET(AW_OW!$H$3,1,0,$E$42,1))*($B64=OFFSET(AW_OW!$L$3,1,0,$E$42,1))))</f>
        <v>0</v>
      </c>
      <c r="AA64" s="41">
        <f t="array" aca="1" ref="AA64" ca="1">IF($B$42=FALSE,"-",SUM((OFFSET(AW_OW!$V$3,1,0,$E$42,1))*(AA$45&gt;=OFFSET(AW_OW!$H$3,1,0,$E$42,1))*(AA$44&lt;=OFFSET(AW_OW!$H$3,1,0,$E$42,1))*($B64=OFFSET(AW_OW!$L$3,1,0,$E$42,1))))</f>
        <v>0</v>
      </c>
      <c r="AB64" s="41">
        <f t="array" aca="1" ref="AB64" ca="1">IF($B$42=FALSE,"-",SUM((OFFSET(AW_OW!$V$3,1,0,$E$42,1))*(AB$45&gt;=OFFSET(AW_OW!$H$3,1,0,$E$42,1))*(AB$44&lt;=OFFSET(AW_OW!$H$3,1,0,$E$42,1))*($B64=OFFSET(AW_OW!$L$3,1,0,$E$42,1))))</f>
        <v>0</v>
      </c>
    </row>
    <row r="65" spans="2:28" outlineLevel="1">
      <c r="B65"/>
    </row>
    <row r="66" spans="2:28">
      <c r="B66"/>
    </row>
    <row r="67" spans="2:28">
      <c r="B67"/>
    </row>
    <row r="68" spans="2:28" ht="22.5">
      <c r="B68" s="43" t="s">
        <v>179</v>
      </c>
      <c r="D68" s="17" t="s">
        <v>166</v>
      </c>
      <c r="E68" s="17" t="s">
        <v>167</v>
      </c>
      <c r="G68" s="18">
        <f ca="1">IF($B$69=FALSE,"-",MIN(OFFSET(AW_PE!$H$3,1,0,$E$69,1)))</f>
        <v>40921</v>
      </c>
      <c r="I68" s="19"/>
    </row>
    <row r="69" spans="2:28">
      <c r="B69" s="20" t="b">
        <f>B$3</f>
        <v>1</v>
      </c>
      <c r="D69" s="21">
        <f>D$3</f>
        <v>2012</v>
      </c>
      <c r="E69" s="22">
        <f>IF($B69=FALSE,"-",COUNTA(AW_PE!$H$4:$H$10000))</f>
        <v>2420</v>
      </c>
      <c r="G69" s="18">
        <f ca="1">IF($B$69=FALSE,"-",MAX(OFFSET(AW_PE!$H$3,1,0,$E$69,1)))</f>
        <v>41551</v>
      </c>
    </row>
    <row r="71" spans="2:28">
      <c r="B71" s="23" t="s">
        <v>168</v>
      </c>
      <c r="C71" s="24">
        <f>C$5</f>
        <v>1</v>
      </c>
      <c r="D71" s="25">
        <f ca="1">IF($B69=FALSE,"-",OFFSET($G71,0,$C71-1))</f>
        <v>40909</v>
      </c>
      <c r="E71" s="25">
        <f ca="1">IF($B69=FALSE,"-",OFFSET($G71,0,$F71-1))</f>
        <v>41275</v>
      </c>
      <c r="F71" s="14">
        <f>IF($B$69=FALSE,"-",C72+1)</f>
        <v>13</v>
      </c>
      <c r="G71" s="27">
        <f>IF($B$69=FALSE,"-",DATE($D$69,1,1))</f>
        <v>40909</v>
      </c>
      <c r="H71" s="28">
        <f t="shared" ref="H71:AB71" si="20">IF($B$69=FALSE,"-",EDATE(G71,1))</f>
        <v>40940</v>
      </c>
      <c r="I71" s="28">
        <f t="shared" si="20"/>
        <v>40969</v>
      </c>
      <c r="J71" s="28">
        <f t="shared" si="20"/>
        <v>41000</v>
      </c>
      <c r="K71" s="28">
        <f t="shared" si="20"/>
        <v>41030</v>
      </c>
      <c r="L71" s="28">
        <f t="shared" si="20"/>
        <v>41061</v>
      </c>
      <c r="M71" s="28">
        <f t="shared" si="20"/>
        <v>41091</v>
      </c>
      <c r="N71" s="28">
        <f t="shared" si="20"/>
        <v>41122</v>
      </c>
      <c r="O71" s="28">
        <f t="shared" si="20"/>
        <v>41153</v>
      </c>
      <c r="P71" s="28">
        <f t="shared" si="20"/>
        <v>41183</v>
      </c>
      <c r="Q71" s="28">
        <f t="shared" si="20"/>
        <v>41214</v>
      </c>
      <c r="R71" s="28">
        <f t="shared" si="20"/>
        <v>41244</v>
      </c>
      <c r="S71" s="28">
        <f t="shared" si="20"/>
        <v>41275</v>
      </c>
      <c r="T71" s="28">
        <f t="shared" si="20"/>
        <v>41306</v>
      </c>
      <c r="U71" s="28">
        <f t="shared" si="20"/>
        <v>41334</v>
      </c>
      <c r="V71" s="28">
        <f t="shared" si="20"/>
        <v>41365</v>
      </c>
      <c r="W71" s="28">
        <f t="shared" si="20"/>
        <v>41395</v>
      </c>
      <c r="X71" s="28">
        <f t="shared" si="20"/>
        <v>41426</v>
      </c>
      <c r="Y71" s="28">
        <f t="shared" si="20"/>
        <v>41456</v>
      </c>
      <c r="Z71" s="28">
        <f t="shared" si="20"/>
        <v>41487</v>
      </c>
      <c r="AA71" s="28">
        <f t="shared" si="20"/>
        <v>41518</v>
      </c>
      <c r="AB71" s="28">
        <f t="shared" si="20"/>
        <v>41548</v>
      </c>
    </row>
    <row r="72" spans="2:28">
      <c r="B72" s="23" t="s">
        <v>169</v>
      </c>
      <c r="C72" s="24">
        <f>C$6</f>
        <v>12</v>
      </c>
      <c r="D72" s="25">
        <f ca="1">IF($B69=FALSE,"-",MAX(OFFSET($G72,0,0,1,$C72)))</f>
        <v>41274</v>
      </c>
      <c r="E72" s="26">
        <f ca="1">IF($B69=FALSE,"-",MAX(OFFSET($G72,0,0,1,$F72)))</f>
        <v>41578</v>
      </c>
      <c r="F72" s="14">
        <f>IF($B$69=FALSE,"-",C72+12)</f>
        <v>24</v>
      </c>
      <c r="G72" s="27">
        <f t="shared" ref="G72:AA72" si="21">IF($B$69=FALSE,"-",EOMONTH(G71,0))</f>
        <v>40939</v>
      </c>
      <c r="H72" s="28">
        <f t="shared" si="21"/>
        <v>40968</v>
      </c>
      <c r="I72" s="28">
        <f t="shared" si="21"/>
        <v>40999</v>
      </c>
      <c r="J72" s="28">
        <f t="shared" si="21"/>
        <v>41029</v>
      </c>
      <c r="K72" s="28">
        <f t="shared" si="21"/>
        <v>41060</v>
      </c>
      <c r="L72" s="28">
        <f t="shared" si="21"/>
        <v>41090</v>
      </c>
      <c r="M72" s="28">
        <f t="shared" si="21"/>
        <v>41121</v>
      </c>
      <c r="N72" s="28">
        <f t="shared" si="21"/>
        <v>41152</v>
      </c>
      <c r="O72" s="28">
        <f t="shared" si="21"/>
        <v>41182</v>
      </c>
      <c r="P72" s="28">
        <f t="shared" si="21"/>
        <v>41213</v>
      </c>
      <c r="Q72" s="28">
        <f t="shared" si="21"/>
        <v>41243</v>
      </c>
      <c r="R72" s="28">
        <f t="shared" si="21"/>
        <v>41274</v>
      </c>
      <c r="S72" s="28">
        <f t="shared" si="21"/>
        <v>41305</v>
      </c>
      <c r="T72" s="28">
        <f t="shared" si="21"/>
        <v>41333</v>
      </c>
      <c r="U72" s="28">
        <f t="shared" si="21"/>
        <v>41364</v>
      </c>
      <c r="V72" s="28">
        <f t="shared" si="21"/>
        <v>41394</v>
      </c>
      <c r="W72" s="28">
        <f t="shared" si="21"/>
        <v>41425</v>
      </c>
      <c r="X72" s="28">
        <f t="shared" si="21"/>
        <v>41455</v>
      </c>
      <c r="Y72" s="28">
        <f t="shared" si="21"/>
        <v>41486</v>
      </c>
      <c r="Z72" s="28">
        <f t="shared" si="21"/>
        <v>41517</v>
      </c>
      <c r="AA72" s="28">
        <f t="shared" si="21"/>
        <v>41547</v>
      </c>
      <c r="AB72" s="28">
        <f t="shared" ref="AB72" si="22">IF($B$69=FALSE,"-",EOMONTH(AB71,0))</f>
        <v>41578</v>
      </c>
    </row>
    <row r="73" spans="2:28" ht="5.25" customHeight="1"/>
    <row r="74" spans="2:28">
      <c r="B74" s="22" t="s">
        <v>170</v>
      </c>
      <c r="D74" s="29">
        <f ca="1">IF($B$69=FALSE,"-",SUM(OFFSET(D$76,1,0,$B$76-1,1)))</f>
        <v>204133.96000000002</v>
      </c>
      <c r="E74" s="30">
        <f ca="1">IF($B$69=FALSE,"-",SUM(OFFSET(E$76,1,0,$B$76-1,1)))</f>
        <v>197437.7</v>
      </c>
      <c r="G74" s="31">
        <f t="shared" ref="G74:AB74" ca="1" si="23">IF($B$69=FALSE,"-",SUM(OFFSET(G$76,1,0,$B$76-1,1)))</f>
        <v>19403.950000000004</v>
      </c>
      <c r="H74" s="31">
        <f t="shared" ca="1" si="23"/>
        <v>19660.89</v>
      </c>
      <c r="I74" s="31">
        <f t="shared" ca="1" si="23"/>
        <v>19407.730000000003</v>
      </c>
      <c r="J74" s="31">
        <f t="shared" ca="1" si="23"/>
        <v>20193.61</v>
      </c>
      <c r="K74" s="31">
        <f t="shared" ca="1" si="23"/>
        <v>19128.740000000002</v>
      </c>
      <c r="L74" s="31">
        <f t="shared" ca="1" si="23"/>
        <v>29271.179999999997</v>
      </c>
      <c r="M74" s="31">
        <f t="shared" ca="1" si="23"/>
        <v>16115.299999999997</v>
      </c>
      <c r="N74" s="31">
        <f t="shared" ca="1" si="23"/>
        <v>12080.88</v>
      </c>
      <c r="O74" s="31">
        <f t="shared" ca="1" si="23"/>
        <v>11503.25</v>
      </c>
      <c r="P74" s="31">
        <f t="shared" ca="1" si="23"/>
        <v>10422.610000000002</v>
      </c>
      <c r="Q74" s="31">
        <f t="shared" ca="1" si="23"/>
        <v>16105.62</v>
      </c>
      <c r="R74" s="31">
        <f t="shared" ca="1" si="23"/>
        <v>10840.2</v>
      </c>
      <c r="S74" s="31">
        <f t="shared" ca="1" si="23"/>
        <v>11803.339999999998</v>
      </c>
      <c r="T74" s="31">
        <f t="shared" ca="1" si="23"/>
        <v>12943.019999999999</v>
      </c>
      <c r="U74" s="31">
        <f t="shared" ca="1" si="23"/>
        <v>13505.83</v>
      </c>
      <c r="V74" s="31">
        <f t="shared" ca="1" si="23"/>
        <v>14744.720000000001</v>
      </c>
      <c r="W74" s="31">
        <f t="shared" ca="1" si="23"/>
        <v>22312.709999999995</v>
      </c>
      <c r="X74" s="31">
        <f t="shared" ca="1" si="23"/>
        <v>20450.569999999996</v>
      </c>
      <c r="Y74" s="31">
        <f t="shared" ca="1" si="23"/>
        <v>19030.990000000002</v>
      </c>
      <c r="Z74" s="31">
        <f t="shared" ca="1" si="23"/>
        <v>33877.53</v>
      </c>
      <c r="AA74" s="31">
        <f t="shared" ca="1" si="23"/>
        <v>28673.31</v>
      </c>
      <c r="AB74" s="31">
        <f t="shared" ca="1" si="23"/>
        <v>20095.679999999997</v>
      </c>
    </row>
    <row r="75" spans="2:28">
      <c r="B75" s="32" t="s">
        <v>171</v>
      </c>
      <c r="D75" s="33">
        <f ca="1">IF($B$69=FALSE,"-",SUM(OFFSET(D$76,1,0,$B$76,1)))</f>
        <v>202590.47000000003</v>
      </c>
      <c r="E75" s="34">
        <f ca="1">IF($B$69=FALSE,"-",SUM(OFFSET(E$76,1,0,$B$76,1)))</f>
        <v>197437.7</v>
      </c>
      <c r="G75" s="35">
        <f t="shared" ref="G75:AB75" ca="1" si="24">IF($B$69=FALSE,"-",SUM(OFFSET(G$76,1,0,$B$76,1)))</f>
        <v>19403.950000000004</v>
      </c>
      <c r="H75" s="35">
        <f t="shared" ca="1" si="24"/>
        <v>19660.89</v>
      </c>
      <c r="I75" s="35">
        <f t="shared" ca="1" si="24"/>
        <v>19407.730000000003</v>
      </c>
      <c r="J75" s="35">
        <f t="shared" ca="1" si="24"/>
        <v>20193.61</v>
      </c>
      <c r="K75" s="35">
        <f t="shared" ca="1" si="24"/>
        <v>19128.740000000002</v>
      </c>
      <c r="L75" s="35">
        <f t="shared" ca="1" si="24"/>
        <v>29271.179999999997</v>
      </c>
      <c r="M75" s="35">
        <f t="shared" ca="1" si="24"/>
        <v>16115.299999999997</v>
      </c>
      <c r="N75" s="35">
        <f t="shared" ca="1" si="24"/>
        <v>12080.88</v>
      </c>
      <c r="O75" s="35">
        <f t="shared" ca="1" si="24"/>
        <v>11503.25</v>
      </c>
      <c r="P75" s="35">
        <f t="shared" ca="1" si="24"/>
        <v>10422.610000000002</v>
      </c>
      <c r="Q75" s="35">
        <f t="shared" ca="1" si="24"/>
        <v>16105.62</v>
      </c>
      <c r="R75" s="35">
        <f t="shared" ca="1" si="24"/>
        <v>9296.7100000000009</v>
      </c>
      <c r="S75" s="35">
        <f t="shared" ca="1" si="24"/>
        <v>11803.339999999998</v>
      </c>
      <c r="T75" s="35">
        <f t="shared" ca="1" si="24"/>
        <v>12943.019999999999</v>
      </c>
      <c r="U75" s="35">
        <f t="shared" ca="1" si="24"/>
        <v>13505.83</v>
      </c>
      <c r="V75" s="35">
        <f t="shared" ca="1" si="24"/>
        <v>14744.720000000001</v>
      </c>
      <c r="W75" s="35">
        <f t="shared" ca="1" si="24"/>
        <v>22312.709999999995</v>
      </c>
      <c r="X75" s="35">
        <f t="shared" ca="1" si="24"/>
        <v>20450.569999999996</v>
      </c>
      <c r="Y75" s="35">
        <f t="shared" ca="1" si="24"/>
        <v>19030.990000000002</v>
      </c>
      <c r="Z75" s="35">
        <f t="shared" ca="1" si="24"/>
        <v>33877.53</v>
      </c>
      <c r="AA75" s="35">
        <f t="shared" ca="1" si="24"/>
        <v>28673.31</v>
      </c>
      <c r="AB75" s="35">
        <f t="shared" ca="1" si="24"/>
        <v>20095.679999999997</v>
      </c>
    </row>
    <row r="76" spans="2:28" outlineLevel="1">
      <c r="B76" s="36">
        <v>34</v>
      </c>
    </row>
    <row r="77" spans="2:28" outlineLevel="1">
      <c r="B77" s="45" t="s">
        <v>206</v>
      </c>
      <c r="D77" s="29">
        <f t="shared" ref="D77:D110" ca="1" si="25">IF($B$69=FALSE,"-",SUM(OFFSET($G77,0,C$71-1,1,C$72-C$71+1)))</f>
        <v>0</v>
      </c>
      <c r="E77" s="30">
        <f t="shared" ref="E77:E110" ca="1" si="26">IF($B$69=FALSE,"-",SUM(OFFSET($G77,0,F$71-1,1,F$72-F$71+1)))</f>
        <v>150.22000000000003</v>
      </c>
      <c r="G77" s="38">
        <f t="array" aca="1" ref="G77" ca="1">IF($B$69=FALSE,"-",SUM((OFFSET(AW_PE!$V$3,1,0,$E$69,1))*(G$72&gt;=OFFSET(AW_PE!$H$3,1,0,$E$69,1))*(G$71&lt;=OFFSET(AW_PE!$H$3,1,0,$E$69,1))*($B77=OFFSET(AW_PE!$L$3,1,0,$E$69,1))))</f>
        <v>0</v>
      </c>
      <c r="H77" s="38">
        <f t="array" aca="1" ref="H77" ca="1">IF($B$69=FALSE,"-",SUM((OFFSET(AW_PE!$V$3,1,0,$E$69,1))*(H$72&gt;=OFFSET(AW_PE!$H$3,1,0,$E$69,1))*(H$71&lt;=OFFSET(AW_PE!$H$3,1,0,$E$69,1))*($B77=OFFSET(AW_PE!$L$3,1,0,$E$69,1))))</f>
        <v>0</v>
      </c>
      <c r="I77" s="38">
        <f t="array" aca="1" ref="I77" ca="1">IF($B$69=FALSE,"-",SUM((OFFSET(AW_PE!$V$3,1,0,$E$69,1))*(I$72&gt;=OFFSET(AW_PE!$H$3,1,0,$E$69,1))*(I$71&lt;=OFFSET(AW_PE!$H$3,1,0,$E$69,1))*($B77=OFFSET(AW_PE!$L$3,1,0,$E$69,1))))</f>
        <v>0</v>
      </c>
      <c r="J77" s="38">
        <f t="array" aca="1" ref="J77" ca="1">IF($B$69=FALSE,"-",SUM((OFFSET(AW_PE!$V$3,1,0,$E$69,1))*(J$72&gt;=OFFSET(AW_PE!$H$3,1,0,$E$69,1))*(J$71&lt;=OFFSET(AW_PE!$H$3,1,0,$E$69,1))*($B77=OFFSET(AW_PE!$L$3,1,0,$E$69,1))))</f>
        <v>0</v>
      </c>
      <c r="K77" s="38">
        <f t="array" aca="1" ref="K77" ca="1">IF($B$69=FALSE,"-",SUM((OFFSET(AW_PE!$V$3,1,0,$E$69,1))*(K$72&gt;=OFFSET(AW_PE!$H$3,1,0,$E$69,1))*(K$71&lt;=OFFSET(AW_PE!$H$3,1,0,$E$69,1))*($B77=OFFSET(AW_PE!$L$3,1,0,$E$69,1))))</f>
        <v>0</v>
      </c>
      <c r="L77" s="38">
        <f t="array" aca="1" ref="L77" ca="1">IF($B$69=FALSE,"-",SUM((OFFSET(AW_PE!$V$3,1,0,$E$69,1))*(L$72&gt;=OFFSET(AW_PE!$H$3,1,0,$E$69,1))*(L$71&lt;=OFFSET(AW_PE!$H$3,1,0,$E$69,1))*($B77=OFFSET(AW_PE!$L$3,1,0,$E$69,1))))</f>
        <v>0</v>
      </c>
      <c r="M77" s="38">
        <f t="array" aca="1" ref="M77" ca="1">IF($B$69=FALSE,"-",SUM((OFFSET(AW_PE!$V$3,1,0,$E$69,1))*(M$72&gt;=OFFSET(AW_PE!$H$3,1,0,$E$69,1))*(M$71&lt;=OFFSET(AW_PE!$H$3,1,0,$E$69,1))*($B77=OFFSET(AW_PE!$L$3,1,0,$E$69,1))))</f>
        <v>0</v>
      </c>
      <c r="N77" s="38">
        <f t="array" aca="1" ref="N77" ca="1">IF($B$69=FALSE,"-",SUM((OFFSET(AW_PE!$V$3,1,0,$E$69,1))*(N$72&gt;=OFFSET(AW_PE!$H$3,1,0,$E$69,1))*(N$71&lt;=OFFSET(AW_PE!$H$3,1,0,$E$69,1))*($B77=OFFSET(AW_PE!$L$3,1,0,$E$69,1))))</f>
        <v>0</v>
      </c>
      <c r="O77" s="38">
        <f t="array" aca="1" ref="O77" ca="1">IF($B$69=FALSE,"-",SUM((OFFSET(AW_PE!$V$3,1,0,$E$69,1))*(O$72&gt;=OFFSET(AW_PE!$H$3,1,0,$E$69,1))*(O$71&lt;=OFFSET(AW_PE!$H$3,1,0,$E$69,1))*($B77=OFFSET(AW_PE!$L$3,1,0,$E$69,1))))</f>
        <v>0</v>
      </c>
      <c r="P77" s="38">
        <f t="array" aca="1" ref="P77" ca="1">IF($B$69=FALSE,"-",SUM((OFFSET(AW_PE!$V$3,1,0,$E$69,1))*(P$72&gt;=OFFSET(AW_PE!$H$3,1,0,$E$69,1))*(P$71&lt;=OFFSET(AW_PE!$H$3,1,0,$E$69,1))*($B77=OFFSET(AW_PE!$L$3,1,0,$E$69,1))))</f>
        <v>0</v>
      </c>
      <c r="Q77" s="38">
        <f t="array" aca="1" ref="Q77" ca="1">IF($B$69=FALSE,"-",SUM((OFFSET(AW_PE!$V$3,1,0,$E$69,1))*(Q$72&gt;=OFFSET(AW_PE!$H$3,1,0,$E$69,1))*(Q$71&lt;=OFFSET(AW_PE!$H$3,1,0,$E$69,1))*($B77=OFFSET(AW_PE!$L$3,1,0,$E$69,1))))</f>
        <v>0</v>
      </c>
      <c r="R77" s="38">
        <f t="array" aca="1" ref="R77" ca="1">IF($B$69=FALSE,"-",SUM((OFFSET(AW_PE!$V$3,1,0,$E$69,1))*(R$72&gt;=OFFSET(AW_PE!$H$3,1,0,$E$69,1))*(R$71&lt;=OFFSET(AW_PE!$H$3,1,0,$E$69,1))*($B77=OFFSET(AW_PE!$L$3,1,0,$E$69,1))))</f>
        <v>0</v>
      </c>
      <c r="S77" s="38">
        <f t="array" aca="1" ref="S77" ca="1">IF($B$69=FALSE,"-",SUM((OFFSET(AW_PE!$V$3,1,0,$E$69,1))*(S$72&gt;=OFFSET(AW_PE!$H$3,1,0,$E$69,1))*(S$71&lt;=OFFSET(AW_PE!$H$3,1,0,$E$69,1))*($B77=OFFSET(AW_PE!$L$3,1,0,$E$69,1))))</f>
        <v>0</v>
      </c>
      <c r="T77" s="38">
        <f t="array" aca="1" ref="T77" ca="1">IF($B$69=FALSE,"-",SUM((OFFSET(AW_PE!$V$3,1,0,$E$69,1))*(T$72&gt;=OFFSET(AW_PE!$H$3,1,0,$E$69,1))*(T$71&lt;=OFFSET(AW_PE!$H$3,1,0,$E$69,1))*($B77=OFFSET(AW_PE!$L$3,1,0,$E$69,1))))</f>
        <v>0</v>
      </c>
      <c r="U77" s="38">
        <f t="array" aca="1" ref="U77" ca="1">IF($B$69=FALSE,"-",SUM((OFFSET(AW_PE!$V$3,1,0,$E$69,1))*(U$72&gt;=OFFSET(AW_PE!$H$3,1,0,$E$69,1))*(U$71&lt;=OFFSET(AW_PE!$H$3,1,0,$E$69,1))*($B77=OFFSET(AW_PE!$L$3,1,0,$E$69,1))))</f>
        <v>0</v>
      </c>
      <c r="V77" s="38">
        <f t="array" aca="1" ref="V77" ca="1">IF($B$69=FALSE,"-",SUM((OFFSET(AW_PE!$V$3,1,0,$E$69,1))*(V$72&gt;=OFFSET(AW_PE!$H$3,1,0,$E$69,1))*(V$71&lt;=OFFSET(AW_PE!$H$3,1,0,$E$69,1))*($B77=OFFSET(AW_PE!$L$3,1,0,$E$69,1))))</f>
        <v>0</v>
      </c>
      <c r="W77" s="38">
        <f t="array" aca="1" ref="W77" ca="1">IF($B$69=FALSE,"-",SUM((OFFSET(AW_PE!$V$3,1,0,$E$69,1))*(W$72&gt;=OFFSET(AW_PE!$H$3,1,0,$E$69,1))*(W$71&lt;=OFFSET(AW_PE!$H$3,1,0,$E$69,1))*($B77=OFFSET(AW_PE!$L$3,1,0,$E$69,1))))</f>
        <v>34.06</v>
      </c>
      <c r="X77" s="38">
        <f t="array" aca="1" ref="X77" ca="1">IF($B$69=FALSE,"-",SUM((OFFSET(AW_PE!$V$3,1,0,$E$69,1))*(X$72&gt;=OFFSET(AW_PE!$H$3,1,0,$E$69,1))*(X$71&lt;=OFFSET(AW_PE!$H$3,1,0,$E$69,1))*($B77=OFFSET(AW_PE!$L$3,1,0,$E$69,1))))</f>
        <v>23.380000000000003</v>
      </c>
      <c r="Y77" s="38">
        <f t="array" aca="1" ref="Y77" ca="1">IF($B$69=FALSE,"-",SUM((OFFSET(AW_PE!$V$3,1,0,$E$69,1))*(Y$72&gt;=OFFSET(AW_PE!$H$3,1,0,$E$69,1))*(Y$71&lt;=OFFSET(AW_PE!$H$3,1,0,$E$69,1))*($B77=OFFSET(AW_PE!$L$3,1,0,$E$69,1))))</f>
        <v>17.170000000000002</v>
      </c>
      <c r="Z77" s="38">
        <f t="array" aca="1" ref="Z77" ca="1">IF($B$69=FALSE,"-",SUM((OFFSET(AW_PE!$V$3,1,0,$E$69,1))*(Z$72&gt;=OFFSET(AW_PE!$H$3,1,0,$E$69,1))*(Z$71&lt;=OFFSET(AW_PE!$H$3,1,0,$E$69,1))*($B77=OFFSET(AW_PE!$L$3,1,0,$E$69,1))))</f>
        <v>28.1</v>
      </c>
      <c r="AA77" s="38">
        <f t="array" aca="1" ref="AA77" ca="1">IF($B$69=FALSE,"-",SUM((OFFSET(AW_PE!$V$3,1,0,$E$69,1))*(AA$72&gt;=OFFSET(AW_PE!$H$3,1,0,$E$69,1))*(AA$71&lt;=OFFSET(AW_PE!$H$3,1,0,$E$69,1))*($B77=OFFSET(AW_PE!$L$3,1,0,$E$69,1))))</f>
        <v>28.110000000000003</v>
      </c>
      <c r="AB77" s="38">
        <f t="array" aca="1" ref="AB77" ca="1">IF($B$69=FALSE,"-",SUM((OFFSET(AW_PE!$V$3,1,0,$E$69,1))*(AB$72&gt;=OFFSET(AW_PE!$H$3,1,0,$E$69,1))*(AB$71&lt;=OFFSET(AW_PE!$H$3,1,0,$E$69,1))*($B77=OFFSET(AW_PE!$L$3,1,0,$E$69,1))))</f>
        <v>19.399999999999999</v>
      </c>
    </row>
    <row r="78" spans="2:28" outlineLevel="1">
      <c r="B78" s="45" t="s">
        <v>212</v>
      </c>
      <c r="D78" s="29">
        <f t="shared" ca="1" si="25"/>
        <v>7279.9800000000005</v>
      </c>
      <c r="E78" s="30">
        <f t="shared" ca="1" si="26"/>
        <v>5773.2399999999989</v>
      </c>
      <c r="G78" s="38">
        <f t="array" aca="1" ref="G78" ca="1">IF($B$69=FALSE,"-",SUM((OFFSET(AW_PE!$V$3,1,0,$E$69,1))*(G$72&gt;=OFFSET(AW_PE!$H$3,1,0,$E$69,1))*(G$71&lt;=OFFSET(AW_PE!$H$3,1,0,$E$69,1))*($B78=OFFSET(AW_PE!$L$3,1,0,$E$69,1))))</f>
        <v>510.41999999999996</v>
      </c>
      <c r="H78" s="38">
        <f t="array" aca="1" ref="H78" ca="1">IF($B$69=FALSE,"-",SUM((OFFSET(AW_PE!$V$3,1,0,$E$69,1))*(H$72&gt;=OFFSET(AW_PE!$H$3,1,0,$E$69,1))*(H$71&lt;=OFFSET(AW_PE!$H$3,1,0,$E$69,1))*($B78=OFFSET(AW_PE!$L$3,1,0,$E$69,1))))</f>
        <v>340.07</v>
      </c>
      <c r="I78" s="38">
        <f t="array" aca="1" ref="I78" ca="1">IF($B$69=FALSE,"-",SUM((OFFSET(AW_PE!$V$3,1,0,$E$69,1))*(I$72&gt;=OFFSET(AW_PE!$H$3,1,0,$E$69,1))*(I$71&lt;=OFFSET(AW_PE!$H$3,1,0,$E$69,1))*($B78=OFFSET(AW_PE!$L$3,1,0,$E$69,1))))</f>
        <v>387.60999999999996</v>
      </c>
      <c r="J78" s="38">
        <f t="array" aca="1" ref="J78" ca="1">IF($B$69=FALSE,"-",SUM((OFFSET(AW_PE!$V$3,1,0,$E$69,1))*(J$72&gt;=OFFSET(AW_PE!$H$3,1,0,$E$69,1))*(J$71&lt;=OFFSET(AW_PE!$H$3,1,0,$E$69,1))*($B78=OFFSET(AW_PE!$L$3,1,0,$E$69,1))))</f>
        <v>627.20999999999992</v>
      </c>
      <c r="K78" s="38">
        <f t="array" aca="1" ref="K78" ca="1">IF($B$69=FALSE,"-",SUM((OFFSET(AW_PE!$V$3,1,0,$E$69,1))*(K$72&gt;=OFFSET(AW_PE!$H$3,1,0,$E$69,1))*(K$71&lt;=OFFSET(AW_PE!$H$3,1,0,$E$69,1))*($B78=OFFSET(AW_PE!$L$3,1,0,$E$69,1))))</f>
        <v>463.56</v>
      </c>
      <c r="L78" s="38">
        <f t="array" aca="1" ref="L78" ca="1">IF($B$69=FALSE,"-",SUM((OFFSET(AW_PE!$V$3,1,0,$E$69,1))*(L$72&gt;=OFFSET(AW_PE!$H$3,1,0,$E$69,1))*(L$71&lt;=OFFSET(AW_PE!$H$3,1,0,$E$69,1))*($B78=OFFSET(AW_PE!$L$3,1,0,$E$69,1))))</f>
        <v>830.69</v>
      </c>
      <c r="M78" s="38">
        <f t="array" aca="1" ref="M78" ca="1">IF($B$69=FALSE,"-",SUM((OFFSET(AW_PE!$V$3,1,0,$E$69,1))*(M$72&gt;=OFFSET(AW_PE!$H$3,1,0,$E$69,1))*(M$71&lt;=OFFSET(AW_PE!$H$3,1,0,$E$69,1))*($B78=OFFSET(AW_PE!$L$3,1,0,$E$69,1))))</f>
        <v>655.52</v>
      </c>
      <c r="N78" s="38">
        <f t="array" aca="1" ref="N78" ca="1">IF($B$69=FALSE,"-",SUM((OFFSET(AW_PE!$V$3,1,0,$E$69,1))*(N$72&gt;=OFFSET(AW_PE!$H$3,1,0,$E$69,1))*(N$71&lt;=OFFSET(AW_PE!$H$3,1,0,$E$69,1))*($B78=OFFSET(AW_PE!$L$3,1,0,$E$69,1))))</f>
        <v>586.55999999999995</v>
      </c>
      <c r="O78" s="38">
        <f t="array" aca="1" ref="O78" ca="1">IF($B$69=FALSE,"-",SUM((OFFSET(AW_PE!$V$3,1,0,$E$69,1))*(O$72&gt;=OFFSET(AW_PE!$H$3,1,0,$E$69,1))*(O$71&lt;=OFFSET(AW_PE!$H$3,1,0,$E$69,1))*($B78=OFFSET(AW_PE!$L$3,1,0,$E$69,1))))</f>
        <v>629.34999999999991</v>
      </c>
      <c r="P78" s="38">
        <f t="array" aca="1" ref="P78" ca="1">IF($B$69=FALSE,"-",SUM((OFFSET(AW_PE!$V$3,1,0,$E$69,1))*(P$72&gt;=OFFSET(AW_PE!$H$3,1,0,$E$69,1))*(P$71&lt;=OFFSET(AW_PE!$H$3,1,0,$E$69,1))*($B78=OFFSET(AW_PE!$L$3,1,0,$E$69,1))))</f>
        <v>262.84000000000003</v>
      </c>
      <c r="Q78" s="38">
        <f t="array" aca="1" ref="Q78" ca="1">IF($B$69=FALSE,"-",SUM((OFFSET(AW_PE!$V$3,1,0,$E$69,1))*(Q$72&gt;=OFFSET(AW_PE!$H$3,1,0,$E$69,1))*(Q$71&lt;=OFFSET(AW_PE!$H$3,1,0,$E$69,1))*($B78=OFFSET(AW_PE!$L$3,1,0,$E$69,1))))</f>
        <v>948.43</v>
      </c>
      <c r="R78" s="38">
        <f t="array" aca="1" ref="R78" ca="1">IF($B$69=FALSE,"-",SUM((OFFSET(AW_PE!$V$3,1,0,$E$69,1))*(R$72&gt;=OFFSET(AW_PE!$H$3,1,0,$E$69,1))*(R$71&lt;=OFFSET(AW_PE!$H$3,1,0,$E$69,1))*($B78=OFFSET(AW_PE!$L$3,1,0,$E$69,1))))</f>
        <v>1037.72</v>
      </c>
      <c r="S78" s="38">
        <f t="array" aca="1" ref="S78" ca="1">IF($B$69=FALSE,"-",SUM((OFFSET(AW_PE!$V$3,1,0,$E$69,1))*(S$72&gt;=OFFSET(AW_PE!$H$3,1,0,$E$69,1))*(S$71&lt;=OFFSET(AW_PE!$H$3,1,0,$E$69,1))*($B78=OFFSET(AW_PE!$L$3,1,0,$E$69,1))))</f>
        <v>505.29</v>
      </c>
      <c r="T78" s="38">
        <f t="array" aca="1" ref="T78" ca="1">IF($B$69=FALSE,"-",SUM((OFFSET(AW_PE!$V$3,1,0,$E$69,1))*(T$72&gt;=OFFSET(AW_PE!$H$3,1,0,$E$69,1))*(T$71&lt;=OFFSET(AW_PE!$H$3,1,0,$E$69,1))*($B78=OFFSET(AW_PE!$L$3,1,0,$E$69,1))))</f>
        <v>362.37999999999994</v>
      </c>
      <c r="U78" s="38">
        <f t="array" aca="1" ref="U78" ca="1">IF($B$69=FALSE,"-",SUM((OFFSET(AW_PE!$V$3,1,0,$E$69,1))*(U$72&gt;=OFFSET(AW_PE!$H$3,1,0,$E$69,1))*(U$71&lt;=OFFSET(AW_PE!$H$3,1,0,$E$69,1))*($B78=OFFSET(AW_PE!$L$3,1,0,$E$69,1))))</f>
        <v>468.12</v>
      </c>
      <c r="V78" s="38">
        <f t="array" aca="1" ref="V78" ca="1">IF($B$69=FALSE,"-",SUM((OFFSET(AW_PE!$V$3,1,0,$E$69,1))*(V$72&gt;=OFFSET(AW_PE!$H$3,1,0,$E$69,1))*(V$71&lt;=OFFSET(AW_PE!$H$3,1,0,$E$69,1))*($B78=OFFSET(AW_PE!$L$3,1,0,$E$69,1))))</f>
        <v>433.31</v>
      </c>
      <c r="W78" s="38">
        <f t="array" aca="1" ref="W78" ca="1">IF($B$69=FALSE,"-",SUM((OFFSET(AW_PE!$V$3,1,0,$E$69,1))*(W$72&gt;=OFFSET(AW_PE!$H$3,1,0,$E$69,1))*(W$71&lt;=OFFSET(AW_PE!$H$3,1,0,$E$69,1))*($B78=OFFSET(AW_PE!$L$3,1,0,$E$69,1))))</f>
        <v>620.01</v>
      </c>
      <c r="X78" s="38">
        <f t="array" aca="1" ref="X78" ca="1">IF($B$69=FALSE,"-",SUM((OFFSET(AW_PE!$V$3,1,0,$E$69,1))*(X$72&gt;=OFFSET(AW_PE!$H$3,1,0,$E$69,1))*(X$71&lt;=OFFSET(AW_PE!$H$3,1,0,$E$69,1))*($B78=OFFSET(AW_PE!$L$3,1,0,$E$69,1))))</f>
        <v>797.68</v>
      </c>
      <c r="Y78" s="38">
        <f t="array" aca="1" ref="Y78" ca="1">IF($B$69=FALSE,"-",SUM((OFFSET(AW_PE!$V$3,1,0,$E$69,1))*(Y$72&gt;=OFFSET(AW_PE!$H$3,1,0,$E$69,1))*(Y$71&lt;=OFFSET(AW_PE!$H$3,1,0,$E$69,1))*($B78=OFFSET(AW_PE!$L$3,1,0,$E$69,1))))</f>
        <v>785.27</v>
      </c>
      <c r="Z78" s="38">
        <f t="array" aca="1" ref="Z78" ca="1">IF($B$69=FALSE,"-",SUM((OFFSET(AW_PE!$V$3,1,0,$E$69,1))*(Z$72&gt;=OFFSET(AW_PE!$H$3,1,0,$E$69,1))*(Z$71&lt;=OFFSET(AW_PE!$H$3,1,0,$E$69,1))*($B78=OFFSET(AW_PE!$L$3,1,0,$E$69,1))))</f>
        <v>1104.3999999999999</v>
      </c>
      <c r="AA78" s="38">
        <f t="array" aca="1" ref="AA78" ca="1">IF($B$69=FALSE,"-",SUM((OFFSET(AW_PE!$V$3,1,0,$E$69,1))*(AA$72&gt;=OFFSET(AW_PE!$H$3,1,0,$E$69,1))*(AA$71&lt;=OFFSET(AW_PE!$H$3,1,0,$E$69,1))*($B78=OFFSET(AW_PE!$L$3,1,0,$E$69,1))))</f>
        <v>408.05999999999995</v>
      </c>
      <c r="AB78" s="38">
        <f t="array" aca="1" ref="AB78" ca="1">IF($B$69=FALSE,"-",SUM((OFFSET(AW_PE!$V$3,1,0,$E$69,1))*(AB$72&gt;=OFFSET(AW_PE!$H$3,1,0,$E$69,1))*(AB$71&lt;=OFFSET(AW_PE!$H$3,1,0,$E$69,1))*($B78=OFFSET(AW_PE!$L$3,1,0,$E$69,1))))</f>
        <v>288.72000000000003</v>
      </c>
    </row>
    <row r="79" spans="2:28" outlineLevel="1">
      <c r="B79" s="45" t="s">
        <v>213</v>
      </c>
      <c r="D79" s="29">
        <f t="shared" ca="1" si="25"/>
        <v>185.16</v>
      </c>
      <c r="E79" s="30">
        <f t="shared" ca="1" si="26"/>
        <v>0</v>
      </c>
      <c r="G79" s="38">
        <f t="array" aca="1" ref="G79" ca="1">IF($B$69=FALSE,"-",SUM((OFFSET(AW_PE!$V$3,1,0,$E$69,1))*(G$72&gt;=OFFSET(AW_PE!$H$3,1,0,$E$69,1))*(G$71&lt;=OFFSET(AW_PE!$H$3,1,0,$E$69,1))*($B79=OFFSET(AW_PE!$L$3,1,0,$E$69,1))))</f>
        <v>8.2100000000000009</v>
      </c>
      <c r="H79" s="38">
        <f t="array" aca="1" ref="H79" ca="1">IF($B$69=FALSE,"-",SUM((OFFSET(AW_PE!$V$3,1,0,$E$69,1))*(H$72&gt;=OFFSET(AW_PE!$H$3,1,0,$E$69,1))*(H$71&lt;=OFFSET(AW_PE!$H$3,1,0,$E$69,1))*($B79=OFFSET(AW_PE!$L$3,1,0,$E$69,1))))</f>
        <v>0</v>
      </c>
      <c r="I79" s="38">
        <f t="array" aca="1" ref="I79" ca="1">IF($B$69=FALSE,"-",SUM((OFFSET(AW_PE!$V$3,1,0,$E$69,1))*(I$72&gt;=OFFSET(AW_PE!$H$3,1,0,$E$69,1))*(I$71&lt;=OFFSET(AW_PE!$H$3,1,0,$E$69,1))*($B79=OFFSET(AW_PE!$L$3,1,0,$E$69,1))))</f>
        <v>88.84</v>
      </c>
      <c r="J79" s="38">
        <f t="array" aca="1" ref="J79" ca="1">IF($B$69=FALSE,"-",SUM((OFFSET(AW_PE!$V$3,1,0,$E$69,1))*(J$72&gt;=OFFSET(AW_PE!$H$3,1,0,$E$69,1))*(J$71&lt;=OFFSET(AW_PE!$H$3,1,0,$E$69,1))*($B79=OFFSET(AW_PE!$L$3,1,0,$E$69,1))))</f>
        <v>88.109999999999985</v>
      </c>
      <c r="K79" s="38">
        <f t="array" aca="1" ref="K79" ca="1">IF($B$69=FALSE,"-",SUM((OFFSET(AW_PE!$V$3,1,0,$E$69,1))*(K$72&gt;=OFFSET(AW_PE!$H$3,1,0,$E$69,1))*(K$71&lt;=OFFSET(AW_PE!$H$3,1,0,$E$69,1))*($B79=OFFSET(AW_PE!$L$3,1,0,$E$69,1))))</f>
        <v>0</v>
      </c>
      <c r="L79" s="38">
        <f t="array" aca="1" ref="L79" ca="1">IF($B$69=FALSE,"-",SUM((OFFSET(AW_PE!$V$3,1,0,$E$69,1))*(L$72&gt;=OFFSET(AW_PE!$H$3,1,0,$E$69,1))*(L$71&lt;=OFFSET(AW_PE!$H$3,1,0,$E$69,1))*($B79=OFFSET(AW_PE!$L$3,1,0,$E$69,1))))</f>
        <v>0</v>
      </c>
      <c r="M79" s="38">
        <f t="array" aca="1" ref="M79" ca="1">IF($B$69=FALSE,"-",SUM((OFFSET(AW_PE!$V$3,1,0,$E$69,1))*(M$72&gt;=OFFSET(AW_PE!$H$3,1,0,$E$69,1))*(M$71&lt;=OFFSET(AW_PE!$H$3,1,0,$E$69,1))*($B79=OFFSET(AW_PE!$L$3,1,0,$E$69,1))))</f>
        <v>0</v>
      </c>
      <c r="N79" s="38">
        <f t="array" aca="1" ref="N79" ca="1">IF($B$69=FALSE,"-",SUM((OFFSET(AW_PE!$V$3,1,0,$E$69,1))*(N$72&gt;=OFFSET(AW_PE!$H$3,1,0,$E$69,1))*(N$71&lt;=OFFSET(AW_PE!$H$3,1,0,$E$69,1))*($B79=OFFSET(AW_PE!$L$3,1,0,$E$69,1))))</f>
        <v>0</v>
      </c>
      <c r="O79" s="38">
        <f t="array" aca="1" ref="O79" ca="1">IF($B$69=FALSE,"-",SUM((OFFSET(AW_PE!$V$3,1,0,$E$69,1))*(O$72&gt;=OFFSET(AW_PE!$H$3,1,0,$E$69,1))*(O$71&lt;=OFFSET(AW_PE!$H$3,1,0,$E$69,1))*($B79=OFFSET(AW_PE!$L$3,1,0,$E$69,1))))</f>
        <v>0</v>
      </c>
      <c r="P79" s="38">
        <f t="array" aca="1" ref="P79" ca="1">IF($B$69=FALSE,"-",SUM((OFFSET(AW_PE!$V$3,1,0,$E$69,1))*(P$72&gt;=OFFSET(AW_PE!$H$3,1,0,$E$69,1))*(P$71&lt;=OFFSET(AW_PE!$H$3,1,0,$E$69,1))*($B79=OFFSET(AW_PE!$L$3,1,0,$E$69,1))))</f>
        <v>0</v>
      </c>
      <c r="Q79" s="38">
        <f t="array" aca="1" ref="Q79" ca="1">IF($B$69=FALSE,"-",SUM((OFFSET(AW_PE!$V$3,1,0,$E$69,1))*(Q$72&gt;=OFFSET(AW_PE!$H$3,1,0,$E$69,1))*(Q$71&lt;=OFFSET(AW_PE!$H$3,1,0,$E$69,1))*($B79=OFFSET(AW_PE!$L$3,1,0,$E$69,1))))</f>
        <v>0</v>
      </c>
      <c r="R79" s="38">
        <f t="array" aca="1" ref="R79" ca="1">IF($B$69=FALSE,"-",SUM((OFFSET(AW_PE!$V$3,1,0,$E$69,1))*(R$72&gt;=OFFSET(AW_PE!$H$3,1,0,$E$69,1))*(R$71&lt;=OFFSET(AW_PE!$H$3,1,0,$E$69,1))*($B79=OFFSET(AW_PE!$L$3,1,0,$E$69,1))))</f>
        <v>0</v>
      </c>
      <c r="S79" s="38">
        <f t="array" aca="1" ref="S79" ca="1">IF($B$69=FALSE,"-",SUM((OFFSET(AW_PE!$V$3,1,0,$E$69,1))*(S$72&gt;=OFFSET(AW_PE!$H$3,1,0,$E$69,1))*(S$71&lt;=OFFSET(AW_PE!$H$3,1,0,$E$69,1))*($B79=OFFSET(AW_PE!$L$3,1,0,$E$69,1))))</f>
        <v>0</v>
      </c>
      <c r="T79" s="38">
        <f t="array" aca="1" ref="T79" ca="1">IF($B$69=FALSE,"-",SUM((OFFSET(AW_PE!$V$3,1,0,$E$69,1))*(T$72&gt;=OFFSET(AW_PE!$H$3,1,0,$E$69,1))*(T$71&lt;=OFFSET(AW_PE!$H$3,1,0,$E$69,1))*($B79=OFFSET(AW_PE!$L$3,1,0,$E$69,1))))</f>
        <v>0</v>
      </c>
      <c r="U79" s="38">
        <f t="array" aca="1" ref="U79" ca="1">IF($B$69=FALSE,"-",SUM((OFFSET(AW_PE!$V$3,1,0,$E$69,1))*(U$72&gt;=OFFSET(AW_PE!$H$3,1,0,$E$69,1))*(U$71&lt;=OFFSET(AW_PE!$H$3,1,0,$E$69,1))*($B79=OFFSET(AW_PE!$L$3,1,0,$E$69,1))))</f>
        <v>0</v>
      </c>
      <c r="V79" s="38">
        <f t="array" aca="1" ref="V79" ca="1">IF($B$69=FALSE,"-",SUM((OFFSET(AW_PE!$V$3,1,0,$E$69,1))*(V$72&gt;=OFFSET(AW_PE!$H$3,1,0,$E$69,1))*(V$71&lt;=OFFSET(AW_PE!$H$3,1,0,$E$69,1))*($B79=OFFSET(AW_PE!$L$3,1,0,$E$69,1))))</f>
        <v>0</v>
      </c>
      <c r="W79" s="38">
        <f t="array" aca="1" ref="W79" ca="1">IF($B$69=FALSE,"-",SUM((OFFSET(AW_PE!$V$3,1,0,$E$69,1))*(W$72&gt;=OFFSET(AW_PE!$H$3,1,0,$E$69,1))*(W$71&lt;=OFFSET(AW_PE!$H$3,1,0,$E$69,1))*($B79=OFFSET(AW_PE!$L$3,1,0,$E$69,1))))</f>
        <v>0</v>
      </c>
      <c r="X79" s="38">
        <f t="array" aca="1" ref="X79" ca="1">IF($B$69=FALSE,"-",SUM((OFFSET(AW_PE!$V$3,1,0,$E$69,1))*(X$72&gt;=OFFSET(AW_PE!$H$3,1,0,$E$69,1))*(X$71&lt;=OFFSET(AW_PE!$H$3,1,0,$E$69,1))*($B79=OFFSET(AW_PE!$L$3,1,0,$E$69,1))))</f>
        <v>0</v>
      </c>
      <c r="Y79" s="38">
        <f t="array" aca="1" ref="Y79" ca="1">IF($B$69=FALSE,"-",SUM((OFFSET(AW_PE!$V$3,1,0,$E$69,1))*(Y$72&gt;=OFFSET(AW_PE!$H$3,1,0,$E$69,1))*(Y$71&lt;=OFFSET(AW_PE!$H$3,1,0,$E$69,1))*($B79=OFFSET(AW_PE!$L$3,1,0,$E$69,1))))</f>
        <v>0</v>
      </c>
      <c r="Z79" s="38">
        <f t="array" aca="1" ref="Z79" ca="1">IF($B$69=FALSE,"-",SUM((OFFSET(AW_PE!$V$3,1,0,$E$69,1))*(Z$72&gt;=OFFSET(AW_PE!$H$3,1,0,$E$69,1))*(Z$71&lt;=OFFSET(AW_PE!$H$3,1,0,$E$69,1))*($B79=OFFSET(AW_PE!$L$3,1,0,$E$69,1))))</f>
        <v>0</v>
      </c>
      <c r="AA79" s="38">
        <f t="array" aca="1" ref="AA79" ca="1">IF($B$69=FALSE,"-",SUM((OFFSET(AW_PE!$V$3,1,0,$E$69,1))*(AA$72&gt;=OFFSET(AW_PE!$H$3,1,0,$E$69,1))*(AA$71&lt;=OFFSET(AW_PE!$H$3,1,0,$E$69,1))*($B79=OFFSET(AW_PE!$L$3,1,0,$E$69,1))))</f>
        <v>0</v>
      </c>
      <c r="AB79" s="38">
        <f t="array" aca="1" ref="AB79" ca="1">IF($B$69=FALSE,"-",SUM((OFFSET(AW_PE!$V$3,1,0,$E$69,1))*(AB$72&gt;=OFFSET(AW_PE!$H$3,1,0,$E$69,1))*(AB$71&lt;=OFFSET(AW_PE!$H$3,1,0,$E$69,1))*($B79=OFFSET(AW_PE!$L$3,1,0,$E$69,1))))</f>
        <v>0</v>
      </c>
    </row>
    <row r="80" spans="2:28" outlineLevel="1">
      <c r="B80" s="45" t="s">
        <v>190</v>
      </c>
      <c r="D80" s="29">
        <f t="shared" ca="1" si="25"/>
        <v>6581.34</v>
      </c>
      <c r="E80" s="30">
        <f t="shared" ca="1" si="26"/>
        <v>5542.4100000000008</v>
      </c>
      <c r="G80" s="38">
        <f t="array" aca="1" ref="G80" ca="1">IF($B$69=FALSE,"-",SUM((OFFSET(AW_PE!$V$3,1,0,$E$69,1))*(G$72&gt;=OFFSET(AW_PE!$H$3,1,0,$E$69,1))*(G$71&lt;=OFFSET(AW_PE!$H$3,1,0,$E$69,1))*($B80=OFFSET(AW_PE!$L$3,1,0,$E$69,1))))</f>
        <v>549.95000000000005</v>
      </c>
      <c r="H80" s="38">
        <f t="array" aca="1" ref="H80" ca="1">IF($B$69=FALSE,"-",SUM((OFFSET(AW_PE!$V$3,1,0,$E$69,1))*(H$72&gt;=OFFSET(AW_PE!$H$3,1,0,$E$69,1))*(H$71&lt;=OFFSET(AW_PE!$H$3,1,0,$E$69,1))*($B80=OFFSET(AW_PE!$L$3,1,0,$E$69,1))))</f>
        <v>351.51</v>
      </c>
      <c r="I80" s="38">
        <f t="array" aca="1" ref="I80" ca="1">IF($B$69=FALSE,"-",SUM((OFFSET(AW_PE!$V$3,1,0,$E$69,1))*(I$72&gt;=OFFSET(AW_PE!$H$3,1,0,$E$69,1))*(I$71&lt;=OFFSET(AW_PE!$H$3,1,0,$E$69,1))*($B80=OFFSET(AW_PE!$L$3,1,0,$E$69,1))))</f>
        <v>507.73</v>
      </c>
      <c r="J80" s="38">
        <f t="array" aca="1" ref="J80" ca="1">IF($B$69=FALSE,"-",SUM((OFFSET(AW_PE!$V$3,1,0,$E$69,1))*(J$72&gt;=OFFSET(AW_PE!$H$3,1,0,$E$69,1))*(J$71&lt;=OFFSET(AW_PE!$H$3,1,0,$E$69,1))*($B80=OFFSET(AW_PE!$L$3,1,0,$E$69,1))))</f>
        <v>584.58999999999992</v>
      </c>
      <c r="K80" s="38">
        <f t="array" aca="1" ref="K80" ca="1">IF($B$69=FALSE,"-",SUM((OFFSET(AW_PE!$V$3,1,0,$E$69,1))*(K$72&gt;=OFFSET(AW_PE!$H$3,1,0,$E$69,1))*(K$71&lt;=OFFSET(AW_PE!$H$3,1,0,$E$69,1))*($B80=OFFSET(AW_PE!$L$3,1,0,$E$69,1))))</f>
        <v>478.16999999999996</v>
      </c>
      <c r="L80" s="38">
        <f t="array" aca="1" ref="L80" ca="1">IF($B$69=FALSE,"-",SUM((OFFSET(AW_PE!$V$3,1,0,$E$69,1))*(L$72&gt;=OFFSET(AW_PE!$H$3,1,0,$E$69,1))*(L$71&lt;=OFFSET(AW_PE!$H$3,1,0,$E$69,1))*($B80=OFFSET(AW_PE!$L$3,1,0,$E$69,1))))</f>
        <v>751.18999999999994</v>
      </c>
      <c r="M80" s="38">
        <f t="array" aca="1" ref="M80" ca="1">IF($B$69=FALSE,"-",SUM((OFFSET(AW_PE!$V$3,1,0,$E$69,1))*(M$72&gt;=OFFSET(AW_PE!$H$3,1,0,$E$69,1))*(M$71&lt;=OFFSET(AW_PE!$H$3,1,0,$E$69,1))*($B80=OFFSET(AW_PE!$L$3,1,0,$E$69,1))))</f>
        <v>592.16999999999996</v>
      </c>
      <c r="N80" s="38">
        <f t="array" aca="1" ref="N80" ca="1">IF($B$69=FALSE,"-",SUM((OFFSET(AW_PE!$V$3,1,0,$E$69,1))*(N$72&gt;=OFFSET(AW_PE!$H$3,1,0,$E$69,1))*(N$71&lt;=OFFSET(AW_PE!$H$3,1,0,$E$69,1))*($B80=OFFSET(AW_PE!$L$3,1,0,$E$69,1))))</f>
        <v>466.44</v>
      </c>
      <c r="O80" s="38">
        <f t="array" aca="1" ref="O80" ca="1">IF($B$69=FALSE,"-",SUM((OFFSET(AW_PE!$V$3,1,0,$E$69,1))*(O$72&gt;=OFFSET(AW_PE!$H$3,1,0,$E$69,1))*(O$71&lt;=OFFSET(AW_PE!$H$3,1,0,$E$69,1))*($B80=OFFSET(AW_PE!$L$3,1,0,$E$69,1))))</f>
        <v>580.35</v>
      </c>
      <c r="P80" s="38">
        <f t="array" aca="1" ref="P80" ca="1">IF($B$69=FALSE,"-",SUM((OFFSET(AW_PE!$V$3,1,0,$E$69,1))*(P$72&gt;=OFFSET(AW_PE!$H$3,1,0,$E$69,1))*(P$71&lt;=OFFSET(AW_PE!$H$3,1,0,$E$69,1))*($B80=OFFSET(AW_PE!$L$3,1,0,$E$69,1))))</f>
        <v>549.95999999999992</v>
      </c>
      <c r="Q80" s="38">
        <f t="array" aca="1" ref="Q80" ca="1">IF($B$69=FALSE,"-",SUM((OFFSET(AW_PE!$V$3,1,0,$E$69,1))*(Q$72&gt;=OFFSET(AW_PE!$H$3,1,0,$E$69,1))*(Q$71&lt;=OFFSET(AW_PE!$H$3,1,0,$E$69,1))*($B80=OFFSET(AW_PE!$L$3,1,0,$E$69,1))))</f>
        <v>837.32999999999993</v>
      </c>
      <c r="R80" s="38">
        <f t="array" aca="1" ref="R80" ca="1">IF($B$69=FALSE,"-",SUM((OFFSET(AW_PE!$V$3,1,0,$E$69,1))*(R$72&gt;=OFFSET(AW_PE!$H$3,1,0,$E$69,1))*(R$71&lt;=OFFSET(AW_PE!$H$3,1,0,$E$69,1))*($B80=OFFSET(AW_PE!$L$3,1,0,$E$69,1))))</f>
        <v>331.95</v>
      </c>
      <c r="S80" s="38">
        <f t="array" aca="1" ref="S80" ca="1">IF($B$69=FALSE,"-",SUM((OFFSET(AW_PE!$V$3,1,0,$E$69,1))*(S$72&gt;=OFFSET(AW_PE!$H$3,1,0,$E$69,1))*(S$71&lt;=OFFSET(AW_PE!$H$3,1,0,$E$69,1))*($B80=OFFSET(AW_PE!$L$3,1,0,$E$69,1))))</f>
        <v>389.05</v>
      </c>
      <c r="T80" s="38">
        <f t="array" aca="1" ref="T80" ca="1">IF($B$69=FALSE,"-",SUM((OFFSET(AW_PE!$V$3,1,0,$E$69,1))*(T$72&gt;=OFFSET(AW_PE!$H$3,1,0,$E$69,1))*(T$71&lt;=OFFSET(AW_PE!$H$3,1,0,$E$69,1))*($B80=OFFSET(AW_PE!$L$3,1,0,$E$69,1))))</f>
        <v>561.37</v>
      </c>
      <c r="U80" s="38">
        <f t="array" aca="1" ref="U80" ca="1">IF($B$69=FALSE,"-",SUM((OFFSET(AW_PE!$V$3,1,0,$E$69,1))*(U$72&gt;=OFFSET(AW_PE!$H$3,1,0,$E$69,1))*(U$71&lt;=OFFSET(AW_PE!$H$3,1,0,$E$69,1))*($B80=OFFSET(AW_PE!$L$3,1,0,$E$69,1))))</f>
        <v>565.61</v>
      </c>
      <c r="V80" s="38">
        <f t="array" aca="1" ref="V80" ca="1">IF($B$69=FALSE,"-",SUM((OFFSET(AW_PE!$V$3,1,0,$E$69,1))*(V$72&gt;=OFFSET(AW_PE!$H$3,1,0,$E$69,1))*(V$71&lt;=OFFSET(AW_PE!$H$3,1,0,$E$69,1))*($B80=OFFSET(AW_PE!$L$3,1,0,$E$69,1))))</f>
        <v>514.67000000000007</v>
      </c>
      <c r="W80" s="38">
        <f t="array" aca="1" ref="W80" ca="1">IF($B$69=FALSE,"-",SUM((OFFSET(AW_PE!$V$3,1,0,$E$69,1))*(W$72&gt;=OFFSET(AW_PE!$H$3,1,0,$E$69,1))*(W$71&lt;=OFFSET(AW_PE!$H$3,1,0,$E$69,1))*($B80=OFFSET(AW_PE!$L$3,1,0,$E$69,1))))</f>
        <v>863.68999999999994</v>
      </c>
      <c r="X80" s="38">
        <f t="array" aca="1" ref="X80" ca="1">IF($B$69=FALSE,"-",SUM((OFFSET(AW_PE!$V$3,1,0,$E$69,1))*(X$72&gt;=OFFSET(AW_PE!$H$3,1,0,$E$69,1))*(X$71&lt;=OFFSET(AW_PE!$H$3,1,0,$E$69,1))*($B80=OFFSET(AW_PE!$L$3,1,0,$E$69,1))))</f>
        <v>651.36</v>
      </c>
      <c r="Y80" s="38">
        <f t="array" aca="1" ref="Y80" ca="1">IF($B$69=FALSE,"-",SUM((OFFSET(AW_PE!$V$3,1,0,$E$69,1))*(Y$72&gt;=OFFSET(AW_PE!$H$3,1,0,$E$69,1))*(Y$71&lt;=OFFSET(AW_PE!$H$3,1,0,$E$69,1))*($B80=OFFSET(AW_PE!$L$3,1,0,$E$69,1))))</f>
        <v>457.82</v>
      </c>
      <c r="Z80" s="38">
        <f t="array" aca="1" ref="Z80" ca="1">IF($B$69=FALSE,"-",SUM((OFFSET(AW_PE!$V$3,1,0,$E$69,1))*(Z$72&gt;=OFFSET(AW_PE!$H$3,1,0,$E$69,1))*(Z$71&lt;=OFFSET(AW_PE!$H$3,1,0,$E$69,1))*($B80=OFFSET(AW_PE!$L$3,1,0,$E$69,1))))</f>
        <v>629.28</v>
      </c>
      <c r="AA80" s="38">
        <f t="array" aca="1" ref="AA80" ca="1">IF($B$69=FALSE,"-",SUM((OFFSET(AW_PE!$V$3,1,0,$E$69,1))*(AA$72&gt;=OFFSET(AW_PE!$H$3,1,0,$E$69,1))*(AA$71&lt;=OFFSET(AW_PE!$H$3,1,0,$E$69,1))*($B80=OFFSET(AW_PE!$L$3,1,0,$E$69,1))))</f>
        <v>623.34999999999991</v>
      </c>
      <c r="AB80" s="38">
        <f t="array" aca="1" ref="AB80" ca="1">IF($B$69=FALSE,"-",SUM((OFFSET(AW_PE!$V$3,1,0,$E$69,1))*(AB$72&gt;=OFFSET(AW_PE!$H$3,1,0,$E$69,1))*(AB$71&lt;=OFFSET(AW_PE!$H$3,1,0,$E$69,1))*($B80=OFFSET(AW_PE!$L$3,1,0,$E$69,1))))</f>
        <v>286.20999999999998</v>
      </c>
    </row>
    <row r="81" spans="2:28" outlineLevel="1">
      <c r="B81" s="45" t="s">
        <v>191</v>
      </c>
      <c r="D81" s="29">
        <f t="shared" ca="1" si="25"/>
        <v>3733.61</v>
      </c>
      <c r="E81" s="30">
        <f t="shared" ca="1" si="26"/>
        <v>5677.17</v>
      </c>
      <c r="G81" s="38">
        <f t="array" aca="1" ref="G81" ca="1">IF($B$69=FALSE,"-",SUM((OFFSET(AW_PE!$V$3,1,0,$E$69,1))*(G$72&gt;=OFFSET(AW_PE!$H$3,1,0,$E$69,1))*(G$71&lt;=OFFSET(AW_PE!$H$3,1,0,$E$69,1))*($B81=OFFSET(AW_PE!$L$3,1,0,$E$69,1))))</f>
        <v>0</v>
      </c>
      <c r="H81" s="38">
        <f t="array" aca="1" ref="H81" ca="1">IF($B$69=FALSE,"-",SUM((OFFSET(AW_PE!$V$3,1,0,$E$69,1))*(H$72&gt;=OFFSET(AW_PE!$H$3,1,0,$E$69,1))*(H$71&lt;=OFFSET(AW_PE!$H$3,1,0,$E$69,1))*($B81=OFFSET(AW_PE!$L$3,1,0,$E$69,1))))</f>
        <v>0</v>
      </c>
      <c r="I81" s="38">
        <f t="array" aca="1" ref="I81" ca="1">IF($B$69=FALSE,"-",SUM((OFFSET(AW_PE!$V$3,1,0,$E$69,1))*(I$72&gt;=OFFSET(AW_PE!$H$3,1,0,$E$69,1))*(I$71&lt;=OFFSET(AW_PE!$H$3,1,0,$E$69,1))*($B81=OFFSET(AW_PE!$L$3,1,0,$E$69,1))))</f>
        <v>0</v>
      </c>
      <c r="J81" s="38">
        <f t="array" aca="1" ref="J81" ca="1">IF($B$69=FALSE,"-",SUM((OFFSET(AW_PE!$V$3,1,0,$E$69,1))*(J$72&gt;=OFFSET(AW_PE!$H$3,1,0,$E$69,1))*(J$71&lt;=OFFSET(AW_PE!$H$3,1,0,$E$69,1))*($B81=OFFSET(AW_PE!$L$3,1,0,$E$69,1))))</f>
        <v>0</v>
      </c>
      <c r="K81" s="38">
        <f t="array" aca="1" ref="K81" ca="1">IF($B$69=FALSE,"-",SUM((OFFSET(AW_PE!$V$3,1,0,$E$69,1))*(K$72&gt;=OFFSET(AW_PE!$H$3,1,0,$E$69,1))*(K$71&lt;=OFFSET(AW_PE!$H$3,1,0,$E$69,1))*($B81=OFFSET(AW_PE!$L$3,1,0,$E$69,1))))</f>
        <v>0</v>
      </c>
      <c r="L81" s="38">
        <f t="array" aca="1" ref="L81" ca="1">IF($B$69=FALSE,"-",SUM((OFFSET(AW_PE!$V$3,1,0,$E$69,1))*(L$72&gt;=OFFSET(AW_PE!$H$3,1,0,$E$69,1))*(L$71&lt;=OFFSET(AW_PE!$H$3,1,0,$E$69,1))*($B81=OFFSET(AW_PE!$L$3,1,0,$E$69,1))))</f>
        <v>196.76</v>
      </c>
      <c r="M81" s="38">
        <f t="array" aca="1" ref="M81" ca="1">IF($B$69=FALSE,"-",SUM((OFFSET(AW_PE!$V$3,1,0,$E$69,1))*(M$72&gt;=OFFSET(AW_PE!$H$3,1,0,$E$69,1))*(M$71&lt;=OFFSET(AW_PE!$H$3,1,0,$E$69,1))*($B81=OFFSET(AW_PE!$L$3,1,0,$E$69,1))))</f>
        <v>388.05</v>
      </c>
      <c r="N81" s="38">
        <f t="array" aca="1" ref="N81" ca="1">IF($B$69=FALSE,"-",SUM((OFFSET(AW_PE!$V$3,1,0,$E$69,1))*(N$72&gt;=OFFSET(AW_PE!$H$3,1,0,$E$69,1))*(N$71&lt;=OFFSET(AW_PE!$H$3,1,0,$E$69,1))*($B81=OFFSET(AW_PE!$L$3,1,0,$E$69,1))))</f>
        <v>521.26</v>
      </c>
      <c r="O81" s="38">
        <f t="array" aca="1" ref="O81" ca="1">IF($B$69=FALSE,"-",SUM((OFFSET(AW_PE!$V$3,1,0,$E$69,1))*(O$72&gt;=OFFSET(AW_PE!$H$3,1,0,$E$69,1))*(O$71&lt;=OFFSET(AW_PE!$H$3,1,0,$E$69,1))*($B81=OFFSET(AW_PE!$L$3,1,0,$E$69,1))))</f>
        <v>528.44000000000005</v>
      </c>
      <c r="P81" s="38">
        <f t="array" aca="1" ref="P81" ca="1">IF($B$69=FALSE,"-",SUM((OFFSET(AW_PE!$V$3,1,0,$E$69,1))*(P$72&gt;=OFFSET(AW_PE!$H$3,1,0,$E$69,1))*(P$71&lt;=OFFSET(AW_PE!$H$3,1,0,$E$69,1))*($B81=OFFSET(AW_PE!$L$3,1,0,$E$69,1))))</f>
        <v>548.6099999999999</v>
      </c>
      <c r="Q81" s="38">
        <f t="array" aca="1" ref="Q81" ca="1">IF($B$69=FALSE,"-",SUM((OFFSET(AW_PE!$V$3,1,0,$E$69,1))*(Q$72&gt;=OFFSET(AW_PE!$H$3,1,0,$E$69,1))*(Q$71&lt;=OFFSET(AW_PE!$H$3,1,0,$E$69,1))*($B81=OFFSET(AW_PE!$L$3,1,0,$E$69,1))))</f>
        <v>808.86</v>
      </c>
      <c r="R81" s="38">
        <f t="array" aca="1" ref="R81" ca="1">IF($B$69=FALSE,"-",SUM((OFFSET(AW_PE!$V$3,1,0,$E$69,1))*(R$72&gt;=OFFSET(AW_PE!$H$3,1,0,$E$69,1))*(R$71&lt;=OFFSET(AW_PE!$H$3,1,0,$E$69,1))*($B81=OFFSET(AW_PE!$L$3,1,0,$E$69,1))))</f>
        <v>741.63</v>
      </c>
      <c r="S81" s="38">
        <f t="array" aca="1" ref="S81" ca="1">IF($B$69=FALSE,"-",SUM((OFFSET(AW_PE!$V$3,1,0,$E$69,1))*(S$72&gt;=OFFSET(AW_PE!$H$3,1,0,$E$69,1))*(S$71&lt;=OFFSET(AW_PE!$H$3,1,0,$E$69,1))*($B81=OFFSET(AW_PE!$L$3,1,0,$E$69,1))))</f>
        <v>736.62</v>
      </c>
      <c r="T81" s="38">
        <f t="array" aca="1" ref="T81" ca="1">IF($B$69=FALSE,"-",SUM((OFFSET(AW_PE!$V$3,1,0,$E$69,1))*(T$72&gt;=OFFSET(AW_PE!$H$3,1,0,$E$69,1))*(T$71&lt;=OFFSET(AW_PE!$H$3,1,0,$E$69,1))*($B81=OFFSET(AW_PE!$L$3,1,0,$E$69,1))))</f>
        <v>781.19999999999993</v>
      </c>
      <c r="U81" s="38">
        <f t="array" aca="1" ref="U81" ca="1">IF($B$69=FALSE,"-",SUM((OFFSET(AW_PE!$V$3,1,0,$E$69,1))*(U$72&gt;=OFFSET(AW_PE!$H$3,1,0,$E$69,1))*(U$71&lt;=OFFSET(AW_PE!$H$3,1,0,$E$69,1))*($B81=OFFSET(AW_PE!$L$3,1,0,$E$69,1))))</f>
        <v>796.3900000000001</v>
      </c>
      <c r="V81" s="38">
        <f t="array" aca="1" ref="V81" ca="1">IF($B$69=FALSE,"-",SUM((OFFSET(AW_PE!$V$3,1,0,$E$69,1))*(V$72&gt;=OFFSET(AW_PE!$H$3,1,0,$E$69,1))*(V$71&lt;=OFFSET(AW_PE!$H$3,1,0,$E$69,1))*($B81=OFFSET(AW_PE!$L$3,1,0,$E$69,1))))</f>
        <v>762.95</v>
      </c>
      <c r="W81" s="38">
        <f t="array" aca="1" ref="W81" ca="1">IF($B$69=FALSE,"-",SUM((OFFSET(AW_PE!$V$3,1,0,$E$69,1))*(W$72&gt;=OFFSET(AW_PE!$H$3,1,0,$E$69,1))*(W$71&lt;=OFFSET(AW_PE!$H$3,1,0,$E$69,1))*($B81=OFFSET(AW_PE!$L$3,1,0,$E$69,1))))</f>
        <v>1044.75</v>
      </c>
      <c r="X81" s="38">
        <f t="array" aca="1" ref="X81" ca="1">IF($B$69=FALSE,"-",SUM((OFFSET(AW_PE!$V$3,1,0,$E$69,1))*(X$72&gt;=OFFSET(AW_PE!$H$3,1,0,$E$69,1))*(X$71&lt;=OFFSET(AW_PE!$H$3,1,0,$E$69,1))*($B81=OFFSET(AW_PE!$L$3,1,0,$E$69,1))))</f>
        <v>750.79000000000008</v>
      </c>
      <c r="Y81" s="38">
        <f t="array" aca="1" ref="Y81" ca="1">IF($B$69=FALSE,"-",SUM((OFFSET(AW_PE!$V$3,1,0,$E$69,1))*(Y$72&gt;=OFFSET(AW_PE!$H$3,1,0,$E$69,1))*(Y$71&lt;=OFFSET(AW_PE!$H$3,1,0,$E$69,1))*($B81=OFFSET(AW_PE!$L$3,1,0,$E$69,1))))</f>
        <v>678.12</v>
      </c>
      <c r="Z81" s="38">
        <f t="array" aca="1" ref="Z81" ca="1">IF($B$69=FALSE,"-",SUM((OFFSET(AW_PE!$V$3,1,0,$E$69,1))*(Z$72&gt;=OFFSET(AW_PE!$H$3,1,0,$E$69,1))*(Z$71&lt;=OFFSET(AW_PE!$H$3,1,0,$E$69,1))*($B81=OFFSET(AW_PE!$L$3,1,0,$E$69,1))))</f>
        <v>126.35</v>
      </c>
      <c r="AA81" s="38">
        <f t="array" aca="1" ref="AA81" ca="1">IF($B$69=FALSE,"-",SUM((OFFSET(AW_PE!$V$3,1,0,$E$69,1))*(AA$72&gt;=OFFSET(AW_PE!$H$3,1,0,$E$69,1))*(AA$71&lt;=OFFSET(AW_PE!$H$3,1,0,$E$69,1))*($B81=OFFSET(AW_PE!$L$3,1,0,$E$69,1))))</f>
        <v>0</v>
      </c>
      <c r="AB81" s="38">
        <f t="array" aca="1" ref="AB81" ca="1">IF($B$69=FALSE,"-",SUM((OFFSET(AW_PE!$V$3,1,0,$E$69,1))*(AB$72&gt;=OFFSET(AW_PE!$H$3,1,0,$E$69,1))*(AB$71&lt;=OFFSET(AW_PE!$H$3,1,0,$E$69,1))*($B81=OFFSET(AW_PE!$L$3,1,0,$E$69,1))))</f>
        <v>0</v>
      </c>
    </row>
    <row r="82" spans="2:28" outlineLevel="1">
      <c r="B82" s="45" t="s">
        <v>214</v>
      </c>
      <c r="D82" s="29">
        <f t="shared" ca="1" si="25"/>
        <v>6615.3000000000011</v>
      </c>
      <c r="E82" s="30">
        <f t="shared" ca="1" si="26"/>
        <v>5966.4</v>
      </c>
      <c r="G82" s="38">
        <f t="array" aca="1" ref="G82" ca="1">IF($B$69=FALSE,"-",SUM((OFFSET(AW_PE!$V$3,1,0,$E$69,1))*(G$72&gt;=OFFSET(AW_PE!$H$3,1,0,$E$69,1))*(G$71&lt;=OFFSET(AW_PE!$H$3,1,0,$E$69,1))*($B82=OFFSET(AW_PE!$L$3,1,0,$E$69,1))))</f>
        <v>661.96999999999991</v>
      </c>
      <c r="H82" s="38">
        <f t="array" aca="1" ref="H82" ca="1">IF($B$69=FALSE,"-",SUM((OFFSET(AW_PE!$V$3,1,0,$E$69,1))*(H$72&gt;=OFFSET(AW_PE!$H$3,1,0,$E$69,1))*(H$71&lt;=OFFSET(AW_PE!$H$3,1,0,$E$69,1))*($B82=OFFSET(AW_PE!$L$3,1,0,$E$69,1))))</f>
        <v>650.68000000000006</v>
      </c>
      <c r="I82" s="38">
        <f t="array" aca="1" ref="I82" ca="1">IF($B$69=FALSE,"-",SUM((OFFSET(AW_PE!$V$3,1,0,$E$69,1))*(I$72&gt;=OFFSET(AW_PE!$H$3,1,0,$E$69,1))*(I$71&lt;=OFFSET(AW_PE!$H$3,1,0,$E$69,1))*($B82=OFFSET(AW_PE!$L$3,1,0,$E$69,1))))</f>
        <v>631.36</v>
      </c>
      <c r="J82" s="38">
        <f t="array" aca="1" ref="J82" ca="1">IF($B$69=FALSE,"-",SUM((OFFSET(AW_PE!$V$3,1,0,$E$69,1))*(J$72&gt;=OFFSET(AW_PE!$H$3,1,0,$E$69,1))*(J$71&lt;=OFFSET(AW_PE!$H$3,1,0,$E$69,1))*($B82=OFFSET(AW_PE!$L$3,1,0,$E$69,1))))</f>
        <v>644.22</v>
      </c>
      <c r="K82" s="38">
        <f t="array" aca="1" ref="K82" ca="1">IF($B$69=FALSE,"-",SUM((OFFSET(AW_PE!$V$3,1,0,$E$69,1))*(K$72&gt;=OFFSET(AW_PE!$H$3,1,0,$E$69,1))*(K$71&lt;=OFFSET(AW_PE!$H$3,1,0,$E$69,1))*($B82=OFFSET(AW_PE!$L$3,1,0,$E$69,1))))</f>
        <v>671.64</v>
      </c>
      <c r="L82" s="38">
        <f t="array" aca="1" ref="L82" ca="1">IF($B$69=FALSE,"-",SUM((OFFSET(AW_PE!$V$3,1,0,$E$69,1))*(L$72&gt;=OFFSET(AW_PE!$H$3,1,0,$E$69,1))*(L$71&lt;=OFFSET(AW_PE!$H$3,1,0,$E$69,1))*($B82=OFFSET(AW_PE!$L$3,1,0,$E$69,1))))</f>
        <v>1006.6400000000001</v>
      </c>
      <c r="M82" s="38">
        <f t="array" aca="1" ref="M82" ca="1">IF($B$69=FALSE,"-",SUM((OFFSET(AW_PE!$V$3,1,0,$E$69,1))*(M$72&gt;=OFFSET(AW_PE!$H$3,1,0,$E$69,1))*(M$71&lt;=OFFSET(AW_PE!$H$3,1,0,$E$69,1))*($B82=OFFSET(AW_PE!$L$3,1,0,$E$69,1))))</f>
        <v>769.96</v>
      </c>
      <c r="N82" s="38">
        <f t="array" aca="1" ref="N82" ca="1">IF($B$69=FALSE,"-",SUM((OFFSET(AW_PE!$V$3,1,0,$E$69,1))*(N$72&gt;=OFFSET(AW_PE!$H$3,1,0,$E$69,1))*(N$71&lt;=OFFSET(AW_PE!$H$3,1,0,$E$69,1))*($B82=OFFSET(AW_PE!$L$3,1,0,$E$69,1))))</f>
        <v>494.11</v>
      </c>
      <c r="O82" s="38">
        <f t="array" aca="1" ref="O82" ca="1">IF($B$69=FALSE,"-",SUM((OFFSET(AW_PE!$V$3,1,0,$E$69,1))*(O$72&gt;=OFFSET(AW_PE!$H$3,1,0,$E$69,1))*(O$71&lt;=OFFSET(AW_PE!$H$3,1,0,$E$69,1))*($B82=OFFSET(AW_PE!$L$3,1,0,$E$69,1))))</f>
        <v>190.96</v>
      </c>
      <c r="P82" s="38">
        <f t="array" aca="1" ref="P82" ca="1">IF($B$69=FALSE,"-",SUM((OFFSET(AW_PE!$V$3,1,0,$E$69,1))*(P$72&gt;=OFFSET(AW_PE!$H$3,1,0,$E$69,1))*(P$71&lt;=OFFSET(AW_PE!$H$3,1,0,$E$69,1))*($B82=OFFSET(AW_PE!$L$3,1,0,$E$69,1))))</f>
        <v>235.76</v>
      </c>
      <c r="Q82" s="38">
        <f t="array" aca="1" ref="Q82" ca="1">IF($B$69=FALSE,"-",SUM((OFFSET(AW_PE!$V$3,1,0,$E$69,1))*(Q$72&gt;=OFFSET(AW_PE!$H$3,1,0,$E$69,1))*(Q$71&lt;=OFFSET(AW_PE!$H$3,1,0,$E$69,1))*($B82=OFFSET(AW_PE!$L$3,1,0,$E$69,1))))</f>
        <v>410.48</v>
      </c>
      <c r="R82" s="38">
        <f t="array" aca="1" ref="R82" ca="1">IF($B$69=FALSE,"-",SUM((OFFSET(AW_PE!$V$3,1,0,$E$69,1))*(R$72&gt;=OFFSET(AW_PE!$H$3,1,0,$E$69,1))*(R$71&lt;=OFFSET(AW_PE!$H$3,1,0,$E$69,1))*($B82=OFFSET(AW_PE!$L$3,1,0,$E$69,1))))</f>
        <v>247.51999999999998</v>
      </c>
      <c r="S82" s="38">
        <f t="array" aca="1" ref="S82" ca="1">IF($B$69=FALSE,"-",SUM((OFFSET(AW_PE!$V$3,1,0,$E$69,1))*(S$72&gt;=OFFSET(AW_PE!$H$3,1,0,$E$69,1))*(S$71&lt;=OFFSET(AW_PE!$H$3,1,0,$E$69,1))*($B82=OFFSET(AW_PE!$L$3,1,0,$E$69,1))))</f>
        <v>609.33000000000004</v>
      </c>
      <c r="T82" s="38">
        <f t="array" aca="1" ref="T82" ca="1">IF($B$69=FALSE,"-",SUM((OFFSET(AW_PE!$V$3,1,0,$E$69,1))*(T$72&gt;=OFFSET(AW_PE!$H$3,1,0,$E$69,1))*(T$71&lt;=OFFSET(AW_PE!$H$3,1,0,$E$69,1))*($B82=OFFSET(AW_PE!$L$3,1,0,$E$69,1))))</f>
        <v>565.53</v>
      </c>
      <c r="U82" s="38">
        <f t="array" aca="1" ref="U82" ca="1">IF($B$69=FALSE,"-",SUM((OFFSET(AW_PE!$V$3,1,0,$E$69,1))*(U$72&gt;=OFFSET(AW_PE!$H$3,1,0,$E$69,1))*(U$71&lt;=OFFSET(AW_PE!$H$3,1,0,$E$69,1))*($B82=OFFSET(AW_PE!$L$3,1,0,$E$69,1))))</f>
        <v>739.03</v>
      </c>
      <c r="V82" s="38">
        <f t="array" aca="1" ref="V82" ca="1">IF($B$69=FALSE,"-",SUM((OFFSET(AW_PE!$V$3,1,0,$E$69,1))*(V$72&gt;=OFFSET(AW_PE!$H$3,1,0,$E$69,1))*(V$71&lt;=OFFSET(AW_PE!$H$3,1,0,$E$69,1))*($B82=OFFSET(AW_PE!$L$3,1,0,$E$69,1))))</f>
        <v>537.98</v>
      </c>
      <c r="W82" s="38">
        <f t="array" aca="1" ref="W82" ca="1">IF($B$69=FALSE,"-",SUM((OFFSET(AW_PE!$V$3,1,0,$E$69,1))*(W$72&gt;=OFFSET(AW_PE!$H$3,1,0,$E$69,1))*(W$71&lt;=OFFSET(AW_PE!$H$3,1,0,$E$69,1))*($B82=OFFSET(AW_PE!$L$3,1,0,$E$69,1))))</f>
        <v>896.13999999999987</v>
      </c>
      <c r="X82" s="38">
        <f t="array" aca="1" ref="X82" ca="1">IF($B$69=FALSE,"-",SUM((OFFSET(AW_PE!$V$3,1,0,$E$69,1))*(X$72&gt;=OFFSET(AW_PE!$H$3,1,0,$E$69,1))*(X$71&lt;=OFFSET(AW_PE!$H$3,1,0,$E$69,1))*($B82=OFFSET(AW_PE!$L$3,1,0,$E$69,1))))</f>
        <v>893.08999999999992</v>
      </c>
      <c r="Y82" s="38">
        <f t="array" aca="1" ref="Y82" ca="1">IF($B$69=FALSE,"-",SUM((OFFSET(AW_PE!$V$3,1,0,$E$69,1))*(Y$72&gt;=OFFSET(AW_PE!$H$3,1,0,$E$69,1))*(Y$71&lt;=OFFSET(AW_PE!$H$3,1,0,$E$69,1))*($B82=OFFSET(AW_PE!$L$3,1,0,$E$69,1))))</f>
        <v>777.94999999999993</v>
      </c>
      <c r="Z82" s="38">
        <f t="array" aca="1" ref="Z82" ca="1">IF($B$69=FALSE,"-",SUM((OFFSET(AW_PE!$V$3,1,0,$E$69,1))*(Z$72&gt;=OFFSET(AW_PE!$H$3,1,0,$E$69,1))*(Z$71&lt;=OFFSET(AW_PE!$H$3,1,0,$E$69,1))*($B82=OFFSET(AW_PE!$L$3,1,0,$E$69,1))))</f>
        <v>558.71</v>
      </c>
      <c r="AA82" s="38">
        <f t="array" aca="1" ref="AA82" ca="1">IF($B$69=FALSE,"-",SUM((OFFSET(AW_PE!$V$3,1,0,$E$69,1))*(AA$72&gt;=OFFSET(AW_PE!$H$3,1,0,$E$69,1))*(AA$71&lt;=OFFSET(AW_PE!$H$3,1,0,$E$69,1))*($B82=OFFSET(AW_PE!$L$3,1,0,$E$69,1))))</f>
        <v>250.88</v>
      </c>
      <c r="AB82" s="38">
        <f t="array" aca="1" ref="AB82" ca="1">IF($B$69=FALSE,"-",SUM((OFFSET(AW_PE!$V$3,1,0,$E$69,1))*(AB$72&gt;=OFFSET(AW_PE!$H$3,1,0,$E$69,1))*(AB$71&lt;=OFFSET(AW_PE!$H$3,1,0,$E$69,1))*($B82=OFFSET(AW_PE!$L$3,1,0,$E$69,1))))</f>
        <v>137.76</v>
      </c>
    </row>
    <row r="83" spans="2:28" outlineLevel="1">
      <c r="B83" s="45" t="s">
        <v>192</v>
      </c>
      <c r="D83" s="29">
        <f t="shared" ca="1" si="25"/>
        <v>11134.69</v>
      </c>
      <c r="E83" s="30">
        <f t="shared" ca="1" si="26"/>
        <v>9500.35</v>
      </c>
      <c r="G83" s="38">
        <f t="array" aca="1" ref="G83" ca="1">IF($B$69=FALSE,"-",SUM((OFFSET(AW_PE!$V$3,1,0,$E$69,1))*(G$72&gt;=OFFSET(AW_PE!$H$3,1,0,$E$69,1))*(G$71&lt;=OFFSET(AW_PE!$H$3,1,0,$E$69,1))*($B83=OFFSET(AW_PE!$L$3,1,0,$E$69,1))))</f>
        <v>890.71</v>
      </c>
      <c r="H83" s="38">
        <f t="array" aca="1" ref="H83" ca="1">IF($B$69=FALSE,"-",SUM((OFFSET(AW_PE!$V$3,1,0,$E$69,1))*(H$72&gt;=OFFSET(AW_PE!$H$3,1,0,$E$69,1))*(H$71&lt;=OFFSET(AW_PE!$H$3,1,0,$E$69,1))*($B83=OFFSET(AW_PE!$L$3,1,0,$E$69,1))))</f>
        <v>887.63000000000011</v>
      </c>
      <c r="I83" s="38">
        <f t="array" aca="1" ref="I83" ca="1">IF($B$69=FALSE,"-",SUM((OFFSET(AW_PE!$V$3,1,0,$E$69,1))*(I$72&gt;=OFFSET(AW_PE!$H$3,1,0,$E$69,1))*(I$71&lt;=OFFSET(AW_PE!$H$3,1,0,$E$69,1))*($B83=OFFSET(AW_PE!$L$3,1,0,$E$69,1))))</f>
        <v>988.96</v>
      </c>
      <c r="J83" s="38">
        <f t="array" aca="1" ref="J83" ca="1">IF($B$69=FALSE,"-",SUM((OFFSET(AW_PE!$V$3,1,0,$E$69,1))*(J$72&gt;=OFFSET(AW_PE!$H$3,1,0,$E$69,1))*(J$71&lt;=OFFSET(AW_PE!$H$3,1,0,$E$69,1))*($B83=OFFSET(AW_PE!$L$3,1,0,$E$69,1))))</f>
        <v>1007.7099999999999</v>
      </c>
      <c r="K83" s="38">
        <f t="array" aca="1" ref="K83" ca="1">IF($B$69=FALSE,"-",SUM((OFFSET(AW_PE!$V$3,1,0,$E$69,1))*(K$72&gt;=OFFSET(AW_PE!$H$3,1,0,$E$69,1))*(K$71&lt;=OFFSET(AW_PE!$H$3,1,0,$E$69,1))*($B83=OFFSET(AW_PE!$L$3,1,0,$E$69,1))))</f>
        <v>984.32</v>
      </c>
      <c r="L83" s="38">
        <f t="array" aca="1" ref="L83" ca="1">IF($B$69=FALSE,"-",SUM((OFFSET(AW_PE!$V$3,1,0,$E$69,1))*(L$72&gt;=OFFSET(AW_PE!$H$3,1,0,$E$69,1))*(L$71&lt;=OFFSET(AW_PE!$H$3,1,0,$E$69,1))*($B83=OFFSET(AW_PE!$L$3,1,0,$E$69,1))))</f>
        <v>1435.77</v>
      </c>
      <c r="M83" s="38">
        <f t="array" aca="1" ref="M83" ca="1">IF($B$69=FALSE,"-",SUM((OFFSET(AW_PE!$V$3,1,0,$E$69,1))*(M$72&gt;=OFFSET(AW_PE!$H$3,1,0,$E$69,1))*(M$71&lt;=OFFSET(AW_PE!$H$3,1,0,$E$69,1))*($B83=OFFSET(AW_PE!$L$3,1,0,$E$69,1))))</f>
        <v>1066.94</v>
      </c>
      <c r="N83" s="38">
        <f t="array" aca="1" ref="N83" ca="1">IF($B$69=FALSE,"-",SUM((OFFSET(AW_PE!$V$3,1,0,$E$69,1))*(N$72&gt;=OFFSET(AW_PE!$H$3,1,0,$E$69,1))*(N$71&lt;=OFFSET(AW_PE!$H$3,1,0,$E$69,1))*($B83=OFFSET(AW_PE!$L$3,1,0,$E$69,1))))</f>
        <v>890.09000000000015</v>
      </c>
      <c r="O83" s="38">
        <f t="array" aca="1" ref="O83" ca="1">IF($B$69=FALSE,"-",SUM((OFFSET(AW_PE!$V$3,1,0,$E$69,1))*(O$72&gt;=OFFSET(AW_PE!$H$3,1,0,$E$69,1))*(O$71&lt;=OFFSET(AW_PE!$H$3,1,0,$E$69,1))*($B83=OFFSET(AW_PE!$L$3,1,0,$E$69,1))))</f>
        <v>789.16</v>
      </c>
      <c r="P83" s="38">
        <f t="array" aca="1" ref="P83" ca="1">IF($B$69=FALSE,"-",SUM((OFFSET(AW_PE!$V$3,1,0,$E$69,1))*(P$72&gt;=OFFSET(AW_PE!$H$3,1,0,$E$69,1))*(P$71&lt;=OFFSET(AW_PE!$H$3,1,0,$E$69,1))*($B83=OFFSET(AW_PE!$L$3,1,0,$E$69,1))))</f>
        <v>602.79999999999995</v>
      </c>
      <c r="Q83" s="38">
        <f t="array" aca="1" ref="Q83" ca="1">IF($B$69=FALSE,"-",SUM((OFFSET(AW_PE!$V$3,1,0,$E$69,1))*(Q$72&gt;=OFFSET(AW_PE!$H$3,1,0,$E$69,1))*(Q$71&lt;=OFFSET(AW_PE!$H$3,1,0,$E$69,1))*($B83=OFFSET(AW_PE!$L$3,1,0,$E$69,1))))</f>
        <v>894.6</v>
      </c>
      <c r="R83" s="38">
        <f t="array" aca="1" ref="R83" ca="1">IF($B$69=FALSE,"-",SUM((OFFSET(AW_PE!$V$3,1,0,$E$69,1))*(R$72&gt;=OFFSET(AW_PE!$H$3,1,0,$E$69,1))*(R$71&lt;=OFFSET(AW_PE!$H$3,1,0,$E$69,1))*($B83=OFFSET(AW_PE!$L$3,1,0,$E$69,1))))</f>
        <v>696</v>
      </c>
      <c r="S83" s="38">
        <f t="array" aca="1" ref="S83" ca="1">IF($B$69=FALSE,"-",SUM((OFFSET(AW_PE!$V$3,1,0,$E$69,1))*(S$72&gt;=OFFSET(AW_PE!$H$3,1,0,$E$69,1))*(S$71&lt;=OFFSET(AW_PE!$H$3,1,0,$E$69,1))*($B83=OFFSET(AW_PE!$L$3,1,0,$E$69,1))))</f>
        <v>962.40000000000009</v>
      </c>
      <c r="T83" s="38">
        <f t="array" aca="1" ref="T83" ca="1">IF($B$69=FALSE,"-",SUM((OFFSET(AW_PE!$V$3,1,0,$E$69,1))*(T$72&gt;=OFFSET(AW_PE!$H$3,1,0,$E$69,1))*(T$71&lt;=OFFSET(AW_PE!$H$3,1,0,$E$69,1))*($B83=OFFSET(AW_PE!$L$3,1,0,$E$69,1))))</f>
        <v>995.12000000000012</v>
      </c>
      <c r="U83" s="38">
        <f t="array" aca="1" ref="U83" ca="1">IF($B$69=FALSE,"-",SUM((OFFSET(AW_PE!$V$3,1,0,$E$69,1))*(U$72&gt;=OFFSET(AW_PE!$H$3,1,0,$E$69,1))*(U$71&lt;=OFFSET(AW_PE!$H$3,1,0,$E$69,1))*($B83=OFFSET(AW_PE!$L$3,1,0,$E$69,1))))</f>
        <v>956.39</v>
      </c>
      <c r="V83" s="38">
        <f t="array" aca="1" ref="V83" ca="1">IF($B$69=FALSE,"-",SUM((OFFSET(AW_PE!$V$3,1,0,$E$69,1))*(V$72&gt;=OFFSET(AW_PE!$H$3,1,0,$E$69,1))*(V$71&lt;=OFFSET(AW_PE!$H$3,1,0,$E$69,1))*($B83=OFFSET(AW_PE!$L$3,1,0,$E$69,1))))</f>
        <v>990.44</v>
      </c>
      <c r="W83" s="38">
        <f t="array" aca="1" ref="W83" ca="1">IF($B$69=FALSE,"-",SUM((OFFSET(AW_PE!$V$3,1,0,$E$69,1))*(W$72&gt;=OFFSET(AW_PE!$H$3,1,0,$E$69,1))*(W$71&lt;=OFFSET(AW_PE!$H$3,1,0,$E$69,1))*($B83=OFFSET(AW_PE!$L$3,1,0,$E$69,1))))</f>
        <v>1490.32</v>
      </c>
      <c r="X83" s="38">
        <f t="array" aca="1" ref="X83" ca="1">IF($B$69=FALSE,"-",SUM((OFFSET(AW_PE!$V$3,1,0,$E$69,1))*(X$72&gt;=OFFSET(AW_PE!$H$3,1,0,$E$69,1))*(X$71&lt;=OFFSET(AW_PE!$H$3,1,0,$E$69,1))*($B83=OFFSET(AW_PE!$L$3,1,0,$E$69,1))))</f>
        <v>975.25</v>
      </c>
      <c r="Y83" s="38">
        <f t="array" aca="1" ref="Y83" ca="1">IF($B$69=FALSE,"-",SUM((OFFSET(AW_PE!$V$3,1,0,$E$69,1))*(Y$72&gt;=OFFSET(AW_PE!$H$3,1,0,$E$69,1))*(Y$71&lt;=OFFSET(AW_PE!$H$3,1,0,$E$69,1))*($B83=OFFSET(AW_PE!$L$3,1,0,$E$69,1))))</f>
        <v>1074.76</v>
      </c>
      <c r="Z83" s="38">
        <f t="array" aca="1" ref="Z83" ca="1">IF($B$69=FALSE,"-",SUM((OFFSET(AW_PE!$V$3,1,0,$E$69,1))*(Z$72&gt;=OFFSET(AW_PE!$H$3,1,0,$E$69,1))*(Z$71&lt;=OFFSET(AW_PE!$H$3,1,0,$E$69,1))*($B83=OFFSET(AW_PE!$L$3,1,0,$E$69,1))))</f>
        <v>1037</v>
      </c>
      <c r="AA83" s="38">
        <f t="array" aca="1" ref="AA83" ca="1">IF($B$69=FALSE,"-",SUM((OFFSET(AW_PE!$V$3,1,0,$E$69,1))*(AA$72&gt;=OFFSET(AW_PE!$H$3,1,0,$E$69,1))*(AA$71&lt;=OFFSET(AW_PE!$H$3,1,0,$E$69,1))*($B83=OFFSET(AW_PE!$L$3,1,0,$E$69,1))))</f>
        <v>720.87</v>
      </c>
      <c r="AB83" s="38">
        <f t="array" aca="1" ref="AB83" ca="1">IF($B$69=FALSE,"-",SUM((OFFSET(AW_PE!$V$3,1,0,$E$69,1))*(AB$72&gt;=OFFSET(AW_PE!$H$3,1,0,$E$69,1))*(AB$71&lt;=OFFSET(AW_PE!$H$3,1,0,$E$69,1))*($B83=OFFSET(AW_PE!$L$3,1,0,$E$69,1))))</f>
        <v>297.8</v>
      </c>
    </row>
    <row r="84" spans="2:28" outlineLevel="1">
      <c r="B84" s="45" t="s">
        <v>193</v>
      </c>
      <c r="D84" s="29">
        <f t="shared" ref="D84" ca="1" si="27">IF($B$69=FALSE,"-",SUM(OFFSET($G84,0,C$71-1,1,C$72-C$71+1)))</f>
        <v>2319.5500000000002</v>
      </c>
      <c r="E84" s="30">
        <f t="shared" ref="E84" ca="1" si="28">IF($B$69=FALSE,"-",SUM(OFFSET($G84,0,F$71-1,1,F$72-F$71+1)))</f>
        <v>0</v>
      </c>
      <c r="G84" s="38">
        <f t="array" aca="1" ref="G84" ca="1">IF($B$69=FALSE,"-",SUM((OFFSET(AW_PE!$V$3,1,0,$E$69,1))*(G$72&gt;=OFFSET(AW_PE!$H$3,1,0,$E$69,1))*(G$71&lt;=OFFSET(AW_PE!$H$3,1,0,$E$69,1))*($B84=OFFSET(AW_PE!$L$3,1,0,$E$69,1))))</f>
        <v>375.79</v>
      </c>
      <c r="H84" s="38">
        <f t="array" aca="1" ref="H84" ca="1">IF($B$69=FALSE,"-",SUM((OFFSET(AW_PE!$V$3,1,0,$E$69,1))*(H$72&gt;=OFFSET(AW_PE!$H$3,1,0,$E$69,1))*(H$71&lt;=OFFSET(AW_PE!$H$3,1,0,$E$69,1))*($B84=OFFSET(AW_PE!$L$3,1,0,$E$69,1))))</f>
        <v>383.84</v>
      </c>
      <c r="I84" s="38">
        <f t="array" aca="1" ref="I84" ca="1">IF($B$69=FALSE,"-",SUM((OFFSET(AW_PE!$V$3,1,0,$E$69,1))*(I$72&gt;=OFFSET(AW_PE!$H$3,1,0,$E$69,1))*(I$71&lt;=OFFSET(AW_PE!$H$3,1,0,$E$69,1))*($B84=OFFSET(AW_PE!$L$3,1,0,$E$69,1))))</f>
        <v>383.82</v>
      </c>
      <c r="J84" s="38">
        <f t="array" aca="1" ref="J84" ca="1">IF($B$69=FALSE,"-",SUM((OFFSET(AW_PE!$V$3,1,0,$E$69,1))*(J$72&gt;=OFFSET(AW_PE!$H$3,1,0,$E$69,1))*(J$71&lt;=OFFSET(AW_PE!$H$3,1,0,$E$69,1))*($B84=OFFSET(AW_PE!$L$3,1,0,$E$69,1))))</f>
        <v>381.53</v>
      </c>
      <c r="K84" s="38">
        <f t="array" aca="1" ref="K84" ca="1">IF($B$69=FALSE,"-",SUM((OFFSET(AW_PE!$V$3,1,0,$E$69,1))*(K$72&gt;=OFFSET(AW_PE!$H$3,1,0,$E$69,1))*(K$71&lt;=OFFSET(AW_PE!$H$3,1,0,$E$69,1))*($B84=OFFSET(AW_PE!$L$3,1,0,$E$69,1))))</f>
        <v>333.22</v>
      </c>
      <c r="L84" s="38">
        <f t="array" aca="1" ref="L84" ca="1">IF($B$69=FALSE,"-",SUM((OFFSET(AW_PE!$V$3,1,0,$E$69,1))*(L$72&gt;=OFFSET(AW_PE!$H$3,1,0,$E$69,1))*(L$71&lt;=OFFSET(AW_PE!$H$3,1,0,$E$69,1))*($B84=OFFSET(AW_PE!$L$3,1,0,$E$69,1))))</f>
        <v>461.34999999999991</v>
      </c>
      <c r="M84" s="38">
        <f t="array" aca="1" ref="M84" ca="1">IF($B$69=FALSE,"-",SUM((OFFSET(AW_PE!$V$3,1,0,$E$69,1))*(M$72&gt;=OFFSET(AW_PE!$H$3,1,0,$E$69,1))*(M$71&lt;=OFFSET(AW_PE!$H$3,1,0,$E$69,1))*($B84=OFFSET(AW_PE!$L$3,1,0,$E$69,1))))</f>
        <v>0</v>
      </c>
      <c r="N84" s="38">
        <f t="array" aca="1" ref="N84" ca="1">IF($B$69=FALSE,"-",SUM((OFFSET(AW_PE!$V$3,1,0,$E$69,1))*(N$72&gt;=OFFSET(AW_PE!$H$3,1,0,$E$69,1))*(N$71&lt;=OFFSET(AW_PE!$H$3,1,0,$E$69,1))*($B84=OFFSET(AW_PE!$L$3,1,0,$E$69,1))))</f>
        <v>0</v>
      </c>
      <c r="O84" s="38">
        <f t="array" aca="1" ref="O84" ca="1">IF($B$69=FALSE,"-",SUM((OFFSET(AW_PE!$V$3,1,0,$E$69,1))*(O$72&gt;=OFFSET(AW_PE!$H$3,1,0,$E$69,1))*(O$71&lt;=OFFSET(AW_PE!$H$3,1,0,$E$69,1))*($B84=OFFSET(AW_PE!$L$3,1,0,$E$69,1))))</f>
        <v>0</v>
      </c>
      <c r="P84" s="38">
        <f t="array" aca="1" ref="P84" ca="1">IF($B$69=FALSE,"-",SUM((OFFSET(AW_PE!$V$3,1,0,$E$69,1))*(P$72&gt;=OFFSET(AW_PE!$H$3,1,0,$E$69,1))*(P$71&lt;=OFFSET(AW_PE!$H$3,1,0,$E$69,1))*($B84=OFFSET(AW_PE!$L$3,1,0,$E$69,1))))</f>
        <v>0</v>
      </c>
      <c r="Q84" s="38">
        <f t="array" aca="1" ref="Q84" ca="1">IF($B$69=FALSE,"-",SUM((OFFSET(AW_PE!$V$3,1,0,$E$69,1))*(Q$72&gt;=OFFSET(AW_PE!$H$3,1,0,$E$69,1))*(Q$71&lt;=OFFSET(AW_PE!$H$3,1,0,$E$69,1))*($B84=OFFSET(AW_PE!$L$3,1,0,$E$69,1))))</f>
        <v>0</v>
      </c>
      <c r="R84" s="38">
        <f t="array" aca="1" ref="R84" ca="1">IF($B$69=FALSE,"-",SUM((OFFSET(AW_PE!$V$3,1,0,$E$69,1))*(R$72&gt;=OFFSET(AW_PE!$H$3,1,0,$E$69,1))*(R$71&lt;=OFFSET(AW_PE!$H$3,1,0,$E$69,1))*($B84=OFFSET(AW_PE!$L$3,1,0,$E$69,1))))</f>
        <v>0</v>
      </c>
      <c r="S84" s="38">
        <f t="array" aca="1" ref="S84" ca="1">IF($B$69=FALSE,"-",SUM((OFFSET(AW_PE!$V$3,1,0,$E$69,1))*(S$72&gt;=OFFSET(AW_PE!$H$3,1,0,$E$69,1))*(S$71&lt;=OFFSET(AW_PE!$H$3,1,0,$E$69,1))*($B84=OFFSET(AW_PE!$L$3,1,0,$E$69,1))))</f>
        <v>0</v>
      </c>
      <c r="T84" s="38">
        <f t="array" aca="1" ref="T84" ca="1">IF($B$69=FALSE,"-",SUM((OFFSET(AW_PE!$V$3,1,0,$E$69,1))*(T$72&gt;=OFFSET(AW_PE!$H$3,1,0,$E$69,1))*(T$71&lt;=OFFSET(AW_PE!$H$3,1,0,$E$69,1))*($B84=OFFSET(AW_PE!$L$3,1,0,$E$69,1))))</f>
        <v>0</v>
      </c>
      <c r="U84" s="38">
        <f t="array" aca="1" ref="U84" ca="1">IF($B$69=FALSE,"-",SUM((OFFSET(AW_PE!$V$3,1,0,$E$69,1))*(U$72&gt;=OFFSET(AW_PE!$H$3,1,0,$E$69,1))*(U$71&lt;=OFFSET(AW_PE!$H$3,1,0,$E$69,1))*($B84=OFFSET(AW_PE!$L$3,1,0,$E$69,1))))</f>
        <v>0</v>
      </c>
      <c r="V84" s="38">
        <f t="array" aca="1" ref="V84" ca="1">IF($B$69=FALSE,"-",SUM((OFFSET(AW_PE!$V$3,1,0,$E$69,1))*(V$72&gt;=OFFSET(AW_PE!$H$3,1,0,$E$69,1))*(V$71&lt;=OFFSET(AW_PE!$H$3,1,0,$E$69,1))*($B84=OFFSET(AW_PE!$L$3,1,0,$E$69,1))))</f>
        <v>0</v>
      </c>
      <c r="W84" s="38">
        <f t="array" aca="1" ref="W84" ca="1">IF($B$69=FALSE,"-",SUM((OFFSET(AW_PE!$V$3,1,0,$E$69,1))*(W$72&gt;=OFFSET(AW_PE!$H$3,1,0,$E$69,1))*(W$71&lt;=OFFSET(AW_PE!$H$3,1,0,$E$69,1))*($B84=OFFSET(AW_PE!$L$3,1,0,$E$69,1))))</f>
        <v>0</v>
      </c>
      <c r="X84" s="38">
        <f t="array" aca="1" ref="X84" ca="1">IF($B$69=FALSE,"-",SUM((OFFSET(AW_PE!$V$3,1,0,$E$69,1))*(X$72&gt;=OFFSET(AW_PE!$H$3,1,0,$E$69,1))*(X$71&lt;=OFFSET(AW_PE!$H$3,1,0,$E$69,1))*($B84=OFFSET(AW_PE!$L$3,1,0,$E$69,1))))</f>
        <v>0</v>
      </c>
      <c r="Y84" s="38">
        <f t="array" aca="1" ref="Y84" ca="1">IF($B$69=FALSE,"-",SUM((OFFSET(AW_PE!$V$3,1,0,$E$69,1))*(Y$72&gt;=OFFSET(AW_PE!$H$3,1,0,$E$69,1))*(Y$71&lt;=OFFSET(AW_PE!$H$3,1,0,$E$69,1))*($B84=OFFSET(AW_PE!$L$3,1,0,$E$69,1))))</f>
        <v>0</v>
      </c>
      <c r="Z84" s="38">
        <f t="array" aca="1" ref="Z84" ca="1">IF($B$69=FALSE,"-",SUM((OFFSET(AW_PE!$V$3,1,0,$E$69,1))*(Z$72&gt;=OFFSET(AW_PE!$H$3,1,0,$E$69,1))*(Z$71&lt;=OFFSET(AW_PE!$H$3,1,0,$E$69,1))*($B84=OFFSET(AW_PE!$L$3,1,0,$E$69,1))))</f>
        <v>0</v>
      </c>
      <c r="AA84" s="38">
        <f t="array" aca="1" ref="AA84" ca="1">IF($B$69=FALSE,"-",SUM((OFFSET(AW_PE!$V$3,1,0,$E$69,1))*(AA$72&gt;=OFFSET(AW_PE!$H$3,1,0,$E$69,1))*(AA$71&lt;=OFFSET(AW_PE!$H$3,1,0,$E$69,1))*($B84=OFFSET(AW_PE!$L$3,1,0,$E$69,1))))</f>
        <v>0</v>
      </c>
      <c r="AB84" s="38">
        <f t="array" aca="1" ref="AB84" ca="1">IF($B$69=FALSE,"-",SUM((OFFSET(AW_PE!$V$3,1,0,$E$69,1))*(AB$72&gt;=OFFSET(AW_PE!$H$3,1,0,$E$69,1))*(AB$71&lt;=OFFSET(AW_PE!$H$3,1,0,$E$69,1))*($B84=OFFSET(AW_PE!$L$3,1,0,$E$69,1))))</f>
        <v>0</v>
      </c>
    </row>
    <row r="85" spans="2:28" outlineLevel="1">
      <c r="B85" s="45" t="s">
        <v>194</v>
      </c>
      <c r="D85" s="29">
        <f t="shared" ca="1" si="25"/>
        <v>5701.16</v>
      </c>
      <c r="E85" s="30">
        <f t="shared" ca="1" si="26"/>
        <v>4923.1099999999997</v>
      </c>
      <c r="G85" s="38">
        <f t="array" aca="1" ref="G85" ca="1">IF($B$69=FALSE,"-",SUM((OFFSET(AW_PE!$V$3,1,0,$E$69,1))*(G$72&gt;=OFFSET(AW_PE!$H$3,1,0,$E$69,1))*(G$71&lt;=OFFSET(AW_PE!$H$3,1,0,$E$69,1))*($B85=OFFSET(AW_PE!$L$3,1,0,$E$69,1))))</f>
        <v>483.85999999999996</v>
      </c>
      <c r="H85" s="38">
        <f t="array" aca="1" ref="H85" ca="1">IF($B$69=FALSE,"-",SUM((OFFSET(AW_PE!$V$3,1,0,$E$69,1))*(H$72&gt;=OFFSET(AW_PE!$H$3,1,0,$E$69,1))*(H$71&lt;=OFFSET(AW_PE!$H$3,1,0,$E$69,1))*($B85=OFFSET(AW_PE!$L$3,1,0,$E$69,1))))</f>
        <v>493.21000000000004</v>
      </c>
      <c r="I85" s="38">
        <f t="array" aca="1" ref="I85" ca="1">IF($B$69=FALSE,"-",SUM((OFFSET(AW_PE!$V$3,1,0,$E$69,1))*(I$72&gt;=OFFSET(AW_PE!$H$3,1,0,$E$69,1))*(I$71&lt;=OFFSET(AW_PE!$H$3,1,0,$E$69,1))*($B85=OFFSET(AW_PE!$L$3,1,0,$E$69,1))))</f>
        <v>471.62</v>
      </c>
      <c r="J85" s="38">
        <f t="array" aca="1" ref="J85" ca="1">IF($B$69=FALSE,"-",SUM((OFFSET(AW_PE!$V$3,1,0,$E$69,1))*(J$72&gt;=OFFSET(AW_PE!$H$3,1,0,$E$69,1))*(J$71&lt;=OFFSET(AW_PE!$H$3,1,0,$E$69,1))*($B85=OFFSET(AW_PE!$L$3,1,0,$E$69,1))))</f>
        <v>470.9</v>
      </c>
      <c r="K85" s="38">
        <f t="array" aca="1" ref="K85" ca="1">IF($B$69=FALSE,"-",SUM((OFFSET(AW_PE!$V$3,1,0,$E$69,1))*(K$72&gt;=OFFSET(AW_PE!$H$3,1,0,$E$69,1))*(K$71&lt;=OFFSET(AW_PE!$H$3,1,0,$E$69,1))*($B85=OFFSET(AW_PE!$L$3,1,0,$E$69,1))))</f>
        <v>488.17</v>
      </c>
      <c r="L85" s="38">
        <f t="array" aca="1" ref="L85" ca="1">IF($B$69=FALSE,"-",SUM((OFFSET(AW_PE!$V$3,1,0,$E$69,1))*(L$72&gt;=OFFSET(AW_PE!$H$3,1,0,$E$69,1))*(L$71&lt;=OFFSET(AW_PE!$H$3,1,0,$E$69,1))*($B85=OFFSET(AW_PE!$L$3,1,0,$E$69,1))))</f>
        <v>670.73000000000013</v>
      </c>
      <c r="M85" s="38">
        <f t="array" aca="1" ref="M85" ca="1">IF($B$69=FALSE,"-",SUM((OFFSET(AW_PE!$V$3,1,0,$E$69,1))*(M$72&gt;=OFFSET(AW_PE!$H$3,1,0,$E$69,1))*(M$71&lt;=OFFSET(AW_PE!$H$3,1,0,$E$69,1))*($B85=OFFSET(AW_PE!$L$3,1,0,$E$69,1))))</f>
        <v>475.23</v>
      </c>
      <c r="N85" s="38">
        <f t="array" aca="1" ref="N85" ca="1">IF($B$69=FALSE,"-",SUM((OFFSET(AW_PE!$V$3,1,0,$E$69,1))*(N$72&gt;=OFFSET(AW_PE!$H$3,1,0,$E$69,1))*(N$71&lt;=OFFSET(AW_PE!$H$3,1,0,$E$69,1))*($B85=OFFSET(AW_PE!$L$3,1,0,$E$69,1))))</f>
        <v>470.89</v>
      </c>
      <c r="O85" s="38">
        <f t="array" aca="1" ref="O85" ca="1">IF($B$69=FALSE,"-",SUM((OFFSET(AW_PE!$V$3,1,0,$E$69,1))*(O$72&gt;=OFFSET(AW_PE!$H$3,1,0,$E$69,1))*(O$71&lt;=OFFSET(AW_PE!$H$3,1,0,$E$69,1))*($B85=OFFSET(AW_PE!$L$3,1,0,$E$69,1))))</f>
        <v>488.15999999999997</v>
      </c>
      <c r="P85" s="38">
        <f t="array" aca="1" ref="P85" ca="1">IF($B$69=FALSE,"-",SUM((OFFSET(AW_PE!$V$3,1,0,$E$69,1))*(P$72&gt;=OFFSET(AW_PE!$H$3,1,0,$E$69,1))*(P$71&lt;=OFFSET(AW_PE!$H$3,1,0,$E$69,1))*($B85=OFFSET(AW_PE!$L$3,1,0,$E$69,1))))</f>
        <v>485.28000000000003</v>
      </c>
      <c r="Q85" s="38">
        <f t="array" aca="1" ref="Q85" ca="1">IF($B$69=FALSE,"-",SUM((OFFSET(AW_PE!$V$3,1,0,$E$69,1))*(Q$72&gt;=OFFSET(AW_PE!$H$3,1,0,$E$69,1))*(Q$71&lt;=OFFSET(AW_PE!$H$3,1,0,$E$69,1))*($B85=OFFSET(AW_PE!$L$3,1,0,$E$69,1))))</f>
        <v>530.3599999999999</v>
      </c>
      <c r="R85" s="38">
        <f t="array" aca="1" ref="R85" ca="1">IF($B$69=FALSE,"-",SUM((OFFSET(AW_PE!$V$3,1,0,$E$69,1))*(R$72&gt;=OFFSET(AW_PE!$H$3,1,0,$E$69,1))*(R$71&lt;=OFFSET(AW_PE!$H$3,1,0,$E$69,1))*($B85=OFFSET(AW_PE!$L$3,1,0,$E$69,1))))</f>
        <v>172.75</v>
      </c>
      <c r="S85" s="38">
        <f t="array" aca="1" ref="S85" ca="1">IF($B$69=FALSE,"-",SUM((OFFSET(AW_PE!$V$3,1,0,$E$69,1))*(S$72&gt;=OFFSET(AW_PE!$H$3,1,0,$E$69,1))*(S$71&lt;=OFFSET(AW_PE!$H$3,1,0,$E$69,1))*($B85=OFFSET(AW_PE!$L$3,1,0,$E$69,1))))</f>
        <v>449.96999999999997</v>
      </c>
      <c r="T85" s="38">
        <f t="array" aca="1" ref="T85" ca="1">IF($B$69=FALSE,"-",SUM((OFFSET(AW_PE!$V$3,1,0,$E$69,1))*(T$72&gt;=OFFSET(AW_PE!$H$3,1,0,$E$69,1))*(T$71&lt;=OFFSET(AW_PE!$H$3,1,0,$E$69,1))*($B85=OFFSET(AW_PE!$L$3,1,0,$E$69,1))))</f>
        <v>469.51</v>
      </c>
      <c r="U85" s="38">
        <f t="array" aca="1" ref="U85" ca="1">IF($B$69=FALSE,"-",SUM((OFFSET(AW_PE!$V$3,1,0,$E$69,1))*(U$72&gt;=OFFSET(AW_PE!$H$3,1,0,$E$69,1))*(U$71&lt;=OFFSET(AW_PE!$H$3,1,0,$E$69,1))*($B85=OFFSET(AW_PE!$L$3,1,0,$E$69,1))))</f>
        <v>484.71</v>
      </c>
      <c r="V85" s="38">
        <f t="array" aca="1" ref="V85" ca="1">IF($B$69=FALSE,"-",SUM((OFFSET(AW_PE!$V$3,1,0,$E$69,1))*(V$72&gt;=OFFSET(AW_PE!$H$3,1,0,$E$69,1))*(V$71&lt;=OFFSET(AW_PE!$H$3,1,0,$E$69,1))*($B85=OFFSET(AW_PE!$L$3,1,0,$E$69,1))))</f>
        <v>486.15999999999997</v>
      </c>
      <c r="W85" s="38">
        <f t="array" aca="1" ref="W85" ca="1">IF($B$69=FALSE,"-",SUM((OFFSET(AW_PE!$V$3,1,0,$E$69,1))*(W$72&gt;=OFFSET(AW_PE!$H$3,1,0,$E$69,1))*(W$71&lt;=OFFSET(AW_PE!$H$3,1,0,$E$69,1))*($B85=OFFSET(AW_PE!$L$3,1,0,$E$69,1))))</f>
        <v>748.77</v>
      </c>
      <c r="X85" s="38">
        <f t="array" aca="1" ref="X85" ca="1">IF($B$69=FALSE,"-",SUM((OFFSET(AW_PE!$V$3,1,0,$E$69,1))*(X$72&gt;=OFFSET(AW_PE!$H$3,1,0,$E$69,1))*(X$71&lt;=OFFSET(AW_PE!$H$3,1,0,$E$69,1))*($B85=OFFSET(AW_PE!$L$3,1,0,$E$69,1))))</f>
        <v>495.56999999999994</v>
      </c>
      <c r="Y85" s="38">
        <f t="array" aca="1" ref="Y85" ca="1">IF($B$69=FALSE,"-",SUM((OFFSET(AW_PE!$V$3,1,0,$E$69,1))*(Y$72&gt;=OFFSET(AW_PE!$H$3,1,0,$E$69,1))*(Y$71&lt;=OFFSET(AW_PE!$H$3,1,0,$E$69,1))*($B85=OFFSET(AW_PE!$L$3,1,0,$E$69,1))))</f>
        <v>486.88</v>
      </c>
      <c r="Z85" s="38">
        <f t="array" aca="1" ref="Z85" ca="1">IF($B$69=FALSE,"-",SUM((OFFSET(AW_PE!$V$3,1,0,$E$69,1))*(Z$72&gt;=OFFSET(AW_PE!$H$3,1,0,$E$69,1))*(Z$71&lt;=OFFSET(AW_PE!$H$3,1,0,$E$69,1))*($B85=OFFSET(AW_PE!$L$3,1,0,$E$69,1))))</f>
        <v>541.9</v>
      </c>
      <c r="AA85" s="38">
        <f t="array" aca="1" ref="AA85" ca="1">IF($B$69=FALSE,"-",SUM((OFFSET(AW_PE!$V$3,1,0,$E$69,1))*(AA$72&gt;=OFFSET(AW_PE!$H$3,1,0,$E$69,1))*(AA$71&lt;=OFFSET(AW_PE!$H$3,1,0,$E$69,1))*($B85=OFFSET(AW_PE!$L$3,1,0,$E$69,1))))</f>
        <v>513.67000000000007</v>
      </c>
      <c r="AB85" s="38">
        <f t="array" aca="1" ref="AB85" ca="1">IF($B$69=FALSE,"-",SUM((OFFSET(AW_PE!$V$3,1,0,$E$69,1))*(AB$72&gt;=OFFSET(AW_PE!$H$3,1,0,$E$69,1))*(AB$71&lt;=OFFSET(AW_PE!$H$3,1,0,$E$69,1))*($B85=OFFSET(AW_PE!$L$3,1,0,$E$69,1))))</f>
        <v>245.97</v>
      </c>
    </row>
    <row r="86" spans="2:28" outlineLevel="1">
      <c r="B86" s="45" t="s">
        <v>195</v>
      </c>
      <c r="D86" s="29">
        <f t="shared" ca="1" si="25"/>
        <v>0</v>
      </c>
      <c r="E86" s="30">
        <f t="shared" ca="1" si="26"/>
        <v>2229.66</v>
      </c>
      <c r="G86" s="38">
        <f t="array" aca="1" ref="G86" ca="1">IF($B$69=FALSE,"-",SUM((OFFSET(AW_PE!$V$3,1,0,$E$69,1))*(G$72&gt;=OFFSET(AW_PE!$H$3,1,0,$E$69,1))*(G$71&lt;=OFFSET(AW_PE!$H$3,1,0,$E$69,1))*($B86=OFFSET(AW_PE!$L$3,1,0,$E$69,1))))</f>
        <v>0</v>
      </c>
      <c r="H86" s="38">
        <f t="array" aca="1" ref="H86" ca="1">IF($B$69=FALSE,"-",SUM((OFFSET(AW_PE!$V$3,1,0,$E$69,1))*(H$72&gt;=OFFSET(AW_PE!$H$3,1,0,$E$69,1))*(H$71&lt;=OFFSET(AW_PE!$H$3,1,0,$E$69,1))*($B86=OFFSET(AW_PE!$L$3,1,0,$E$69,1))))</f>
        <v>0</v>
      </c>
      <c r="I86" s="38">
        <f t="array" aca="1" ref="I86" ca="1">IF($B$69=FALSE,"-",SUM((OFFSET(AW_PE!$V$3,1,0,$E$69,1))*(I$72&gt;=OFFSET(AW_PE!$H$3,1,0,$E$69,1))*(I$71&lt;=OFFSET(AW_PE!$H$3,1,0,$E$69,1))*($B86=OFFSET(AW_PE!$L$3,1,0,$E$69,1))))</f>
        <v>0</v>
      </c>
      <c r="J86" s="38">
        <f t="array" aca="1" ref="J86" ca="1">IF($B$69=FALSE,"-",SUM((OFFSET(AW_PE!$V$3,1,0,$E$69,1))*(J$72&gt;=OFFSET(AW_PE!$H$3,1,0,$E$69,1))*(J$71&lt;=OFFSET(AW_PE!$H$3,1,0,$E$69,1))*($B86=OFFSET(AW_PE!$L$3,1,0,$E$69,1))))</f>
        <v>0</v>
      </c>
      <c r="K86" s="38">
        <f t="array" aca="1" ref="K86" ca="1">IF($B$69=FALSE,"-",SUM((OFFSET(AW_PE!$V$3,1,0,$E$69,1))*(K$72&gt;=OFFSET(AW_PE!$H$3,1,0,$E$69,1))*(K$71&lt;=OFFSET(AW_PE!$H$3,1,0,$E$69,1))*($B86=OFFSET(AW_PE!$L$3,1,0,$E$69,1))))</f>
        <v>0</v>
      </c>
      <c r="L86" s="38">
        <f t="array" aca="1" ref="L86" ca="1">IF($B$69=FALSE,"-",SUM((OFFSET(AW_PE!$V$3,1,0,$E$69,1))*(L$72&gt;=OFFSET(AW_PE!$H$3,1,0,$E$69,1))*(L$71&lt;=OFFSET(AW_PE!$H$3,1,0,$E$69,1))*($B86=OFFSET(AW_PE!$L$3,1,0,$E$69,1))))</f>
        <v>0</v>
      </c>
      <c r="M86" s="38">
        <f t="array" aca="1" ref="M86" ca="1">IF($B$69=FALSE,"-",SUM((OFFSET(AW_PE!$V$3,1,0,$E$69,1))*(M$72&gt;=OFFSET(AW_PE!$H$3,1,0,$E$69,1))*(M$71&lt;=OFFSET(AW_PE!$H$3,1,0,$E$69,1))*($B86=OFFSET(AW_PE!$L$3,1,0,$E$69,1))))</f>
        <v>0</v>
      </c>
      <c r="N86" s="38">
        <f t="array" aca="1" ref="N86" ca="1">IF($B$69=FALSE,"-",SUM((OFFSET(AW_PE!$V$3,1,0,$E$69,1))*(N$72&gt;=OFFSET(AW_PE!$H$3,1,0,$E$69,1))*(N$71&lt;=OFFSET(AW_PE!$H$3,1,0,$E$69,1))*($B86=OFFSET(AW_PE!$L$3,1,0,$E$69,1))))</f>
        <v>0</v>
      </c>
      <c r="O86" s="38">
        <f t="array" aca="1" ref="O86" ca="1">IF($B$69=FALSE,"-",SUM((OFFSET(AW_PE!$V$3,1,0,$E$69,1))*(O$72&gt;=OFFSET(AW_PE!$H$3,1,0,$E$69,1))*(O$71&lt;=OFFSET(AW_PE!$H$3,1,0,$E$69,1))*($B86=OFFSET(AW_PE!$L$3,1,0,$E$69,1))))</f>
        <v>0</v>
      </c>
      <c r="P86" s="38">
        <f t="array" aca="1" ref="P86" ca="1">IF($B$69=FALSE,"-",SUM((OFFSET(AW_PE!$V$3,1,0,$E$69,1))*(P$72&gt;=OFFSET(AW_PE!$H$3,1,0,$E$69,1))*(P$71&lt;=OFFSET(AW_PE!$H$3,1,0,$E$69,1))*($B86=OFFSET(AW_PE!$L$3,1,0,$E$69,1))))</f>
        <v>0</v>
      </c>
      <c r="Q86" s="38">
        <f t="array" aca="1" ref="Q86" ca="1">IF($B$69=FALSE,"-",SUM((OFFSET(AW_PE!$V$3,1,0,$E$69,1))*(Q$72&gt;=OFFSET(AW_PE!$H$3,1,0,$E$69,1))*(Q$71&lt;=OFFSET(AW_PE!$H$3,1,0,$E$69,1))*($B86=OFFSET(AW_PE!$L$3,1,0,$E$69,1))))</f>
        <v>0</v>
      </c>
      <c r="R86" s="38">
        <f t="array" aca="1" ref="R86" ca="1">IF($B$69=FALSE,"-",SUM((OFFSET(AW_PE!$V$3,1,0,$E$69,1))*(R$72&gt;=OFFSET(AW_PE!$H$3,1,0,$E$69,1))*(R$71&lt;=OFFSET(AW_PE!$H$3,1,0,$E$69,1))*($B86=OFFSET(AW_PE!$L$3,1,0,$E$69,1))))</f>
        <v>0</v>
      </c>
      <c r="S86" s="38">
        <f t="array" aca="1" ref="S86" ca="1">IF($B$69=FALSE,"-",SUM((OFFSET(AW_PE!$V$3,1,0,$E$69,1))*(S$72&gt;=OFFSET(AW_PE!$H$3,1,0,$E$69,1))*(S$71&lt;=OFFSET(AW_PE!$H$3,1,0,$E$69,1))*($B86=OFFSET(AW_PE!$L$3,1,0,$E$69,1))))</f>
        <v>154.09</v>
      </c>
      <c r="T86" s="38">
        <f t="array" aca="1" ref="T86" ca="1">IF($B$69=FALSE,"-",SUM((OFFSET(AW_PE!$V$3,1,0,$E$69,1))*(T$72&gt;=OFFSET(AW_PE!$H$3,1,0,$E$69,1))*(T$71&lt;=OFFSET(AW_PE!$H$3,1,0,$E$69,1))*($B86=OFFSET(AW_PE!$L$3,1,0,$E$69,1))))</f>
        <v>297.52</v>
      </c>
      <c r="U86" s="38">
        <f t="array" aca="1" ref="U86" ca="1">IF($B$69=FALSE,"-",SUM((OFFSET(AW_PE!$V$3,1,0,$E$69,1))*(U$72&gt;=OFFSET(AW_PE!$H$3,1,0,$E$69,1))*(U$71&lt;=OFFSET(AW_PE!$H$3,1,0,$E$69,1))*($B86=OFFSET(AW_PE!$L$3,1,0,$E$69,1))))</f>
        <v>322.55</v>
      </c>
      <c r="V86" s="38">
        <f t="array" aca="1" ref="V86" ca="1">IF($B$69=FALSE,"-",SUM((OFFSET(AW_PE!$V$3,1,0,$E$69,1))*(V$72&gt;=OFFSET(AW_PE!$H$3,1,0,$E$69,1))*(V$71&lt;=OFFSET(AW_PE!$H$3,1,0,$E$69,1))*($B86=OFFSET(AW_PE!$L$3,1,0,$E$69,1))))</f>
        <v>298</v>
      </c>
      <c r="W86" s="38">
        <f t="array" aca="1" ref="W86" ca="1">IF($B$69=FALSE,"-",SUM((OFFSET(AW_PE!$V$3,1,0,$E$69,1))*(W$72&gt;=OFFSET(AW_PE!$H$3,1,0,$E$69,1))*(W$71&lt;=OFFSET(AW_PE!$H$3,1,0,$E$69,1))*($B86=OFFSET(AW_PE!$L$3,1,0,$E$69,1))))</f>
        <v>367.3</v>
      </c>
      <c r="X86" s="38">
        <f t="array" aca="1" ref="X86" ca="1">IF($B$69=FALSE,"-",SUM((OFFSET(AW_PE!$V$3,1,0,$E$69,1))*(X$72&gt;=OFFSET(AW_PE!$H$3,1,0,$E$69,1))*(X$71&lt;=OFFSET(AW_PE!$H$3,1,0,$E$69,1))*($B86=OFFSET(AW_PE!$L$3,1,0,$E$69,1))))</f>
        <v>154.61000000000001</v>
      </c>
      <c r="Y86" s="38">
        <f t="array" aca="1" ref="Y86" ca="1">IF($B$69=FALSE,"-",SUM((OFFSET(AW_PE!$V$3,1,0,$E$69,1))*(Y$72&gt;=OFFSET(AW_PE!$H$3,1,0,$E$69,1))*(Y$71&lt;=OFFSET(AW_PE!$H$3,1,0,$E$69,1))*($B86=OFFSET(AW_PE!$L$3,1,0,$E$69,1))))</f>
        <v>172.2</v>
      </c>
      <c r="Z86" s="38">
        <f t="array" aca="1" ref="Z86" ca="1">IF($B$69=FALSE,"-",SUM((OFFSET(AW_PE!$V$3,1,0,$E$69,1))*(Z$72&gt;=OFFSET(AW_PE!$H$3,1,0,$E$69,1))*(Z$71&lt;=OFFSET(AW_PE!$H$3,1,0,$E$69,1))*($B86=OFFSET(AW_PE!$L$3,1,0,$E$69,1))))</f>
        <v>167.01</v>
      </c>
      <c r="AA86" s="38">
        <f t="array" aca="1" ref="AA86" ca="1">IF($B$69=FALSE,"-",SUM((OFFSET(AW_PE!$V$3,1,0,$E$69,1))*(AA$72&gt;=OFFSET(AW_PE!$H$3,1,0,$E$69,1))*(AA$71&lt;=OFFSET(AW_PE!$H$3,1,0,$E$69,1))*($B86=OFFSET(AW_PE!$L$3,1,0,$E$69,1))))</f>
        <v>208.18</v>
      </c>
      <c r="AB86" s="38">
        <f t="array" aca="1" ref="AB86" ca="1">IF($B$69=FALSE,"-",SUM((OFFSET(AW_PE!$V$3,1,0,$E$69,1))*(AB$72&gt;=OFFSET(AW_PE!$H$3,1,0,$E$69,1))*(AB$71&lt;=OFFSET(AW_PE!$H$3,1,0,$E$69,1))*($B86=OFFSET(AW_PE!$L$3,1,0,$E$69,1))))</f>
        <v>88.199999999999989</v>
      </c>
    </row>
    <row r="87" spans="2:28" outlineLevel="1">
      <c r="B87" s="45" t="s">
        <v>215</v>
      </c>
      <c r="D87" s="29">
        <f t="shared" ca="1" si="25"/>
        <v>0</v>
      </c>
      <c r="E87" s="30">
        <f t="shared" ca="1" si="26"/>
        <v>1286.31</v>
      </c>
      <c r="G87" s="38">
        <f t="array" aca="1" ref="G87" ca="1">IF($B$69=FALSE,"-",SUM((OFFSET(AW_PE!$V$3,1,0,$E$69,1))*(G$72&gt;=OFFSET(AW_PE!$H$3,1,0,$E$69,1))*(G$71&lt;=OFFSET(AW_PE!$H$3,1,0,$E$69,1))*($B87=OFFSET(AW_PE!$L$3,1,0,$E$69,1))))</f>
        <v>0</v>
      </c>
      <c r="H87" s="38">
        <f t="array" aca="1" ref="H87" ca="1">IF($B$69=FALSE,"-",SUM((OFFSET(AW_PE!$V$3,1,0,$E$69,1))*(H$72&gt;=OFFSET(AW_PE!$H$3,1,0,$E$69,1))*(H$71&lt;=OFFSET(AW_PE!$H$3,1,0,$E$69,1))*($B87=OFFSET(AW_PE!$L$3,1,0,$E$69,1))))</f>
        <v>0</v>
      </c>
      <c r="I87" s="38">
        <f t="array" aca="1" ref="I87" ca="1">IF($B$69=FALSE,"-",SUM((OFFSET(AW_PE!$V$3,1,0,$E$69,1))*(I$72&gt;=OFFSET(AW_PE!$H$3,1,0,$E$69,1))*(I$71&lt;=OFFSET(AW_PE!$H$3,1,0,$E$69,1))*($B87=OFFSET(AW_PE!$L$3,1,0,$E$69,1))))</f>
        <v>0</v>
      </c>
      <c r="J87" s="38">
        <f t="array" aca="1" ref="J87" ca="1">IF($B$69=FALSE,"-",SUM((OFFSET(AW_PE!$V$3,1,0,$E$69,1))*(J$72&gt;=OFFSET(AW_PE!$H$3,1,0,$E$69,1))*(J$71&lt;=OFFSET(AW_PE!$H$3,1,0,$E$69,1))*($B87=OFFSET(AW_PE!$L$3,1,0,$E$69,1))))</f>
        <v>0</v>
      </c>
      <c r="K87" s="38">
        <f t="array" aca="1" ref="K87" ca="1">IF($B$69=FALSE,"-",SUM((OFFSET(AW_PE!$V$3,1,0,$E$69,1))*(K$72&gt;=OFFSET(AW_PE!$H$3,1,0,$E$69,1))*(K$71&lt;=OFFSET(AW_PE!$H$3,1,0,$E$69,1))*($B87=OFFSET(AW_PE!$L$3,1,0,$E$69,1))))</f>
        <v>0</v>
      </c>
      <c r="L87" s="38">
        <f t="array" aca="1" ref="L87" ca="1">IF($B$69=FALSE,"-",SUM((OFFSET(AW_PE!$V$3,1,0,$E$69,1))*(L$72&gt;=OFFSET(AW_PE!$H$3,1,0,$E$69,1))*(L$71&lt;=OFFSET(AW_PE!$H$3,1,0,$E$69,1))*($B87=OFFSET(AW_PE!$L$3,1,0,$E$69,1))))</f>
        <v>0</v>
      </c>
      <c r="M87" s="38">
        <f t="array" aca="1" ref="M87" ca="1">IF($B$69=FALSE,"-",SUM((OFFSET(AW_PE!$V$3,1,0,$E$69,1))*(M$72&gt;=OFFSET(AW_PE!$H$3,1,0,$E$69,1))*(M$71&lt;=OFFSET(AW_PE!$H$3,1,0,$E$69,1))*($B87=OFFSET(AW_PE!$L$3,1,0,$E$69,1))))</f>
        <v>0</v>
      </c>
      <c r="N87" s="38">
        <f t="array" aca="1" ref="N87" ca="1">IF($B$69=FALSE,"-",SUM((OFFSET(AW_PE!$V$3,1,0,$E$69,1))*(N$72&gt;=OFFSET(AW_PE!$H$3,1,0,$E$69,1))*(N$71&lt;=OFFSET(AW_PE!$H$3,1,0,$E$69,1))*($B87=OFFSET(AW_PE!$L$3,1,0,$E$69,1))))</f>
        <v>0</v>
      </c>
      <c r="O87" s="38">
        <f t="array" aca="1" ref="O87" ca="1">IF($B$69=FALSE,"-",SUM((OFFSET(AW_PE!$V$3,1,0,$E$69,1))*(O$72&gt;=OFFSET(AW_PE!$H$3,1,0,$E$69,1))*(O$71&lt;=OFFSET(AW_PE!$H$3,1,0,$E$69,1))*($B87=OFFSET(AW_PE!$L$3,1,0,$E$69,1))))</f>
        <v>0</v>
      </c>
      <c r="P87" s="38">
        <f t="array" aca="1" ref="P87" ca="1">IF($B$69=FALSE,"-",SUM((OFFSET(AW_PE!$V$3,1,0,$E$69,1))*(P$72&gt;=OFFSET(AW_PE!$H$3,1,0,$E$69,1))*(P$71&lt;=OFFSET(AW_PE!$H$3,1,0,$E$69,1))*($B87=OFFSET(AW_PE!$L$3,1,0,$E$69,1))))</f>
        <v>0</v>
      </c>
      <c r="Q87" s="38">
        <f t="array" aca="1" ref="Q87" ca="1">IF($B$69=FALSE,"-",SUM((OFFSET(AW_PE!$V$3,1,0,$E$69,1))*(Q$72&gt;=OFFSET(AW_PE!$H$3,1,0,$E$69,1))*(Q$71&lt;=OFFSET(AW_PE!$H$3,1,0,$E$69,1))*($B87=OFFSET(AW_PE!$L$3,1,0,$E$69,1))))</f>
        <v>0</v>
      </c>
      <c r="R87" s="38">
        <f t="array" aca="1" ref="R87" ca="1">IF($B$69=FALSE,"-",SUM((OFFSET(AW_PE!$V$3,1,0,$E$69,1))*(R$72&gt;=OFFSET(AW_PE!$H$3,1,0,$E$69,1))*(R$71&lt;=OFFSET(AW_PE!$H$3,1,0,$E$69,1))*($B87=OFFSET(AW_PE!$L$3,1,0,$E$69,1))))</f>
        <v>0</v>
      </c>
      <c r="S87" s="38">
        <f t="array" aca="1" ref="S87" ca="1">IF($B$69=FALSE,"-",SUM((OFFSET(AW_PE!$V$3,1,0,$E$69,1))*(S$72&gt;=OFFSET(AW_PE!$H$3,1,0,$E$69,1))*(S$71&lt;=OFFSET(AW_PE!$H$3,1,0,$E$69,1))*($B87=OFFSET(AW_PE!$L$3,1,0,$E$69,1))))</f>
        <v>0</v>
      </c>
      <c r="T87" s="38">
        <f t="array" aca="1" ref="T87" ca="1">IF($B$69=FALSE,"-",SUM((OFFSET(AW_PE!$V$3,1,0,$E$69,1))*(T$72&gt;=OFFSET(AW_PE!$H$3,1,0,$E$69,1))*(T$71&lt;=OFFSET(AW_PE!$H$3,1,0,$E$69,1))*($B87=OFFSET(AW_PE!$L$3,1,0,$E$69,1))))</f>
        <v>0</v>
      </c>
      <c r="U87" s="38">
        <f t="array" aca="1" ref="U87" ca="1">IF($B$69=FALSE,"-",SUM((OFFSET(AW_PE!$V$3,1,0,$E$69,1))*(U$72&gt;=OFFSET(AW_PE!$H$3,1,0,$E$69,1))*(U$71&lt;=OFFSET(AW_PE!$H$3,1,0,$E$69,1))*($B87=OFFSET(AW_PE!$L$3,1,0,$E$69,1))))</f>
        <v>0</v>
      </c>
      <c r="V87" s="38">
        <f t="array" aca="1" ref="V87" ca="1">IF($B$69=FALSE,"-",SUM((OFFSET(AW_PE!$V$3,1,0,$E$69,1))*(V$72&gt;=OFFSET(AW_PE!$H$3,1,0,$E$69,1))*(V$71&lt;=OFFSET(AW_PE!$H$3,1,0,$E$69,1))*($B87=OFFSET(AW_PE!$L$3,1,0,$E$69,1))))</f>
        <v>0</v>
      </c>
      <c r="W87" s="38">
        <f t="array" aca="1" ref="W87" ca="1">IF($B$69=FALSE,"-",SUM((OFFSET(AW_PE!$V$3,1,0,$E$69,1))*(W$72&gt;=OFFSET(AW_PE!$H$3,1,0,$E$69,1))*(W$71&lt;=OFFSET(AW_PE!$H$3,1,0,$E$69,1))*($B87=OFFSET(AW_PE!$L$3,1,0,$E$69,1))))</f>
        <v>138.41</v>
      </c>
      <c r="X87" s="38">
        <f t="array" aca="1" ref="X87" ca="1">IF($B$69=FALSE,"-",SUM((OFFSET(AW_PE!$V$3,1,0,$E$69,1))*(X$72&gt;=OFFSET(AW_PE!$H$3,1,0,$E$69,1))*(X$71&lt;=OFFSET(AW_PE!$H$3,1,0,$E$69,1))*($B87=OFFSET(AW_PE!$L$3,1,0,$E$69,1))))</f>
        <v>836.03</v>
      </c>
      <c r="Y87" s="38">
        <f t="array" aca="1" ref="Y87" ca="1">IF($B$69=FALSE,"-",SUM((OFFSET(AW_PE!$V$3,1,0,$E$69,1))*(Y$72&gt;=OFFSET(AW_PE!$H$3,1,0,$E$69,1))*(Y$71&lt;=OFFSET(AW_PE!$H$3,1,0,$E$69,1))*($B87=OFFSET(AW_PE!$L$3,1,0,$E$69,1))))</f>
        <v>260.15000000000003</v>
      </c>
      <c r="Z87" s="38">
        <f t="array" aca="1" ref="Z87" ca="1">IF($B$69=FALSE,"-",SUM((OFFSET(AW_PE!$V$3,1,0,$E$69,1))*(Z$72&gt;=OFFSET(AW_PE!$H$3,1,0,$E$69,1))*(Z$71&lt;=OFFSET(AW_PE!$H$3,1,0,$E$69,1))*($B87=OFFSET(AW_PE!$L$3,1,0,$E$69,1))))</f>
        <v>51.72</v>
      </c>
      <c r="AA87" s="38">
        <f t="array" aca="1" ref="AA87" ca="1">IF($B$69=FALSE,"-",SUM((OFFSET(AW_PE!$V$3,1,0,$E$69,1))*(AA$72&gt;=OFFSET(AW_PE!$H$3,1,0,$E$69,1))*(AA$71&lt;=OFFSET(AW_PE!$H$3,1,0,$E$69,1))*($B87=OFFSET(AW_PE!$L$3,1,0,$E$69,1))))</f>
        <v>0</v>
      </c>
      <c r="AB87" s="38">
        <f t="array" aca="1" ref="AB87" ca="1">IF($B$69=FALSE,"-",SUM((OFFSET(AW_PE!$V$3,1,0,$E$69,1))*(AB$72&gt;=OFFSET(AW_PE!$H$3,1,0,$E$69,1))*(AB$71&lt;=OFFSET(AW_PE!$H$3,1,0,$E$69,1))*($B87=OFFSET(AW_PE!$L$3,1,0,$E$69,1))))</f>
        <v>0</v>
      </c>
    </row>
    <row r="88" spans="2:28" outlineLevel="1">
      <c r="B88" s="45" t="s">
        <v>207</v>
      </c>
      <c r="D88" s="39">
        <f t="shared" ca="1" si="25"/>
        <v>0</v>
      </c>
      <c r="E88" s="40">
        <f t="shared" ca="1" si="26"/>
        <v>2626.43</v>
      </c>
      <c r="G88" s="41">
        <f t="array" aca="1" ref="G88" ca="1">IF($B$69=FALSE,"-",SUM((OFFSET(AW_PE!$V$3,1,0,$E$69,1))*(G$72&gt;=OFFSET(AW_PE!$H$3,1,0,$E$69,1))*(G$71&lt;=OFFSET(AW_PE!$H$3,1,0,$E$69,1))*($B88=OFFSET(AW_PE!$L$3,1,0,$E$69,1))))</f>
        <v>0</v>
      </c>
      <c r="H88" s="41">
        <f t="array" aca="1" ref="H88" ca="1">IF($B$69=FALSE,"-",SUM((OFFSET(AW_PE!$V$3,1,0,$E$69,1))*(H$72&gt;=OFFSET(AW_PE!$H$3,1,0,$E$69,1))*(H$71&lt;=OFFSET(AW_PE!$H$3,1,0,$E$69,1))*($B88=OFFSET(AW_PE!$L$3,1,0,$E$69,1))))</f>
        <v>0</v>
      </c>
      <c r="I88" s="41">
        <f t="array" aca="1" ref="I88" ca="1">IF($B$69=FALSE,"-",SUM((OFFSET(AW_PE!$V$3,1,0,$E$69,1))*(I$72&gt;=OFFSET(AW_PE!$H$3,1,0,$E$69,1))*(I$71&lt;=OFFSET(AW_PE!$H$3,1,0,$E$69,1))*($B88=OFFSET(AW_PE!$L$3,1,0,$E$69,1))))</f>
        <v>0</v>
      </c>
      <c r="J88" s="41">
        <f t="array" aca="1" ref="J88" ca="1">IF($B$69=FALSE,"-",SUM((OFFSET(AW_PE!$V$3,1,0,$E$69,1))*(J$72&gt;=OFFSET(AW_PE!$H$3,1,0,$E$69,1))*(J$71&lt;=OFFSET(AW_PE!$H$3,1,0,$E$69,1))*($B88=OFFSET(AW_PE!$L$3,1,0,$E$69,1))))</f>
        <v>0</v>
      </c>
      <c r="K88" s="41">
        <f t="array" aca="1" ref="K88" ca="1">IF($B$69=FALSE,"-",SUM((OFFSET(AW_PE!$V$3,1,0,$E$69,1))*(K$72&gt;=OFFSET(AW_PE!$H$3,1,0,$E$69,1))*(K$71&lt;=OFFSET(AW_PE!$H$3,1,0,$E$69,1))*($B88=OFFSET(AW_PE!$L$3,1,0,$E$69,1))))</f>
        <v>0</v>
      </c>
      <c r="L88" s="41">
        <f t="array" aca="1" ref="L88" ca="1">IF($B$69=FALSE,"-",SUM((OFFSET(AW_PE!$V$3,1,0,$E$69,1))*(L$72&gt;=OFFSET(AW_PE!$H$3,1,0,$E$69,1))*(L$71&lt;=OFFSET(AW_PE!$H$3,1,0,$E$69,1))*($B88=OFFSET(AW_PE!$L$3,1,0,$E$69,1))))</f>
        <v>0</v>
      </c>
      <c r="M88" s="41">
        <f t="array" aca="1" ref="M88" ca="1">IF($B$69=FALSE,"-",SUM((OFFSET(AW_PE!$V$3,1,0,$E$69,1))*(M$72&gt;=OFFSET(AW_PE!$H$3,1,0,$E$69,1))*(M$71&lt;=OFFSET(AW_PE!$H$3,1,0,$E$69,1))*($B88=OFFSET(AW_PE!$L$3,1,0,$E$69,1))))</f>
        <v>0</v>
      </c>
      <c r="N88" s="41">
        <f t="array" aca="1" ref="N88" ca="1">IF($B$69=FALSE,"-",SUM((OFFSET(AW_PE!$V$3,1,0,$E$69,1))*(N$72&gt;=OFFSET(AW_PE!$H$3,1,0,$E$69,1))*(N$71&lt;=OFFSET(AW_PE!$H$3,1,0,$E$69,1))*($B88=OFFSET(AW_PE!$L$3,1,0,$E$69,1))))</f>
        <v>0</v>
      </c>
      <c r="O88" s="41">
        <f t="array" aca="1" ref="O88" ca="1">IF($B$69=FALSE,"-",SUM((OFFSET(AW_PE!$V$3,1,0,$E$69,1))*(O$72&gt;=OFFSET(AW_PE!$H$3,1,0,$E$69,1))*(O$71&lt;=OFFSET(AW_PE!$H$3,1,0,$E$69,1))*($B88=OFFSET(AW_PE!$L$3,1,0,$E$69,1))))</f>
        <v>0</v>
      </c>
      <c r="P88" s="41">
        <f t="array" aca="1" ref="P88" ca="1">IF($B$69=FALSE,"-",SUM((OFFSET(AW_PE!$V$3,1,0,$E$69,1))*(P$72&gt;=OFFSET(AW_PE!$H$3,1,0,$E$69,1))*(P$71&lt;=OFFSET(AW_PE!$H$3,1,0,$E$69,1))*($B88=OFFSET(AW_PE!$L$3,1,0,$E$69,1))))</f>
        <v>0</v>
      </c>
      <c r="Q88" s="41">
        <f t="array" aca="1" ref="Q88" ca="1">IF($B$69=FALSE,"-",SUM((OFFSET(AW_PE!$V$3,1,0,$E$69,1))*(Q$72&gt;=OFFSET(AW_PE!$H$3,1,0,$E$69,1))*(Q$71&lt;=OFFSET(AW_PE!$H$3,1,0,$E$69,1))*($B88=OFFSET(AW_PE!$L$3,1,0,$E$69,1))))</f>
        <v>0</v>
      </c>
      <c r="R88" s="41">
        <f t="array" aca="1" ref="R88" ca="1">IF($B$69=FALSE,"-",SUM((OFFSET(AW_PE!$V$3,1,0,$E$69,1))*(R$72&gt;=OFFSET(AW_PE!$H$3,1,0,$E$69,1))*(R$71&lt;=OFFSET(AW_PE!$H$3,1,0,$E$69,1))*($B88=OFFSET(AW_PE!$L$3,1,0,$E$69,1))))</f>
        <v>0</v>
      </c>
      <c r="S88" s="41">
        <f t="array" aca="1" ref="S88" ca="1">IF($B$69=FALSE,"-",SUM((OFFSET(AW_PE!$V$3,1,0,$E$69,1))*(S$72&gt;=OFFSET(AW_PE!$H$3,1,0,$E$69,1))*(S$71&lt;=OFFSET(AW_PE!$H$3,1,0,$E$69,1))*($B88=OFFSET(AW_PE!$L$3,1,0,$E$69,1))))</f>
        <v>0</v>
      </c>
      <c r="T88" s="41">
        <f t="array" aca="1" ref="T88" ca="1">IF($B$69=FALSE,"-",SUM((OFFSET(AW_PE!$V$3,1,0,$E$69,1))*(T$72&gt;=OFFSET(AW_PE!$H$3,1,0,$E$69,1))*(T$71&lt;=OFFSET(AW_PE!$H$3,1,0,$E$69,1))*($B88=OFFSET(AW_PE!$L$3,1,0,$E$69,1))))</f>
        <v>0</v>
      </c>
      <c r="U88" s="41">
        <f t="array" aca="1" ref="U88" ca="1">IF($B$69=FALSE,"-",SUM((OFFSET(AW_PE!$V$3,1,0,$E$69,1))*(U$72&gt;=OFFSET(AW_PE!$H$3,1,0,$E$69,1))*(U$71&lt;=OFFSET(AW_PE!$H$3,1,0,$E$69,1))*($B88=OFFSET(AW_PE!$L$3,1,0,$E$69,1))))</f>
        <v>0</v>
      </c>
      <c r="V88" s="41">
        <f t="array" aca="1" ref="V88" ca="1">IF($B$69=FALSE,"-",SUM((OFFSET(AW_PE!$V$3,1,0,$E$69,1))*(V$72&gt;=OFFSET(AW_PE!$H$3,1,0,$E$69,1))*(V$71&lt;=OFFSET(AW_PE!$H$3,1,0,$E$69,1))*($B88=OFFSET(AW_PE!$L$3,1,0,$E$69,1))))</f>
        <v>0</v>
      </c>
      <c r="W88" s="41">
        <f t="array" aca="1" ref="W88" ca="1">IF($B$69=FALSE,"-",SUM((OFFSET(AW_PE!$V$3,1,0,$E$69,1))*(W$72&gt;=OFFSET(AW_PE!$H$3,1,0,$E$69,1))*(W$71&lt;=OFFSET(AW_PE!$H$3,1,0,$E$69,1))*($B88=OFFSET(AW_PE!$L$3,1,0,$E$69,1))))</f>
        <v>0</v>
      </c>
      <c r="X88" s="41">
        <f t="array" aca="1" ref="X88" ca="1">IF($B$69=FALSE,"-",SUM((OFFSET(AW_PE!$V$3,1,0,$E$69,1))*(X$72&gt;=OFFSET(AW_PE!$H$3,1,0,$E$69,1))*(X$71&lt;=OFFSET(AW_PE!$H$3,1,0,$E$69,1))*($B88=OFFSET(AW_PE!$L$3,1,0,$E$69,1))))</f>
        <v>0</v>
      </c>
      <c r="Y88" s="41">
        <f t="array" aca="1" ref="Y88" ca="1">IF($B$69=FALSE,"-",SUM((OFFSET(AW_PE!$V$3,1,0,$E$69,1))*(Y$72&gt;=OFFSET(AW_PE!$H$3,1,0,$E$69,1))*(Y$71&lt;=OFFSET(AW_PE!$H$3,1,0,$E$69,1))*($B88=OFFSET(AW_PE!$L$3,1,0,$E$69,1))))</f>
        <v>327.42</v>
      </c>
      <c r="Z88" s="41">
        <f t="array" aca="1" ref="Z88" ca="1">IF($B$69=FALSE,"-",SUM((OFFSET(AW_PE!$V$3,1,0,$E$69,1))*(Z$72&gt;=OFFSET(AW_PE!$H$3,1,0,$E$69,1))*(Z$71&lt;=OFFSET(AW_PE!$H$3,1,0,$E$69,1))*($B88=OFFSET(AW_PE!$L$3,1,0,$E$69,1))))</f>
        <v>982.46000000000015</v>
      </c>
      <c r="AA88" s="41">
        <f t="array" aca="1" ref="AA88" ca="1">IF($B$69=FALSE,"-",SUM((OFFSET(AW_PE!$V$3,1,0,$E$69,1))*(AA$72&gt;=OFFSET(AW_PE!$H$3,1,0,$E$69,1))*(AA$71&lt;=OFFSET(AW_PE!$H$3,1,0,$E$69,1))*($B88=OFFSET(AW_PE!$L$3,1,0,$E$69,1))))</f>
        <v>877.7</v>
      </c>
      <c r="AB88" s="41">
        <f t="array" aca="1" ref="AB88" ca="1">IF($B$69=FALSE,"-",SUM((OFFSET(AW_PE!$V$3,1,0,$E$69,1))*(AB$72&gt;=OFFSET(AW_PE!$H$3,1,0,$E$69,1))*(AB$71&lt;=OFFSET(AW_PE!$H$3,1,0,$E$69,1))*($B88=OFFSET(AW_PE!$L$3,1,0,$E$69,1))))</f>
        <v>438.85</v>
      </c>
    </row>
    <row r="89" spans="2:28" outlineLevel="1">
      <c r="B89" s="45" t="s">
        <v>196</v>
      </c>
      <c r="D89" s="39">
        <f t="shared" ca="1" si="25"/>
        <v>49507.959999999992</v>
      </c>
      <c r="E89" s="40">
        <f t="shared" ca="1" si="26"/>
        <v>0</v>
      </c>
      <c r="G89" s="41">
        <f t="array" aca="1" ref="G89" ca="1">IF($B$69=FALSE,"-",SUM((OFFSET(AW_PE!$V$3,1,0,$E$69,1))*(G$72&gt;=OFFSET(AW_PE!$H$3,1,0,$E$69,1))*(G$71&lt;=OFFSET(AW_PE!$H$3,1,0,$E$69,1))*($B89=OFFSET(AW_PE!$L$3,1,0,$E$69,1))))</f>
        <v>6189.32</v>
      </c>
      <c r="H89" s="41">
        <f t="array" aca="1" ref="H89" ca="1">IF($B$69=FALSE,"-",SUM((OFFSET(AW_PE!$V$3,1,0,$E$69,1))*(H$72&gt;=OFFSET(AW_PE!$H$3,1,0,$E$69,1))*(H$71&lt;=OFFSET(AW_PE!$H$3,1,0,$E$69,1))*($B89=OFFSET(AW_PE!$L$3,1,0,$E$69,1))))</f>
        <v>6189.32</v>
      </c>
      <c r="I89" s="41">
        <f t="array" aca="1" ref="I89" ca="1">IF($B$69=FALSE,"-",SUM((OFFSET(AW_PE!$V$3,1,0,$E$69,1))*(I$72&gt;=OFFSET(AW_PE!$H$3,1,0,$E$69,1))*(I$71&lt;=OFFSET(AW_PE!$H$3,1,0,$E$69,1))*($B89=OFFSET(AW_PE!$L$3,1,0,$E$69,1))))</f>
        <v>6189.32</v>
      </c>
      <c r="J89" s="41">
        <f t="array" aca="1" ref="J89" ca="1">IF($B$69=FALSE,"-",SUM((OFFSET(AW_PE!$V$3,1,0,$E$69,1))*(J$72&gt;=OFFSET(AW_PE!$H$3,1,0,$E$69,1))*(J$71&lt;=OFFSET(AW_PE!$H$3,1,0,$E$69,1))*($B89=OFFSET(AW_PE!$L$3,1,0,$E$69,1))))</f>
        <v>6189.32</v>
      </c>
      <c r="K89" s="41">
        <f t="array" aca="1" ref="K89" ca="1">IF($B$69=FALSE,"-",SUM((OFFSET(AW_PE!$V$3,1,0,$E$69,1))*(K$72&gt;=OFFSET(AW_PE!$H$3,1,0,$E$69,1))*(K$71&lt;=OFFSET(AW_PE!$H$3,1,0,$E$69,1))*($B89=OFFSET(AW_PE!$L$3,1,0,$E$69,1))))</f>
        <v>6189.32</v>
      </c>
      <c r="L89" s="41">
        <f t="array" aca="1" ref="L89" ca="1">IF($B$69=FALSE,"-",SUM((OFFSET(AW_PE!$V$3,1,0,$E$69,1))*(L$72&gt;=OFFSET(AW_PE!$H$3,1,0,$E$69,1))*(L$71&lt;=OFFSET(AW_PE!$H$3,1,0,$E$69,1))*($B89=OFFSET(AW_PE!$L$3,1,0,$E$69,1))))</f>
        <v>9283.9799999999977</v>
      </c>
      <c r="M89" s="41">
        <f t="array" aca="1" ref="M89" ca="1">IF($B$69=FALSE,"-",SUM((OFFSET(AW_PE!$V$3,1,0,$E$69,1))*(M$72&gt;=OFFSET(AW_PE!$H$3,1,0,$E$69,1))*(M$71&lt;=OFFSET(AW_PE!$H$3,1,0,$E$69,1))*($B89=OFFSET(AW_PE!$L$3,1,0,$E$69,1))))</f>
        <v>6189.32</v>
      </c>
      <c r="N89" s="41">
        <f t="array" aca="1" ref="N89" ca="1">IF($B$69=FALSE,"-",SUM((OFFSET(AW_PE!$V$3,1,0,$E$69,1))*(N$72&gt;=OFFSET(AW_PE!$H$3,1,0,$E$69,1))*(N$71&lt;=OFFSET(AW_PE!$H$3,1,0,$E$69,1))*($B89=OFFSET(AW_PE!$L$3,1,0,$E$69,1))))</f>
        <v>3088.06</v>
      </c>
      <c r="O89" s="41">
        <f t="array" aca="1" ref="O89" ca="1">IF($B$69=FALSE,"-",SUM((OFFSET(AW_PE!$V$3,1,0,$E$69,1))*(O$72&gt;=OFFSET(AW_PE!$H$3,1,0,$E$69,1))*(O$71&lt;=OFFSET(AW_PE!$H$3,1,0,$E$69,1))*($B89=OFFSET(AW_PE!$L$3,1,0,$E$69,1))))</f>
        <v>0</v>
      </c>
      <c r="P89" s="41">
        <f t="array" aca="1" ref="P89" ca="1">IF($B$69=FALSE,"-",SUM((OFFSET(AW_PE!$V$3,1,0,$E$69,1))*(P$72&gt;=OFFSET(AW_PE!$H$3,1,0,$E$69,1))*(P$71&lt;=OFFSET(AW_PE!$H$3,1,0,$E$69,1))*($B89=OFFSET(AW_PE!$L$3,1,0,$E$69,1))))</f>
        <v>0</v>
      </c>
      <c r="Q89" s="41">
        <f t="array" aca="1" ref="Q89" ca="1">IF($B$69=FALSE,"-",SUM((OFFSET(AW_PE!$V$3,1,0,$E$69,1))*(Q$72&gt;=OFFSET(AW_PE!$H$3,1,0,$E$69,1))*(Q$71&lt;=OFFSET(AW_PE!$H$3,1,0,$E$69,1))*($B89=OFFSET(AW_PE!$L$3,1,0,$E$69,1))))</f>
        <v>0</v>
      </c>
      <c r="R89" s="41">
        <f t="array" aca="1" ref="R89" ca="1">IF($B$69=FALSE,"-",SUM((OFFSET(AW_PE!$V$3,1,0,$E$69,1))*(R$72&gt;=OFFSET(AW_PE!$H$3,1,0,$E$69,1))*(R$71&lt;=OFFSET(AW_PE!$H$3,1,0,$E$69,1))*($B89=OFFSET(AW_PE!$L$3,1,0,$E$69,1))))</f>
        <v>0</v>
      </c>
      <c r="S89" s="41">
        <f t="array" aca="1" ref="S89" ca="1">IF($B$69=FALSE,"-",SUM((OFFSET(AW_PE!$V$3,1,0,$E$69,1))*(S$72&gt;=OFFSET(AW_PE!$H$3,1,0,$E$69,1))*(S$71&lt;=OFFSET(AW_PE!$H$3,1,0,$E$69,1))*($B89=OFFSET(AW_PE!$L$3,1,0,$E$69,1))))</f>
        <v>0</v>
      </c>
      <c r="T89" s="41">
        <f t="array" aca="1" ref="T89" ca="1">IF($B$69=FALSE,"-",SUM((OFFSET(AW_PE!$V$3,1,0,$E$69,1))*(T$72&gt;=OFFSET(AW_PE!$H$3,1,0,$E$69,1))*(T$71&lt;=OFFSET(AW_PE!$H$3,1,0,$E$69,1))*($B89=OFFSET(AW_PE!$L$3,1,0,$E$69,1))))</f>
        <v>0</v>
      </c>
      <c r="U89" s="41">
        <f t="array" aca="1" ref="U89" ca="1">IF($B$69=FALSE,"-",SUM((OFFSET(AW_PE!$V$3,1,0,$E$69,1))*(U$72&gt;=OFFSET(AW_PE!$H$3,1,0,$E$69,1))*(U$71&lt;=OFFSET(AW_PE!$H$3,1,0,$E$69,1))*($B89=OFFSET(AW_PE!$L$3,1,0,$E$69,1))))</f>
        <v>0</v>
      </c>
      <c r="V89" s="41">
        <f t="array" aca="1" ref="V89" ca="1">IF($B$69=FALSE,"-",SUM((OFFSET(AW_PE!$V$3,1,0,$E$69,1))*(V$72&gt;=OFFSET(AW_PE!$H$3,1,0,$E$69,1))*(V$71&lt;=OFFSET(AW_PE!$H$3,1,0,$E$69,1))*($B89=OFFSET(AW_PE!$L$3,1,0,$E$69,1))))</f>
        <v>0</v>
      </c>
      <c r="W89" s="41">
        <f t="array" aca="1" ref="W89" ca="1">IF($B$69=FALSE,"-",SUM((OFFSET(AW_PE!$V$3,1,0,$E$69,1))*(W$72&gt;=OFFSET(AW_PE!$H$3,1,0,$E$69,1))*(W$71&lt;=OFFSET(AW_PE!$H$3,1,0,$E$69,1))*($B89=OFFSET(AW_PE!$L$3,1,0,$E$69,1))))</f>
        <v>0</v>
      </c>
      <c r="X89" s="41">
        <f t="array" aca="1" ref="X89" ca="1">IF($B$69=FALSE,"-",SUM((OFFSET(AW_PE!$V$3,1,0,$E$69,1))*(X$72&gt;=OFFSET(AW_PE!$H$3,1,0,$E$69,1))*(X$71&lt;=OFFSET(AW_PE!$H$3,1,0,$E$69,1))*($B89=OFFSET(AW_PE!$L$3,1,0,$E$69,1))))</f>
        <v>0</v>
      </c>
      <c r="Y89" s="41">
        <f t="array" aca="1" ref="Y89" ca="1">IF($B$69=FALSE,"-",SUM((OFFSET(AW_PE!$V$3,1,0,$E$69,1))*(Y$72&gt;=OFFSET(AW_PE!$H$3,1,0,$E$69,1))*(Y$71&lt;=OFFSET(AW_PE!$H$3,1,0,$E$69,1))*($B89=OFFSET(AW_PE!$L$3,1,0,$E$69,1))))</f>
        <v>0</v>
      </c>
      <c r="Z89" s="41">
        <f t="array" aca="1" ref="Z89" ca="1">IF($B$69=FALSE,"-",SUM((OFFSET(AW_PE!$V$3,1,0,$E$69,1))*(Z$72&gt;=OFFSET(AW_PE!$H$3,1,0,$E$69,1))*(Z$71&lt;=OFFSET(AW_PE!$H$3,1,0,$E$69,1))*($B89=OFFSET(AW_PE!$L$3,1,0,$E$69,1))))</f>
        <v>0</v>
      </c>
      <c r="AA89" s="41">
        <f t="array" aca="1" ref="AA89" ca="1">IF($B$69=FALSE,"-",SUM((OFFSET(AW_PE!$V$3,1,0,$E$69,1))*(AA$72&gt;=OFFSET(AW_PE!$H$3,1,0,$E$69,1))*(AA$71&lt;=OFFSET(AW_PE!$H$3,1,0,$E$69,1))*($B89=OFFSET(AW_PE!$L$3,1,0,$E$69,1))))</f>
        <v>0</v>
      </c>
      <c r="AB89" s="41">
        <f t="array" aca="1" ref="AB89" ca="1">IF($B$69=FALSE,"-",SUM((OFFSET(AW_PE!$V$3,1,0,$E$69,1))*(AB$72&gt;=OFFSET(AW_PE!$H$3,1,0,$E$69,1))*(AB$71&lt;=OFFSET(AW_PE!$H$3,1,0,$E$69,1))*($B89=OFFSET(AW_PE!$L$3,1,0,$E$69,1))))</f>
        <v>0</v>
      </c>
    </row>
    <row r="90" spans="2:28" outlineLevel="1">
      <c r="B90" s="45" t="s">
        <v>216</v>
      </c>
      <c r="D90" s="39">
        <f t="shared" ca="1" si="25"/>
        <v>0</v>
      </c>
      <c r="E90" s="40">
        <f t="shared" ca="1" si="26"/>
        <v>33572.69</v>
      </c>
      <c r="G90" s="41">
        <f t="array" aca="1" ref="G90" ca="1">IF($B$69=FALSE,"-",SUM((OFFSET(AW_PE!$V$3,1,0,$E$69,1))*(G$72&gt;=OFFSET(AW_PE!$H$3,1,0,$E$69,1))*(G$71&lt;=OFFSET(AW_PE!$H$3,1,0,$E$69,1))*($B90=OFFSET(AW_PE!$L$3,1,0,$E$69,1))))</f>
        <v>0</v>
      </c>
      <c r="H90" s="41">
        <f t="array" aca="1" ref="H90" ca="1">IF($B$69=FALSE,"-",SUM((OFFSET(AW_PE!$V$3,1,0,$E$69,1))*(H$72&gt;=OFFSET(AW_PE!$H$3,1,0,$E$69,1))*(H$71&lt;=OFFSET(AW_PE!$H$3,1,0,$E$69,1))*($B90=OFFSET(AW_PE!$L$3,1,0,$E$69,1))))</f>
        <v>0</v>
      </c>
      <c r="I90" s="41">
        <f t="array" aca="1" ref="I90" ca="1">IF($B$69=FALSE,"-",SUM((OFFSET(AW_PE!$V$3,1,0,$E$69,1))*(I$72&gt;=OFFSET(AW_PE!$H$3,1,0,$E$69,1))*(I$71&lt;=OFFSET(AW_PE!$H$3,1,0,$E$69,1))*($B90=OFFSET(AW_PE!$L$3,1,0,$E$69,1))))</f>
        <v>0</v>
      </c>
      <c r="J90" s="41">
        <f t="array" aca="1" ref="J90" ca="1">IF($B$69=FALSE,"-",SUM((OFFSET(AW_PE!$V$3,1,0,$E$69,1))*(J$72&gt;=OFFSET(AW_PE!$H$3,1,0,$E$69,1))*(J$71&lt;=OFFSET(AW_PE!$H$3,1,0,$E$69,1))*($B90=OFFSET(AW_PE!$L$3,1,0,$E$69,1))))</f>
        <v>0</v>
      </c>
      <c r="K90" s="41">
        <f t="array" aca="1" ref="K90" ca="1">IF($B$69=FALSE,"-",SUM((OFFSET(AW_PE!$V$3,1,0,$E$69,1))*(K$72&gt;=OFFSET(AW_PE!$H$3,1,0,$E$69,1))*(K$71&lt;=OFFSET(AW_PE!$H$3,1,0,$E$69,1))*($B90=OFFSET(AW_PE!$L$3,1,0,$E$69,1))))</f>
        <v>0</v>
      </c>
      <c r="L90" s="41">
        <f t="array" aca="1" ref="L90" ca="1">IF($B$69=FALSE,"-",SUM((OFFSET(AW_PE!$V$3,1,0,$E$69,1))*(L$72&gt;=OFFSET(AW_PE!$H$3,1,0,$E$69,1))*(L$71&lt;=OFFSET(AW_PE!$H$3,1,0,$E$69,1))*($B90=OFFSET(AW_PE!$L$3,1,0,$E$69,1))))</f>
        <v>0</v>
      </c>
      <c r="M90" s="41">
        <f t="array" aca="1" ref="M90" ca="1">IF($B$69=FALSE,"-",SUM((OFFSET(AW_PE!$V$3,1,0,$E$69,1))*(M$72&gt;=OFFSET(AW_PE!$H$3,1,0,$E$69,1))*(M$71&lt;=OFFSET(AW_PE!$H$3,1,0,$E$69,1))*($B90=OFFSET(AW_PE!$L$3,1,0,$E$69,1))))</f>
        <v>0</v>
      </c>
      <c r="N90" s="41">
        <f t="array" aca="1" ref="N90" ca="1">IF($B$69=FALSE,"-",SUM((OFFSET(AW_PE!$V$3,1,0,$E$69,1))*(N$72&gt;=OFFSET(AW_PE!$H$3,1,0,$E$69,1))*(N$71&lt;=OFFSET(AW_PE!$H$3,1,0,$E$69,1))*($B90=OFFSET(AW_PE!$L$3,1,0,$E$69,1))))</f>
        <v>0</v>
      </c>
      <c r="O90" s="41">
        <f t="array" aca="1" ref="O90" ca="1">IF($B$69=FALSE,"-",SUM((OFFSET(AW_PE!$V$3,1,0,$E$69,1))*(O$72&gt;=OFFSET(AW_PE!$H$3,1,0,$E$69,1))*(O$71&lt;=OFFSET(AW_PE!$H$3,1,0,$E$69,1))*($B90=OFFSET(AW_PE!$L$3,1,0,$E$69,1))))</f>
        <v>0</v>
      </c>
      <c r="P90" s="41">
        <f t="array" aca="1" ref="P90" ca="1">IF($B$69=FALSE,"-",SUM((OFFSET(AW_PE!$V$3,1,0,$E$69,1))*(P$72&gt;=OFFSET(AW_PE!$H$3,1,0,$E$69,1))*(P$71&lt;=OFFSET(AW_PE!$H$3,1,0,$E$69,1))*($B90=OFFSET(AW_PE!$L$3,1,0,$E$69,1))))</f>
        <v>0</v>
      </c>
      <c r="Q90" s="41">
        <f t="array" aca="1" ref="Q90" ca="1">IF($B$69=FALSE,"-",SUM((OFFSET(AW_PE!$V$3,1,0,$E$69,1))*(Q$72&gt;=OFFSET(AW_PE!$H$3,1,0,$E$69,1))*(Q$71&lt;=OFFSET(AW_PE!$H$3,1,0,$E$69,1))*($B90=OFFSET(AW_PE!$L$3,1,0,$E$69,1))))</f>
        <v>0</v>
      </c>
      <c r="R90" s="41">
        <f t="array" aca="1" ref="R90" ca="1">IF($B$69=FALSE,"-",SUM((OFFSET(AW_PE!$V$3,1,0,$E$69,1))*(R$72&gt;=OFFSET(AW_PE!$H$3,1,0,$E$69,1))*(R$71&lt;=OFFSET(AW_PE!$H$3,1,0,$E$69,1))*($B90=OFFSET(AW_PE!$L$3,1,0,$E$69,1))))</f>
        <v>0</v>
      </c>
      <c r="S90" s="41">
        <f t="array" aca="1" ref="S90" ca="1">IF($B$69=FALSE,"-",SUM((OFFSET(AW_PE!$V$3,1,0,$E$69,1))*(S$72&gt;=OFFSET(AW_PE!$H$3,1,0,$E$69,1))*(S$71&lt;=OFFSET(AW_PE!$H$3,1,0,$E$69,1))*($B90=OFFSET(AW_PE!$L$3,1,0,$E$69,1))))</f>
        <v>0</v>
      </c>
      <c r="T90" s="41">
        <f t="array" aca="1" ref="T90" ca="1">IF($B$69=FALSE,"-",SUM((OFFSET(AW_PE!$V$3,1,0,$E$69,1))*(T$72&gt;=OFFSET(AW_PE!$H$3,1,0,$E$69,1))*(T$71&lt;=OFFSET(AW_PE!$H$3,1,0,$E$69,1))*($B90=OFFSET(AW_PE!$L$3,1,0,$E$69,1))))</f>
        <v>0</v>
      </c>
      <c r="U90" s="41">
        <f t="array" aca="1" ref="U90" ca="1">IF($B$69=FALSE,"-",SUM((OFFSET(AW_PE!$V$3,1,0,$E$69,1))*(U$72&gt;=OFFSET(AW_PE!$H$3,1,0,$E$69,1))*(U$71&lt;=OFFSET(AW_PE!$H$3,1,0,$E$69,1))*($B90=OFFSET(AW_PE!$L$3,1,0,$E$69,1))))</f>
        <v>0</v>
      </c>
      <c r="V90" s="41">
        <f t="array" aca="1" ref="V90" ca="1">IF($B$69=FALSE,"-",SUM((OFFSET(AW_PE!$V$3,1,0,$E$69,1))*(V$72&gt;=OFFSET(AW_PE!$H$3,1,0,$E$69,1))*(V$71&lt;=OFFSET(AW_PE!$H$3,1,0,$E$69,1))*($B90=OFFSET(AW_PE!$L$3,1,0,$E$69,1))))</f>
        <v>0</v>
      </c>
      <c r="W90" s="41">
        <f t="array" aca="1" ref="W90" ca="1">IF($B$69=FALSE,"-",SUM((OFFSET(AW_PE!$V$3,1,0,$E$69,1))*(W$72&gt;=OFFSET(AW_PE!$H$3,1,0,$E$69,1))*(W$71&lt;=OFFSET(AW_PE!$H$3,1,0,$E$69,1))*($B90=OFFSET(AW_PE!$L$3,1,0,$E$69,1))))</f>
        <v>0</v>
      </c>
      <c r="X90" s="41">
        <f t="array" aca="1" ref="X90" ca="1">IF($B$69=FALSE,"-",SUM((OFFSET(AW_PE!$V$3,1,0,$E$69,1))*(X$72&gt;=OFFSET(AW_PE!$H$3,1,0,$E$69,1))*(X$71&lt;=OFFSET(AW_PE!$H$3,1,0,$E$69,1))*($B90=OFFSET(AW_PE!$L$3,1,0,$E$69,1))))</f>
        <v>0</v>
      </c>
      <c r="Y90" s="41">
        <f t="array" aca="1" ref="Y90" ca="1">IF($B$69=FALSE,"-",SUM((OFFSET(AW_PE!$V$3,1,0,$E$69,1))*(Y$72&gt;=OFFSET(AW_PE!$H$3,1,0,$E$69,1))*(Y$71&lt;=OFFSET(AW_PE!$H$3,1,0,$E$69,1))*($B90=OFFSET(AW_PE!$L$3,1,0,$E$69,1))))</f>
        <v>0</v>
      </c>
      <c r="Z90" s="41">
        <f t="array" aca="1" ref="Z90" ca="1">IF($B$69=FALSE,"-",SUM((OFFSET(AW_PE!$V$3,1,0,$E$69,1))*(Z$72&gt;=OFFSET(AW_PE!$H$3,1,0,$E$69,1))*(Z$71&lt;=OFFSET(AW_PE!$H$3,1,0,$E$69,1))*($B90=OFFSET(AW_PE!$L$3,1,0,$E$69,1))))</f>
        <v>15496.62</v>
      </c>
      <c r="AA90" s="41">
        <f t="array" aca="1" ref="AA90" ca="1">IF($B$69=FALSE,"-",SUM((OFFSET(AW_PE!$V$3,1,0,$E$69,1))*(AA$72&gt;=OFFSET(AW_PE!$H$3,1,0,$E$69,1))*(AA$71&lt;=OFFSET(AW_PE!$H$3,1,0,$E$69,1))*($B90=OFFSET(AW_PE!$L$3,1,0,$E$69,1))))</f>
        <v>10331.08</v>
      </c>
      <c r="AB90" s="41">
        <f t="array" aca="1" ref="AB90" ca="1">IF($B$69=FALSE,"-",SUM((OFFSET(AW_PE!$V$3,1,0,$E$69,1))*(AB$72&gt;=OFFSET(AW_PE!$H$3,1,0,$E$69,1))*(AB$71&lt;=OFFSET(AW_PE!$H$3,1,0,$E$69,1))*($B90=OFFSET(AW_PE!$L$3,1,0,$E$69,1))))</f>
        <v>7744.9899999999989</v>
      </c>
    </row>
    <row r="91" spans="2:28" outlineLevel="1">
      <c r="B91" s="45" t="s">
        <v>208</v>
      </c>
      <c r="D91" s="39">
        <f t="shared" ca="1" si="25"/>
        <v>0</v>
      </c>
      <c r="E91" s="40">
        <f t="shared" ca="1" si="26"/>
        <v>352.35</v>
      </c>
      <c r="G91" s="41">
        <f t="array" aca="1" ref="G91" ca="1">IF($B$69=FALSE,"-",SUM((OFFSET(AW_PE!$V$3,1,0,$E$69,1))*(G$72&gt;=OFFSET(AW_PE!$H$3,1,0,$E$69,1))*(G$71&lt;=OFFSET(AW_PE!$H$3,1,0,$E$69,1))*($B91=OFFSET(AW_PE!$L$3,1,0,$E$69,1))))</f>
        <v>0</v>
      </c>
      <c r="H91" s="41">
        <f t="array" aca="1" ref="H91" ca="1">IF($B$69=FALSE,"-",SUM((OFFSET(AW_PE!$V$3,1,0,$E$69,1))*(H$72&gt;=OFFSET(AW_PE!$H$3,1,0,$E$69,1))*(H$71&lt;=OFFSET(AW_PE!$H$3,1,0,$E$69,1))*($B91=OFFSET(AW_PE!$L$3,1,0,$E$69,1))))</f>
        <v>0</v>
      </c>
      <c r="I91" s="41">
        <f t="array" aca="1" ref="I91" ca="1">IF($B$69=FALSE,"-",SUM((OFFSET(AW_PE!$V$3,1,0,$E$69,1))*(I$72&gt;=OFFSET(AW_PE!$H$3,1,0,$E$69,1))*(I$71&lt;=OFFSET(AW_PE!$H$3,1,0,$E$69,1))*($B91=OFFSET(AW_PE!$L$3,1,0,$E$69,1))))</f>
        <v>0</v>
      </c>
      <c r="J91" s="41">
        <f t="array" aca="1" ref="J91" ca="1">IF($B$69=FALSE,"-",SUM((OFFSET(AW_PE!$V$3,1,0,$E$69,1))*(J$72&gt;=OFFSET(AW_PE!$H$3,1,0,$E$69,1))*(J$71&lt;=OFFSET(AW_PE!$H$3,1,0,$E$69,1))*($B91=OFFSET(AW_PE!$L$3,1,0,$E$69,1))))</f>
        <v>0</v>
      </c>
      <c r="K91" s="41">
        <f t="array" aca="1" ref="K91" ca="1">IF($B$69=FALSE,"-",SUM((OFFSET(AW_PE!$V$3,1,0,$E$69,1))*(K$72&gt;=OFFSET(AW_PE!$H$3,1,0,$E$69,1))*(K$71&lt;=OFFSET(AW_PE!$H$3,1,0,$E$69,1))*($B91=OFFSET(AW_PE!$L$3,1,0,$E$69,1))))</f>
        <v>0</v>
      </c>
      <c r="L91" s="41">
        <f t="array" aca="1" ref="L91" ca="1">IF($B$69=FALSE,"-",SUM((OFFSET(AW_PE!$V$3,1,0,$E$69,1))*(L$72&gt;=OFFSET(AW_PE!$H$3,1,0,$E$69,1))*(L$71&lt;=OFFSET(AW_PE!$H$3,1,0,$E$69,1))*($B91=OFFSET(AW_PE!$L$3,1,0,$E$69,1))))</f>
        <v>0</v>
      </c>
      <c r="M91" s="41">
        <f t="array" aca="1" ref="M91" ca="1">IF($B$69=FALSE,"-",SUM((OFFSET(AW_PE!$V$3,1,0,$E$69,1))*(M$72&gt;=OFFSET(AW_PE!$H$3,1,0,$E$69,1))*(M$71&lt;=OFFSET(AW_PE!$H$3,1,0,$E$69,1))*($B91=OFFSET(AW_PE!$L$3,1,0,$E$69,1))))</f>
        <v>0</v>
      </c>
      <c r="N91" s="41">
        <f t="array" aca="1" ref="N91" ca="1">IF($B$69=FALSE,"-",SUM((OFFSET(AW_PE!$V$3,1,0,$E$69,1))*(N$72&gt;=OFFSET(AW_PE!$H$3,1,0,$E$69,1))*(N$71&lt;=OFFSET(AW_PE!$H$3,1,0,$E$69,1))*($B91=OFFSET(AW_PE!$L$3,1,0,$E$69,1))))</f>
        <v>0</v>
      </c>
      <c r="O91" s="41">
        <f t="array" aca="1" ref="O91" ca="1">IF($B$69=FALSE,"-",SUM((OFFSET(AW_PE!$V$3,1,0,$E$69,1))*(O$72&gt;=OFFSET(AW_PE!$H$3,1,0,$E$69,1))*(O$71&lt;=OFFSET(AW_PE!$H$3,1,0,$E$69,1))*($B91=OFFSET(AW_PE!$L$3,1,0,$E$69,1))))</f>
        <v>0</v>
      </c>
      <c r="P91" s="41">
        <f t="array" aca="1" ref="P91" ca="1">IF($B$69=FALSE,"-",SUM((OFFSET(AW_PE!$V$3,1,0,$E$69,1))*(P$72&gt;=OFFSET(AW_PE!$H$3,1,0,$E$69,1))*(P$71&lt;=OFFSET(AW_PE!$H$3,1,0,$E$69,1))*($B91=OFFSET(AW_PE!$L$3,1,0,$E$69,1))))</f>
        <v>0</v>
      </c>
      <c r="Q91" s="41">
        <f t="array" aca="1" ref="Q91" ca="1">IF($B$69=FALSE,"-",SUM((OFFSET(AW_PE!$V$3,1,0,$E$69,1))*(Q$72&gt;=OFFSET(AW_PE!$H$3,1,0,$E$69,1))*(Q$71&lt;=OFFSET(AW_PE!$H$3,1,0,$E$69,1))*($B91=OFFSET(AW_PE!$L$3,1,0,$E$69,1))))</f>
        <v>0</v>
      </c>
      <c r="R91" s="41">
        <f t="array" aca="1" ref="R91" ca="1">IF($B$69=FALSE,"-",SUM((OFFSET(AW_PE!$V$3,1,0,$E$69,1))*(R$72&gt;=OFFSET(AW_PE!$H$3,1,0,$E$69,1))*(R$71&lt;=OFFSET(AW_PE!$H$3,1,0,$E$69,1))*($B91=OFFSET(AW_PE!$L$3,1,0,$E$69,1))))</f>
        <v>0</v>
      </c>
      <c r="S91" s="41">
        <f t="array" aca="1" ref="S91" ca="1">IF($B$69=FALSE,"-",SUM((OFFSET(AW_PE!$V$3,1,0,$E$69,1))*(S$72&gt;=OFFSET(AW_PE!$H$3,1,0,$E$69,1))*(S$71&lt;=OFFSET(AW_PE!$H$3,1,0,$E$69,1))*($B91=OFFSET(AW_PE!$L$3,1,0,$E$69,1))))</f>
        <v>0</v>
      </c>
      <c r="T91" s="41">
        <f t="array" aca="1" ref="T91" ca="1">IF($B$69=FALSE,"-",SUM((OFFSET(AW_PE!$V$3,1,0,$E$69,1))*(T$72&gt;=OFFSET(AW_PE!$H$3,1,0,$E$69,1))*(T$71&lt;=OFFSET(AW_PE!$H$3,1,0,$E$69,1))*($B91=OFFSET(AW_PE!$L$3,1,0,$E$69,1))))</f>
        <v>0</v>
      </c>
      <c r="U91" s="41">
        <f t="array" aca="1" ref="U91" ca="1">IF($B$69=FALSE,"-",SUM((OFFSET(AW_PE!$V$3,1,0,$E$69,1))*(U$72&gt;=OFFSET(AW_PE!$H$3,1,0,$E$69,1))*(U$71&lt;=OFFSET(AW_PE!$H$3,1,0,$E$69,1))*($B91=OFFSET(AW_PE!$L$3,1,0,$E$69,1))))</f>
        <v>0</v>
      </c>
      <c r="V91" s="41">
        <f t="array" aca="1" ref="V91" ca="1">IF($B$69=FALSE,"-",SUM((OFFSET(AW_PE!$V$3,1,0,$E$69,1))*(V$72&gt;=OFFSET(AW_PE!$H$3,1,0,$E$69,1))*(V$71&lt;=OFFSET(AW_PE!$H$3,1,0,$E$69,1))*($B91=OFFSET(AW_PE!$L$3,1,0,$E$69,1))))</f>
        <v>0</v>
      </c>
      <c r="W91" s="41">
        <f t="array" aca="1" ref="W91" ca="1">IF($B$69=FALSE,"-",SUM((OFFSET(AW_PE!$V$3,1,0,$E$69,1))*(W$72&gt;=OFFSET(AW_PE!$H$3,1,0,$E$69,1))*(W$71&lt;=OFFSET(AW_PE!$H$3,1,0,$E$69,1))*($B91=OFFSET(AW_PE!$L$3,1,0,$E$69,1))))</f>
        <v>0</v>
      </c>
      <c r="X91" s="41">
        <f t="array" aca="1" ref="X91" ca="1">IF($B$69=FALSE,"-",SUM((OFFSET(AW_PE!$V$3,1,0,$E$69,1))*(X$72&gt;=OFFSET(AW_PE!$H$3,1,0,$E$69,1))*(X$71&lt;=OFFSET(AW_PE!$H$3,1,0,$E$69,1))*($B91=OFFSET(AW_PE!$L$3,1,0,$E$69,1))))</f>
        <v>0</v>
      </c>
      <c r="Y91" s="41">
        <f t="array" aca="1" ref="Y91" ca="1">IF($B$69=FALSE,"-",SUM((OFFSET(AW_PE!$V$3,1,0,$E$69,1))*(Y$72&gt;=OFFSET(AW_PE!$H$3,1,0,$E$69,1))*(Y$71&lt;=OFFSET(AW_PE!$H$3,1,0,$E$69,1))*($B91=OFFSET(AW_PE!$L$3,1,0,$E$69,1))))</f>
        <v>131.15</v>
      </c>
      <c r="Z91" s="41">
        <f t="array" aca="1" ref="Z91" ca="1">IF($B$69=FALSE,"-",SUM((OFFSET(AW_PE!$V$3,1,0,$E$69,1))*(Z$72&gt;=OFFSET(AW_PE!$H$3,1,0,$E$69,1))*(Z$71&lt;=OFFSET(AW_PE!$H$3,1,0,$E$69,1))*($B91=OFFSET(AW_PE!$L$3,1,0,$E$69,1))))</f>
        <v>158.95000000000002</v>
      </c>
      <c r="AA91" s="41">
        <f t="array" aca="1" ref="AA91" ca="1">IF($B$69=FALSE,"-",SUM((OFFSET(AW_PE!$V$3,1,0,$E$69,1))*(AA$72&gt;=OFFSET(AW_PE!$H$3,1,0,$E$69,1))*(AA$71&lt;=OFFSET(AW_PE!$H$3,1,0,$E$69,1))*($B91=OFFSET(AW_PE!$L$3,1,0,$E$69,1))))</f>
        <v>62.25</v>
      </c>
      <c r="AB91" s="41">
        <f t="array" aca="1" ref="AB91" ca="1">IF($B$69=FALSE,"-",SUM((OFFSET(AW_PE!$V$3,1,0,$E$69,1))*(AB$72&gt;=OFFSET(AW_PE!$H$3,1,0,$E$69,1))*(AB$71&lt;=OFFSET(AW_PE!$H$3,1,0,$E$69,1))*($B91=OFFSET(AW_PE!$L$3,1,0,$E$69,1))))</f>
        <v>0</v>
      </c>
    </row>
    <row r="92" spans="2:28" outlineLevel="1">
      <c r="B92" s="45" t="s">
        <v>198</v>
      </c>
      <c r="D92" s="39">
        <f t="shared" ca="1" si="25"/>
        <v>5170.71</v>
      </c>
      <c r="E92" s="40">
        <f t="shared" ca="1" si="26"/>
        <v>4308.3100000000004</v>
      </c>
      <c r="G92" s="41">
        <f t="array" aca="1" ref="G92" ca="1">IF($B$69=FALSE,"-",SUM((OFFSET(AW_PE!$V$3,1,0,$E$69,1))*(G$72&gt;=OFFSET(AW_PE!$H$3,1,0,$E$69,1))*(G$71&lt;=OFFSET(AW_PE!$H$3,1,0,$E$69,1))*($B92=OFFSET(AW_PE!$L$3,1,0,$E$69,1))))</f>
        <v>329.85</v>
      </c>
      <c r="H92" s="41">
        <f t="array" aca="1" ref="H92" ca="1">IF($B$69=FALSE,"-",SUM((OFFSET(AW_PE!$V$3,1,0,$E$69,1))*(H$72&gt;=OFFSET(AW_PE!$H$3,1,0,$E$69,1))*(H$71&lt;=OFFSET(AW_PE!$H$3,1,0,$E$69,1))*($B92=OFFSET(AW_PE!$L$3,1,0,$E$69,1))))</f>
        <v>339.98</v>
      </c>
      <c r="I92" s="41">
        <f t="array" aca="1" ref="I92" ca="1">IF($B$69=FALSE,"-",SUM((OFFSET(AW_PE!$V$3,1,0,$E$69,1))*(I$72&gt;=OFFSET(AW_PE!$H$3,1,0,$E$69,1))*(I$71&lt;=OFFSET(AW_PE!$H$3,1,0,$E$69,1))*($B92=OFFSET(AW_PE!$L$3,1,0,$E$69,1))))</f>
        <v>362.78</v>
      </c>
      <c r="J92" s="41">
        <f t="array" aca="1" ref="J92" ca="1">IF($B$69=FALSE,"-",SUM((OFFSET(AW_PE!$V$3,1,0,$E$69,1))*(J$72&gt;=OFFSET(AW_PE!$H$3,1,0,$E$69,1))*(J$71&lt;=OFFSET(AW_PE!$H$3,1,0,$E$69,1))*($B92=OFFSET(AW_PE!$L$3,1,0,$E$69,1))))</f>
        <v>436.22999999999996</v>
      </c>
      <c r="K92" s="41">
        <f t="array" aca="1" ref="K92" ca="1">IF($B$69=FALSE,"-",SUM((OFFSET(AW_PE!$V$3,1,0,$E$69,1))*(K$72&gt;=OFFSET(AW_PE!$H$3,1,0,$E$69,1))*(K$71&lt;=OFFSET(AW_PE!$H$3,1,0,$E$69,1))*($B92=OFFSET(AW_PE!$L$3,1,0,$E$69,1))))</f>
        <v>402.03</v>
      </c>
      <c r="L92" s="41">
        <f t="array" aca="1" ref="L92" ca="1">IF($B$69=FALSE,"-",SUM((OFFSET(AW_PE!$V$3,1,0,$E$69,1))*(L$72&gt;=OFFSET(AW_PE!$H$3,1,0,$E$69,1))*(L$71&lt;=OFFSET(AW_PE!$H$3,1,0,$E$69,1))*($B92=OFFSET(AW_PE!$L$3,1,0,$E$69,1))))</f>
        <v>610.65</v>
      </c>
      <c r="M92" s="41">
        <f t="array" aca="1" ref="M92" ca="1">IF($B$69=FALSE,"-",SUM((OFFSET(AW_PE!$V$3,1,0,$E$69,1))*(M$72&gt;=OFFSET(AW_PE!$H$3,1,0,$E$69,1))*(M$71&lt;=OFFSET(AW_PE!$H$3,1,0,$E$69,1))*($B92=OFFSET(AW_PE!$L$3,1,0,$E$69,1))))</f>
        <v>394.02</v>
      </c>
      <c r="N92" s="41">
        <f t="array" aca="1" ref="N92" ca="1">IF($B$69=FALSE,"-",SUM((OFFSET(AW_PE!$V$3,1,0,$E$69,1))*(N$72&gt;=OFFSET(AW_PE!$H$3,1,0,$E$69,1))*(N$71&lt;=OFFSET(AW_PE!$H$3,1,0,$E$69,1))*($B92=OFFSET(AW_PE!$L$3,1,0,$E$69,1))))</f>
        <v>331.13</v>
      </c>
      <c r="O92" s="41">
        <f t="array" aca="1" ref="O92" ca="1">IF($B$69=FALSE,"-",SUM((OFFSET(AW_PE!$V$3,1,0,$E$69,1))*(O$72&gt;=OFFSET(AW_PE!$H$3,1,0,$E$69,1))*(O$71&lt;=OFFSET(AW_PE!$H$3,1,0,$E$69,1))*($B92=OFFSET(AW_PE!$L$3,1,0,$E$69,1))))</f>
        <v>448.87999999999994</v>
      </c>
      <c r="P92" s="41">
        <f t="array" aca="1" ref="P92" ca="1">IF($B$69=FALSE,"-",SUM((OFFSET(AW_PE!$V$3,1,0,$E$69,1))*(P$72&gt;=OFFSET(AW_PE!$H$3,1,0,$E$69,1))*(P$71&lt;=OFFSET(AW_PE!$H$3,1,0,$E$69,1))*($B92=OFFSET(AW_PE!$L$3,1,0,$E$69,1))))</f>
        <v>420.7</v>
      </c>
      <c r="Q92" s="41">
        <f t="array" aca="1" ref="Q92" ca="1">IF($B$69=FALSE,"-",SUM((OFFSET(AW_PE!$V$3,1,0,$E$69,1))*(Q$72&gt;=OFFSET(AW_PE!$H$3,1,0,$E$69,1))*(Q$71&lt;=OFFSET(AW_PE!$H$3,1,0,$E$69,1))*($B92=OFFSET(AW_PE!$L$3,1,0,$E$69,1))))</f>
        <v>670.04</v>
      </c>
      <c r="R92" s="41">
        <f t="array" aca="1" ref="R92" ca="1">IF($B$69=FALSE,"-",SUM((OFFSET(AW_PE!$V$3,1,0,$E$69,1))*(R$72&gt;=OFFSET(AW_PE!$H$3,1,0,$E$69,1))*(R$71&lt;=OFFSET(AW_PE!$H$3,1,0,$E$69,1))*($B92=OFFSET(AW_PE!$L$3,1,0,$E$69,1))))</f>
        <v>424.42</v>
      </c>
      <c r="S92" s="41">
        <f t="array" aca="1" ref="S92" ca="1">IF($B$69=FALSE,"-",SUM((OFFSET(AW_PE!$V$3,1,0,$E$69,1))*(S$72&gt;=OFFSET(AW_PE!$H$3,1,0,$E$69,1))*(S$71&lt;=OFFSET(AW_PE!$H$3,1,0,$E$69,1))*($B92=OFFSET(AW_PE!$L$3,1,0,$E$69,1))))</f>
        <v>0</v>
      </c>
      <c r="T92" s="41">
        <f t="array" aca="1" ref="T92" ca="1">IF($B$69=FALSE,"-",SUM((OFFSET(AW_PE!$V$3,1,0,$E$69,1))*(T$72&gt;=OFFSET(AW_PE!$H$3,1,0,$E$69,1))*(T$71&lt;=OFFSET(AW_PE!$H$3,1,0,$E$69,1))*($B92=OFFSET(AW_PE!$L$3,1,0,$E$69,1))))</f>
        <v>463.00000000000006</v>
      </c>
      <c r="U92" s="41">
        <f t="array" aca="1" ref="U92" ca="1">IF($B$69=FALSE,"-",SUM((OFFSET(AW_PE!$V$3,1,0,$E$69,1))*(U$72&gt;=OFFSET(AW_PE!$H$3,1,0,$E$69,1))*(U$71&lt;=OFFSET(AW_PE!$H$3,1,0,$E$69,1))*($B92=OFFSET(AW_PE!$L$3,1,0,$E$69,1))))</f>
        <v>458.65999999999997</v>
      </c>
      <c r="V92" s="41">
        <f t="array" aca="1" ref="V92" ca="1">IF($B$69=FALSE,"-",SUM((OFFSET(AW_PE!$V$3,1,0,$E$69,1))*(V$72&gt;=OFFSET(AW_PE!$H$3,1,0,$E$69,1))*(V$71&lt;=OFFSET(AW_PE!$H$3,1,0,$E$69,1))*($B92=OFFSET(AW_PE!$L$3,1,0,$E$69,1))))</f>
        <v>454.30999999999995</v>
      </c>
      <c r="W92" s="41">
        <f t="array" aca="1" ref="W92" ca="1">IF($B$69=FALSE,"-",SUM((OFFSET(AW_PE!$V$3,1,0,$E$69,1))*(W$72&gt;=OFFSET(AW_PE!$H$3,1,0,$E$69,1))*(W$71&lt;=OFFSET(AW_PE!$H$3,1,0,$E$69,1))*($B92=OFFSET(AW_PE!$L$3,1,0,$E$69,1))))</f>
        <v>693.75999999999988</v>
      </c>
      <c r="X92" s="41">
        <f t="array" aca="1" ref="X92" ca="1">IF($B$69=FALSE,"-",SUM((OFFSET(AW_PE!$V$3,1,0,$E$69,1))*(X$72&gt;=OFFSET(AW_PE!$H$3,1,0,$E$69,1))*(X$71&lt;=OFFSET(AW_PE!$H$3,1,0,$E$69,1))*($B92=OFFSET(AW_PE!$L$3,1,0,$E$69,1))))</f>
        <v>530.52</v>
      </c>
      <c r="Y92" s="41">
        <f t="array" aca="1" ref="Y92" ca="1">IF($B$69=FALSE,"-",SUM((OFFSET(AW_PE!$V$3,1,0,$E$69,1))*(Y$72&gt;=OFFSET(AW_PE!$H$3,1,0,$E$69,1))*(Y$71&lt;=OFFSET(AW_PE!$H$3,1,0,$E$69,1))*($B92=OFFSET(AW_PE!$L$3,1,0,$E$69,1))))</f>
        <v>513.66999999999996</v>
      </c>
      <c r="Z92" s="41">
        <f t="array" aca="1" ref="Z92" ca="1">IF($B$69=FALSE,"-",SUM((OFFSET(AW_PE!$V$3,1,0,$E$69,1))*(Z$72&gt;=OFFSET(AW_PE!$H$3,1,0,$E$69,1))*(Z$71&lt;=OFFSET(AW_PE!$H$3,1,0,$E$69,1))*($B92=OFFSET(AW_PE!$L$3,1,0,$E$69,1))))</f>
        <v>507.86000000000007</v>
      </c>
      <c r="AA92" s="41">
        <f t="array" aca="1" ref="AA92" ca="1">IF($B$69=FALSE,"-",SUM((OFFSET(AW_PE!$V$3,1,0,$E$69,1))*(AA$72&gt;=OFFSET(AW_PE!$H$3,1,0,$E$69,1))*(AA$71&lt;=OFFSET(AW_PE!$H$3,1,0,$E$69,1))*($B92=OFFSET(AW_PE!$L$3,1,0,$E$69,1))))</f>
        <v>468.79</v>
      </c>
      <c r="AB92" s="41">
        <f t="array" aca="1" ref="AB92" ca="1">IF($B$69=FALSE,"-",SUM((OFFSET(AW_PE!$V$3,1,0,$E$69,1))*(AB$72&gt;=OFFSET(AW_PE!$H$3,1,0,$E$69,1))*(AB$71&lt;=OFFSET(AW_PE!$H$3,1,0,$E$69,1))*($B92=OFFSET(AW_PE!$L$3,1,0,$E$69,1))))</f>
        <v>217.74</v>
      </c>
    </row>
    <row r="93" spans="2:28" outlineLevel="1">
      <c r="B93" s="45" t="s">
        <v>199</v>
      </c>
      <c r="D93" s="39">
        <f t="shared" ca="1" si="25"/>
        <v>76152.779999999984</v>
      </c>
      <c r="E93" s="40">
        <f t="shared" ca="1" si="26"/>
        <v>63894.600000000006</v>
      </c>
      <c r="G93" s="41">
        <f t="array" aca="1" ref="G93" ca="1">IF($B$69=FALSE,"-",SUM((OFFSET(AW_PE!$V$3,1,0,$E$69,1))*(G$72&gt;=OFFSET(AW_PE!$H$3,1,0,$E$69,1))*(G$71&lt;=OFFSET(AW_PE!$H$3,1,0,$E$69,1))*($B93=OFFSET(AW_PE!$L$3,1,0,$E$69,1))))</f>
        <v>6445.12</v>
      </c>
      <c r="H93" s="41">
        <f t="array" aca="1" ref="H93" ca="1">IF($B$69=FALSE,"-",SUM((OFFSET(AW_PE!$V$3,1,0,$E$69,1))*(H$72&gt;=OFFSET(AW_PE!$H$3,1,0,$E$69,1))*(H$71&lt;=OFFSET(AW_PE!$H$3,1,0,$E$69,1))*($B93=OFFSET(AW_PE!$L$3,1,0,$E$69,1))))</f>
        <v>6445.12</v>
      </c>
      <c r="I93" s="41">
        <f t="array" aca="1" ref="I93" ca="1">IF($B$69=FALSE,"-",SUM((OFFSET(AW_PE!$V$3,1,0,$E$69,1))*(I$72&gt;=OFFSET(AW_PE!$H$3,1,0,$E$69,1))*(I$71&lt;=OFFSET(AW_PE!$H$3,1,0,$E$69,1))*($B93=OFFSET(AW_PE!$L$3,1,0,$E$69,1))))</f>
        <v>6445.12</v>
      </c>
      <c r="J93" s="41">
        <f t="array" aca="1" ref="J93" ca="1">IF($B$69=FALSE,"-",SUM((OFFSET(AW_PE!$V$3,1,0,$E$69,1))*(J$72&gt;=OFFSET(AW_PE!$H$3,1,0,$E$69,1))*(J$71&lt;=OFFSET(AW_PE!$H$3,1,0,$E$69,1))*($B93=OFFSET(AW_PE!$L$3,1,0,$E$69,1))))</f>
        <v>6445.12</v>
      </c>
      <c r="K93" s="41">
        <f t="array" aca="1" ref="K93" ca="1">IF($B$69=FALSE,"-",SUM((OFFSET(AW_PE!$V$3,1,0,$E$69,1))*(K$72&gt;=OFFSET(AW_PE!$H$3,1,0,$E$69,1))*(K$71&lt;=OFFSET(AW_PE!$H$3,1,0,$E$69,1))*($B93=OFFSET(AW_PE!$L$3,1,0,$E$69,1))))</f>
        <v>6445.12</v>
      </c>
      <c r="L93" s="41">
        <f t="array" aca="1" ref="L93" ca="1">IF($B$69=FALSE,"-",SUM((OFFSET(AW_PE!$V$3,1,0,$E$69,1))*(L$72&gt;=OFFSET(AW_PE!$H$3,1,0,$E$69,1))*(L$71&lt;=OFFSET(AW_PE!$H$3,1,0,$E$69,1))*($B93=OFFSET(AW_PE!$L$3,1,0,$E$69,1))))</f>
        <v>9667.68</v>
      </c>
      <c r="M93" s="41">
        <f t="array" aca="1" ref="M93" ca="1">IF($B$69=FALSE,"-",SUM((OFFSET(AW_PE!$V$3,1,0,$E$69,1))*(M$72&gt;=OFFSET(AW_PE!$H$3,1,0,$E$69,1))*(M$71&lt;=OFFSET(AW_PE!$H$3,1,0,$E$69,1))*($B93=OFFSET(AW_PE!$L$3,1,0,$E$69,1))))</f>
        <v>3222.56</v>
      </c>
      <c r="N93" s="41">
        <f t="array" aca="1" ref="N93" ca="1">IF($B$69=FALSE,"-",SUM((OFFSET(AW_PE!$V$3,1,0,$E$69,1))*(N$72&gt;=OFFSET(AW_PE!$H$3,1,0,$E$69,1))*(N$71&lt;=OFFSET(AW_PE!$H$3,1,0,$E$69,1))*($B93=OFFSET(AW_PE!$L$3,1,0,$E$69,1))))</f>
        <v>3222.56</v>
      </c>
      <c r="O93" s="41">
        <f t="array" aca="1" ref="O93" ca="1">IF($B$69=FALSE,"-",SUM((OFFSET(AW_PE!$V$3,1,0,$E$69,1))*(O$72&gt;=OFFSET(AW_PE!$H$3,1,0,$E$69,1))*(O$71&lt;=OFFSET(AW_PE!$H$3,1,0,$E$69,1))*($B93=OFFSET(AW_PE!$L$3,1,0,$E$69,1))))</f>
        <v>6275.9400000000005</v>
      </c>
      <c r="P93" s="41">
        <f t="array" aca="1" ref="P93" ca="1">IF($B$69=FALSE,"-",SUM((OFFSET(AW_PE!$V$3,1,0,$E$69,1))*(P$72&gt;=OFFSET(AW_PE!$H$3,1,0,$E$69,1))*(P$71&lt;=OFFSET(AW_PE!$H$3,1,0,$E$69,1))*($B93=OFFSET(AW_PE!$L$3,1,0,$E$69,1))))</f>
        <v>6153.84</v>
      </c>
      <c r="Q93" s="41">
        <f t="array" aca="1" ref="Q93" ca="1">IF($B$69=FALSE,"-",SUM((OFFSET(AW_PE!$V$3,1,0,$E$69,1))*(Q$72&gt;=OFFSET(AW_PE!$H$3,1,0,$E$69,1))*(Q$71&lt;=OFFSET(AW_PE!$H$3,1,0,$E$69,1))*($B93=OFFSET(AW_PE!$L$3,1,0,$E$69,1))))</f>
        <v>9230.76</v>
      </c>
      <c r="R93" s="41">
        <f t="array" aca="1" ref="R93" ca="1">IF($B$69=FALSE,"-",SUM((OFFSET(AW_PE!$V$3,1,0,$E$69,1))*(R$72&gt;=OFFSET(AW_PE!$H$3,1,0,$E$69,1))*(R$71&lt;=OFFSET(AW_PE!$H$3,1,0,$E$69,1))*($B93=OFFSET(AW_PE!$L$3,1,0,$E$69,1))))</f>
        <v>6153.84</v>
      </c>
      <c r="S93" s="41">
        <f t="array" aca="1" ref="S93" ca="1">IF($B$69=FALSE,"-",SUM((OFFSET(AW_PE!$V$3,1,0,$E$69,1))*(S$72&gt;=OFFSET(AW_PE!$H$3,1,0,$E$69,1))*(S$71&lt;=OFFSET(AW_PE!$H$3,1,0,$E$69,1))*($B93=OFFSET(AW_PE!$L$3,1,0,$E$69,1))))</f>
        <v>6445.12</v>
      </c>
      <c r="T93" s="41">
        <f t="array" aca="1" ref="T93" ca="1">IF($B$69=FALSE,"-",SUM((OFFSET(AW_PE!$V$3,1,0,$E$69,1))*(T$72&gt;=OFFSET(AW_PE!$H$3,1,0,$E$69,1))*(T$71&lt;=OFFSET(AW_PE!$H$3,1,0,$E$69,1))*($B93=OFFSET(AW_PE!$L$3,1,0,$E$69,1))))</f>
        <v>6445.12</v>
      </c>
      <c r="U93" s="41">
        <f t="array" aca="1" ref="U93" ca="1">IF($B$69=FALSE,"-",SUM((OFFSET(AW_PE!$V$3,1,0,$E$69,1))*(U$72&gt;=OFFSET(AW_PE!$H$3,1,0,$E$69,1))*(U$71&lt;=OFFSET(AW_PE!$H$3,1,0,$E$69,1))*($B93=OFFSET(AW_PE!$L$3,1,0,$E$69,1))))</f>
        <v>6445.12</v>
      </c>
      <c r="V93" s="41">
        <f t="array" aca="1" ref="V93" ca="1">IF($B$69=FALSE,"-",SUM((OFFSET(AW_PE!$V$3,1,0,$E$69,1))*(V$72&gt;=OFFSET(AW_PE!$H$3,1,0,$E$69,1))*(V$71&lt;=OFFSET(AW_PE!$H$3,1,0,$E$69,1))*($B93=OFFSET(AW_PE!$L$3,1,0,$E$69,1))))</f>
        <v>6445.12</v>
      </c>
      <c r="W93" s="41">
        <f t="array" aca="1" ref="W93" ca="1">IF($B$69=FALSE,"-",SUM((OFFSET(AW_PE!$V$3,1,0,$E$69,1))*(W$72&gt;=OFFSET(AW_PE!$H$3,1,0,$E$69,1))*(W$71&lt;=OFFSET(AW_PE!$H$3,1,0,$E$69,1))*($B93=OFFSET(AW_PE!$L$3,1,0,$E$69,1))))</f>
        <v>9667.68</v>
      </c>
      <c r="X93" s="41">
        <f t="array" aca="1" ref="X93" ca="1">IF($B$69=FALSE,"-",SUM((OFFSET(AW_PE!$V$3,1,0,$E$69,1))*(X$72&gt;=OFFSET(AW_PE!$H$3,1,0,$E$69,1))*(X$71&lt;=OFFSET(AW_PE!$H$3,1,0,$E$69,1))*($B93=OFFSET(AW_PE!$L$3,1,0,$E$69,1))))</f>
        <v>6445.12</v>
      </c>
      <c r="Y93" s="41">
        <f t="array" aca="1" ref="Y93" ca="1">IF($B$69=FALSE,"-",SUM((OFFSET(AW_PE!$V$3,1,0,$E$69,1))*(Y$72&gt;=OFFSET(AW_PE!$H$3,1,0,$E$69,1))*(Y$71&lt;=OFFSET(AW_PE!$H$3,1,0,$E$69,1))*($B93=OFFSET(AW_PE!$L$3,1,0,$E$69,1))))</f>
        <v>6445.12</v>
      </c>
      <c r="Z93" s="41">
        <f t="array" aca="1" ref="Z93" ca="1">IF($B$69=FALSE,"-",SUM((OFFSET(AW_PE!$V$3,1,0,$E$69,1))*(Z$72&gt;=OFFSET(AW_PE!$H$3,1,0,$E$69,1))*(Z$71&lt;=OFFSET(AW_PE!$H$3,1,0,$E$69,1))*($B93=OFFSET(AW_PE!$L$3,1,0,$E$69,1))))</f>
        <v>6325.44</v>
      </c>
      <c r="AA93" s="41">
        <f t="array" aca="1" ref="AA93" ca="1">IF($B$69=FALSE,"-",SUM((OFFSET(AW_PE!$V$3,1,0,$E$69,1))*(AA$72&gt;=OFFSET(AW_PE!$H$3,1,0,$E$69,1))*(AA$71&lt;=OFFSET(AW_PE!$H$3,1,0,$E$69,1))*($B93=OFFSET(AW_PE!$L$3,1,0,$E$69,1))))</f>
        <v>6153.84</v>
      </c>
      <c r="AB93" s="41">
        <f t="array" aca="1" ref="AB93" ca="1">IF($B$69=FALSE,"-",SUM((OFFSET(AW_PE!$V$3,1,0,$E$69,1))*(AB$72&gt;=OFFSET(AW_PE!$H$3,1,0,$E$69,1))*(AB$71&lt;=OFFSET(AW_PE!$H$3,1,0,$E$69,1))*($B93=OFFSET(AW_PE!$L$3,1,0,$E$69,1))))</f>
        <v>3076.92</v>
      </c>
    </row>
    <row r="94" spans="2:28" outlineLevel="1">
      <c r="B94" s="45" t="s">
        <v>209</v>
      </c>
      <c r="D94" s="39">
        <f t="shared" ca="1" si="25"/>
        <v>149.93</v>
      </c>
      <c r="E94" s="40">
        <f t="shared" ca="1" si="26"/>
        <v>0</v>
      </c>
      <c r="G94" s="41">
        <f t="array" aca="1" ref="G94" ca="1">IF($B$69=FALSE,"-",SUM((OFFSET(AW_PE!$V$3,1,0,$E$69,1))*(G$72&gt;=OFFSET(AW_PE!$H$3,1,0,$E$69,1))*(G$71&lt;=OFFSET(AW_PE!$H$3,1,0,$E$69,1))*($B94=OFFSET(AW_PE!$L$3,1,0,$E$69,1))))</f>
        <v>0</v>
      </c>
      <c r="H94" s="41">
        <f t="array" aca="1" ref="H94" ca="1">IF($B$69=FALSE,"-",SUM((OFFSET(AW_PE!$V$3,1,0,$E$69,1))*(H$72&gt;=OFFSET(AW_PE!$H$3,1,0,$E$69,1))*(H$71&lt;=OFFSET(AW_PE!$H$3,1,0,$E$69,1))*($B94=OFFSET(AW_PE!$L$3,1,0,$E$69,1))))</f>
        <v>0</v>
      </c>
      <c r="I94" s="41">
        <f t="array" aca="1" ref="I94" ca="1">IF($B$69=FALSE,"-",SUM((OFFSET(AW_PE!$V$3,1,0,$E$69,1))*(I$72&gt;=OFFSET(AW_PE!$H$3,1,0,$E$69,1))*(I$71&lt;=OFFSET(AW_PE!$H$3,1,0,$E$69,1))*($B94=OFFSET(AW_PE!$L$3,1,0,$E$69,1))))</f>
        <v>0</v>
      </c>
      <c r="J94" s="41">
        <f t="array" aca="1" ref="J94" ca="1">IF($B$69=FALSE,"-",SUM((OFFSET(AW_PE!$V$3,1,0,$E$69,1))*(J$72&gt;=OFFSET(AW_PE!$H$3,1,0,$E$69,1))*(J$71&lt;=OFFSET(AW_PE!$H$3,1,0,$E$69,1))*($B94=OFFSET(AW_PE!$L$3,1,0,$E$69,1))))</f>
        <v>0</v>
      </c>
      <c r="K94" s="41">
        <f t="array" aca="1" ref="K94" ca="1">IF($B$69=FALSE,"-",SUM((OFFSET(AW_PE!$V$3,1,0,$E$69,1))*(K$72&gt;=OFFSET(AW_PE!$H$3,1,0,$E$69,1))*(K$71&lt;=OFFSET(AW_PE!$H$3,1,0,$E$69,1))*($B94=OFFSET(AW_PE!$L$3,1,0,$E$69,1))))</f>
        <v>0</v>
      </c>
      <c r="L94" s="41">
        <f t="array" aca="1" ref="L94" ca="1">IF($B$69=FALSE,"-",SUM((OFFSET(AW_PE!$V$3,1,0,$E$69,1))*(L$72&gt;=OFFSET(AW_PE!$H$3,1,0,$E$69,1))*(L$71&lt;=OFFSET(AW_PE!$H$3,1,0,$E$69,1))*($B94=OFFSET(AW_PE!$L$3,1,0,$E$69,1))))</f>
        <v>0</v>
      </c>
      <c r="M94" s="41">
        <f t="array" aca="1" ref="M94" ca="1">IF($B$69=FALSE,"-",SUM((OFFSET(AW_PE!$V$3,1,0,$E$69,1))*(M$72&gt;=OFFSET(AW_PE!$H$3,1,0,$E$69,1))*(M$71&lt;=OFFSET(AW_PE!$H$3,1,0,$E$69,1))*($B94=OFFSET(AW_PE!$L$3,1,0,$E$69,1))))</f>
        <v>77.739999999999995</v>
      </c>
      <c r="N94" s="41">
        <f t="array" aca="1" ref="N94" ca="1">IF($B$69=FALSE,"-",SUM((OFFSET(AW_PE!$V$3,1,0,$E$69,1))*(N$72&gt;=OFFSET(AW_PE!$H$3,1,0,$E$69,1))*(N$71&lt;=OFFSET(AW_PE!$H$3,1,0,$E$69,1))*($B94=OFFSET(AW_PE!$L$3,1,0,$E$69,1))))</f>
        <v>45.31</v>
      </c>
      <c r="O94" s="41">
        <f t="array" aca="1" ref="O94" ca="1">IF($B$69=FALSE,"-",SUM((OFFSET(AW_PE!$V$3,1,0,$E$69,1))*(O$72&gt;=OFFSET(AW_PE!$H$3,1,0,$E$69,1))*(O$71&lt;=OFFSET(AW_PE!$H$3,1,0,$E$69,1))*($B94=OFFSET(AW_PE!$L$3,1,0,$E$69,1))))</f>
        <v>22.29</v>
      </c>
      <c r="P94" s="41">
        <f t="array" aca="1" ref="P94" ca="1">IF($B$69=FALSE,"-",SUM((OFFSET(AW_PE!$V$3,1,0,$E$69,1))*(P$72&gt;=OFFSET(AW_PE!$H$3,1,0,$E$69,1))*(P$71&lt;=OFFSET(AW_PE!$H$3,1,0,$E$69,1))*($B94=OFFSET(AW_PE!$L$3,1,0,$E$69,1))))</f>
        <v>0</v>
      </c>
      <c r="Q94" s="41">
        <f t="array" aca="1" ref="Q94" ca="1">IF($B$69=FALSE,"-",SUM((OFFSET(AW_PE!$V$3,1,0,$E$69,1))*(Q$72&gt;=OFFSET(AW_PE!$H$3,1,0,$E$69,1))*(Q$71&lt;=OFFSET(AW_PE!$H$3,1,0,$E$69,1))*($B94=OFFSET(AW_PE!$L$3,1,0,$E$69,1))))</f>
        <v>4.59</v>
      </c>
      <c r="R94" s="41">
        <f t="array" aca="1" ref="R94" ca="1">IF($B$69=FALSE,"-",SUM((OFFSET(AW_PE!$V$3,1,0,$E$69,1))*(R$72&gt;=OFFSET(AW_PE!$H$3,1,0,$E$69,1))*(R$71&lt;=OFFSET(AW_PE!$H$3,1,0,$E$69,1))*($B94=OFFSET(AW_PE!$L$3,1,0,$E$69,1))))</f>
        <v>0</v>
      </c>
      <c r="S94" s="41">
        <f t="array" aca="1" ref="S94" ca="1">IF($B$69=FALSE,"-",SUM((OFFSET(AW_PE!$V$3,1,0,$E$69,1))*(S$72&gt;=OFFSET(AW_PE!$H$3,1,0,$E$69,1))*(S$71&lt;=OFFSET(AW_PE!$H$3,1,0,$E$69,1))*($B94=OFFSET(AW_PE!$L$3,1,0,$E$69,1))))</f>
        <v>0</v>
      </c>
      <c r="T94" s="41">
        <f t="array" aca="1" ref="T94" ca="1">IF($B$69=FALSE,"-",SUM((OFFSET(AW_PE!$V$3,1,0,$E$69,1))*(T$72&gt;=OFFSET(AW_PE!$H$3,1,0,$E$69,1))*(T$71&lt;=OFFSET(AW_PE!$H$3,1,0,$E$69,1))*($B94=OFFSET(AW_PE!$L$3,1,0,$E$69,1))))</f>
        <v>0</v>
      </c>
      <c r="U94" s="41">
        <f t="array" aca="1" ref="U94" ca="1">IF($B$69=FALSE,"-",SUM((OFFSET(AW_PE!$V$3,1,0,$E$69,1))*(U$72&gt;=OFFSET(AW_PE!$H$3,1,0,$E$69,1))*(U$71&lt;=OFFSET(AW_PE!$H$3,1,0,$E$69,1))*($B94=OFFSET(AW_PE!$L$3,1,0,$E$69,1))))</f>
        <v>0</v>
      </c>
      <c r="V94" s="41">
        <f t="array" aca="1" ref="V94" ca="1">IF($B$69=FALSE,"-",SUM((OFFSET(AW_PE!$V$3,1,0,$E$69,1))*(V$72&gt;=OFFSET(AW_PE!$H$3,1,0,$E$69,1))*(V$71&lt;=OFFSET(AW_PE!$H$3,1,0,$E$69,1))*($B94=OFFSET(AW_PE!$L$3,1,0,$E$69,1))))</f>
        <v>0</v>
      </c>
      <c r="W94" s="41">
        <f t="array" aca="1" ref="W94" ca="1">IF($B$69=FALSE,"-",SUM((OFFSET(AW_PE!$V$3,1,0,$E$69,1))*(W$72&gt;=OFFSET(AW_PE!$H$3,1,0,$E$69,1))*(W$71&lt;=OFFSET(AW_PE!$H$3,1,0,$E$69,1))*($B94=OFFSET(AW_PE!$L$3,1,0,$E$69,1))))</f>
        <v>0</v>
      </c>
      <c r="X94" s="41">
        <f t="array" aca="1" ref="X94" ca="1">IF($B$69=FALSE,"-",SUM((OFFSET(AW_PE!$V$3,1,0,$E$69,1))*(X$72&gt;=OFFSET(AW_PE!$H$3,1,0,$E$69,1))*(X$71&lt;=OFFSET(AW_PE!$H$3,1,0,$E$69,1))*($B94=OFFSET(AW_PE!$L$3,1,0,$E$69,1))))</f>
        <v>0</v>
      </c>
      <c r="Y94" s="41">
        <f t="array" aca="1" ref="Y94" ca="1">IF($B$69=FALSE,"-",SUM((OFFSET(AW_PE!$V$3,1,0,$E$69,1))*(Y$72&gt;=OFFSET(AW_PE!$H$3,1,0,$E$69,1))*(Y$71&lt;=OFFSET(AW_PE!$H$3,1,0,$E$69,1))*($B94=OFFSET(AW_PE!$L$3,1,0,$E$69,1))))</f>
        <v>0</v>
      </c>
      <c r="Z94" s="41">
        <f t="array" aca="1" ref="Z94" ca="1">IF($B$69=FALSE,"-",SUM((OFFSET(AW_PE!$V$3,1,0,$E$69,1))*(Z$72&gt;=OFFSET(AW_PE!$H$3,1,0,$E$69,1))*(Z$71&lt;=OFFSET(AW_PE!$H$3,1,0,$E$69,1))*($B94=OFFSET(AW_PE!$L$3,1,0,$E$69,1))))</f>
        <v>0</v>
      </c>
      <c r="AA94" s="41">
        <f t="array" aca="1" ref="AA94" ca="1">IF($B$69=FALSE,"-",SUM((OFFSET(AW_PE!$V$3,1,0,$E$69,1))*(AA$72&gt;=OFFSET(AW_PE!$H$3,1,0,$E$69,1))*(AA$71&lt;=OFFSET(AW_PE!$H$3,1,0,$E$69,1))*($B94=OFFSET(AW_PE!$L$3,1,0,$E$69,1))))</f>
        <v>0</v>
      </c>
      <c r="AB94" s="41">
        <f t="array" aca="1" ref="AB94" ca="1">IF($B$69=FALSE,"-",SUM((OFFSET(AW_PE!$V$3,1,0,$E$69,1))*(AB$72&gt;=OFFSET(AW_PE!$H$3,1,0,$E$69,1))*(AB$71&lt;=OFFSET(AW_PE!$H$3,1,0,$E$69,1))*($B94=OFFSET(AW_PE!$L$3,1,0,$E$69,1))))</f>
        <v>0</v>
      </c>
    </row>
    <row r="95" spans="2:28" outlineLevel="1">
      <c r="B95" s="45" t="s">
        <v>200</v>
      </c>
      <c r="D95" s="39">
        <f t="shared" ca="1" si="25"/>
        <v>3707.63</v>
      </c>
      <c r="E95" s="40">
        <f t="shared" ca="1" si="26"/>
        <v>0</v>
      </c>
      <c r="G95" s="41">
        <f t="array" aca="1" ref="G95" ca="1">IF($B$69=FALSE,"-",SUM((OFFSET(AW_PE!$V$3,1,0,$E$69,1))*(G$72&gt;=OFFSET(AW_PE!$H$3,1,0,$E$69,1))*(G$71&lt;=OFFSET(AW_PE!$H$3,1,0,$E$69,1))*($B95=OFFSET(AW_PE!$L$3,1,0,$E$69,1))))</f>
        <v>764.81000000000006</v>
      </c>
      <c r="H95" s="41">
        <f t="array" aca="1" ref="H95" ca="1">IF($B$69=FALSE,"-",SUM((OFFSET(AW_PE!$V$3,1,0,$E$69,1))*(H$72&gt;=OFFSET(AW_PE!$H$3,1,0,$E$69,1))*(H$71&lt;=OFFSET(AW_PE!$H$3,1,0,$E$69,1))*($B95=OFFSET(AW_PE!$L$3,1,0,$E$69,1))))</f>
        <v>655.04000000000008</v>
      </c>
      <c r="I95" s="41">
        <f t="array" aca="1" ref="I95" ca="1">IF($B$69=FALSE,"-",SUM((OFFSET(AW_PE!$V$3,1,0,$E$69,1))*(I$72&gt;=OFFSET(AW_PE!$H$3,1,0,$E$69,1))*(I$71&lt;=OFFSET(AW_PE!$H$3,1,0,$E$69,1))*($B95=OFFSET(AW_PE!$L$3,1,0,$E$69,1))))</f>
        <v>500.63000000000011</v>
      </c>
      <c r="J95" s="41">
        <f t="array" aca="1" ref="J95" ca="1">IF($B$69=FALSE,"-",SUM((OFFSET(AW_PE!$V$3,1,0,$E$69,1))*(J$72&gt;=OFFSET(AW_PE!$H$3,1,0,$E$69,1))*(J$71&lt;=OFFSET(AW_PE!$H$3,1,0,$E$69,1))*($B95=OFFSET(AW_PE!$L$3,1,0,$E$69,1))))</f>
        <v>668.11</v>
      </c>
      <c r="K95" s="41">
        <f t="array" aca="1" ref="K95" ca="1">IF($B$69=FALSE,"-",SUM((OFFSET(AW_PE!$V$3,1,0,$E$69,1))*(K$72&gt;=OFFSET(AW_PE!$H$3,1,0,$E$69,1))*(K$71&lt;=OFFSET(AW_PE!$H$3,1,0,$E$69,1))*($B95=OFFSET(AW_PE!$L$3,1,0,$E$69,1))))</f>
        <v>282.06</v>
      </c>
      <c r="L95" s="41">
        <f t="array" aca="1" ref="L95" ca="1">IF($B$69=FALSE,"-",SUM((OFFSET(AW_PE!$V$3,1,0,$E$69,1))*(L$72&gt;=OFFSET(AW_PE!$H$3,1,0,$E$69,1))*(L$71&lt;=OFFSET(AW_PE!$H$3,1,0,$E$69,1))*($B95=OFFSET(AW_PE!$L$3,1,0,$E$69,1))))</f>
        <v>836.98</v>
      </c>
      <c r="M95" s="41">
        <f t="array" aca="1" ref="M95" ca="1">IF($B$69=FALSE,"-",SUM((OFFSET(AW_PE!$V$3,1,0,$E$69,1))*(M$72&gt;=OFFSET(AW_PE!$H$3,1,0,$E$69,1))*(M$71&lt;=OFFSET(AW_PE!$H$3,1,0,$E$69,1))*($B95=OFFSET(AW_PE!$L$3,1,0,$E$69,1))))</f>
        <v>0</v>
      </c>
      <c r="N95" s="41">
        <f t="array" aca="1" ref="N95" ca="1">IF($B$69=FALSE,"-",SUM((OFFSET(AW_PE!$V$3,1,0,$E$69,1))*(N$72&gt;=OFFSET(AW_PE!$H$3,1,0,$E$69,1))*(N$71&lt;=OFFSET(AW_PE!$H$3,1,0,$E$69,1))*($B95=OFFSET(AW_PE!$L$3,1,0,$E$69,1))))</f>
        <v>0</v>
      </c>
      <c r="O95" s="41">
        <f t="array" aca="1" ref="O95" ca="1">IF($B$69=FALSE,"-",SUM((OFFSET(AW_PE!$V$3,1,0,$E$69,1))*(O$72&gt;=OFFSET(AW_PE!$H$3,1,0,$E$69,1))*(O$71&lt;=OFFSET(AW_PE!$H$3,1,0,$E$69,1))*($B95=OFFSET(AW_PE!$L$3,1,0,$E$69,1))))</f>
        <v>0</v>
      </c>
      <c r="P95" s="41">
        <f t="array" aca="1" ref="P95" ca="1">IF($B$69=FALSE,"-",SUM((OFFSET(AW_PE!$V$3,1,0,$E$69,1))*(P$72&gt;=OFFSET(AW_PE!$H$3,1,0,$E$69,1))*(P$71&lt;=OFFSET(AW_PE!$H$3,1,0,$E$69,1))*($B95=OFFSET(AW_PE!$L$3,1,0,$E$69,1))))</f>
        <v>0</v>
      </c>
      <c r="Q95" s="41">
        <f t="array" aca="1" ref="Q95" ca="1">IF($B$69=FALSE,"-",SUM((OFFSET(AW_PE!$V$3,1,0,$E$69,1))*(Q$72&gt;=OFFSET(AW_PE!$H$3,1,0,$E$69,1))*(Q$71&lt;=OFFSET(AW_PE!$H$3,1,0,$E$69,1))*($B95=OFFSET(AW_PE!$L$3,1,0,$E$69,1))))</f>
        <v>0</v>
      </c>
      <c r="R95" s="41">
        <f t="array" aca="1" ref="R95" ca="1">IF($B$69=FALSE,"-",SUM((OFFSET(AW_PE!$V$3,1,0,$E$69,1))*(R$72&gt;=OFFSET(AW_PE!$H$3,1,0,$E$69,1))*(R$71&lt;=OFFSET(AW_PE!$H$3,1,0,$E$69,1))*($B95=OFFSET(AW_PE!$L$3,1,0,$E$69,1))))</f>
        <v>0</v>
      </c>
      <c r="S95" s="41">
        <f t="array" aca="1" ref="S95" ca="1">IF($B$69=FALSE,"-",SUM((OFFSET(AW_PE!$V$3,1,0,$E$69,1))*(S$72&gt;=OFFSET(AW_PE!$H$3,1,0,$E$69,1))*(S$71&lt;=OFFSET(AW_PE!$H$3,1,0,$E$69,1))*($B95=OFFSET(AW_PE!$L$3,1,0,$E$69,1))))</f>
        <v>0</v>
      </c>
      <c r="T95" s="41">
        <f t="array" aca="1" ref="T95" ca="1">IF($B$69=FALSE,"-",SUM((OFFSET(AW_PE!$V$3,1,0,$E$69,1))*(T$72&gt;=OFFSET(AW_PE!$H$3,1,0,$E$69,1))*(T$71&lt;=OFFSET(AW_PE!$H$3,1,0,$E$69,1))*($B95=OFFSET(AW_PE!$L$3,1,0,$E$69,1))))</f>
        <v>0</v>
      </c>
      <c r="U95" s="41">
        <f t="array" aca="1" ref="U95" ca="1">IF($B$69=FALSE,"-",SUM((OFFSET(AW_PE!$V$3,1,0,$E$69,1))*(U$72&gt;=OFFSET(AW_PE!$H$3,1,0,$E$69,1))*(U$71&lt;=OFFSET(AW_PE!$H$3,1,0,$E$69,1))*($B95=OFFSET(AW_PE!$L$3,1,0,$E$69,1))))</f>
        <v>0</v>
      </c>
      <c r="V95" s="41">
        <f t="array" aca="1" ref="V95" ca="1">IF($B$69=FALSE,"-",SUM((OFFSET(AW_PE!$V$3,1,0,$E$69,1))*(V$72&gt;=OFFSET(AW_PE!$H$3,1,0,$E$69,1))*(V$71&lt;=OFFSET(AW_PE!$H$3,1,0,$E$69,1))*($B95=OFFSET(AW_PE!$L$3,1,0,$E$69,1))))</f>
        <v>0</v>
      </c>
      <c r="W95" s="41">
        <f t="array" aca="1" ref="W95" ca="1">IF($B$69=FALSE,"-",SUM((OFFSET(AW_PE!$V$3,1,0,$E$69,1))*(W$72&gt;=OFFSET(AW_PE!$H$3,1,0,$E$69,1))*(W$71&lt;=OFFSET(AW_PE!$H$3,1,0,$E$69,1))*($B95=OFFSET(AW_PE!$L$3,1,0,$E$69,1))))</f>
        <v>0</v>
      </c>
      <c r="X95" s="41">
        <f t="array" aca="1" ref="X95" ca="1">IF($B$69=FALSE,"-",SUM((OFFSET(AW_PE!$V$3,1,0,$E$69,1))*(X$72&gt;=OFFSET(AW_PE!$H$3,1,0,$E$69,1))*(X$71&lt;=OFFSET(AW_PE!$H$3,1,0,$E$69,1))*($B95=OFFSET(AW_PE!$L$3,1,0,$E$69,1))))</f>
        <v>0</v>
      </c>
      <c r="Y95" s="41">
        <f t="array" aca="1" ref="Y95" ca="1">IF($B$69=FALSE,"-",SUM((OFFSET(AW_PE!$V$3,1,0,$E$69,1))*(Y$72&gt;=OFFSET(AW_PE!$H$3,1,0,$E$69,1))*(Y$71&lt;=OFFSET(AW_PE!$H$3,1,0,$E$69,1))*($B95=OFFSET(AW_PE!$L$3,1,0,$E$69,1))))</f>
        <v>0</v>
      </c>
      <c r="Z95" s="41">
        <f t="array" aca="1" ref="Z95" ca="1">IF($B$69=FALSE,"-",SUM((OFFSET(AW_PE!$V$3,1,0,$E$69,1))*(Z$72&gt;=OFFSET(AW_PE!$H$3,1,0,$E$69,1))*(Z$71&lt;=OFFSET(AW_PE!$H$3,1,0,$E$69,1))*($B95=OFFSET(AW_PE!$L$3,1,0,$E$69,1))))</f>
        <v>0</v>
      </c>
      <c r="AA95" s="41">
        <f t="array" aca="1" ref="AA95" ca="1">IF($B$69=FALSE,"-",SUM((OFFSET(AW_PE!$V$3,1,0,$E$69,1))*(AA$72&gt;=OFFSET(AW_PE!$H$3,1,0,$E$69,1))*(AA$71&lt;=OFFSET(AW_PE!$H$3,1,0,$E$69,1))*($B95=OFFSET(AW_PE!$L$3,1,0,$E$69,1))))</f>
        <v>0</v>
      </c>
      <c r="AB95" s="41">
        <f t="array" aca="1" ref="AB95" ca="1">IF($B$69=FALSE,"-",SUM((OFFSET(AW_PE!$V$3,1,0,$E$69,1))*(AB$72&gt;=OFFSET(AW_PE!$H$3,1,0,$E$69,1))*(AB$71&lt;=OFFSET(AW_PE!$H$3,1,0,$E$69,1))*($B95=OFFSET(AW_PE!$L$3,1,0,$E$69,1))))</f>
        <v>0</v>
      </c>
    </row>
    <row r="96" spans="2:28" outlineLevel="1">
      <c r="B96" s="45" t="s">
        <v>217</v>
      </c>
      <c r="D96" s="39">
        <f t="shared" ca="1" si="25"/>
        <v>0</v>
      </c>
      <c r="E96" s="40">
        <f t="shared" ca="1" si="26"/>
        <v>3528.0299999999997</v>
      </c>
      <c r="G96" s="41">
        <f t="array" aca="1" ref="G96" ca="1">IF($B$69=FALSE,"-",SUM((OFFSET(AW_PE!$V$3,1,0,$E$69,1))*(G$72&gt;=OFFSET(AW_PE!$H$3,1,0,$E$69,1))*(G$71&lt;=OFFSET(AW_PE!$H$3,1,0,$E$69,1))*($B96=OFFSET(AW_PE!$L$3,1,0,$E$69,1))))</f>
        <v>0</v>
      </c>
      <c r="H96" s="41">
        <f t="array" aca="1" ref="H96" ca="1">IF($B$69=FALSE,"-",SUM((OFFSET(AW_PE!$V$3,1,0,$E$69,1))*(H$72&gt;=OFFSET(AW_PE!$H$3,1,0,$E$69,1))*(H$71&lt;=OFFSET(AW_PE!$H$3,1,0,$E$69,1))*($B96=OFFSET(AW_PE!$L$3,1,0,$E$69,1))))</f>
        <v>0</v>
      </c>
      <c r="I96" s="41">
        <f t="array" aca="1" ref="I96" ca="1">IF($B$69=FALSE,"-",SUM((OFFSET(AW_PE!$V$3,1,0,$E$69,1))*(I$72&gt;=OFFSET(AW_PE!$H$3,1,0,$E$69,1))*(I$71&lt;=OFFSET(AW_PE!$H$3,1,0,$E$69,1))*($B96=OFFSET(AW_PE!$L$3,1,0,$E$69,1))))</f>
        <v>0</v>
      </c>
      <c r="J96" s="41">
        <f t="array" aca="1" ref="J96" ca="1">IF($B$69=FALSE,"-",SUM((OFFSET(AW_PE!$V$3,1,0,$E$69,1))*(J$72&gt;=OFFSET(AW_PE!$H$3,1,0,$E$69,1))*(J$71&lt;=OFFSET(AW_PE!$H$3,1,0,$E$69,1))*($B96=OFFSET(AW_PE!$L$3,1,0,$E$69,1))))</f>
        <v>0</v>
      </c>
      <c r="K96" s="41">
        <f t="array" aca="1" ref="K96" ca="1">IF($B$69=FALSE,"-",SUM((OFFSET(AW_PE!$V$3,1,0,$E$69,1))*(K$72&gt;=OFFSET(AW_PE!$H$3,1,0,$E$69,1))*(K$71&lt;=OFFSET(AW_PE!$H$3,1,0,$E$69,1))*($B96=OFFSET(AW_PE!$L$3,1,0,$E$69,1))))</f>
        <v>0</v>
      </c>
      <c r="L96" s="41">
        <f t="array" aca="1" ref="L96" ca="1">IF($B$69=FALSE,"-",SUM((OFFSET(AW_PE!$V$3,1,0,$E$69,1))*(L$72&gt;=OFFSET(AW_PE!$H$3,1,0,$E$69,1))*(L$71&lt;=OFFSET(AW_PE!$H$3,1,0,$E$69,1))*($B96=OFFSET(AW_PE!$L$3,1,0,$E$69,1))))</f>
        <v>0</v>
      </c>
      <c r="M96" s="41">
        <f t="array" aca="1" ref="M96" ca="1">IF($B$69=FALSE,"-",SUM((OFFSET(AW_PE!$V$3,1,0,$E$69,1))*(M$72&gt;=OFFSET(AW_PE!$H$3,1,0,$E$69,1))*(M$71&lt;=OFFSET(AW_PE!$H$3,1,0,$E$69,1))*($B96=OFFSET(AW_PE!$L$3,1,0,$E$69,1))))</f>
        <v>0</v>
      </c>
      <c r="N96" s="41">
        <f t="array" aca="1" ref="N96" ca="1">IF($B$69=FALSE,"-",SUM((OFFSET(AW_PE!$V$3,1,0,$E$69,1))*(N$72&gt;=OFFSET(AW_PE!$H$3,1,0,$E$69,1))*(N$71&lt;=OFFSET(AW_PE!$H$3,1,0,$E$69,1))*($B96=OFFSET(AW_PE!$L$3,1,0,$E$69,1))))</f>
        <v>0</v>
      </c>
      <c r="O96" s="41">
        <f t="array" aca="1" ref="O96" ca="1">IF($B$69=FALSE,"-",SUM((OFFSET(AW_PE!$V$3,1,0,$E$69,1))*(O$72&gt;=OFFSET(AW_PE!$H$3,1,0,$E$69,1))*(O$71&lt;=OFFSET(AW_PE!$H$3,1,0,$E$69,1))*($B96=OFFSET(AW_PE!$L$3,1,0,$E$69,1))))</f>
        <v>0</v>
      </c>
      <c r="P96" s="41">
        <f t="array" aca="1" ref="P96" ca="1">IF($B$69=FALSE,"-",SUM((OFFSET(AW_PE!$V$3,1,0,$E$69,1))*(P$72&gt;=OFFSET(AW_PE!$H$3,1,0,$E$69,1))*(P$71&lt;=OFFSET(AW_PE!$H$3,1,0,$E$69,1))*($B96=OFFSET(AW_PE!$L$3,1,0,$E$69,1))))</f>
        <v>0</v>
      </c>
      <c r="Q96" s="41">
        <f t="array" aca="1" ref="Q96" ca="1">IF($B$69=FALSE,"-",SUM((OFFSET(AW_PE!$V$3,1,0,$E$69,1))*(Q$72&gt;=OFFSET(AW_PE!$H$3,1,0,$E$69,1))*(Q$71&lt;=OFFSET(AW_PE!$H$3,1,0,$E$69,1))*($B96=OFFSET(AW_PE!$L$3,1,0,$E$69,1))))</f>
        <v>0</v>
      </c>
      <c r="R96" s="41">
        <f t="array" aca="1" ref="R96" ca="1">IF($B$69=FALSE,"-",SUM((OFFSET(AW_PE!$V$3,1,0,$E$69,1))*(R$72&gt;=OFFSET(AW_PE!$H$3,1,0,$E$69,1))*(R$71&lt;=OFFSET(AW_PE!$H$3,1,0,$E$69,1))*($B96=OFFSET(AW_PE!$L$3,1,0,$E$69,1))))</f>
        <v>0</v>
      </c>
      <c r="S96" s="41">
        <f t="array" aca="1" ref="S96" ca="1">IF($B$69=FALSE,"-",SUM((OFFSET(AW_PE!$V$3,1,0,$E$69,1))*(S$72&gt;=OFFSET(AW_PE!$H$3,1,0,$E$69,1))*(S$71&lt;=OFFSET(AW_PE!$H$3,1,0,$E$69,1))*($B96=OFFSET(AW_PE!$L$3,1,0,$E$69,1))))</f>
        <v>0</v>
      </c>
      <c r="T96" s="41">
        <f t="array" aca="1" ref="T96" ca="1">IF($B$69=FALSE,"-",SUM((OFFSET(AW_PE!$V$3,1,0,$E$69,1))*(T$72&gt;=OFFSET(AW_PE!$H$3,1,0,$E$69,1))*(T$71&lt;=OFFSET(AW_PE!$H$3,1,0,$E$69,1))*($B96=OFFSET(AW_PE!$L$3,1,0,$E$69,1))))</f>
        <v>0</v>
      </c>
      <c r="U96" s="41">
        <f t="array" aca="1" ref="U96" ca="1">IF($B$69=FALSE,"-",SUM((OFFSET(AW_PE!$V$3,1,0,$E$69,1))*(U$72&gt;=OFFSET(AW_PE!$H$3,1,0,$E$69,1))*(U$71&lt;=OFFSET(AW_PE!$H$3,1,0,$E$69,1))*($B96=OFFSET(AW_PE!$L$3,1,0,$E$69,1))))</f>
        <v>0</v>
      </c>
      <c r="V96" s="41">
        <f t="array" aca="1" ref="V96" ca="1">IF($B$69=FALSE,"-",SUM((OFFSET(AW_PE!$V$3,1,0,$E$69,1))*(V$72&gt;=OFFSET(AW_PE!$H$3,1,0,$E$69,1))*(V$71&lt;=OFFSET(AW_PE!$H$3,1,0,$E$69,1))*($B96=OFFSET(AW_PE!$L$3,1,0,$E$69,1))))</f>
        <v>0</v>
      </c>
      <c r="W96" s="41">
        <f t="array" aca="1" ref="W96" ca="1">IF($B$69=FALSE,"-",SUM((OFFSET(AW_PE!$V$3,1,0,$E$69,1))*(W$72&gt;=OFFSET(AW_PE!$H$3,1,0,$E$69,1))*(W$71&lt;=OFFSET(AW_PE!$H$3,1,0,$E$69,1))*($B96=OFFSET(AW_PE!$L$3,1,0,$E$69,1))))</f>
        <v>0</v>
      </c>
      <c r="X96" s="41">
        <f t="array" aca="1" ref="X96" ca="1">IF($B$69=FALSE,"-",SUM((OFFSET(AW_PE!$V$3,1,0,$E$69,1))*(X$72&gt;=OFFSET(AW_PE!$H$3,1,0,$E$69,1))*(X$71&lt;=OFFSET(AW_PE!$H$3,1,0,$E$69,1))*($B96=OFFSET(AW_PE!$L$3,1,0,$E$69,1))))</f>
        <v>662.81999999999994</v>
      </c>
      <c r="Y96" s="41">
        <f t="array" aca="1" ref="Y96" ca="1">IF($B$69=FALSE,"-",SUM((OFFSET(AW_PE!$V$3,1,0,$E$69,1))*(Y$72&gt;=OFFSET(AW_PE!$H$3,1,0,$E$69,1))*(Y$71&lt;=OFFSET(AW_PE!$H$3,1,0,$E$69,1))*($B96=OFFSET(AW_PE!$L$3,1,0,$E$69,1))))</f>
        <v>1336.54</v>
      </c>
      <c r="Z96" s="41">
        <f t="array" aca="1" ref="Z96" ca="1">IF($B$69=FALSE,"-",SUM((OFFSET(AW_PE!$V$3,1,0,$E$69,1))*(Z$72&gt;=OFFSET(AW_PE!$H$3,1,0,$E$69,1))*(Z$71&lt;=OFFSET(AW_PE!$H$3,1,0,$E$69,1))*($B96=OFFSET(AW_PE!$L$3,1,0,$E$69,1))))</f>
        <v>782.39</v>
      </c>
      <c r="AA96" s="41">
        <f t="array" aca="1" ref="AA96" ca="1">IF($B$69=FALSE,"-",SUM((OFFSET(AW_PE!$V$3,1,0,$E$69,1))*(AA$72&gt;=OFFSET(AW_PE!$H$3,1,0,$E$69,1))*(AA$71&lt;=OFFSET(AW_PE!$H$3,1,0,$E$69,1))*($B96=OFFSET(AW_PE!$L$3,1,0,$E$69,1))))</f>
        <v>360.33</v>
      </c>
      <c r="AB96" s="41">
        <f t="array" aca="1" ref="AB96" ca="1">IF($B$69=FALSE,"-",SUM((OFFSET(AW_PE!$V$3,1,0,$E$69,1))*(AB$72&gt;=OFFSET(AW_PE!$H$3,1,0,$E$69,1))*(AB$71&lt;=OFFSET(AW_PE!$H$3,1,0,$E$69,1))*($B96=OFFSET(AW_PE!$L$3,1,0,$E$69,1))))</f>
        <v>385.95000000000005</v>
      </c>
    </row>
    <row r="97" spans="2:28" outlineLevel="1">
      <c r="B97" s="45" t="s">
        <v>201</v>
      </c>
      <c r="D97" s="39">
        <f t="shared" ca="1" si="25"/>
        <v>6320.3499999999995</v>
      </c>
      <c r="E97" s="40">
        <f t="shared" ca="1" si="26"/>
        <v>5709.4700000000012</v>
      </c>
      <c r="G97" s="41">
        <f t="array" aca="1" ref="G97" ca="1">IF($B$69=FALSE,"-",SUM((OFFSET(AW_PE!$V$3,1,0,$E$69,1))*(G$72&gt;=OFFSET(AW_PE!$H$3,1,0,$E$69,1))*(G$71&lt;=OFFSET(AW_PE!$H$3,1,0,$E$69,1))*($B97=OFFSET(AW_PE!$L$3,1,0,$E$69,1))))</f>
        <v>613.5</v>
      </c>
      <c r="H97" s="41">
        <f t="array" aca="1" ref="H97" ca="1">IF($B$69=FALSE,"-",SUM((OFFSET(AW_PE!$V$3,1,0,$E$69,1))*(H$72&gt;=OFFSET(AW_PE!$H$3,1,0,$E$69,1))*(H$71&lt;=OFFSET(AW_PE!$H$3,1,0,$E$69,1))*($B97=OFFSET(AW_PE!$L$3,1,0,$E$69,1))))</f>
        <v>657.53</v>
      </c>
      <c r="I97" s="41">
        <f t="array" aca="1" ref="I97" ca="1">IF($B$69=FALSE,"-",SUM((OFFSET(AW_PE!$V$3,1,0,$E$69,1))*(I$72&gt;=OFFSET(AW_PE!$H$3,1,0,$E$69,1))*(I$71&lt;=OFFSET(AW_PE!$H$3,1,0,$E$69,1))*($B97=OFFSET(AW_PE!$L$3,1,0,$E$69,1))))</f>
        <v>624.73</v>
      </c>
      <c r="J97" s="41">
        <f t="array" aca="1" ref="J97" ca="1">IF($B$69=FALSE,"-",SUM((OFFSET(AW_PE!$V$3,1,0,$E$69,1))*(J$72&gt;=OFFSET(AW_PE!$H$3,1,0,$E$69,1))*(J$71&lt;=OFFSET(AW_PE!$H$3,1,0,$E$69,1))*($B97=OFFSET(AW_PE!$L$3,1,0,$E$69,1))))</f>
        <v>582.41999999999996</v>
      </c>
      <c r="K97" s="41">
        <f t="array" aca="1" ref="K97" ca="1">IF($B$69=FALSE,"-",SUM((OFFSET(AW_PE!$V$3,1,0,$E$69,1))*(K$72&gt;=OFFSET(AW_PE!$H$3,1,0,$E$69,1))*(K$71&lt;=OFFSET(AW_PE!$H$3,1,0,$E$69,1))*($B97=OFFSET(AW_PE!$L$3,1,0,$E$69,1))))</f>
        <v>667.91</v>
      </c>
      <c r="L97" s="41">
        <f t="array" aca="1" ref="L97" ca="1">IF($B$69=FALSE,"-",SUM((OFFSET(AW_PE!$V$3,1,0,$E$69,1))*(L$72&gt;=OFFSET(AW_PE!$H$3,1,0,$E$69,1))*(L$71&lt;=OFFSET(AW_PE!$H$3,1,0,$E$69,1))*($B97=OFFSET(AW_PE!$L$3,1,0,$E$69,1))))</f>
        <v>915.06</v>
      </c>
      <c r="M97" s="41">
        <f t="array" aca="1" ref="M97" ca="1">IF($B$69=FALSE,"-",SUM((OFFSET(AW_PE!$V$3,1,0,$E$69,1))*(M$72&gt;=OFFSET(AW_PE!$H$3,1,0,$E$69,1))*(M$71&lt;=OFFSET(AW_PE!$H$3,1,0,$E$69,1))*($B97=OFFSET(AW_PE!$L$3,1,0,$E$69,1))))</f>
        <v>585.75</v>
      </c>
      <c r="N97" s="41">
        <f t="array" aca="1" ref="N97" ca="1">IF($B$69=FALSE,"-",SUM((OFFSET(AW_PE!$V$3,1,0,$E$69,1))*(N$72&gt;=OFFSET(AW_PE!$H$3,1,0,$E$69,1))*(N$71&lt;=OFFSET(AW_PE!$H$3,1,0,$E$69,1))*($B97=OFFSET(AW_PE!$L$3,1,0,$E$69,1))))</f>
        <v>587.97</v>
      </c>
      <c r="O97" s="41">
        <f t="array" aca="1" ref="O97" ca="1">IF($B$69=FALSE,"-",SUM((OFFSET(AW_PE!$V$3,1,0,$E$69,1))*(O$72&gt;=OFFSET(AW_PE!$H$3,1,0,$E$69,1))*(O$71&lt;=OFFSET(AW_PE!$H$3,1,0,$E$69,1))*($B97=OFFSET(AW_PE!$L$3,1,0,$E$69,1))))</f>
        <v>300.68</v>
      </c>
      <c r="P97" s="41">
        <f t="array" aca="1" ref="P97" ca="1">IF($B$69=FALSE,"-",SUM((OFFSET(AW_PE!$V$3,1,0,$E$69,1))*(P$72&gt;=OFFSET(AW_PE!$H$3,1,0,$E$69,1))*(P$71&lt;=OFFSET(AW_PE!$H$3,1,0,$E$69,1))*($B97=OFFSET(AW_PE!$L$3,1,0,$E$69,1))))</f>
        <v>223.2</v>
      </c>
      <c r="Q97" s="41">
        <f t="array" aca="1" ref="Q97" ca="1">IF($B$69=FALSE,"-",SUM((OFFSET(AW_PE!$V$3,1,0,$E$69,1))*(Q$72&gt;=OFFSET(AW_PE!$H$3,1,0,$E$69,1))*(Q$71&lt;=OFFSET(AW_PE!$H$3,1,0,$E$69,1))*($B97=OFFSET(AW_PE!$L$3,1,0,$E$69,1))))</f>
        <v>344.40000000000003</v>
      </c>
      <c r="R97" s="41">
        <f t="array" aca="1" ref="R97" ca="1">IF($B$69=FALSE,"-",SUM((OFFSET(AW_PE!$V$3,1,0,$E$69,1))*(R$72&gt;=OFFSET(AW_PE!$H$3,1,0,$E$69,1))*(R$71&lt;=OFFSET(AW_PE!$H$3,1,0,$E$69,1))*($B97=OFFSET(AW_PE!$L$3,1,0,$E$69,1))))</f>
        <v>217.2</v>
      </c>
      <c r="S97" s="41">
        <f t="array" aca="1" ref="S97" ca="1">IF($B$69=FALSE,"-",SUM((OFFSET(AW_PE!$V$3,1,0,$E$69,1))*(S$72&gt;=OFFSET(AW_PE!$H$3,1,0,$E$69,1))*(S$71&lt;=OFFSET(AW_PE!$H$3,1,0,$E$69,1))*($B97=OFFSET(AW_PE!$L$3,1,0,$E$69,1))))</f>
        <v>513.07999999999993</v>
      </c>
      <c r="T97" s="41">
        <f t="array" aca="1" ref="T97" ca="1">IF($B$69=FALSE,"-",SUM((OFFSET(AW_PE!$V$3,1,0,$E$69,1))*(T$72&gt;=OFFSET(AW_PE!$H$3,1,0,$E$69,1))*(T$71&lt;=OFFSET(AW_PE!$H$3,1,0,$E$69,1))*($B97=OFFSET(AW_PE!$L$3,1,0,$E$69,1))))</f>
        <v>654.66999999999996</v>
      </c>
      <c r="U97" s="41">
        <f t="array" aca="1" ref="U97" ca="1">IF($B$69=FALSE,"-",SUM((OFFSET(AW_PE!$V$3,1,0,$E$69,1))*(U$72&gt;=OFFSET(AW_PE!$H$3,1,0,$E$69,1))*(U$71&lt;=OFFSET(AW_PE!$H$3,1,0,$E$69,1))*($B97=OFFSET(AW_PE!$L$3,1,0,$E$69,1))))</f>
        <v>632.08000000000004</v>
      </c>
      <c r="V97" s="41">
        <f t="array" aca="1" ref="V97" ca="1">IF($B$69=FALSE,"-",SUM((OFFSET(AW_PE!$V$3,1,0,$E$69,1))*(V$72&gt;=OFFSET(AW_PE!$H$3,1,0,$E$69,1))*(V$71&lt;=OFFSET(AW_PE!$H$3,1,0,$E$69,1))*($B97=OFFSET(AW_PE!$L$3,1,0,$E$69,1))))</f>
        <v>626.87000000000012</v>
      </c>
      <c r="W97" s="41">
        <f t="array" aca="1" ref="W97" ca="1">IF($B$69=FALSE,"-",SUM((OFFSET(AW_PE!$V$3,1,0,$E$69,1))*(W$72&gt;=OFFSET(AW_PE!$H$3,1,0,$E$69,1))*(W$71&lt;=OFFSET(AW_PE!$H$3,1,0,$E$69,1))*($B97=OFFSET(AW_PE!$L$3,1,0,$E$69,1))))</f>
        <v>943.35000000000014</v>
      </c>
      <c r="X97" s="41">
        <f t="array" aca="1" ref="X97" ca="1">IF($B$69=FALSE,"-",SUM((OFFSET(AW_PE!$V$3,1,0,$E$69,1))*(X$72&gt;=OFFSET(AW_PE!$H$3,1,0,$E$69,1))*(X$71&lt;=OFFSET(AW_PE!$H$3,1,0,$E$69,1))*($B97=OFFSET(AW_PE!$L$3,1,0,$E$69,1))))</f>
        <v>732.51</v>
      </c>
      <c r="Y97" s="41">
        <f t="array" aca="1" ref="Y97" ca="1">IF($B$69=FALSE,"-",SUM((OFFSET(AW_PE!$V$3,1,0,$E$69,1))*(Y$72&gt;=OFFSET(AW_PE!$H$3,1,0,$E$69,1))*(Y$71&lt;=OFFSET(AW_PE!$H$3,1,0,$E$69,1))*($B97=OFFSET(AW_PE!$L$3,1,0,$E$69,1))))</f>
        <v>343.68</v>
      </c>
      <c r="Z97" s="41">
        <f t="array" aca="1" ref="Z97" ca="1">IF($B$69=FALSE,"-",SUM((OFFSET(AW_PE!$V$3,1,0,$E$69,1))*(Z$72&gt;=OFFSET(AW_PE!$H$3,1,0,$E$69,1))*(Z$71&lt;=OFFSET(AW_PE!$H$3,1,0,$E$69,1))*($B97=OFFSET(AW_PE!$L$3,1,0,$E$69,1))))</f>
        <v>654.66</v>
      </c>
      <c r="AA97" s="41">
        <f t="array" aca="1" ref="AA97" ca="1">IF($B$69=FALSE,"-",SUM((OFFSET(AW_PE!$V$3,1,0,$E$69,1))*(AA$72&gt;=OFFSET(AW_PE!$H$3,1,0,$E$69,1))*(AA$71&lt;=OFFSET(AW_PE!$H$3,1,0,$E$69,1))*($B97=OFFSET(AW_PE!$L$3,1,0,$E$69,1))))</f>
        <v>492.47</v>
      </c>
      <c r="AB97" s="41">
        <f t="array" aca="1" ref="AB97" ca="1">IF($B$69=FALSE,"-",SUM((OFFSET(AW_PE!$V$3,1,0,$E$69,1))*(AB$72&gt;=OFFSET(AW_PE!$H$3,1,0,$E$69,1))*(AB$71&lt;=OFFSET(AW_PE!$H$3,1,0,$E$69,1))*($B97=OFFSET(AW_PE!$L$3,1,0,$E$69,1))))</f>
        <v>116.1</v>
      </c>
    </row>
    <row r="98" spans="2:28" outlineLevel="1">
      <c r="B98" s="45" t="s">
        <v>202</v>
      </c>
      <c r="D98" s="39">
        <f t="shared" ca="1" si="25"/>
        <v>0</v>
      </c>
      <c r="E98" s="40">
        <f t="shared" ca="1" si="26"/>
        <v>5522.32</v>
      </c>
      <c r="G98" s="41">
        <f t="array" aca="1" ref="G98" ca="1">IF($B$69=FALSE,"-",SUM((OFFSET(AW_PE!$V$3,1,0,$E$69,1))*(G$72&gt;=OFFSET(AW_PE!$H$3,1,0,$E$69,1))*(G$71&lt;=OFFSET(AW_PE!$H$3,1,0,$E$69,1))*($B98=OFFSET(AW_PE!$L$3,1,0,$E$69,1))))</f>
        <v>0</v>
      </c>
      <c r="H98" s="41">
        <f t="array" aca="1" ref="H98" ca="1">IF($B$69=FALSE,"-",SUM((OFFSET(AW_PE!$V$3,1,0,$E$69,1))*(H$72&gt;=OFFSET(AW_PE!$H$3,1,0,$E$69,1))*(H$71&lt;=OFFSET(AW_PE!$H$3,1,0,$E$69,1))*($B98=OFFSET(AW_PE!$L$3,1,0,$E$69,1))))</f>
        <v>0</v>
      </c>
      <c r="I98" s="41">
        <f t="array" aca="1" ref="I98" ca="1">IF($B$69=FALSE,"-",SUM((OFFSET(AW_PE!$V$3,1,0,$E$69,1))*(I$72&gt;=OFFSET(AW_PE!$H$3,1,0,$E$69,1))*(I$71&lt;=OFFSET(AW_PE!$H$3,1,0,$E$69,1))*($B98=OFFSET(AW_PE!$L$3,1,0,$E$69,1))))</f>
        <v>0</v>
      </c>
      <c r="J98" s="41">
        <f t="array" aca="1" ref="J98" ca="1">IF($B$69=FALSE,"-",SUM((OFFSET(AW_PE!$V$3,1,0,$E$69,1))*(J$72&gt;=OFFSET(AW_PE!$H$3,1,0,$E$69,1))*(J$71&lt;=OFFSET(AW_PE!$H$3,1,0,$E$69,1))*($B98=OFFSET(AW_PE!$L$3,1,0,$E$69,1))))</f>
        <v>0</v>
      </c>
      <c r="K98" s="41">
        <f t="array" aca="1" ref="K98" ca="1">IF($B$69=FALSE,"-",SUM((OFFSET(AW_PE!$V$3,1,0,$E$69,1))*(K$72&gt;=OFFSET(AW_PE!$H$3,1,0,$E$69,1))*(K$71&lt;=OFFSET(AW_PE!$H$3,1,0,$E$69,1))*($B98=OFFSET(AW_PE!$L$3,1,0,$E$69,1))))</f>
        <v>0</v>
      </c>
      <c r="L98" s="41">
        <f t="array" aca="1" ref="L98" ca="1">IF($B$69=FALSE,"-",SUM((OFFSET(AW_PE!$V$3,1,0,$E$69,1))*(L$72&gt;=OFFSET(AW_PE!$H$3,1,0,$E$69,1))*(L$71&lt;=OFFSET(AW_PE!$H$3,1,0,$E$69,1))*($B98=OFFSET(AW_PE!$L$3,1,0,$E$69,1))))</f>
        <v>0</v>
      </c>
      <c r="M98" s="41">
        <f t="array" aca="1" ref="M98" ca="1">IF($B$69=FALSE,"-",SUM((OFFSET(AW_PE!$V$3,1,0,$E$69,1))*(M$72&gt;=OFFSET(AW_PE!$H$3,1,0,$E$69,1))*(M$71&lt;=OFFSET(AW_PE!$H$3,1,0,$E$69,1))*($B98=OFFSET(AW_PE!$L$3,1,0,$E$69,1))))</f>
        <v>0</v>
      </c>
      <c r="N98" s="41">
        <f t="array" aca="1" ref="N98" ca="1">IF($B$69=FALSE,"-",SUM((OFFSET(AW_PE!$V$3,1,0,$E$69,1))*(N$72&gt;=OFFSET(AW_PE!$H$3,1,0,$E$69,1))*(N$71&lt;=OFFSET(AW_PE!$H$3,1,0,$E$69,1))*($B98=OFFSET(AW_PE!$L$3,1,0,$E$69,1))))</f>
        <v>0</v>
      </c>
      <c r="O98" s="41">
        <f t="array" aca="1" ref="O98" ca="1">IF($B$69=FALSE,"-",SUM((OFFSET(AW_PE!$V$3,1,0,$E$69,1))*(O$72&gt;=OFFSET(AW_PE!$H$3,1,0,$E$69,1))*(O$71&lt;=OFFSET(AW_PE!$H$3,1,0,$E$69,1))*($B98=OFFSET(AW_PE!$L$3,1,0,$E$69,1))))</f>
        <v>0</v>
      </c>
      <c r="P98" s="41">
        <f t="array" aca="1" ref="P98" ca="1">IF($B$69=FALSE,"-",SUM((OFFSET(AW_PE!$V$3,1,0,$E$69,1))*(P$72&gt;=OFFSET(AW_PE!$H$3,1,0,$E$69,1))*(P$71&lt;=OFFSET(AW_PE!$H$3,1,0,$E$69,1))*($B98=OFFSET(AW_PE!$L$3,1,0,$E$69,1))))</f>
        <v>0</v>
      </c>
      <c r="Q98" s="41">
        <f t="array" aca="1" ref="Q98" ca="1">IF($B$69=FALSE,"-",SUM((OFFSET(AW_PE!$V$3,1,0,$E$69,1))*(Q$72&gt;=OFFSET(AW_PE!$H$3,1,0,$E$69,1))*(Q$71&lt;=OFFSET(AW_PE!$H$3,1,0,$E$69,1))*($B98=OFFSET(AW_PE!$L$3,1,0,$E$69,1))))</f>
        <v>0</v>
      </c>
      <c r="R98" s="41">
        <f t="array" aca="1" ref="R98" ca="1">IF($B$69=FALSE,"-",SUM((OFFSET(AW_PE!$V$3,1,0,$E$69,1))*(R$72&gt;=OFFSET(AW_PE!$H$3,1,0,$E$69,1))*(R$71&lt;=OFFSET(AW_PE!$H$3,1,0,$E$69,1))*($B98=OFFSET(AW_PE!$L$3,1,0,$E$69,1))))</f>
        <v>0</v>
      </c>
      <c r="S98" s="41">
        <f t="array" aca="1" ref="S98" ca="1">IF($B$69=FALSE,"-",SUM((OFFSET(AW_PE!$V$3,1,0,$E$69,1))*(S$72&gt;=OFFSET(AW_PE!$H$3,1,0,$E$69,1))*(S$71&lt;=OFFSET(AW_PE!$H$3,1,0,$E$69,1))*($B98=OFFSET(AW_PE!$L$3,1,0,$E$69,1))))</f>
        <v>0</v>
      </c>
      <c r="T98" s="41">
        <f t="array" aca="1" ref="T98" ca="1">IF($B$69=FALSE,"-",SUM((OFFSET(AW_PE!$V$3,1,0,$E$69,1))*(T$72&gt;=OFFSET(AW_PE!$H$3,1,0,$E$69,1))*(T$71&lt;=OFFSET(AW_PE!$H$3,1,0,$E$69,1))*($B98=OFFSET(AW_PE!$L$3,1,0,$E$69,1))))</f>
        <v>0</v>
      </c>
      <c r="U98" s="41">
        <f t="array" aca="1" ref="U98" ca="1">IF($B$69=FALSE,"-",SUM((OFFSET(AW_PE!$V$3,1,0,$E$69,1))*(U$72&gt;=OFFSET(AW_PE!$H$3,1,0,$E$69,1))*(U$71&lt;=OFFSET(AW_PE!$H$3,1,0,$E$69,1))*($B98=OFFSET(AW_PE!$L$3,1,0,$E$69,1))))</f>
        <v>0</v>
      </c>
      <c r="V98" s="41">
        <f t="array" aca="1" ref="V98" ca="1">IF($B$69=FALSE,"-",SUM((OFFSET(AW_PE!$V$3,1,0,$E$69,1))*(V$72&gt;=OFFSET(AW_PE!$H$3,1,0,$E$69,1))*(V$71&lt;=OFFSET(AW_PE!$H$3,1,0,$E$69,1))*($B98=OFFSET(AW_PE!$L$3,1,0,$E$69,1))))</f>
        <v>819.58999999999992</v>
      </c>
      <c r="W98" s="41">
        <f t="array" aca="1" ref="W98" ca="1">IF($B$69=FALSE,"-",SUM((OFFSET(AW_PE!$V$3,1,0,$E$69,1))*(W$72&gt;=OFFSET(AW_PE!$H$3,1,0,$E$69,1))*(W$71&lt;=OFFSET(AW_PE!$H$3,1,0,$E$69,1))*($B98=OFFSET(AW_PE!$L$3,1,0,$E$69,1))))</f>
        <v>1179.4699999999998</v>
      </c>
      <c r="X98" s="41">
        <f t="array" aca="1" ref="X98" ca="1">IF($B$69=FALSE,"-",SUM((OFFSET(AW_PE!$V$3,1,0,$E$69,1))*(X$72&gt;=OFFSET(AW_PE!$H$3,1,0,$E$69,1))*(X$71&lt;=OFFSET(AW_PE!$H$3,1,0,$E$69,1))*($B98=OFFSET(AW_PE!$L$3,1,0,$E$69,1))))</f>
        <v>929.17</v>
      </c>
      <c r="Y98" s="41">
        <f t="array" aca="1" ref="Y98" ca="1">IF($B$69=FALSE,"-",SUM((OFFSET(AW_PE!$V$3,1,0,$E$69,1))*(Y$72&gt;=OFFSET(AW_PE!$H$3,1,0,$E$69,1))*(Y$71&lt;=OFFSET(AW_PE!$H$3,1,0,$E$69,1))*($B98=OFFSET(AW_PE!$L$3,1,0,$E$69,1))))</f>
        <v>666.49</v>
      </c>
      <c r="Z98" s="41">
        <f t="array" aca="1" ref="Z98" ca="1">IF($B$69=FALSE,"-",SUM((OFFSET(AW_PE!$V$3,1,0,$E$69,1))*(Z$72&gt;=OFFSET(AW_PE!$H$3,1,0,$E$69,1))*(Z$71&lt;=OFFSET(AW_PE!$H$3,1,0,$E$69,1))*($B98=OFFSET(AW_PE!$L$3,1,0,$E$69,1))))</f>
        <v>812.41000000000008</v>
      </c>
      <c r="AA98" s="41">
        <f t="array" aca="1" ref="AA98" ca="1">IF($B$69=FALSE,"-",SUM((OFFSET(AW_PE!$V$3,1,0,$E$69,1))*(AA$72&gt;=OFFSET(AW_PE!$H$3,1,0,$E$69,1))*(AA$71&lt;=OFFSET(AW_PE!$H$3,1,0,$E$69,1))*($B98=OFFSET(AW_PE!$L$3,1,0,$E$69,1))))</f>
        <v>703.01</v>
      </c>
      <c r="AB98" s="41">
        <f t="array" aca="1" ref="AB98" ca="1">IF($B$69=FALSE,"-",SUM((OFFSET(AW_PE!$V$3,1,0,$E$69,1))*(AB$72&gt;=OFFSET(AW_PE!$H$3,1,0,$E$69,1))*(AB$71&lt;=OFFSET(AW_PE!$H$3,1,0,$E$69,1))*($B98=OFFSET(AW_PE!$L$3,1,0,$E$69,1))))</f>
        <v>412.17999999999995</v>
      </c>
    </row>
    <row r="99" spans="2:28" outlineLevel="1">
      <c r="B99" s="45" t="s">
        <v>218</v>
      </c>
      <c r="D99" s="39">
        <f t="shared" ca="1" si="25"/>
        <v>126.78</v>
      </c>
      <c r="E99" s="40">
        <f t="shared" ca="1" si="26"/>
        <v>6.63</v>
      </c>
      <c r="G99" s="41">
        <f t="array" aca="1" ref="G99" ca="1">IF($B$69=FALSE,"-",SUM((OFFSET(AW_PE!$V$3,1,0,$E$69,1))*(G$72&gt;=OFFSET(AW_PE!$H$3,1,0,$E$69,1))*(G$71&lt;=OFFSET(AW_PE!$H$3,1,0,$E$69,1))*($B99=OFFSET(AW_PE!$L$3,1,0,$E$69,1))))</f>
        <v>0</v>
      </c>
      <c r="H99" s="41">
        <f t="array" aca="1" ref="H99" ca="1">IF($B$69=FALSE,"-",SUM((OFFSET(AW_PE!$V$3,1,0,$E$69,1))*(H$72&gt;=OFFSET(AW_PE!$H$3,1,0,$E$69,1))*(H$71&lt;=OFFSET(AW_PE!$H$3,1,0,$E$69,1))*($B99=OFFSET(AW_PE!$L$3,1,0,$E$69,1))))</f>
        <v>0</v>
      </c>
      <c r="I99" s="41">
        <f t="array" aca="1" ref="I99" ca="1">IF($B$69=FALSE,"-",SUM((OFFSET(AW_PE!$V$3,1,0,$E$69,1))*(I$72&gt;=OFFSET(AW_PE!$H$3,1,0,$E$69,1))*(I$71&lt;=OFFSET(AW_PE!$H$3,1,0,$E$69,1))*($B99=OFFSET(AW_PE!$L$3,1,0,$E$69,1))))</f>
        <v>0</v>
      </c>
      <c r="J99" s="41">
        <f t="array" aca="1" ref="J99" ca="1">IF($B$69=FALSE,"-",SUM((OFFSET(AW_PE!$V$3,1,0,$E$69,1))*(J$72&gt;=OFFSET(AW_PE!$H$3,1,0,$E$69,1))*(J$71&lt;=OFFSET(AW_PE!$H$3,1,0,$E$69,1))*($B99=OFFSET(AW_PE!$L$3,1,0,$E$69,1))))</f>
        <v>0</v>
      </c>
      <c r="K99" s="41">
        <f t="array" aca="1" ref="K99" ca="1">IF($B$69=FALSE,"-",SUM((OFFSET(AW_PE!$V$3,1,0,$E$69,1))*(K$72&gt;=OFFSET(AW_PE!$H$3,1,0,$E$69,1))*(K$71&lt;=OFFSET(AW_PE!$H$3,1,0,$E$69,1))*($B99=OFFSET(AW_PE!$L$3,1,0,$E$69,1))))</f>
        <v>0</v>
      </c>
      <c r="L99" s="41">
        <f t="array" aca="1" ref="L99" ca="1">IF($B$69=FALSE,"-",SUM((OFFSET(AW_PE!$V$3,1,0,$E$69,1))*(L$72&gt;=OFFSET(AW_PE!$H$3,1,0,$E$69,1))*(L$71&lt;=OFFSET(AW_PE!$H$3,1,0,$E$69,1))*($B99=OFFSET(AW_PE!$L$3,1,0,$E$69,1))))</f>
        <v>0</v>
      </c>
      <c r="M99" s="41">
        <f t="array" aca="1" ref="M99" ca="1">IF($B$69=FALSE,"-",SUM((OFFSET(AW_PE!$V$3,1,0,$E$69,1))*(M$72&gt;=OFFSET(AW_PE!$H$3,1,0,$E$69,1))*(M$71&lt;=OFFSET(AW_PE!$H$3,1,0,$E$69,1))*($B99=OFFSET(AW_PE!$L$3,1,0,$E$69,1))))</f>
        <v>0</v>
      </c>
      <c r="N99" s="41">
        <f t="array" aca="1" ref="N99" ca="1">IF($B$69=FALSE,"-",SUM((OFFSET(AW_PE!$V$3,1,0,$E$69,1))*(N$72&gt;=OFFSET(AW_PE!$H$3,1,0,$E$69,1))*(N$71&lt;=OFFSET(AW_PE!$H$3,1,0,$E$69,1))*($B99=OFFSET(AW_PE!$L$3,1,0,$E$69,1))))</f>
        <v>0</v>
      </c>
      <c r="O99" s="41">
        <f t="array" aca="1" ref="O99" ca="1">IF($B$69=FALSE,"-",SUM((OFFSET(AW_PE!$V$3,1,0,$E$69,1))*(O$72&gt;=OFFSET(AW_PE!$H$3,1,0,$E$69,1))*(O$71&lt;=OFFSET(AW_PE!$H$3,1,0,$E$69,1))*($B99=OFFSET(AW_PE!$L$3,1,0,$E$69,1))))</f>
        <v>0</v>
      </c>
      <c r="P99" s="41">
        <f t="array" aca="1" ref="P99" ca="1">IF($B$69=FALSE,"-",SUM((OFFSET(AW_PE!$V$3,1,0,$E$69,1))*(P$72&gt;=OFFSET(AW_PE!$H$3,1,0,$E$69,1))*(P$71&lt;=OFFSET(AW_PE!$H$3,1,0,$E$69,1))*($B99=OFFSET(AW_PE!$L$3,1,0,$E$69,1))))</f>
        <v>0</v>
      </c>
      <c r="Q99" s="41">
        <f t="array" aca="1" ref="Q99" ca="1">IF($B$69=FALSE,"-",SUM((OFFSET(AW_PE!$V$3,1,0,$E$69,1))*(Q$72&gt;=OFFSET(AW_PE!$H$3,1,0,$E$69,1))*(Q$71&lt;=OFFSET(AW_PE!$H$3,1,0,$E$69,1))*($B99=OFFSET(AW_PE!$L$3,1,0,$E$69,1))))</f>
        <v>101.78999999999999</v>
      </c>
      <c r="R99" s="41">
        <f t="array" aca="1" ref="R99" ca="1">IF($B$69=FALSE,"-",SUM((OFFSET(AW_PE!$V$3,1,0,$E$69,1))*(R$72&gt;=OFFSET(AW_PE!$H$3,1,0,$E$69,1))*(R$71&lt;=OFFSET(AW_PE!$H$3,1,0,$E$69,1))*($B99=OFFSET(AW_PE!$L$3,1,0,$E$69,1))))</f>
        <v>24.990000000000002</v>
      </c>
      <c r="S99" s="41">
        <f t="array" aca="1" ref="S99" ca="1">IF($B$69=FALSE,"-",SUM((OFFSET(AW_PE!$V$3,1,0,$E$69,1))*(S$72&gt;=OFFSET(AW_PE!$H$3,1,0,$E$69,1))*(S$71&lt;=OFFSET(AW_PE!$H$3,1,0,$E$69,1))*($B99=OFFSET(AW_PE!$L$3,1,0,$E$69,1))))</f>
        <v>0</v>
      </c>
      <c r="T99" s="41">
        <f t="array" aca="1" ref="T99" ca="1">IF($B$69=FALSE,"-",SUM((OFFSET(AW_PE!$V$3,1,0,$E$69,1))*(T$72&gt;=OFFSET(AW_PE!$H$3,1,0,$E$69,1))*(T$71&lt;=OFFSET(AW_PE!$H$3,1,0,$E$69,1))*($B99=OFFSET(AW_PE!$L$3,1,0,$E$69,1))))</f>
        <v>6.63</v>
      </c>
      <c r="U99" s="41">
        <f t="array" aca="1" ref="U99" ca="1">IF($B$69=FALSE,"-",SUM((OFFSET(AW_PE!$V$3,1,0,$E$69,1))*(U$72&gt;=OFFSET(AW_PE!$H$3,1,0,$E$69,1))*(U$71&lt;=OFFSET(AW_PE!$H$3,1,0,$E$69,1))*($B99=OFFSET(AW_PE!$L$3,1,0,$E$69,1))))</f>
        <v>0</v>
      </c>
      <c r="V99" s="41">
        <f t="array" aca="1" ref="V99" ca="1">IF($B$69=FALSE,"-",SUM((OFFSET(AW_PE!$V$3,1,0,$E$69,1))*(V$72&gt;=OFFSET(AW_PE!$H$3,1,0,$E$69,1))*(V$71&lt;=OFFSET(AW_PE!$H$3,1,0,$E$69,1))*($B99=OFFSET(AW_PE!$L$3,1,0,$E$69,1))))</f>
        <v>0</v>
      </c>
      <c r="W99" s="41">
        <f t="array" aca="1" ref="W99" ca="1">IF($B$69=FALSE,"-",SUM((OFFSET(AW_PE!$V$3,1,0,$E$69,1))*(W$72&gt;=OFFSET(AW_PE!$H$3,1,0,$E$69,1))*(W$71&lt;=OFFSET(AW_PE!$H$3,1,0,$E$69,1))*($B99=OFFSET(AW_PE!$L$3,1,0,$E$69,1))))</f>
        <v>0</v>
      </c>
      <c r="X99" s="41">
        <f t="array" aca="1" ref="X99" ca="1">IF($B$69=FALSE,"-",SUM((OFFSET(AW_PE!$V$3,1,0,$E$69,1))*(X$72&gt;=OFFSET(AW_PE!$H$3,1,0,$E$69,1))*(X$71&lt;=OFFSET(AW_PE!$H$3,1,0,$E$69,1))*($B99=OFFSET(AW_PE!$L$3,1,0,$E$69,1))))</f>
        <v>0</v>
      </c>
      <c r="Y99" s="41">
        <f t="array" aca="1" ref="Y99" ca="1">IF($B$69=FALSE,"-",SUM((OFFSET(AW_PE!$V$3,1,0,$E$69,1))*(Y$72&gt;=OFFSET(AW_PE!$H$3,1,0,$E$69,1))*(Y$71&lt;=OFFSET(AW_PE!$H$3,1,0,$E$69,1))*($B99=OFFSET(AW_PE!$L$3,1,0,$E$69,1))))</f>
        <v>0</v>
      </c>
      <c r="Z99" s="41">
        <f t="array" aca="1" ref="Z99" ca="1">IF($B$69=FALSE,"-",SUM((OFFSET(AW_PE!$V$3,1,0,$E$69,1))*(Z$72&gt;=OFFSET(AW_PE!$H$3,1,0,$E$69,1))*(Z$71&lt;=OFFSET(AW_PE!$H$3,1,0,$E$69,1))*($B99=OFFSET(AW_PE!$L$3,1,0,$E$69,1))))</f>
        <v>0</v>
      </c>
      <c r="AA99" s="41">
        <f t="array" aca="1" ref="AA99" ca="1">IF($B$69=FALSE,"-",SUM((OFFSET(AW_PE!$V$3,1,0,$E$69,1))*(AA$72&gt;=OFFSET(AW_PE!$H$3,1,0,$E$69,1))*(AA$71&lt;=OFFSET(AW_PE!$H$3,1,0,$E$69,1))*($B99=OFFSET(AW_PE!$L$3,1,0,$E$69,1))))</f>
        <v>0</v>
      </c>
      <c r="AB99" s="41">
        <f t="array" aca="1" ref="AB99" ca="1">IF($B$69=FALSE,"-",SUM((OFFSET(AW_PE!$V$3,1,0,$E$69,1))*(AB$72&gt;=OFFSET(AW_PE!$H$3,1,0,$E$69,1))*(AB$71&lt;=OFFSET(AW_PE!$H$3,1,0,$E$69,1))*($B99=OFFSET(AW_PE!$L$3,1,0,$E$69,1))))</f>
        <v>0</v>
      </c>
    </row>
    <row r="100" spans="2:28" outlineLevel="1">
      <c r="B100" s="45" t="s">
        <v>219</v>
      </c>
      <c r="D100" s="39">
        <f t="shared" ca="1" si="25"/>
        <v>0</v>
      </c>
      <c r="E100" s="40">
        <f t="shared" ca="1" si="26"/>
        <v>7373.0599999999995</v>
      </c>
      <c r="G100" s="41">
        <f t="array" aca="1" ref="G100" ca="1">IF($B$69=FALSE,"-",SUM((OFFSET(AW_PE!$V$3,1,0,$E$69,1))*(G$72&gt;=OFFSET(AW_PE!$H$3,1,0,$E$69,1))*(G$71&lt;=OFFSET(AW_PE!$H$3,1,0,$E$69,1))*($B100=OFFSET(AW_PE!$L$3,1,0,$E$69,1))))</f>
        <v>0</v>
      </c>
      <c r="H100" s="41">
        <f t="array" aca="1" ref="H100" ca="1">IF($B$69=FALSE,"-",SUM((OFFSET(AW_PE!$V$3,1,0,$E$69,1))*(H$72&gt;=OFFSET(AW_PE!$H$3,1,0,$E$69,1))*(H$71&lt;=OFFSET(AW_PE!$H$3,1,0,$E$69,1))*($B100=OFFSET(AW_PE!$L$3,1,0,$E$69,1))))</f>
        <v>0</v>
      </c>
      <c r="I100" s="41">
        <f t="array" aca="1" ref="I100" ca="1">IF($B$69=FALSE,"-",SUM((OFFSET(AW_PE!$V$3,1,0,$E$69,1))*(I$72&gt;=OFFSET(AW_PE!$H$3,1,0,$E$69,1))*(I$71&lt;=OFFSET(AW_PE!$H$3,1,0,$E$69,1))*($B100=OFFSET(AW_PE!$L$3,1,0,$E$69,1))))</f>
        <v>0</v>
      </c>
      <c r="J100" s="41">
        <f t="array" aca="1" ref="J100" ca="1">IF($B$69=FALSE,"-",SUM((OFFSET(AW_PE!$V$3,1,0,$E$69,1))*(J$72&gt;=OFFSET(AW_PE!$H$3,1,0,$E$69,1))*(J$71&lt;=OFFSET(AW_PE!$H$3,1,0,$E$69,1))*($B100=OFFSET(AW_PE!$L$3,1,0,$E$69,1))))</f>
        <v>0</v>
      </c>
      <c r="K100" s="41">
        <f t="array" aca="1" ref="K100" ca="1">IF($B$69=FALSE,"-",SUM((OFFSET(AW_PE!$V$3,1,0,$E$69,1))*(K$72&gt;=OFFSET(AW_PE!$H$3,1,0,$E$69,1))*(K$71&lt;=OFFSET(AW_PE!$H$3,1,0,$E$69,1))*($B100=OFFSET(AW_PE!$L$3,1,0,$E$69,1))))</f>
        <v>0</v>
      </c>
      <c r="L100" s="41">
        <f t="array" aca="1" ref="L100" ca="1">IF($B$69=FALSE,"-",SUM((OFFSET(AW_PE!$V$3,1,0,$E$69,1))*(L$72&gt;=OFFSET(AW_PE!$H$3,1,0,$E$69,1))*(L$71&lt;=OFFSET(AW_PE!$H$3,1,0,$E$69,1))*($B100=OFFSET(AW_PE!$L$3,1,0,$E$69,1))))</f>
        <v>0</v>
      </c>
      <c r="M100" s="41">
        <f t="array" aca="1" ref="M100" ca="1">IF($B$69=FALSE,"-",SUM((OFFSET(AW_PE!$V$3,1,0,$E$69,1))*(M$72&gt;=OFFSET(AW_PE!$H$3,1,0,$E$69,1))*(M$71&lt;=OFFSET(AW_PE!$H$3,1,0,$E$69,1))*($B100=OFFSET(AW_PE!$L$3,1,0,$E$69,1))))</f>
        <v>0</v>
      </c>
      <c r="N100" s="41">
        <f t="array" aca="1" ref="N100" ca="1">IF($B$69=FALSE,"-",SUM((OFFSET(AW_PE!$V$3,1,0,$E$69,1))*(N$72&gt;=OFFSET(AW_PE!$H$3,1,0,$E$69,1))*(N$71&lt;=OFFSET(AW_PE!$H$3,1,0,$E$69,1))*($B100=OFFSET(AW_PE!$L$3,1,0,$E$69,1))))</f>
        <v>0</v>
      </c>
      <c r="O100" s="41">
        <f t="array" aca="1" ref="O100" ca="1">IF($B$69=FALSE,"-",SUM((OFFSET(AW_PE!$V$3,1,0,$E$69,1))*(O$72&gt;=OFFSET(AW_PE!$H$3,1,0,$E$69,1))*(O$71&lt;=OFFSET(AW_PE!$H$3,1,0,$E$69,1))*($B100=OFFSET(AW_PE!$L$3,1,0,$E$69,1))))</f>
        <v>0</v>
      </c>
      <c r="P100" s="41">
        <f t="array" aca="1" ref="P100" ca="1">IF($B$69=FALSE,"-",SUM((OFFSET(AW_PE!$V$3,1,0,$E$69,1))*(P$72&gt;=OFFSET(AW_PE!$H$3,1,0,$E$69,1))*(P$71&lt;=OFFSET(AW_PE!$H$3,1,0,$E$69,1))*($B100=OFFSET(AW_PE!$L$3,1,0,$E$69,1))))</f>
        <v>0</v>
      </c>
      <c r="Q100" s="41">
        <f t="array" aca="1" ref="Q100" ca="1">IF($B$69=FALSE,"-",SUM((OFFSET(AW_PE!$V$3,1,0,$E$69,1))*(Q$72&gt;=OFFSET(AW_PE!$H$3,1,0,$E$69,1))*(Q$71&lt;=OFFSET(AW_PE!$H$3,1,0,$E$69,1))*($B100=OFFSET(AW_PE!$L$3,1,0,$E$69,1))))</f>
        <v>0</v>
      </c>
      <c r="R100" s="41">
        <f t="array" aca="1" ref="R100" ca="1">IF($B$69=FALSE,"-",SUM((OFFSET(AW_PE!$V$3,1,0,$E$69,1))*(R$72&gt;=OFFSET(AW_PE!$H$3,1,0,$E$69,1))*(R$71&lt;=OFFSET(AW_PE!$H$3,1,0,$E$69,1))*($B100=OFFSET(AW_PE!$L$3,1,0,$E$69,1))))</f>
        <v>0</v>
      </c>
      <c r="S100" s="41">
        <f t="array" aca="1" ref="S100" ca="1">IF($B$69=FALSE,"-",SUM((OFFSET(AW_PE!$V$3,1,0,$E$69,1))*(S$72&gt;=OFFSET(AW_PE!$H$3,1,0,$E$69,1))*(S$71&lt;=OFFSET(AW_PE!$H$3,1,0,$E$69,1))*($B100=OFFSET(AW_PE!$L$3,1,0,$E$69,1))))</f>
        <v>0</v>
      </c>
      <c r="T100" s="41">
        <f t="array" aca="1" ref="T100" ca="1">IF($B$69=FALSE,"-",SUM((OFFSET(AW_PE!$V$3,1,0,$E$69,1))*(T$72&gt;=OFFSET(AW_PE!$H$3,1,0,$E$69,1))*(T$71&lt;=OFFSET(AW_PE!$H$3,1,0,$E$69,1))*($B100=OFFSET(AW_PE!$L$3,1,0,$E$69,1))))</f>
        <v>0</v>
      </c>
      <c r="U100" s="41">
        <f t="array" aca="1" ref="U100" ca="1">IF($B$69=FALSE,"-",SUM((OFFSET(AW_PE!$V$3,1,0,$E$69,1))*(U$72&gt;=OFFSET(AW_PE!$H$3,1,0,$E$69,1))*(U$71&lt;=OFFSET(AW_PE!$H$3,1,0,$E$69,1))*($B100=OFFSET(AW_PE!$L$3,1,0,$E$69,1))))</f>
        <v>0</v>
      </c>
      <c r="V100" s="41">
        <f t="array" aca="1" ref="V100" ca="1">IF($B$69=FALSE,"-",SUM((OFFSET(AW_PE!$V$3,1,0,$E$69,1))*(V$72&gt;=OFFSET(AW_PE!$H$3,1,0,$E$69,1))*(V$71&lt;=OFFSET(AW_PE!$H$3,1,0,$E$69,1))*($B100=OFFSET(AW_PE!$L$3,1,0,$E$69,1))))</f>
        <v>0</v>
      </c>
      <c r="W100" s="41">
        <f t="array" aca="1" ref="W100" ca="1">IF($B$69=FALSE,"-",SUM((OFFSET(AW_PE!$V$3,1,0,$E$69,1))*(W$72&gt;=OFFSET(AW_PE!$H$3,1,0,$E$69,1))*(W$71&lt;=OFFSET(AW_PE!$H$3,1,0,$E$69,1))*($B100=OFFSET(AW_PE!$L$3,1,0,$E$69,1))))</f>
        <v>0</v>
      </c>
      <c r="X100" s="41">
        <f t="array" aca="1" ref="X100" ca="1">IF($B$69=FALSE,"-",SUM((OFFSET(AW_PE!$V$3,1,0,$E$69,1))*(X$72&gt;=OFFSET(AW_PE!$H$3,1,0,$E$69,1))*(X$71&lt;=OFFSET(AW_PE!$H$3,1,0,$E$69,1))*($B100=OFFSET(AW_PE!$L$3,1,0,$E$69,1))))</f>
        <v>0</v>
      </c>
      <c r="Y100" s="41">
        <f t="array" aca="1" ref="Y100" ca="1">IF($B$69=FALSE,"-",SUM((OFFSET(AW_PE!$V$3,1,0,$E$69,1))*(Y$72&gt;=OFFSET(AW_PE!$H$3,1,0,$E$69,1))*(Y$71&lt;=OFFSET(AW_PE!$H$3,1,0,$E$69,1))*($B100=OFFSET(AW_PE!$L$3,1,0,$E$69,1))))</f>
        <v>0</v>
      </c>
      <c r="Z100" s="41">
        <f t="array" aca="1" ref="Z100" ca="1">IF($B$69=FALSE,"-",SUM((OFFSET(AW_PE!$V$3,1,0,$E$69,1))*(Z$72&gt;=OFFSET(AW_PE!$H$3,1,0,$E$69,1))*(Z$71&lt;=OFFSET(AW_PE!$H$3,1,0,$E$69,1))*($B100=OFFSET(AW_PE!$L$3,1,0,$E$69,1))))</f>
        <v>0</v>
      </c>
      <c r="AA100" s="41">
        <f t="array" aca="1" ref="AA100" ca="1">IF($B$69=FALSE,"-",SUM((OFFSET(AW_PE!$V$3,1,0,$E$69,1))*(AA$72&gt;=OFFSET(AW_PE!$H$3,1,0,$E$69,1))*(AA$71&lt;=OFFSET(AW_PE!$H$3,1,0,$E$69,1))*($B100=OFFSET(AW_PE!$L$3,1,0,$E$69,1))))</f>
        <v>3862.63</v>
      </c>
      <c r="AB100" s="41">
        <f t="array" aca="1" ref="AB100" ca="1">IF($B$69=FALSE,"-",SUM((OFFSET(AW_PE!$V$3,1,0,$E$69,1))*(AB$72&gt;=OFFSET(AW_PE!$H$3,1,0,$E$69,1))*(AB$71&lt;=OFFSET(AW_PE!$H$3,1,0,$E$69,1))*($B100=OFFSET(AW_PE!$L$3,1,0,$E$69,1))))</f>
        <v>3510.43</v>
      </c>
    </row>
    <row r="101" spans="2:28" outlineLevel="1">
      <c r="B101" s="45" t="s">
        <v>210</v>
      </c>
      <c r="D101" s="39">
        <f t="shared" ca="1" si="25"/>
        <v>6146.7000000000007</v>
      </c>
      <c r="E101" s="40">
        <f t="shared" ca="1" si="26"/>
        <v>4161.26</v>
      </c>
      <c r="G101" s="41">
        <f t="array" aca="1" ref="G101" ca="1">IF($B$69=FALSE,"-",SUM((OFFSET(AW_PE!$V$3,1,0,$E$69,1))*(G$72&gt;=OFFSET(AW_PE!$H$3,1,0,$E$69,1))*(G$71&lt;=OFFSET(AW_PE!$H$3,1,0,$E$69,1))*($B101=OFFSET(AW_PE!$L$3,1,0,$E$69,1))))</f>
        <v>374.63</v>
      </c>
      <c r="H101" s="41">
        <f t="array" aca="1" ref="H101" ca="1">IF($B$69=FALSE,"-",SUM((OFFSET(AW_PE!$V$3,1,0,$E$69,1))*(H$72&gt;=OFFSET(AW_PE!$H$3,1,0,$E$69,1))*(H$71&lt;=OFFSET(AW_PE!$H$3,1,0,$E$69,1))*($B101=OFFSET(AW_PE!$L$3,1,0,$E$69,1))))</f>
        <v>873.82</v>
      </c>
      <c r="I101" s="41">
        <f t="array" aca="1" ref="I101" ca="1">IF($B$69=FALSE,"-",SUM((OFFSET(AW_PE!$V$3,1,0,$E$69,1))*(I$72&gt;=OFFSET(AW_PE!$H$3,1,0,$E$69,1))*(I$71&lt;=OFFSET(AW_PE!$H$3,1,0,$E$69,1))*($B101=OFFSET(AW_PE!$L$3,1,0,$E$69,1))))</f>
        <v>399.44999999999993</v>
      </c>
      <c r="J101" s="41">
        <f t="array" aca="1" ref="J101" ca="1">IF($B$69=FALSE,"-",SUM((OFFSET(AW_PE!$V$3,1,0,$E$69,1))*(J$72&gt;=OFFSET(AW_PE!$H$3,1,0,$E$69,1))*(J$71&lt;=OFFSET(AW_PE!$H$3,1,0,$E$69,1))*($B101=OFFSET(AW_PE!$L$3,1,0,$E$69,1))))</f>
        <v>674.29000000000008</v>
      </c>
      <c r="K101" s="41">
        <f t="array" aca="1" ref="K101" ca="1">IF($B$69=FALSE,"-",SUM((OFFSET(AW_PE!$V$3,1,0,$E$69,1))*(K$72&gt;=OFFSET(AW_PE!$H$3,1,0,$E$69,1))*(K$71&lt;=OFFSET(AW_PE!$H$3,1,0,$E$69,1))*($B101=OFFSET(AW_PE!$L$3,1,0,$E$69,1))))</f>
        <v>393.33</v>
      </c>
      <c r="L101" s="41">
        <f t="array" aca="1" ref="L101" ca="1">IF($B$69=FALSE,"-",SUM((OFFSET(AW_PE!$V$3,1,0,$E$69,1))*(L$72&gt;=OFFSET(AW_PE!$H$3,1,0,$E$69,1))*(L$71&lt;=OFFSET(AW_PE!$H$3,1,0,$E$69,1))*($B101=OFFSET(AW_PE!$L$3,1,0,$E$69,1))))</f>
        <v>359.49</v>
      </c>
      <c r="M101" s="41">
        <f t="array" aca="1" ref="M101" ca="1">IF($B$69=FALSE,"-",SUM((OFFSET(AW_PE!$V$3,1,0,$E$69,1))*(M$72&gt;=OFFSET(AW_PE!$H$3,1,0,$E$69,1))*(M$71&lt;=OFFSET(AW_PE!$H$3,1,0,$E$69,1))*($B101=OFFSET(AW_PE!$L$3,1,0,$E$69,1))))</f>
        <v>477.09000000000003</v>
      </c>
      <c r="N101" s="41">
        <f t="array" aca="1" ref="N101" ca="1">IF($B$69=FALSE,"-",SUM((OFFSET(AW_PE!$V$3,1,0,$E$69,1))*(N$72&gt;=OFFSET(AW_PE!$H$3,1,0,$E$69,1))*(N$71&lt;=OFFSET(AW_PE!$H$3,1,0,$E$69,1))*($B101=OFFSET(AW_PE!$L$3,1,0,$E$69,1))))</f>
        <v>588.76</v>
      </c>
      <c r="O101" s="41">
        <f t="array" aca="1" ref="O101" ca="1">IF($B$69=FALSE,"-",SUM((OFFSET(AW_PE!$V$3,1,0,$E$69,1))*(O$72&gt;=OFFSET(AW_PE!$H$3,1,0,$E$69,1))*(O$71&lt;=OFFSET(AW_PE!$H$3,1,0,$E$69,1))*($B101=OFFSET(AW_PE!$L$3,1,0,$E$69,1))))</f>
        <v>528.29</v>
      </c>
      <c r="P101" s="41">
        <f t="array" aca="1" ref="P101" ca="1">IF($B$69=FALSE,"-",SUM((OFFSET(AW_PE!$V$3,1,0,$E$69,1))*(P$72&gt;=OFFSET(AW_PE!$H$3,1,0,$E$69,1))*(P$71&lt;=OFFSET(AW_PE!$H$3,1,0,$E$69,1))*($B101=OFFSET(AW_PE!$L$3,1,0,$E$69,1))))</f>
        <v>436.79</v>
      </c>
      <c r="Q101" s="41">
        <f t="array" aca="1" ref="Q101" ca="1">IF($B$69=FALSE,"-",SUM((OFFSET(AW_PE!$V$3,1,0,$E$69,1))*(Q$72&gt;=OFFSET(AW_PE!$H$3,1,0,$E$69,1))*(Q$71&lt;=OFFSET(AW_PE!$H$3,1,0,$E$69,1))*($B101=OFFSET(AW_PE!$L$3,1,0,$E$69,1))))</f>
        <v>676.28</v>
      </c>
      <c r="R101" s="41">
        <f t="array" aca="1" ref="R101" ca="1">IF($B$69=FALSE,"-",SUM((OFFSET(AW_PE!$V$3,1,0,$E$69,1))*(R$72&gt;=OFFSET(AW_PE!$H$3,1,0,$E$69,1))*(R$71&lt;=OFFSET(AW_PE!$H$3,1,0,$E$69,1))*($B101=OFFSET(AW_PE!$L$3,1,0,$E$69,1))))</f>
        <v>364.48</v>
      </c>
      <c r="S101" s="41">
        <f t="array" aca="1" ref="S101" ca="1">IF($B$69=FALSE,"-",SUM((OFFSET(AW_PE!$V$3,1,0,$E$69,1))*(S$72&gt;=OFFSET(AW_PE!$H$3,1,0,$E$69,1))*(S$71&lt;=OFFSET(AW_PE!$H$3,1,0,$E$69,1))*($B101=OFFSET(AW_PE!$L$3,1,0,$E$69,1))))</f>
        <v>341.09</v>
      </c>
      <c r="T101" s="41">
        <f t="array" aca="1" ref="T101" ca="1">IF($B$69=FALSE,"-",SUM((OFFSET(AW_PE!$V$3,1,0,$E$69,1))*(T$72&gt;=OFFSET(AW_PE!$H$3,1,0,$E$69,1))*(T$71&lt;=OFFSET(AW_PE!$H$3,1,0,$E$69,1))*($B101=OFFSET(AW_PE!$L$3,1,0,$E$69,1))))</f>
        <v>438.38</v>
      </c>
      <c r="U101" s="41">
        <f t="array" aca="1" ref="U101" ca="1">IF($B$69=FALSE,"-",SUM((OFFSET(AW_PE!$V$3,1,0,$E$69,1))*(U$72&gt;=OFFSET(AW_PE!$H$3,1,0,$E$69,1))*(U$71&lt;=OFFSET(AW_PE!$H$3,1,0,$E$69,1))*($B101=OFFSET(AW_PE!$L$3,1,0,$E$69,1))))</f>
        <v>453.95000000000005</v>
      </c>
      <c r="V101" s="41">
        <f t="array" aca="1" ref="V101" ca="1">IF($B$69=FALSE,"-",SUM((OFFSET(AW_PE!$V$3,1,0,$E$69,1))*(V$72&gt;=OFFSET(AW_PE!$H$3,1,0,$E$69,1))*(V$71&lt;=OFFSET(AW_PE!$H$3,1,0,$E$69,1))*($B101=OFFSET(AW_PE!$L$3,1,0,$E$69,1))))</f>
        <v>371.18999999999994</v>
      </c>
      <c r="W101" s="41">
        <f t="array" aca="1" ref="W101" ca="1">IF($B$69=FALSE,"-",SUM((OFFSET(AW_PE!$V$3,1,0,$E$69,1))*(W$72&gt;=OFFSET(AW_PE!$H$3,1,0,$E$69,1))*(W$71&lt;=OFFSET(AW_PE!$H$3,1,0,$E$69,1))*($B101=OFFSET(AW_PE!$L$3,1,0,$E$69,1))))</f>
        <v>595.01</v>
      </c>
      <c r="X101" s="41">
        <f t="array" aca="1" ref="X101" ca="1">IF($B$69=FALSE,"-",SUM((OFFSET(AW_PE!$V$3,1,0,$E$69,1))*(X$72&gt;=OFFSET(AW_PE!$H$3,1,0,$E$69,1))*(X$71&lt;=OFFSET(AW_PE!$H$3,1,0,$E$69,1))*($B101=OFFSET(AW_PE!$L$3,1,0,$E$69,1))))</f>
        <v>572.54999999999995</v>
      </c>
      <c r="Y101" s="41">
        <f t="array" aca="1" ref="Y101" ca="1">IF($B$69=FALSE,"-",SUM((OFFSET(AW_PE!$V$3,1,0,$E$69,1))*(Y$72&gt;=OFFSET(AW_PE!$H$3,1,0,$E$69,1))*(Y$71&lt;=OFFSET(AW_PE!$H$3,1,0,$E$69,1))*($B101=OFFSET(AW_PE!$L$3,1,0,$E$69,1))))</f>
        <v>515.98</v>
      </c>
      <c r="Z101" s="41">
        <f t="array" aca="1" ref="Z101" ca="1">IF($B$69=FALSE,"-",SUM((OFFSET(AW_PE!$V$3,1,0,$E$69,1))*(Z$72&gt;=OFFSET(AW_PE!$H$3,1,0,$E$69,1))*(Z$71&lt;=OFFSET(AW_PE!$H$3,1,0,$E$69,1))*($B101=OFFSET(AW_PE!$L$3,1,0,$E$69,1))))</f>
        <v>378.14</v>
      </c>
      <c r="AA101" s="41">
        <f t="array" aca="1" ref="AA101" ca="1">IF($B$69=FALSE,"-",SUM((OFFSET(AW_PE!$V$3,1,0,$E$69,1))*(AA$72&gt;=OFFSET(AW_PE!$H$3,1,0,$E$69,1))*(AA$71&lt;=OFFSET(AW_PE!$H$3,1,0,$E$69,1))*($B101=OFFSET(AW_PE!$L$3,1,0,$E$69,1))))</f>
        <v>254.94</v>
      </c>
      <c r="AB101" s="41">
        <f t="array" aca="1" ref="AB101" ca="1">IF($B$69=FALSE,"-",SUM((OFFSET(AW_PE!$V$3,1,0,$E$69,1))*(AB$72&gt;=OFFSET(AW_PE!$H$3,1,0,$E$69,1))*(AB$71&lt;=OFFSET(AW_PE!$H$3,1,0,$E$69,1))*($B101=OFFSET(AW_PE!$L$3,1,0,$E$69,1))))</f>
        <v>240.02999999999997</v>
      </c>
    </row>
    <row r="102" spans="2:28" outlineLevel="1">
      <c r="B102" s="45" t="s">
        <v>203</v>
      </c>
      <c r="D102" s="39">
        <f t="shared" ca="1" si="25"/>
        <v>0</v>
      </c>
      <c r="E102" s="40">
        <f t="shared" ca="1" si="26"/>
        <v>6918.09</v>
      </c>
      <c r="G102" s="41">
        <f t="array" aca="1" ref="G102" ca="1">IF($B$69=FALSE,"-",SUM((OFFSET(AW_PE!$V$3,1,0,$E$69,1))*(G$72&gt;=OFFSET(AW_PE!$H$3,1,0,$E$69,1))*(G$71&lt;=OFFSET(AW_PE!$H$3,1,0,$E$69,1))*($B102=OFFSET(AW_PE!$L$3,1,0,$E$69,1))))</f>
        <v>0</v>
      </c>
      <c r="H102" s="41">
        <f t="array" aca="1" ref="H102" ca="1">IF($B$69=FALSE,"-",SUM((OFFSET(AW_PE!$V$3,1,0,$E$69,1))*(H$72&gt;=OFFSET(AW_PE!$H$3,1,0,$E$69,1))*(H$71&lt;=OFFSET(AW_PE!$H$3,1,0,$E$69,1))*($B102=OFFSET(AW_PE!$L$3,1,0,$E$69,1))))</f>
        <v>0</v>
      </c>
      <c r="I102" s="41">
        <f t="array" aca="1" ref="I102" ca="1">IF($B$69=FALSE,"-",SUM((OFFSET(AW_PE!$V$3,1,0,$E$69,1))*(I$72&gt;=OFFSET(AW_PE!$H$3,1,0,$E$69,1))*(I$71&lt;=OFFSET(AW_PE!$H$3,1,0,$E$69,1))*($B102=OFFSET(AW_PE!$L$3,1,0,$E$69,1))))</f>
        <v>0</v>
      </c>
      <c r="J102" s="41">
        <f t="array" aca="1" ref="J102" ca="1">IF($B$69=FALSE,"-",SUM((OFFSET(AW_PE!$V$3,1,0,$E$69,1))*(J$72&gt;=OFFSET(AW_PE!$H$3,1,0,$E$69,1))*(J$71&lt;=OFFSET(AW_PE!$H$3,1,0,$E$69,1))*($B102=OFFSET(AW_PE!$L$3,1,0,$E$69,1))))</f>
        <v>0</v>
      </c>
      <c r="K102" s="41">
        <f t="array" aca="1" ref="K102" ca="1">IF($B$69=FALSE,"-",SUM((OFFSET(AW_PE!$V$3,1,0,$E$69,1))*(K$72&gt;=OFFSET(AW_PE!$H$3,1,0,$E$69,1))*(K$71&lt;=OFFSET(AW_PE!$H$3,1,0,$E$69,1))*($B102=OFFSET(AW_PE!$L$3,1,0,$E$69,1))))</f>
        <v>0</v>
      </c>
      <c r="L102" s="41">
        <f t="array" aca="1" ref="L102" ca="1">IF($B$69=FALSE,"-",SUM((OFFSET(AW_PE!$V$3,1,0,$E$69,1))*(L$72&gt;=OFFSET(AW_PE!$H$3,1,0,$E$69,1))*(L$71&lt;=OFFSET(AW_PE!$H$3,1,0,$E$69,1))*($B102=OFFSET(AW_PE!$L$3,1,0,$E$69,1))))</f>
        <v>0</v>
      </c>
      <c r="M102" s="41">
        <f t="array" aca="1" ref="M102" ca="1">IF($B$69=FALSE,"-",SUM((OFFSET(AW_PE!$V$3,1,0,$E$69,1))*(M$72&gt;=OFFSET(AW_PE!$H$3,1,0,$E$69,1))*(M$71&lt;=OFFSET(AW_PE!$H$3,1,0,$E$69,1))*($B102=OFFSET(AW_PE!$L$3,1,0,$E$69,1))))</f>
        <v>0</v>
      </c>
      <c r="N102" s="41">
        <f t="array" aca="1" ref="N102" ca="1">IF($B$69=FALSE,"-",SUM((OFFSET(AW_PE!$V$3,1,0,$E$69,1))*(N$72&gt;=OFFSET(AW_PE!$H$3,1,0,$E$69,1))*(N$71&lt;=OFFSET(AW_PE!$H$3,1,0,$E$69,1))*($B102=OFFSET(AW_PE!$L$3,1,0,$E$69,1))))</f>
        <v>0</v>
      </c>
      <c r="O102" s="41">
        <f t="array" aca="1" ref="O102" ca="1">IF($B$69=FALSE,"-",SUM((OFFSET(AW_PE!$V$3,1,0,$E$69,1))*(O$72&gt;=OFFSET(AW_PE!$H$3,1,0,$E$69,1))*(O$71&lt;=OFFSET(AW_PE!$H$3,1,0,$E$69,1))*($B102=OFFSET(AW_PE!$L$3,1,0,$E$69,1))))</f>
        <v>0</v>
      </c>
      <c r="P102" s="41">
        <f t="array" aca="1" ref="P102" ca="1">IF($B$69=FALSE,"-",SUM((OFFSET(AW_PE!$V$3,1,0,$E$69,1))*(P$72&gt;=OFFSET(AW_PE!$H$3,1,0,$E$69,1))*(P$71&lt;=OFFSET(AW_PE!$H$3,1,0,$E$69,1))*($B102=OFFSET(AW_PE!$L$3,1,0,$E$69,1))))</f>
        <v>0</v>
      </c>
      <c r="Q102" s="41">
        <f t="array" aca="1" ref="Q102" ca="1">IF($B$69=FALSE,"-",SUM((OFFSET(AW_PE!$V$3,1,0,$E$69,1))*(Q$72&gt;=OFFSET(AW_PE!$H$3,1,0,$E$69,1))*(Q$71&lt;=OFFSET(AW_PE!$H$3,1,0,$E$69,1))*($B102=OFFSET(AW_PE!$L$3,1,0,$E$69,1))))</f>
        <v>0</v>
      </c>
      <c r="R102" s="41">
        <f t="array" aca="1" ref="R102" ca="1">IF($B$69=FALSE,"-",SUM((OFFSET(AW_PE!$V$3,1,0,$E$69,1))*(R$72&gt;=OFFSET(AW_PE!$H$3,1,0,$E$69,1))*(R$71&lt;=OFFSET(AW_PE!$H$3,1,0,$E$69,1))*($B102=OFFSET(AW_PE!$L$3,1,0,$E$69,1))))</f>
        <v>0</v>
      </c>
      <c r="S102" s="41">
        <f t="array" aca="1" ref="S102" ca="1">IF($B$69=FALSE,"-",SUM((OFFSET(AW_PE!$V$3,1,0,$E$69,1))*(S$72&gt;=OFFSET(AW_PE!$H$3,1,0,$E$69,1))*(S$71&lt;=OFFSET(AW_PE!$H$3,1,0,$E$69,1))*($B102=OFFSET(AW_PE!$L$3,1,0,$E$69,1))))</f>
        <v>0</v>
      </c>
      <c r="T102" s="41">
        <f t="array" aca="1" ref="T102" ca="1">IF($B$69=FALSE,"-",SUM((OFFSET(AW_PE!$V$3,1,0,$E$69,1))*(T$72&gt;=OFFSET(AW_PE!$H$3,1,0,$E$69,1))*(T$71&lt;=OFFSET(AW_PE!$H$3,1,0,$E$69,1))*($B102=OFFSET(AW_PE!$L$3,1,0,$E$69,1))))</f>
        <v>0</v>
      </c>
      <c r="U102" s="41">
        <f t="array" aca="1" ref="U102" ca="1">IF($B$69=FALSE,"-",SUM((OFFSET(AW_PE!$V$3,1,0,$E$69,1))*(U$72&gt;=OFFSET(AW_PE!$H$3,1,0,$E$69,1))*(U$71&lt;=OFFSET(AW_PE!$H$3,1,0,$E$69,1))*($B102=OFFSET(AW_PE!$L$3,1,0,$E$69,1))))</f>
        <v>169.16</v>
      </c>
      <c r="V102" s="41">
        <f t="array" aca="1" ref="V102" ca="1">IF($B$69=FALSE,"-",SUM((OFFSET(AW_PE!$V$3,1,0,$E$69,1))*(V$72&gt;=OFFSET(AW_PE!$H$3,1,0,$E$69,1))*(V$71&lt;=OFFSET(AW_PE!$H$3,1,0,$E$69,1))*($B102=OFFSET(AW_PE!$L$3,1,0,$E$69,1))))</f>
        <v>446.59</v>
      </c>
      <c r="W102" s="41">
        <f t="array" aca="1" ref="W102" ca="1">IF($B$69=FALSE,"-",SUM((OFFSET(AW_PE!$V$3,1,0,$E$69,1))*(W$72&gt;=OFFSET(AW_PE!$H$3,1,0,$E$69,1))*(W$71&lt;=OFFSET(AW_PE!$H$3,1,0,$E$69,1))*($B102=OFFSET(AW_PE!$L$3,1,0,$E$69,1))))</f>
        <v>872.57999999999993</v>
      </c>
      <c r="X102" s="41">
        <f t="array" aca="1" ref="X102" ca="1">IF($B$69=FALSE,"-",SUM((OFFSET(AW_PE!$V$3,1,0,$E$69,1))*(X$72&gt;=OFFSET(AW_PE!$H$3,1,0,$E$69,1))*(X$71&lt;=OFFSET(AW_PE!$H$3,1,0,$E$69,1))*($B102=OFFSET(AW_PE!$L$3,1,0,$E$69,1))))</f>
        <v>1855.3300000000002</v>
      </c>
      <c r="Y102" s="41">
        <f t="array" aca="1" ref="Y102" ca="1">IF($B$69=FALSE,"-",SUM((OFFSET(AW_PE!$V$3,1,0,$E$69,1))*(Y$72&gt;=OFFSET(AW_PE!$H$3,1,0,$E$69,1))*(Y$71&lt;=OFFSET(AW_PE!$H$3,1,0,$E$69,1))*($B102=OFFSET(AW_PE!$L$3,1,0,$E$69,1))))</f>
        <v>827.5</v>
      </c>
      <c r="Z102" s="41">
        <f t="array" aca="1" ref="Z102" ca="1">IF($B$69=FALSE,"-",SUM((OFFSET(AW_PE!$V$3,1,0,$E$69,1))*(Z$72&gt;=OFFSET(AW_PE!$H$3,1,0,$E$69,1))*(Z$71&lt;=OFFSET(AW_PE!$H$3,1,0,$E$69,1))*($B102=OFFSET(AW_PE!$L$3,1,0,$E$69,1))))</f>
        <v>1536.92</v>
      </c>
      <c r="AA102" s="41">
        <f t="array" aca="1" ref="AA102" ca="1">IF($B$69=FALSE,"-",SUM((OFFSET(AW_PE!$V$3,1,0,$E$69,1))*(AA$72&gt;=OFFSET(AW_PE!$H$3,1,0,$E$69,1))*(AA$71&lt;=OFFSET(AW_PE!$H$3,1,0,$E$69,1))*($B102=OFFSET(AW_PE!$L$3,1,0,$E$69,1))))</f>
        <v>633.42000000000007</v>
      </c>
      <c r="AB102" s="41">
        <f t="array" aca="1" ref="AB102" ca="1">IF($B$69=FALSE,"-",SUM((OFFSET(AW_PE!$V$3,1,0,$E$69,1))*(AB$72&gt;=OFFSET(AW_PE!$H$3,1,0,$E$69,1))*(AB$71&lt;=OFFSET(AW_PE!$H$3,1,0,$E$69,1))*($B102=OFFSET(AW_PE!$L$3,1,0,$E$69,1))))</f>
        <v>576.59</v>
      </c>
    </row>
    <row r="103" spans="2:28" outlineLevel="1">
      <c r="B103" s="45" t="s">
        <v>220</v>
      </c>
      <c r="D103" s="39">
        <f t="shared" ca="1" si="25"/>
        <v>0</v>
      </c>
      <c r="E103" s="40">
        <f t="shared" ca="1" si="26"/>
        <v>267.20000000000005</v>
      </c>
      <c r="G103" s="41">
        <f t="array" aca="1" ref="G103" ca="1">IF($B$69=FALSE,"-",SUM((OFFSET(AW_PE!$V$3,1,0,$E$69,1))*(G$72&gt;=OFFSET(AW_PE!$H$3,1,0,$E$69,1))*(G$71&lt;=OFFSET(AW_PE!$H$3,1,0,$E$69,1))*($B103=OFFSET(AW_PE!$L$3,1,0,$E$69,1))))</f>
        <v>0</v>
      </c>
      <c r="H103" s="41">
        <f t="array" aca="1" ref="H103" ca="1">IF($B$69=FALSE,"-",SUM((OFFSET(AW_PE!$V$3,1,0,$E$69,1))*(H$72&gt;=OFFSET(AW_PE!$H$3,1,0,$E$69,1))*(H$71&lt;=OFFSET(AW_PE!$H$3,1,0,$E$69,1))*($B103=OFFSET(AW_PE!$L$3,1,0,$E$69,1))))</f>
        <v>0</v>
      </c>
      <c r="I103" s="41">
        <f t="array" aca="1" ref="I103" ca="1">IF($B$69=FALSE,"-",SUM((OFFSET(AW_PE!$V$3,1,0,$E$69,1))*(I$72&gt;=OFFSET(AW_PE!$H$3,1,0,$E$69,1))*(I$71&lt;=OFFSET(AW_PE!$H$3,1,0,$E$69,1))*($B103=OFFSET(AW_PE!$L$3,1,0,$E$69,1))))</f>
        <v>0</v>
      </c>
      <c r="J103" s="41">
        <f t="array" aca="1" ref="J103" ca="1">IF($B$69=FALSE,"-",SUM((OFFSET(AW_PE!$V$3,1,0,$E$69,1))*(J$72&gt;=OFFSET(AW_PE!$H$3,1,0,$E$69,1))*(J$71&lt;=OFFSET(AW_PE!$H$3,1,0,$E$69,1))*($B103=OFFSET(AW_PE!$L$3,1,0,$E$69,1))))</f>
        <v>0</v>
      </c>
      <c r="K103" s="41">
        <f t="array" aca="1" ref="K103" ca="1">IF($B$69=FALSE,"-",SUM((OFFSET(AW_PE!$V$3,1,0,$E$69,1))*(K$72&gt;=OFFSET(AW_PE!$H$3,1,0,$E$69,1))*(K$71&lt;=OFFSET(AW_PE!$H$3,1,0,$E$69,1))*($B103=OFFSET(AW_PE!$L$3,1,0,$E$69,1))))</f>
        <v>0</v>
      </c>
      <c r="L103" s="41">
        <f t="array" aca="1" ref="L103" ca="1">IF($B$69=FALSE,"-",SUM((OFFSET(AW_PE!$V$3,1,0,$E$69,1))*(L$72&gt;=OFFSET(AW_PE!$H$3,1,0,$E$69,1))*(L$71&lt;=OFFSET(AW_PE!$H$3,1,0,$E$69,1))*($B103=OFFSET(AW_PE!$L$3,1,0,$E$69,1))))</f>
        <v>0</v>
      </c>
      <c r="M103" s="41">
        <f t="array" aca="1" ref="M103" ca="1">IF($B$69=FALSE,"-",SUM((OFFSET(AW_PE!$V$3,1,0,$E$69,1))*(M$72&gt;=OFFSET(AW_PE!$H$3,1,0,$E$69,1))*(M$71&lt;=OFFSET(AW_PE!$H$3,1,0,$E$69,1))*($B103=OFFSET(AW_PE!$L$3,1,0,$E$69,1))))</f>
        <v>0</v>
      </c>
      <c r="N103" s="41">
        <f t="array" aca="1" ref="N103" ca="1">IF($B$69=FALSE,"-",SUM((OFFSET(AW_PE!$V$3,1,0,$E$69,1))*(N$72&gt;=OFFSET(AW_PE!$H$3,1,0,$E$69,1))*(N$71&lt;=OFFSET(AW_PE!$H$3,1,0,$E$69,1))*($B103=OFFSET(AW_PE!$L$3,1,0,$E$69,1))))</f>
        <v>0</v>
      </c>
      <c r="O103" s="41">
        <f t="array" aca="1" ref="O103" ca="1">IF($B$69=FALSE,"-",SUM((OFFSET(AW_PE!$V$3,1,0,$E$69,1))*(O$72&gt;=OFFSET(AW_PE!$H$3,1,0,$E$69,1))*(O$71&lt;=OFFSET(AW_PE!$H$3,1,0,$E$69,1))*($B103=OFFSET(AW_PE!$L$3,1,0,$E$69,1))))</f>
        <v>0</v>
      </c>
      <c r="P103" s="41">
        <f t="array" aca="1" ref="P103" ca="1">IF($B$69=FALSE,"-",SUM((OFFSET(AW_PE!$V$3,1,0,$E$69,1))*(P$72&gt;=OFFSET(AW_PE!$H$3,1,0,$E$69,1))*(P$71&lt;=OFFSET(AW_PE!$H$3,1,0,$E$69,1))*($B103=OFFSET(AW_PE!$L$3,1,0,$E$69,1))))</f>
        <v>0</v>
      </c>
      <c r="Q103" s="41">
        <f t="array" aca="1" ref="Q103" ca="1">IF($B$69=FALSE,"-",SUM((OFFSET(AW_PE!$V$3,1,0,$E$69,1))*(Q$72&gt;=OFFSET(AW_PE!$H$3,1,0,$E$69,1))*(Q$71&lt;=OFFSET(AW_PE!$H$3,1,0,$E$69,1))*($B103=OFFSET(AW_PE!$L$3,1,0,$E$69,1))))</f>
        <v>0</v>
      </c>
      <c r="R103" s="41">
        <f t="array" aca="1" ref="R103" ca="1">IF($B$69=FALSE,"-",SUM((OFFSET(AW_PE!$V$3,1,0,$E$69,1))*(R$72&gt;=OFFSET(AW_PE!$H$3,1,0,$E$69,1))*(R$71&lt;=OFFSET(AW_PE!$H$3,1,0,$E$69,1))*($B103=OFFSET(AW_PE!$L$3,1,0,$E$69,1))))</f>
        <v>0</v>
      </c>
      <c r="S103" s="41">
        <f t="array" aca="1" ref="S103" ca="1">IF($B$69=FALSE,"-",SUM((OFFSET(AW_PE!$V$3,1,0,$E$69,1))*(S$72&gt;=OFFSET(AW_PE!$H$3,1,0,$E$69,1))*(S$71&lt;=OFFSET(AW_PE!$H$3,1,0,$E$69,1))*($B103=OFFSET(AW_PE!$L$3,1,0,$E$69,1))))</f>
        <v>0</v>
      </c>
      <c r="T103" s="41">
        <f t="array" aca="1" ref="T103" ca="1">IF($B$69=FALSE,"-",SUM((OFFSET(AW_PE!$V$3,1,0,$E$69,1))*(T$72&gt;=OFFSET(AW_PE!$H$3,1,0,$E$69,1))*(T$71&lt;=OFFSET(AW_PE!$H$3,1,0,$E$69,1))*($B103=OFFSET(AW_PE!$L$3,1,0,$E$69,1))))</f>
        <v>0</v>
      </c>
      <c r="U103" s="41">
        <f t="array" aca="1" ref="U103" ca="1">IF($B$69=FALSE,"-",SUM((OFFSET(AW_PE!$V$3,1,0,$E$69,1))*(U$72&gt;=OFFSET(AW_PE!$H$3,1,0,$E$69,1))*(U$71&lt;=OFFSET(AW_PE!$H$3,1,0,$E$69,1))*($B103=OFFSET(AW_PE!$L$3,1,0,$E$69,1))))</f>
        <v>68.040000000000006</v>
      </c>
      <c r="V103" s="41">
        <f t="array" aca="1" ref="V103" ca="1">IF($B$69=FALSE,"-",SUM((OFFSET(AW_PE!$V$3,1,0,$E$69,1))*(V$72&gt;=OFFSET(AW_PE!$H$3,1,0,$E$69,1))*(V$71&lt;=OFFSET(AW_PE!$H$3,1,0,$E$69,1))*($B103=OFFSET(AW_PE!$L$3,1,0,$E$69,1))))</f>
        <v>152.79000000000002</v>
      </c>
      <c r="W103" s="41">
        <f t="array" aca="1" ref="W103" ca="1">IF($B$69=FALSE,"-",SUM((OFFSET(AW_PE!$V$3,1,0,$E$69,1))*(W$72&gt;=OFFSET(AW_PE!$H$3,1,0,$E$69,1))*(W$71&lt;=OFFSET(AW_PE!$H$3,1,0,$E$69,1))*($B103=OFFSET(AW_PE!$L$3,1,0,$E$69,1))))</f>
        <v>46.37</v>
      </c>
      <c r="X103" s="41">
        <f t="array" aca="1" ref="X103" ca="1">IF($B$69=FALSE,"-",SUM((OFFSET(AW_PE!$V$3,1,0,$E$69,1))*(X$72&gt;=OFFSET(AW_PE!$H$3,1,0,$E$69,1))*(X$71&lt;=OFFSET(AW_PE!$H$3,1,0,$E$69,1))*($B103=OFFSET(AW_PE!$L$3,1,0,$E$69,1))))</f>
        <v>0</v>
      </c>
      <c r="Y103" s="41">
        <f t="array" aca="1" ref="Y103" ca="1">IF($B$69=FALSE,"-",SUM((OFFSET(AW_PE!$V$3,1,0,$E$69,1))*(Y$72&gt;=OFFSET(AW_PE!$H$3,1,0,$E$69,1))*(Y$71&lt;=OFFSET(AW_PE!$H$3,1,0,$E$69,1))*($B103=OFFSET(AW_PE!$L$3,1,0,$E$69,1))))</f>
        <v>0</v>
      </c>
      <c r="Z103" s="41">
        <f t="array" aca="1" ref="Z103" ca="1">IF($B$69=FALSE,"-",SUM((OFFSET(AW_PE!$V$3,1,0,$E$69,1))*(Z$72&gt;=OFFSET(AW_PE!$H$3,1,0,$E$69,1))*(Z$71&lt;=OFFSET(AW_PE!$H$3,1,0,$E$69,1))*($B103=OFFSET(AW_PE!$L$3,1,0,$E$69,1))))</f>
        <v>0</v>
      </c>
      <c r="AA103" s="41">
        <f t="array" aca="1" ref="AA103" ca="1">IF($B$69=FALSE,"-",SUM((OFFSET(AW_PE!$V$3,1,0,$E$69,1))*(AA$72&gt;=OFFSET(AW_PE!$H$3,1,0,$E$69,1))*(AA$71&lt;=OFFSET(AW_PE!$H$3,1,0,$E$69,1))*($B103=OFFSET(AW_PE!$L$3,1,0,$E$69,1))))</f>
        <v>0</v>
      </c>
      <c r="AB103" s="41">
        <f t="array" aca="1" ref="AB103" ca="1">IF($B$69=FALSE,"-",SUM((OFFSET(AW_PE!$V$3,1,0,$E$69,1))*(AB$72&gt;=OFFSET(AW_PE!$H$3,1,0,$E$69,1))*(AB$71&lt;=OFFSET(AW_PE!$H$3,1,0,$E$69,1))*($B103=OFFSET(AW_PE!$L$3,1,0,$E$69,1))))</f>
        <v>0</v>
      </c>
    </row>
    <row r="104" spans="2:28" outlineLevel="1">
      <c r="B104" s="45" t="s">
        <v>204</v>
      </c>
      <c r="D104" s="39">
        <f t="shared" ca="1" si="25"/>
        <v>3907.16</v>
      </c>
      <c r="E104" s="40">
        <f t="shared" ca="1" si="26"/>
        <v>3203.2700000000004</v>
      </c>
      <c r="G104" s="41">
        <f t="array" aca="1" ref="G104" ca="1">IF($B$69=FALSE,"-",SUM((OFFSET(AW_PE!$V$3,1,0,$E$69,1))*(G$72&gt;=OFFSET(AW_PE!$H$3,1,0,$E$69,1))*(G$71&lt;=OFFSET(AW_PE!$H$3,1,0,$E$69,1))*($B104=OFFSET(AW_PE!$L$3,1,0,$E$69,1))))</f>
        <v>375.52</v>
      </c>
      <c r="H104" s="41">
        <f t="array" aca="1" ref="H104" ca="1">IF($B$69=FALSE,"-",SUM((OFFSET(AW_PE!$V$3,1,0,$E$69,1))*(H$72&gt;=OFFSET(AW_PE!$H$3,1,0,$E$69,1))*(H$71&lt;=OFFSET(AW_PE!$H$3,1,0,$E$69,1))*($B104=OFFSET(AW_PE!$L$3,1,0,$E$69,1))))</f>
        <v>386.74</v>
      </c>
      <c r="I104" s="41">
        <f t="array" aca="1" ref="I104" ca="1">IF($B$69=FALSE,"-",SUM((OFFSET(AW_PE!$V$3,1,0,$E$69,1))*(I$72&gt;=OFFSET(AW_PE!$H$3,1,0,$E$69,1))*(I$71&lt;=OFFSET(AW_PE!$H$3,1,0,$E$69,1))*($B104=OFFSET(AW_PE!$L$3,1,0,$E$69,1))))</f>
        <v>376.5</v>
      </c>
      <c r="J104" s="41">
        <f t="array" aca="1" ref="J104" ca="1">IF($B$69=FALSE,"-",SUM((OFFSET(AW_PE!$V$3,1,0,$E$69,1))*(J$72&gt;=OFFSET(AW_PE!$H$3,1,0,$E$69,1))*(J$71&lt;=OFFSET(AW_PE!$H$3,1,0,$E$69,1))*($B104=OFFSET(AW_PE!$L$3,1,0,$E$69,1))))</f>
        <v>371.81</v>
      </c>
      <c r="K104" s="41">
        <f t="array" aca="1" ref="K104" ca="1">IF($B$69=FALSE,"-",SUM((OFFSET(AW_PE!$V$3,1,0,$E$69,1))*(K$72&gt;=OFFSET(AW_PE!$H$3,1,0,$E$69,1))*(K$71&lt;=OFFSET(AW_PE!$H$3,1,0,$E$69,1))*($B104=OFFSET(AW_PE!$L$3,1,0,$E$69,1))))</f>
        <v>281.85000000000002</v>
      </c>
      <c r="L104" s="41">
        <f t="array" aca="1" ref="L104" ca="1">IF($B$69=FALSE,"-",SUM((OFFSET(AW_PE!$V$3,1,0,$E$69,1))*(L$72&gt;=OFFSET(AW_PE!$H$3,1,0,$E$69,1))*(L$71&lt;=OFFSET(AW_PE!$H$3,1,0,$E$69,1))*($B104=OFFSET(AW_PE!$L$3,1,0,$E$69,1))))</f>
        <v>517.75</v>
      </c>
      <c r="M104" s="41">
        <f t="array" aca="1" ref="M104" ca="1">IF($B$69=FALSE,"-",SUM((OFFSET(AW_PE!$V$3,1,0,$E$69,1))*(M$72&gt;=OFFSET(AW_PE!$H$3,1,0,$E$69,1))*(M$71&lt;=OFFSET(AW_PE!$H$3,1,0,$E$69,1))*($B104=OFFSET(AW_PE!$L$3,1,0,$E$69,1))))</f>
        <v>372.91</v>
      </c>
      <c r="N104" s="41">
        <f t="array" aca="1" ref="N104" ca="1">IF($B$69=FALSE,"-",SUM((OFFSET(AW_PE!$V$3,1,0,$E$69,1))*(N$72&gt;=OFFSET(AW_PE!$H$3,1,0,$E$69,1))*(N$71&lt;=OFFSET(AW_PE!$H$3,1,0,$E$69,1))*($B104=OFFSET(AW_PE!$L$3,1,0,$E$69,1))))</f>
        <v>262.88</v>
      </c>
      <c r="O104" s="41">
        <f t="array" aca="1" ref="O104" ca="1">IF($B$69=FALSE,"-",SUM((OFFSET(AW_PE!$V$3,1,0,$E$69,1))*(O$72&gt;=OFFSET(AW_PE!$H$3,1,0,$E$69,1))*(O$71&lt;=OFFSET(AW_PE!$H$3,1,0,$E$69,1))*($B104=OFFSET(AW_PE!$L$3,1,0,$E$69,1))))</f>
        <v>213.60000000000002</v>
      </c>
      <c r="P104" s="41">
        <f t="array" aca="1" ref="P104" ca="1">IF($B$69=FALSE,"-",SUM((OFFSET(AW_PE!$V$3,1,0,$E$69,1))*(P$72&gt;=OFFSET(AW_PE!$H$3,1,0,$E$69,1))*(P$71&lt;=OFFSET(AW_PE!$H$3,1,0,$E$69,1))*($B104=OFFSET(AW_PE!$L$3,1,0,$E$69,1))))</f>
        <v>211.2</v>
      </c>
      <c r="Q104" s="41">
        <f t="array" aca="1" ref="Q104" ca="1">IF($B$69=FALSE,"-",SUM((OFFSET(AW_PE!$V$3,1,0,$E$69,1))*(Q$72&gt;=OFFSET(AW_PE!$H$3,1,0,$E$69,1))*(Q$71&lt;=OFFSET(AW_PE!$H$3,1,0,$E$69,1))*($B104=OFFSET(AW_PE!$L$3,1,0,$E$69,1))))</f>
        <v>324.3</v>
      </c>
      <c r="R104" s="41">
        <f t="array" aca="1" ref="R104" ca="1">IF($B$69=FALSE,"-",SUM((OFFSET(AW_PE!$V$3,1,0,$E$69,1))*(R$72&gt;=OFFSET(AW_PE!$H$3,1,0,$E$69,1))*(R$71&lt;=OFFSET(AW_PE!$H$3,1,0,$E$69,1))*($B104=OFFSET(AW_PE!$L$3,1,0,$E$69,1))))</f>
        <v>212.1</v>
      </c>
      <c r="S104" s="41">
        <f t="array" aca="1" ref="S104" ca="1">IF($B$69=FALSE,"-",SUM((OFFSET(AW_PE!$V$3,1,0,$E$69,1))*(S$72&gt;=OFFSET(AW_PE!$H$3,1,0,$E$69,1))*(S$71&lt;=OFFSET(AW_PE!$H$3,1,0,$E$69,1))*($B104=OFFSET(AW_PE!$L$3,1,0,$E$69,1))))</f>
        <v>287</v>
      </c>
      <c r="T104" s="41">
        <f t="array" aca="1" ref="T104" ca="1">IF($B$69=FALSE,"-",SUM((OFFSET(AW_PE!$V$3,1,0,$E$69,1))*(T$72&gt;=OFFSET(AW_PE!$H$3,1,0,$E$69,1))*(T$71&lt;=OFFSET(AW_PE!$H$3,1,0,$E$69,1))*($B104=OFFSET(AW_PE!$L$3,1,0,$E$69,1))))</f>
        <v>368.08000000000004</v>
      </c>
      <c r="U104" s="41">
        <f t="array" aca="1" ref="U104" ca="1">IF($B$69=FALSE,"-",SUM((OFFSET(AW_PE!$V$3,1,0,$E$69,1))*(U$72&gt;=OFFSET(AW_PE!$H$3,1,0,$E$69,1))*(U$71&lt;=OFFSET(AW_PE!$H$3,1,0,$E$69,1))*($B104=OFFSET(AW_PE!$L$3,1,0,$E$69,1))))</f>
        <v>341.96000000000004</v>
      </c>
      <c r="V104" s="41">
        <f t="array" aca="1" ref="V104" ca="1">IF($B$69=FALSE,"-",SUM((OFFSET(AW_PE!$V$3,1,0,$E$69,1))*(V$72&gt;=OFFSET(AW_PE!$H$3,1,0,$E$69,1))*(V$71&lt;=OFFSET(AW_PE!$H$3,1,0,$E$69,1))*($B104=OFFSET(AW_PE!$L$3,1,0,$E$69,1))))</f>
        <v>337.24</v>
      </c>
      <c r="W104" s="41">
        <f t="array" aca="1" ref="W104" ca="1">IF($B$69=FALSE,"-",SUM((OFFSET(AW_PE!$V$3,1,0,$E$69,1))*(W$72&gt;=OFFSET(AW_PE!$H$3,1,0,$E$69,1))*(W$71&lt;=OFFSET(AW_PE!$H$3,1,0,$E$69,1))*($B104=OFFSET(AW_PE!$L$3,1,0,$E$69,1))))</f>
        <v>504.45000000000005</v>
      </c>
      <c r="X104" s="41">
        <f t="array" aca="1" ref="X104" ca="1">IF($B$69=FALSE,"-",SUM((OFFSET(AW_PE!$V$3,1,0,$E$69,1))*(X$72&gt;=OFFSET(AW_PE!$H$3,1,0,$E$69,1))*(X$71&lt;=OFFSET(AW_PE!$H$3,1,0,$E$69,1))*($B104=OFFSET(AW_PE!$L$3,1,0,$E$69,1))))</f>
        <v>342.14000000000004</v>
      </c>
      <c r="Y104" s="41">
        <f t="array" aca="1" ref="Y104" ca="1">IF($B$69=FALSE,"-",SUM((OFFSET(AW_PE!$V$3,1,0,$E$69,1))*(Y$72&gt;=OFFSET(AW_PE!$H$3,1,0,$E$69,1))*(Y$71&lt;=OFFSET(AW_PE!$H$3,1,0,$E$69,1))*($B104=OFFSET(AW_PE!$L$3,1,0,$E$69,1))))</f>
        <v>273.57000000000005</v>
      </c>
      <c r="Z104" s="41">
        <f t="array" aca="1" ref="Z104" ca="1">IF($B$69=FALSE,"-",SUM((OFFSET(AW_PE!$V$3,1,0,$E$69,1))*(Z$72&gt;=OFFSET(AW_PE!$H$3,1,0,$E$69,1))*(Z$71&lt;=OFFSET(AW_PE!$H$3,1,0,$E$69,1))*($B104=OFFSET(AW_PE!$L$3,1,0,$E$69,1))))</f>
        <v>334.28999999999996</v>
      </c>
      <c r="AA104" s="41">
        <f t="array" aca="1" ref="AA104" ca="1">IF($B$69=FALSE,"-",SUM((OFFSET(AW_PE!$V$3,1,0,$E$69,1))*(AA$72&gt;=OFFSET(AW_PE!$H$3,1,0,$E$69,1))*(AA$71&lt;=OFFSET(AW_PE!$H$3,1,0,$E$69,1))*($B104=OFFSET(AW_PE!$L$3,1,0,$E$69,1))))</f>
        <v>320.03999999999996</v>
      </c>
      <c r="AB104" s="41">
        <f t="array" aca="1" ref="AB104" ca="1">IF($B$69=FALSE,"-",SUM((OFFSET(AW_PE!$V$3,1,0,$E$69,1))*(AB$72&gt;=OFFSET(AW_PE!$H$3,1,0,$E$69,1))*(AB$71&lt;=OFFSET(AW_PE!$H$3,1,0,$E$69,1))*($B104=OFFSET(AW_PE!$L$3,1,0,$E$69,1))))</f>
        <v>94.5</v>
      </c>
    </row>
    <row r="105" spans="2:28" outlineLevel="1">
      <c r="B105" s="45" t="s">
        <v>221</v>
      </c>
      <c r="D105" s="39">
        <f t="shared" ca="1" si="25"/>
        <v>0</v>
      </c>
      <c r="E105" s="40">
        <f t="shared" ca="1" si="26"/>
        <v>8078.8499999999995</v>
      </c>
      <c r="G105" s="41">
        <f t="array" aca="1" ref="G105" ca="1">IF($B$69=FALSE,"-",SUM((OFFSET(AW_PE!$V$3,1,0,$E$69,1))*(G$72&gt;=OFFSET(AW_PE!$H$3,1,0,$E$69,1))*(G$71&lt;=OFFSET(AW_PE!$H$3,1,0,$E$69,1))*($B105=OFFSET(AW_PE!$L$3,1,0,$E$69,1))))</f>
        <v>0</v>
      </c>
      <c r="H105" s="41">
        <f t="array" aca="1" ref="H105" ca="1">IF($B$69=FALSE,"-",SUM((OFFSET(AW_PE!$V$3,1,0,$E$69,1))*(H$72&gt;=OFFSET(AW_PE!$H$3,1,0,$E$69,1))*(H$71&lt;=OFFSET(AW_PE!$H$3,1,0,$E$69,1))*($B105=OFFSET(AW_PE!$L$3,1,0,$E$69,1))))</f>
        <v>0</v>
      </c>
      <c r="I105" s="41">
        <f t="array" aca="1" ref="I105" ca="1">IF($B$69=FALSE,"-",SUM((OFFSET(AW_PE!$V$3,1,0,$E$69,1))*(I$72&gt;=OFFSET(AW_PE!$H$3,1,0,$E$69,1))*(I$71&lt;=OFFSET(AW_PE!$H$3,1,0,$E$69,1))*($B105=OFFSET(AW_PE!$L$3,1,0,$E$69,1))))</f>
        <v>0</v>
      </c>
      <c r="J105" s="41">
        <f t="array" aca="1" ref="J105" ca="1">IF($B$69=FALSE,"-",SUM((OFFSET(AW_PE!$V$3,1,0,$E$69,1))*(J$72&gt;=OFFSET(AW_PE!$H$3,1,0,$E$69,1))*(J$71&lt;=OFFSET(AW_PE!$H$3,1,0,$E$69,1))*($B105=OFFSET(AW_PE!$L$3,1,0,$E$69,1))))</f>
        <v>0</v>
      </c>
      <c r="K105" s="41">
        <f t="array" aca="1" ref="K105" ca="1">IF($B$69=FALSE,"-",SUM((OFFSET(AW_PE!$V$3,1,0,$E$69,1))*(K$72&gt;=OFFSET(AW_PE!$H$3,1,0,$E$69,1))*(K$71&lt;=OFFSET(AW_PE!$H$3,1,0,$E$69,1))*($B105=OFFSET(AW_PE!$L$3,1,0,$E$69,1))))</f>
        <v>0</v>
      </c>
      <c r="L105" s="41">
        <f t="array" aca="1" ref="L105" ca="1">IF($B$69=FALSE,"-",SUM((OFFSET(AW_PE!$V$3,1,0,$E$69,1))*(L$72&gt;=OFFSET(AW_PE!$H$3,1,0,$E$69,1))*(L$71&lt;=OFFSET(AW_PE!$H$3,1,0,$E$69,1))*($B105=OFFSET(AW_PE!$L$3,1,0,$E$69,1))))</f>
        <v>0</v>
      </c>
      <c r="M105" s="41">
        <f t="array" aca="1" ref="M105" ca="1">IF($B$69=FALSE,"-",SUM((OFFSET(AW_PE!$V$3,1,0,$E$69,1))*(M$72&gt;=OFFSET(AW_PE!$H$3,1,0,$E$69,1))*(M$71&lt;=OFFSET(AW_PE!$H$3,1,0,$E$69,1))*($B105=OFFSET(AW_PE!$L$3,1,0,$E$69,1))))</f>
        <v>0</v>
      </c>
      <c r="N105" s="41">
        <f t="array" aca="1" ref="N105" ca="1">IF($B$69=FALSE,"-",SUM((OFFSET(AW_PE!$V$3,1,0,$E$69,1))*(N$72&gt;=OFFSET(AW_PE!$H$3,1,0,$E$69,1))*(N$71&lt;=OFFSET(AW_PE!$H$3,1,0,$E$69,1))*($B105=OFFSET(AW_PE!$L$3,1,0,$E$69,1))))</f>
        <v>0</v>
      </c>
      <c r="O105" s="41">
        <f t="array" aca="1" ref="O105" ca="1">IF($B$69=FALSE,"-",SUM((OFFSET(AW_PE!$V$3,1,0,$E$69,1))*(O$72&gt;=OFFSET(AW_PE!$H$3,1,0,$E$69,1))*(O$71&lt;=OFFSET(AW_PE!$H$3,1,0,$E$69,1))*($B105=OFFSET(AW_PE!$L$3,1,0,$E$69,1))))</f>
        <v>0</v>
      </c>
      <c r="P105" s="41">
        <f t="array" aca="1" ref="P105" ca="1">IF($B$69=FALSE,"-",SUM((OFFSET(AW_PE!$V$3,1,0,$E$69,1))*(P$72&gt;=OFFSET(AW_PE!$H$3,1,0,$E$69,1))*(P$71&lt;=OFFSET(AW_PE!$H$3,1,0,$E$69,1))*($B105=OFFSET(AW_PE!$L$3,1,0,$E$69,1))))</f>
        <v>0</v>
      </c>
      <c r="Q105" s="41">
        <f t="array" aca="1" ref="Q105" ca="1">IF($B$69=FALSE,"-",SUM((OFFSET(AW_PE!$V$3,1,0,$E$69,1))*(Q$72&gt;=OFFSET(AW_PE!$H$3,1,0,$E$69,1))*(Q$71&lt;=OFFSET(AW_PE!$H$3,1,0,$E$69,1))*($B105=OFFSET(AW_PE!$L$3,1,0,$E$69,1))))</f>
        <v>0</v>
      </c>
      <c r="R105" s="41">
        <f t="array" aca="1" ref="R105" ca="1">IF($B$69=FALSE,"-",SUM((OFFSET(AW_PE!$V$3,1,0,$E$69,1))*(R$72&gt;=OFFSET(AW_PE!$H$3,1,0,$E$69,1))*(R$71&lt;=OFFSET(AW_PE!$H$3,1,0,$E$69,1))*($B105=OFFSET(AW_PE!$L$3,1,0,$E$69,1))))</f>
        <v>0</v>
      </c>
      <c r="S105" s="41">
        <f t="array" aca="1" ref="S105" ca="1">IF($B$69=FALSE,"-",SUM((OFFSET(AW_PE!$V$3,1,0,$E$69,1))*(S$72&gt;=OFFSET(AW_PE!$H$3,1,0,$E$69,1))*(S$71&lt;=OFFSET(AW_PE!$H$3,1,0,$E$69,1))*($B105=OFFSET(AW_PE!$L$3,1,0,$E$69,1))))</f>
        <v>0</v>
      </c>
      <c r="T105" s="41">
        <f t="array" aca="1" ref="T105" ca="1">IF($B$69=FALSE,"-",SUM((OFFSET(AW_PE!$V$3,1,0,$E$69,1))*(T$72&gt;=OFFSET(AW_PE!$H$3,1,0,$E$69,1))*(T$71&lt;=OFFSET(AW_PE!$H$3,1,0,$E$69,1))*($B105=OFFSET(AW_PE!$L$3,1,0,$E$69,1))))</f>
        <v>0</v>
      </c>
      <c r="U105" s="41">
        <f t="array" aca="1" ref="U105" ca="1">IF($B$69=FALSE,"-",SUM((OFFSET(AW_PE!$V$3,1,0,$E$69,1))*(U$72&gt;=OFFSET(AW_PE!$H$3,1,0,$E$69,1))*(U$71&lt;=OFFSET(AW_PE!$H$3,1,0,$E$69,1))*($B105=OFFSET(AW_PE!$L$3,1,0,$E$69,1))))</f>
        <v>149.18</v>
      </c>
      <c r="V105" s="41">
        <f t="array" aca="1" ref="V105" ca="1">IF($B$69=FALSE,"-",SUM((OFFSET(AW_PE!$V$3,1,0,$E$69,1))*(V$72&gt;=OFFSET(AW_PE!$H$3,1,0,$E$69,1))*(V$71&lt;=OFFSET(AW_PE!$H$3,1,0,$E$69,1))*($B105=OFFSET(AW_PE!$L$3,1,0,$E$69,1))))</f>
        <v>456.54999999999995</v>
      </c>
      <c r="W105" s="41">
        <f t="array" aca="1" ref="W105" ca="1">IF($B$69=FALSE,"-",SUM((OFFSET(AW_PE!$V$3,1,0,$E$69,1))*(W$72&gt;=OFFSET(AW_PE!$H$3,1,0,$E$69,1))*(W$71&lt;=OFFSET(AW_PE!$H$3,1,0,$E$69,1))*($B105=OFFSET(AW_PE!$L$3,1,0,$E$69,1))))</f>
        <v>715.64</v>
      </c>
      <c r="X105" s="41">
        <f t="array" aca="1" ref="X105" ca="1">IF($B$69=FALSE,"-",SUM((OFFSET(AW_PE!$V$3,1,0,$E$69,1))*(X$72&gt;=OFFSET(AW_PE!$H$3,1,0,$E$69,1))*(X$71&lt;=OFFSET(AW_PE!$H$3,1,0,$E$69,1))*($B105=OFFSET(AW_PE!$L$3,1,0,$E$69,1))))</f>
        <v>2191.69</v>
      </c>
      <c r="Y105" s="41">
        <f t="array" aca="1" ref="Y105" ca="1">IF($B$69=FALSE,"-",SUM((OFFSET(AW_PE!$V$3,1,0,$E$69,1))*(Y$72&gt;=OFFSET(AW_PE!$H$3,1,0,$E$69,1))*(Y$71&lt;=OFFSET(AW_PE!$H$3,1,0,$E$69,1))*($B105=OFFSET(AW_PE!$L$3,1,0,$E$69,1))))</f>
        <v>2056.48</v>
      </c>
      <c r="Z105" s="41">
        <f t="array" aca="1" ref="Z105" ca="1">IF($B$69=FALSE,"-",SUM((OFFSET(AW_PE!$V$3,1,0,$E$69,1))*(Z$72&gt;=OFFSET(AW_PE!$H$3,1,0,$E$69,1))*(Z$71&lt;=OFFSET(AW_PE!$H$3,1,0,$E$69,1))*($B105=OFFSET(AW_PE!$L$3,1,0,$E$69,1))))</f>
        <v>1050.1299999999999</v>
      </c>
      <c r="AA105" s="41">
        <f t="array" aca="1" ref="AA105" ca="1">IF($B$69=FALSE,"-",SUM((OFFSET(AW_PE!$V$3,1,0,$E$69,1))*(AA$72&gt;=OFFSET(AW_PE!$H$3,1,0,$E$69,1))*(AA$71&lt;=OFFSET(AW_PE!$H$3,1,0,$E$69,1))*($B105=OFFSET(AW_PE!$L$3,1,0,$E$69,1))))</f>
        <v>788.73</v>
      </c>
      <c r="AB105" s="41">
        <f t="array" aca="1" ref="AB105" ca="1">IF($B$69=FALSE,"-",SUM((OFFSET(AW_PE!$V$3,1,0,$E$69,1))*(AB$72&gt;=OFFSET(AW_PE!$H$3,1,0,$E$69,1))*(AB$71&lt;=OFFSET(AW_PE!$H$3,1,0,$E$69,1))*($B105=OFFSET(AW_PE!$L$3,1,0,$E$69,1))))</f>
        <v>670.45</v>
      </c>
    </row>
    <row r="106" spans="2:28" outlineLevel="1">
      <c r="B106" s="45" t="s">
        <v>222</v>
      </c>
      <c r="D106" s="39">
        <f t="shared" ref="D106" ca="1" si="29">IF($B$69=FALSE,"-",SUM(OFFSET($G106,0,C$71-1,1,C$72-C$71+1)))</f>
        <v>0</v>
      </c>
      <c r="E106" s="40">
        <f t="shared" ref="E106" ca="1" si="30">IF($B$69=FALSE,"-",SUM(OFFSET($G106,0,F$71-1,1,F$72-F$71+1)))</f>
        <v>1027.78</v>
      </c>
      <c r="G106" s="41">
        <f t="array" aca="1" ref="G106" ca="1">IF($B$69=FALSE,"-",SUM((OFFSET(AW_PE!$V$3,1,0,$E$69,1))*(G$72&gt;=OFFSET(AW_PE!$H$3,1,0,$E$69,1))*(G$71&lt;=OFFSET(AW_PE!$H$3,1,0,$E$69,1))*($B106=OFFSET(AW_PE!$L$3,1,0,$E$69,1))))</f>
        <v>0</v>
      </c>
      <c r="H106" s="41">
        <f t="array" aca="1" ref="H106" ca="1">IF($B$69=FALSE,"-",SUM((OFFSET(AW_PE!$V$3,1,0,$E$69,1))*(H$72&gt;=OFFSET(AW_PE!$H$3,1,0,$E$69,1))*(H$71&lt;=OFFSET(AW_PE!$H$3,1,0,$E$69,1))*($B106=OFFSET(AW_PE!$L$3,1,0,$E$69,1))))</f>
        <v>0</v>
      </c>
      <c r="I106" s="41">
        <f t="array" aca="1" ref="I106" ca="1">IF($B$69=FALSE,"-",SUM((OFFSET(AW_PE!$V$3,1,0,$E$69,1))*(I$72&gt;=OFFSET(AW_PE!$H$3,1,0,$E$69,1))*(I$71&lt;=OFFSET(AW_PE!$H$3,1,0,$E$69,1))*($B106=OFFSET(AW_PE!$L$3,1,0,$E$69,1))))</f>
        <v>0</v>
      </c>
      <c r="J106" s="41">
        <f t="array" aca="1" ref="J106" ca="1">IF($B$69=FALSE,"-",SUM((OFFSET(AW_PE!$V$3,1,0,$E$69,1))*(J$72&gt;=OFFSET(AW_PE!$H$3,1,0,$E$69,1))*(J$71&lt;=OFFSET(AW_PE!$H$3,1,0,$E$69,1))*($B106=OFFSET(AW_PE!$L$3,1,0,$E$69,1))))</f>
        <v>0</v>
      </c>
      <c r="K106" s="41">
        <f t="array" aca="1" ref="K106" ca="1">IF($B$69=FALSE,"-",SUM((OFFSET(AW_PE!$V$3,1,0,$E$69,1))*(K$72&gt;=OFFSET(AW_PE!$H$3,1,0,$E$69,1))*(K$71&lt;=OFFSET(AW_PE!$H$3,1,0,$E$69,1))*($B106=OFFSET(AW_PE!$L$3,1,0,$E$69,1))))</f>
        <v>0</v>
      </c>
      <c r="L106" s="41">
        <f t="array" aca="1" ref="L106" ca="1">IF($B$69=FALSE,"-",SUM((OFFSET(AW_PE!$V$3,1,0,$E$69,1))*(L$72&gt;=OFFSET(AW_PE!$H$3,1,0,$E$69,1))*(L$71&lt;=OFFSET(AW_PE!$H$3,1,0,$E$69,1))*($B106=OFFSET(AW_PE!$L$3,1,0,$E$69,1))))</f>
        <v>0</v>
      </c>
      <c r="M106" s="41">
        <f t="array" aca="1" ref="M106" ca="1">IF($B$69=FALSE,"-",SUM((OFFSET(AW_PE!$V$3,1,0,$E$69,1))*(M$72&gt;=OFFSET(AW_PE!$H$3,1,0,$E$69,1))*(M$71&lt;=OFFSET(AW_PE!$H$3,1,0,$E$69,1))*($B106=OFFSET(AW_PE!$L$3,1,0,$E$69,1))))</f>
        <v>0</v>
      </c>
      <c r="N106" s="41">
        <f t="array" aca="1" ref="N106" ca="1">IF($B$69=FALSE,"-",SUM((OFFSET(AW_PE!$V$3,1,0,$E$69,1))*(N$72&gt;=OFFSET(AW_PE!$H$3,1,0,$E$69,1))*(N$71&lt;=OFFSET(AW_PE!$H$3,1,0,$E$69,1))*($B106=OFFSET(AW_PE!$L$3,1,0,$E$69,1))))</f>
        <v>0</v>
      </c>
      <c r="O106" s="41">
        <f t="array" aca="1" ref="O106" ca="1">IF($B$69=FALSE,"-",SUM((OFFSET(AW_PE!$V$3,1,0,$E$69,1))*(O$72&gt;=OFFSET(AW_PE!$H$3,1,0,$E$69,1))*(O$71&lt;=OFFSET(AW_PE!$H$3,1,0,$E$69,1))*($B106=OFFSET(AW_PE!$L$3,1,0,$E$69,1))))</f>
        <v>0</v>
      </c>
      <c r="P106" s="41">
        <f t="array" aca="1" ref="P106" ca="1">IF($B$69=FALSE,"-",SUM((OFFSET(AW_PE!$V$3,1,0,$E$69,1))*(P$72&gt;=OFFSET(AW_PE!$H$3,1,0,$E$69,1))*(P$71&lt;=OFFSET(AW_PE!$H$3,1,0,$E$69,1))*($B106=OFFSET(AW_PE!$L$3,1,0,$E$69,1))))</f>
        <v>0</v>
      </c>
      <c r="Q106" s="41">
        <f t="array" aca="1" ref="Q106" ca="1">IF($B$69=FALSE,"-",SUM((OFFSET(AW_PE!$V$3,1,0,$E$69,1))*(Q$72&gt;=OFFSET(AW_PE!$H$3,1,0,$E$69,1))*(Q$71&lt;=OFFSET(AW_PE!$H$3,1,0,$E$69,1))*($B106=OFFSET(AW_PE!$L$3,1,0,$E$69,1))))</f>
        <v>0</v>
      </c>
      <c r="R106" s="41">
        <f t="array" aca="1" ref="R106" ca="1">IF($B$69=FALSE,"-",SUM((OFFSET(AW_PE!$V$3,1,0,$E$69,1))*(R$72&gt;=OFFSET(AW_PE!$H$3,1,0,$E$69,1))*(R$71&lt;=OFFSET(AW_PE!$H$3,1,0,$E$69,1))*($B106=OFFSET(AW_PE!$L$3,1,0,$E$69,1))))</f>
        <v>0</v>
      </c>
      <c r="S106" s="41">
        <f t="array" aca="1" ref="S106" ca="1">IF($B$69=FALSE,"-",SUM((OFFSET(AW_PE!$V$3,1,0,$E$69,1))*(S$72&gt;=OFFSET(AW_PE!$H$3,1,0,$E$69,1))*(S$71&lt;=OFFSET(AW_PE!$H$3,1,0,$E$69,1))*($B106=OFFSET(AW_PE!$L$3,1,0,$E$69,1))))</f>
        <v>0</v>
      </c>
      <c r="T106" s="41">
        <f t="array" aca="1" ref="T106" ca="1">IF($B$69=FALSE,"-",SUM((OFFSET(AW_PE!$V$3,1,0,$E$69,1))*(T$72&gt;=OFFSET(AW_PE!$H$3,1,0,$E$69,1))*(T$71&lt;=OFFSET(AW_PE!$H$3,1,0,$E$69,1))*($B106=OFFSET(AW_PE!$L$3,1,0,$E$69,1))))</f>
        <v>0</v>
      </c>
      <c r="U106" s="41">
        <f t="array" aca="1" ref="U106" ca="1">IF($B$69=FALSE,"-",SUM((OFFSET(AW_PE!$V$3,1,0,$E$69,1))*(U$72&gt;=OFFSET(AW_PE!$H$3,1,0,$E$69,1))*(U$71&lt;=OFFSET(AW_PE!$H$3,1,0,$E$69,1))*($B106=OFFSET(AW_PE!$L$3,1,0,$E$69,1))))</f>
        <v>0</v>
      </c>
      <c r="V106" s="41">
        <f t="array" aca="1" ref="V106" ca="1">IF($B$69=FALSE,"-",SUM((OFFSET(AW_PE!$V$3,1,0,$E$69,1))*(V$72&gt;=OFFSET(AW_PE!$H$3,1,0,$E$69,1))*(V$71&lt;=OFFSET(AW_PE!$H$3,1,0,$E$69,1))*($B106=OFFSET(AW_PE!$L$3,1,0,$E$69,1))))</f>
        <v>0</v>
      </c>
      <c r="W106" s="41">
        <f t="array" aca="1" ref="W106" ca="1">IF($B$69=FALSE,"-",SUM((OFFSET(AW_PE!$V$3,1,0,$E$69,1))*(W$72&gt;=OFFSET(AW_PE!$H$3,1,0,$E$69,1))*(W$71&lt;=OFFSET(AW_PE!$H$3,1,0,$E$69,1))*($B106=OFFSET(AW_PE!$L$3,1,0,$E$69,1))))</f>
        <v>0</v>
      </c>
      <c r="X106" s="41">
        <f t="array" aca="1" ref="X106" ca="1">IF($B$69=FALSE,"-",SUM((OFFSET(AW_PE!$V$3,1,0,$E$69,1))*(X$72&gt;=OFFSET(AW_PE!$H$3,1,0,$E$69,1))*(X$71&lt;=OFFSET(AW_PE!$H$3,1,0,$E$69,1))*($B106=OFFSET(AW_PE!$L$3,1,0,$E$69,1))))</f>
        <v>0</v>
      </c>
      <c r="Y106" s="41">
        <f t="array" aca="1" ref="Y106" ca="1">IF($B$69=FALSE,"-",SUM((OFFSET(AW_PE!$V$3,1,0,$E$69,1))*(Y$72&gt;=OFFSET(AW_PE!$H$3,1,0,$E$69,1))*(Y$71&lt;=OFFSET(AW_PE!$H$3,1,0,$E$69,1))*($B106=OFFSET(AW_PE!$L$3,1,0,$E$69,1))))</f>
        <v>0</v>
      </c>
      <c r="Z106" s="41">
        <f t="array" aca="1" ref="Z106" ca="1">IF($B$69=FALSE,"-",SUM((OFFSET(AW_PE!$V$3,1,0,$E$69,1))*(Z$72&gt;=OFFSET(AW_PE!$H$3,1,0,$E$69,1))*(Z$71&lt;=OFFSET(AW_PE!$H$3,1,0,$E$69,1))*($B106=OFFSET(AW_PE!$L$3,1,0,$E$69,1))))</f>
        <v>0</v>
      </c>
      <c r="AA106" s="41">
        <f t="array" aca="1" ref="AA106" ca="1">IF($B$69=FALSE,"-",SUM((OFFSET(AW_PE!$V$3,1,0,$E$69,1))*(AA$72&gt;=OFFSET(AW_PE!$H$3,1,0,$E$69,1))*(AA$71&lt;=OFFSET(AW_PE!$H$3,1,0,$E$69,1))*($B106=OFFSET(AW_PE!$L$3,1,0,$E$69,1))))</f>
        <v>0</v>
      </c>
      <c r="AB106" s="41">
        <f t="array" aca="1" ref="AB106" ca="1">IF($B$69=FALSE,"-",SUM((OFFSET(AW_PE!$V$3,1,0,$E$69,1))*(AB$72&gt;=OFFSET(AW_PE!$H$3,1,0,$E$69,1))*(AB$71&lt;=OFFSET(AW_PE!$H$3,1,0,$E$69,1))*($B106=OFFSET(AW_PE!$L$3,1,0,$E$69,1))))</f>
        <v>1027.78</v>
      </c>
    </row>
    <row r="107" spans="2:28" outlineLevel="1">
      <c r="B107" s="45" t="s">
        <v>223</v>
      </c>
      <c r="D107" s="39">
        <f t="shared" ca="1" si="25"/>
        <v>0</v>
      </c>
      <c r="E107" s="40">
        <f t="shared" ca="1" si="26"/>
        <v>344.08000000000004</v>
      </c>
      <c r="G107" s="41">
        <f t="array" aca="1" ref="G107" ca="1">IF($B$69=FALSE,"-",SUM((OFFSET(AW_PE!$V$3,1,0,$E$69,1))*(G$72&gt;=OFFSET(AW_PE!$H$3,1,0,$E$69,1))*(G$71&lt;=OFFSET(AW_PE!$H$3,1,0,$E$69,1))*($B107=OFFSET(AW_PE!$L$3,1,0,$E$69,1))))</f>
        <v>0</v>
      </c>
      <c r="H107" s="41">
        <f t="array" aca="1" ref="H107" ca="1">IF($B$69=FALSE,"-",SUM((OFFSET(AW_PE!$V$3,1,0,$E$69,1))*(H$72&gt;=OFFSET(AW_PE!$H$3,1,0,$E$69,1))*(H$71&lt;=OFFSET(AW_PE!$H$3,1,0,$E$69,1))*($B107=OFFSET(AW_PE!$L$3,1,0,$E$69,1))))</f>
        <v>0</v>
      </c>
      <c r="I107" s="41">
        <f t="array" aca="1" ref="I107" ca="1">IF($B$69=FALSE,"-",SUM((OFFSET(AW_PE!$V$3,1,0,$E$69,1))*(I$72&gt;=OFFSET(AW_PE!$H$3,1,0,$E$69,1))*(I$71&lt;=OFFSET(AW_PE!$H$3,1,0,$E$69,1))*($B107=OFFSET(AW_PE!$L$3,1,0,$E$69,1))))</f>
        <v>0</v>
      </c>
      <c r="J107" s="41">
        <f t="array" aca="1" ref="J107" ca="1">IF($B$69=FALSE,"-",SUM((OFFSET(AW_PE!$V$3,1,0,$E$69,1))*(J$72&gt;=OFFSET(AW_PE!$H$3,1,0,$E$69,1))*(J$71&lt;=OFFSET(AW_PE!$H$3,1,0,$E$69,1))*($B107=OFFSET(AW_PE!$L$3,1,0,$E$69,1))))</f>
        <v>0</v>
      </c>
      <c r="K107" s="41">
        <f t="array" aca="1" ref="K107" ca="1">IF($B$69=FALSE,"-",SUM((OFFSET(AW_PE!$V$3,1,0,$E$69,1))*(K$72&gt;=OFFSET(AW_PE!$H$3,1,0,$E$69,1))*(K$71&lt;=OFFSET(AW_PE!$H$3,1,0,$E$69,1))*($B107=OFFSET(AW_PE!$L$3,1,0,$E$69,1))))</f>
        <v>0</v>
      </c>
      <c r="L107" s="41">
        <f t="array" aca="1" ref="L107" ca="1">IF($B$69=FALSE,"-",SUM((OFFSET(AW_PE!$V$3,1,0,$E$69,1))*(L$72&gt;=OFFSET(AW_PE!$H$3,1,0,$E$69,1))*(L$71&lt;=OFFSET(AW_PE!$H$3,1,0,$E$69,1))*($B107=OFFSET(AW_PE!$L$3,1,0,$E$69,1))))</f>
        <v>0</v>
      </c>
      <c r="M107" s="41">
        <f t="array" aca="1" ref="M107" ca="1">IF($B$69=FALSE,"-",SUM((OFFSET(AW_PE!$V$3,1,0,$E$69,1))*(M$72&gt;=OFFSET(AW_PE!$H$3,1,0,$E$69,1))*(M$71&lt;=OFFSET(AW_PE!$H$3,1,0,$E$69,1))*($B107=OFFSET(AW_PE!$L$3,1,0,$E$69,1))))</f>
        <v>0</v>
      </c>
      <c r="N107" s="41">
        <f t="array" aca="1" ref="N107" ca="1">IF($B$69=FALSE,"-",SUM((OFFSET(AW_PE!$V$3,1,0,$E$69,1))*(N$72&gt;=OFFSET(AW_PE!$H$3,1,0,$E$69,1))*(N$71&lt;=OFFSET(AW_PE!$H$3,1,0,$E$69,1))*($B107=OFFSET(AW_PE!$L$3,1,0,$E$69,1))))</f>
        <v>0</v>
      </c>
      <c r="O107" s="41">
        <f t="array" aca="1" ref="O107" ca="1">IF($B$69=FALSE,"-",SUM((OFFSET(AW_PE!$V$3,1,0,$E$69,1))*(O$72&gt;=OFFSET(AW_PE!$H$3,1,0,$E$69,1))*(O$71&lt;=OFFSET(AW_PE!$H$3,1,0,$E$69,1))*($B107=OFFSET(AW_PE!$L$3,1,0,$E$69,1))))</f>
        <v>0</v>
      </c>
      <c r="P107" s="41">
        <f t="array" aca="1" ref="P107" ca="1">IF($B$69=FALSE,"-",SUM((OFFSET(AW_PE!$V$3,1,0,$E$69,1))*(P$72&gt;=OFFSET(AW_PE!$H$3,1,0,$E$69,1))*(P$71&lt;=OFFSET(AW_PE!$H$3,1,0,$E$69,1))*($B107=OFFSET(AW_PE!$L$3,1,0,$E$69,1))))</f>
        <v>0</v>
      </c>
      <c r="Q107" s="41">
        <f t="array" aca="1" ref="Q107" ca="1">IF($B$69=FALSE,"-",SUM((OFFSET(AW_PE!$V$3,1,0,$E$69,1))*(Q$72&gt;=OFFSET(AW_PE!$H$3,1,0,$E$69,1))*(Q$71&lt;=OFFSET(AW_PE!$H$3,1,0,$E$69,1))*($B107=OFFSET(AW_PE!$L$3,1,0,$E$69,1))))</f>
        <v>0</v>
      </c>
      <c r="R107" s="41">
        <f t="array" aca="1" ref="R107" ca="1">IF($B$69=FALSE,"-",SUM((OFFSET(AW_PE!$V$3,1,0,$E$69,1))*(R$72&gt;=OFFSET(AW_PE!$H$3,1,0,$E$69,1))*(R$71&lt;=OFFSET(AW_PE!$H$3,1,0,$E$69,1))*($B107=OFFSET(AW_PE!$L$3,1,0,$E$69,1))))</f>
        <v>0</v>
      </c>
      <c r="S107" s="41">
        <f t="array" aca="1" ref="S107" ca="1">IF($B$69=FALSE,"-",SUM((OFFSET(AW_PE!$V$3,1,0,$E$69,1))*(S$72&gt;=OFFSET(AW_PE!$H$3,1,0,$E$69,1))*(S$71&lt;=OFFSET(AW_PE!$H$3,1,0,$E$69,1))*($B107=OFFSET(AW_PE!$L$3,1,0,$E$69,1))))</f>
        <v>0</v>
      </c>
      <c r="T107" s="41">
        <f t="array" aca="1" ref="T107" ca="1">IF($B$69=FALSE,"-",SUM((OFFSET(AW_PE!$V$3,1,0,$E$69,1))*(T$72&gt;=OFFSET(AW_PE!$H$3,1,0,$E$69,1))*(T$71&lt;=OFFSET(AW_PE!$H$3,1,0,$E$69,1))*($B107=OFFSET(AW_PE!$L$3,1,0,$E$69,1))))</f>
        <v>0</v>
      </c>
      <c r="U107" s="41">
        <f t="array" aca="1" ref="U107" ca="1">IF($B$69=FALSE,"-",SUM((OFFSET(AW_PE!$V$3,1,0,$E$69,1))*(U$72&gt;=OFFSET(AW_PE!$H$3,1,0,$E$69,1))*(U$71&lt;=OFFSET(AW_PE!$H$3,1,0,$E$69,1))*($B107=OFFSET(AW_PE!$L$3,1,0,$E$69,1))))</f>
        <v>0</v>
      </c>
      <c r="V107" s="41">
        <f t="array" aca="1" ref="V107" ca="1">IF($B$69=FALSE,"-",SUM((OFFSET(AW_PE!$V$3,1,0,$E$69,1))*(V$72&gt;=OFFSET(AW_PE!$H$3,1,0,$E$69,1))*(V$71&lt;=OFFSET(AW_PE!$H$3,1,0,$E$69,1))*($B107=OFFSET(AW_PE!$L$3,1,0,$E$69,1))))</f>
        <v>0</v>
      </c>
      <c r="W107" s="41">
        <f t="array" aca="1" ref="W107" ca="1">IF($B$69=FALSE,"-",SUM((OFFSET(AW_PE!$V$3,1,0,$E$69,1))*(W$72&gt;=OFFSET(AW_PE!$H$3,1,0,$E$69,1))*(W$71&lt;=OFFSET(AW_PE!$H$3,1,0,$E$69,1))*($B107=OFFSET(AW_PE!$L$3,1,0,$E$69,1))))</f>
        <v>0</v>
      </c>
      <c r="X107" s="41">
        <f t="array" aca="1" ref="X107" ca="1">IF($B$69=FALSE,"-",SUM((OFFSET(AW_PE!$V$3,1,0,$E$69,1))*(X$72&gt;=OFFSET(AW_PE!$H$3,1,0,$E$69,1))*(X$71&lt;=OFFSET(AW_PE!$H$3,1,0,$E$69,1))*($B107=OFFSET(AW_PE!$L$3,1,0,$E$69,1))))</f>
        <v>0</v>
      </c>
      <c r="Y107" s="41">
        <f t="array" aca="1" ref="Y107" ca="1">IF($B$69=FALSE,"-",SUM((OFFSET(AW_PE!$V$3,1,0,$E$69,1))*(Y$72&gt;=OFFSET(AW_PE!$H$3,1,0,$E$69,1))*(Y$71&lt;=OFFSET(AW_PE!$H$3,1,0,$E$69,1))*($B107=OFFSET(AW_PE!$L$3,1,0,$E$69,1))))</f>
        <v>297.60000000000002</v>
      </c>
      <c r="Z107" s="41">
        <f t="array" aca="1" ref="Z107" ca="1">IF($B$69=FALSE,"-",SUM((OFFSET(AW_PE!$V$3,1,0,$E$69,1))*(Z$72&gt;=OFFSET(AW_PE!$H$3,1,0,$E$69,1))*(Z$71&lt;=OFFSET(AW_PE!$H$3,1,0,$E$69,1))*($B107=OFFSET(AW_PE!$L$3,1,0,$E$69,1))))</f>
        <v>46.480000000000004</v>
      </c>
      <c r="AA107" s="41">
        <f t="array" aca="1" ref="AA107" ca="1">IF($B$69=FALSE,"-",SUM((OFFSET(AW_PE!$V$3,1,0,$E$69,1))*(AA$72&gt;=OFFSET(AW_PE!$H$3,1,0,$E$69,1))*(AA$71&lt;=OFFSET(AW_PE!$H$3,1,0,$E$69,1))*($B107=OFFSET(AW_PE!$L$3,1,0,$E$69,1))))</f>
        <v>0</v>
      </c>
      <c r="AB107" s="41">
        <f t="array" aca="1" ref="AB107" ca="1">IF($B$69=FALSE,"-",SUM((OFFSET(AW_PE!$V$3,1,0,$E$69,1))*(AB$72&gt;=OFFSET(AW_PE!$H$3,1,0,$E$69,1))*(AB$71&lt;=OFFSET(AW_PE!$H$3,1,0,$E$69,1))*($B107=OFFSET(AW_PE!$L$3,1,0,$E$69,1))))</f>
        <v>0</v>
      </c>
    </row>
    <row r="108" spans="2:28" outlineLevel="1">
      <c r="B108" s="45" t="s">
        <v>211</v>
      </c>
      <c r="D108" s="39">
        <f t="shared" ca="1" si="25"/>
        <v>6079.7599999999993</v>
      </c>
      <c r="E108" s="40">
        <f t="shared" ca="1" si="26"/>
        <v>5494.4100000000008</v>
      </c>
      <c r="G108" s="41">
        <f t="array" aca="1" ref="G108" ca="1">IF($B$69=FALSE,"-",SUM((OFFSET(AW_PE!$V$3,1,0,$E$69,1))*(G$72&gt;=OFFSET(AW_PE!$H$3,1,0,$E$69,1))*(G$71&lt;=OFFSET(AW_PE!$H$3,1,0,$E$69,1))*($B108=OFFSET(AW_PE!$L$3,1,0,$E$69,1))))</f>
        <v>391.90000000000003</v>
      </c>
      <c r="H108" s="41">
        <f t="array" aca="1" ref="H108" ca="1">IF($B$69=FALSE,"-",SUM((OFFSET(AW_PE!$V$3,1,0,$E$69,1))*(H$72&gt;=OFFSET(AW_PE!$H$3,1,0,$E$69,1))*(H$71&lt;=OFFSET(AW_PE!$H$3,1,0,$E$69,1))*($B108=OFFSET(AW_PE!$L$3,1,0,$E$69,1))))</f>
        <v>518.53</v>
      </c>
      <c r="I108" s="41">
        <f t="array" aca="1" ref="I108" ca="1">IF($B$69=FALSE,"-",SUM((OFFSET(AW_PE!$V$3,1,0,$E$69,1))*(I$72&gt;=OFFSET(AW_PE!$H$3,1,0,$E$69,1))*(I$71&lt;=OFFSET(AW_PE!$H$3,1,0,$E$69,1))*($B108=OFFSET(AW_PE!$L$3,1,0,$E$69,1))))</f>
        <v>607.17999999999995</v>
      </c>
      <c r="J108" s="41">
        <f t="array" aca="1" ref="J108" ca="1">IF($B$69=FALSE,"-",SUM((OFFSET(AW_PE!$V$3,1,0,$E$69,1))*(J$72&gt;=OFFSET(AW_PE!$H$3,1,0,$E$69,1))*(J$71&lt;=OFFSET(AW_PE!$H$3,1,0,$E$69,1))*($B108=OFFSET(AW_PE!$L$3,1,0,$E$69,1))))</f>
        <v>607.17999999999995</v>
      </c>
      <c r="K108" s="41">
        <f t="array" aca="1" ref="K108" ca="1">IF($B$69=FALSE,"-",SUM((OFFSET(AW_PE!$V$3,1,0,$E$69,1))*(K$72&gt;=OFFSET(AW_PE!$H$3,1,0,$E$69,1))*(K$71&lt;=OFFSET(AW_PE!$H$3,1,0,$E$69,1))*($B108=OFFSET(AW_PE!$L$3,1,0,$E$69,1))))</f>
        <v>607.17999999999995</v>
      </c>
      <c r="L108" s="41">
        <f t="array" aca="1" ref="L108" ca="1">IF($B$69=FALSE,"-",SUM((OFFSET(AW_PE!$V$3,1,0,$E$69,1))*(L$72&gt;=OFFSET(AW_PE!$H$3,1,0,$E$69,1))*(L$71&lt;=OFFSET(AW_PE!$H$3,1,0,$E$69,1))*($B108=OFFSET(AW_PE!$L$3,1,0,$E$69,1))))</f>
        <v>1001.4399999999998</v>
      </c>
      <c r="M108" s="41">
        <f t="array" aca="1" ref="M108" ca="1">IF($B$69=FALSE,"-",SUM((OFFSET(AW_PE!$V$3,1,0,$E$69,1))*(M$72&gt;=OFFSET(AW_PE!$H$3,1,0,$E$69,1))*(M$71&lt;=OFFSET(AW_PE!$H$3,1,0,$E$69,1))*($B108=OFFSET(AW_PE!$L$3,1,0,$E$69,1))))</f>
        <v>483.71000000000004</v>
      </c>
      <c r="N108" s="41">
        <f t="array" aca="1" ref="N108" ca="1">IF($B$69=FALSE,"-",SUM((OFFSET(AW_PE!$V$3,1,0,$E$69,1))*(N$72&gt;=OFFSET(AW_PE!$H$3,1,0,$E$69,1))*(N$71&lt;=OFFSET(AW_PE!$H$3,1,0,$E$69,1))*($B108=OFFSET(AW_PE!$L$3,1,0,$E$69,1))))</f>
        <v>524.86</v>
      </c>
      <c r="O108" s="41">
        <f t="array" aca="1" ref="O108" ca="1">IF($B$69=FALSE,"-",SUM((OFFSET(AW_PE!$V$3,1,0,$E$69,1))*(O$72&gt;=OFFSET(AW_PE!$H$3,1,0,$E$69,1))*(O$71&lt;=OFFSET(AW_PE!$H$3,1,0,$E$69,1))*($B108=OFFSET(AW_PE!$L$3,1,0,$E$69,1))))</f>
        <v>507.15</v>
      </c>
      <c r="P108" s="41">
        <f t="array" aca="1" ref="P108" ca="1">IF($B$69=FALSE,"-",SUM((OFFSET(AW_PE!$V$3,1,0,$E$69,1))*(P$72&gt;=OFFSET(AW_PE!$H$3,1,0,$E$69,1))*(P$71&lt;=OFFSET(AW_PE!$H$3,1,0,$E$69,1))*($B108=OFFSET(AW_PE!$L$3,1,0,$E$69,1))))</f>
        <v>291.63</v>
      </c>
      <c r="Q108" s="41">
        <f t="array" aca="1" ref="Q108" ca="1">IF($B$69=FALSE,"-",SUM((OFFSET(AW_PE!$V$3,1,0,$E$69,1))*(Q$72&gt;=OFFSET(AW_PE!$H$3,1,0,$E$69,1))*(Q$71&lt;=OFFSET(AW_PE!$H$3,1,0,$E$69,1))*($B108=OFFSET(AW_PE!$L$3,1,0,$E$69,1))))</f>
        <v>323.39999999999998</v>
      </c>
      <c r="R108" s="41">
        <f t="array" aca="1" ref="R108" ca="1">IF($B$69=FALSE,"-",SUM((OFFSET(AW_PE!$V$3,1,0,$E$69,1))*(R$72&gt;=OFFSET(AW_PE!$H$3,1,0,$E$69,1))*(R$71&lt;=OFFSET(AW_PE!$H$3,1,0,$E$69,1))*($B108=OFFSET(AW_PE!$L$3,1,0,$E$69,1))))</f>
        <v>215.6</v>
      </c>
      <c r="S108" s="41">
        <f t="array" aca="1" ref="S108" ca="1">IF($B$69=FALSE,"-",SUM((OFFSET(AW_PE!$V$3,1,0,$E$69,1))*(S$72&gt;=OFFSET(AW_PE!$H$3,1,0,$E$69,1))*(S$71&lt;=OFFSET(AW_PE!$H$3,1,0,$E$69,1))*($B108=OFFSET(AW_PE!$L$3,1,0,$E$69,1))))</f>
        <v>410.3</v>
      </c>
      <c r="T108" s="41">
        <f t="array" aca="1" ref="T108" ca="1">IF($B$69=FALSE,"-",SUM((OFFSET(AW_PE!$V$3,1,0,$E$69,1))*(T$72&gt;=OFFSET(AW_PE!$H$3,1,0,$E$69,1))*(T$71&lt;=OFFSET(AW_PE!$H$3,1,0,$E$69,1))*($B108=OFFSET(AW_PE!$L$3,1,0,$E$69,1))))</f>
        <v>534.51</v>
      </c>
      <c r="U108" s="41">
        <f t="array" aca="1" ref="U108" ca="1">IF($B$69=FALSE,"-",SUM((OFFSET(AW_PE!$V$3,1,0,$E$69,1))*(U$72&gt;=OFFSET(AW_PE!$H$3,1,0,$E$69,1))*(U$71&lt;=OFFSET(AW_PE!$H$3,1,0,$E$69,1))*($B108=OFFSET(AW_PE!$L$3,1,0,$E$69,1))))</f>
        <v>454.88</v>
      </c>
      <c r="V108" s="41">
        <f t="array" aca="1" ref="V108" ca="1">IF($B$69=FALSE,"-",SUM((OFFSET(AW_PE!$V$3,1,0,$E$69,1))*(V$72&gt;=OFFSET(AW_PE!$H$3,1,0,$E$69,1))*(V$71&lt;=OFFSET(AW_PE!$H$3,1,0,$E$69,1))*($B108=OFFSET(AW_PE!$L$3,1,0,$E$69,1))))</f>
        <v>610.96</v>
      </c>
      <c r="W108" s="41">
        <f t="array" aca="1" ref="W108" ca="1">IF($B$69=FALSE,"-",SUM((OFFSET(AW_PE!$V$3,1,0,$E$69,1))*(W$72&gt;=OFFSET(AW_PE!$H$3,1,0,$E$69,1))*(W$71&lt;=OFFSET(AW_PE!$H$3,1,0,$E$69,1))*($B108=OFFSET(AW_PE!$L$3,1,0,$E$69,1))))</f>
        <v>890.95</v>
      </c>
      <c r="X108" s="41">
        <f t="array" aca="1" ref="X108" ca="1">IF($B$69=FALSE,"-",SUM((OFFSET(AW_PE!$V$3,1,0,$E$69,1))*(X$72&gt;=OFFSET(AW_PE!$H$3,1,0,$E$69,1))*(X$71&lt;=OFFSET(AW_PE!$H$3,1,0,$E$69,1))*($B108=OFFSET(AW_PE!$L$3,1,0,$E$69,1))))</f>
        <v>610.96</v>
      </c>
      <c r="Y108" s="41">
        <f t="array" aca="1" ref="Y108" ca="1">IF($B$69=FALSE,"-",SUM((OFFSET(AW_PE!$V$3,1,0,$E$69,1))*(Y$72&gt;=OFFSET(AW_PE!$H$3,1,0,$E$69,1))*(Y$71&lt;=OFFSET(AW_PE!$H$3,1,0,$E$69,1))*($B108=OFFSET(AW_PE!$L$3,1,0,$E$69,1))))</f>
        <v>585.47</v>
      </c>
      <c r="Z108" s="41">
        <f t="array" aca="1" ref="Z108" ca="1">IF($B$69=FALSE,"-",SUM((OFFSET(AW_PE!$V$3,1,0,$E$69,1))*(Z$72&gt;=OFFSET(AW_PE!$H$3,1,0,$E$69,1))*(Z$71&lt;=OFFSET(AW_PE!$H$3,1,0,$E$69,1))*($B108=OFFSET(AW_PE!$L$3,1,0,$E$69,1))))</f>
        <v>566.31000000000006</v>
      </c>
      <c r="AA108" s="41">
        <f t="array" aca="1" ref="AA108" ca="1">IF($B$69=FALSE,"-",SUM((OFFSET(AW_PE!$V$3,1,0,$E$69,1))*(AA$72&gt;=OFFSET(AW_PE!$H$3,1,0,$E$69,1))*(AA$71&lt;=OFFSET(AW_PE!$H$3,1,0,$E$69,1))*($B108=OFFSET(AW_PE!$L$3,1,0,$E$69,1))))</f>
        <v>610.96</v>
      </c>
      <c r="AB108" s="41">
        <f t="array" aca="1" ref="AB108" ca="1">IF($B$69=FALSE,"-",SUM((OFFSET(AW_PE!$V$3,1,0,$E$69,1))*(AB$72&gt;=OFFSET(AW_PE!$H$3,1,0,$E$69,1))*(AB$71&lt;=OFFSET(AW_PE!$H$3,1,0,$E$69,1))*($B108=OFFSET(AW_PE!$L$3,1,0,$E$69,1))))</f>
        <v>219.11</v>
      </c>
    </row>
    <row r="109" spans="2:28" outlineLevel="1">
      <c r="B109" s="45" t="s">
        <v>205</v>
      </c>
      <c r="D109" s="39">
        <f t="shared" ca="1" si="25"/>
        <v>3313.41</v>
      </c>
      <c r="E109" s="40">
        <f t="shared" ca="1" si="26"/>
        <v>0</v>
      </c>
      <c r="G109" s="41">
        <f t="array" aca="1" ref="G109" ca="1">IF($B$69=FALSE,"-",SUM((OFFSET(AW_PE!$V$3,1,0,$E$69,1))*(G$72&gt;=OFFSET(AW_PE!$H$3,1,0,$E$69,1))*(G$71&lt;=OFFSET(AW_PE!$H$3,1,0,$E$69,1))*($B109=OFFSET(AW_PE!$L$3,1,0,$E$69,1))))</f>
        <v>438.39</v>
      </c>
      <c r="H109" s="41">
        <f t="array" aca="1" ref="H109" ca="1">IF($B$69=FALSE,"-",SUM((OFFSET(AW_PE!$V$3,1,0,$E$69,1))*(H$72&gt;=OFFSET(AW_PE!$H$3,1,0,$E$69,1))*(H$71&lt;=OFFSET(AW_PE!$H$3,1,0,$E$69,1))*($B109=OFFSET(AW_PE!$L$3,1,0,$E$69,1))))</f>
        <v>487.87000000000006</v>
      </c>
      <c r="I109" s="41">
        <f t="array" aca="1" ref="I109" ca="1">IF($B$69=FALSE,"-",SUM((OFFSET(AW_PE!$V$3,1,0,$E$69,1))*(I$72&gt;=OFFSET(AW_PE!$H$3,1,0,$E$69,1))*(I$71&lt;=OFFSET(AW_PE!$H$3,1,0,$E$69,1))*($B109=OFFSET(AW_PE!$L$3,1,0,$E$69,1))))</f>
        <v>442.08</v>
      </c>
      <c r="J109" s="41">
        <f t="array" aca="1" ref="J109" ca="1">IF($B$69=FALSE,"-",SUM((OFFSET(AW_PE!$V$3,1,0,$E$69,1))*(J$72&gt;=OFFSET(AW_PE!$H$3,1,0,$E$69,1))*(J$71&lt;=OFFSET(AW_PE!$H$3,1,0,$E$69,1))*($B109=OFFSET(AW_PE!$L$3,1,0,$E$69,1))))</f>
        <v>414.86</v>
      </c>
      <c r="K109" s="41">
        <f t="array" aca="1" ref="K109" ca="1">IF($B$69=FALSE,"-",SUM((OFFSET(AW_PE!$V$3,1,0,$E$69,1))*(K$72&gt;=OFFSET(AW_PE!$H$3,1,0,$E$69,1))*(K$71&lt;=OFFSET(AW_PE!$H$3,1,0,$E$69,1))*($B109=OFFSET(AW_PE!$L$3,1,0,$E$69,1))))</f>
        <v>440.85999999999996</v>
      </c>
      <c r="L109" s="41">
        <f t="array" aca="1" ref="L109" ca="1">IF($B$69=FALSE,"-",SUM((OFFSET(AW_PE!$V$3,1,0,$E$69,1))*(L$72&gt;=OFFSET(AW_PE!$H$3,1,0,$E$69,1))*(L$71&lt;=OFFSET(AW_PE!$H$3,1,0,$E$69,1))*($B109=OFFSET(AW_PE!$L$3,1,0,$E$69,1))))</f>
        <v>725.02</v>
      </c>
      <c r="M109" s="41">
        <f t="array" aca="1" ref="M109" ca="1">IF($B$69=FALSE,"-",SUM((OFFSET(AW_PE!$V$3,1,0,$E$69,1))*(M$72&gt;=OFFSET(AW_PE!$H$3,1,0,$E$69,1))*(M$71&lt;=OFFSET(AW_PE!$H$3,1,0,$E$69,1))*($B109=OFFSET(AW_PE!$L$3,1,0,$E$69,1))))</f>
        <v>364.33</v>
      </c>
      <c r="N109" s="41">
        <f t="array" aca="1" ref="N109" ca="1">IF($B$69=FALSE,"-",SUM((OFFSET(AW_PE!$V$3,1,0,$E$69,1))*(N$72&gt;=OFFSET(AW_PE!$H$3,1,0,$E$69,1))*(N$71&lt;=OFFSET(AW_PE!$H$3,1,0,$E$69,1))*($B109=OFFSET(AW_PE!$L$3,1,0,$E$69,1))))</f>
        <v>0</v>
      </c>
      <c r="O109" s="41">
        <f t="array" aca="1" ref="O109" ca="1">IF($B$69=FALSE,"-",SUM((OFFSET(AW_PE!$V$3,1,0,$E$69,1))*(O$72&gt;=OFFSET(AW_PE!$H$3,1,0,$E$69,1))*(O$71&lt;=OFFSET(AW_PE!$H$3,1,0,$E$69,1))*($B109=OFFSET(AW_PE!$L$3,1,0,$E$69,1))))</f>
        <v>0</v>
      </c>
      <c r="P109" s="41">
        <f t="array" aca="1" ref="P109" ca="1">IF($B$69=FALSE,"-",SUM((OFFSET(AW_PE!$V$3,1,0,$E$69,1))*(P$72&gt;=OFFSET(AW_PE!$H$3,1,0,$E$69,1))*(P$71&lt;=OFFSET(AW_PE!$H$3,1,0,$E$69,1))*($B109=OFFSET(AW_PE!$L$3,1,0,$E$69,1))))</f>
        <v>0</v>
      </c>
      <c r="Q109" s="41">
        <f t="array" aca="1" ref="Q109" ca="1">IF($B$69=FALSE,"-",SUM((OFFSET(AW_PE!$V$3,1,0,$E$69,1))*(Q$72&gt;=OFFSET(AW_PE!$H$3,1,0,$E$69,1))*(Q$71&lt;=OFFSET(AW_PE!$H$3,1,0,$E$69,1))*($B109=OFFSET(AW_PE!$L$3,1,0,$E$69,1))))</f>
        <v>0</v>
      </c>
      <c r="R109" s="41">
        <f t="array" aca="1" ref="R109" ca="1">IF($B$69=FALSE,"-",SUM((OFFSET(AW_PE!$V$3,1,0,$E$69,1))*(R$72&gt;=OFFSET(AW_PE!$H$3,1,0,$E$69,1))*(R$71&lt;=OFFSET(AW_PE!$H$3,1,0,$E$69,1))*($B109=OFFSET(AW_PE!$L$3,1,0,$E$69,1))))</f>
        <v>0</v>
      </c>
      <c r="S109" s="41">
        <f t="array" aca="1" ref="S109" ca="1">IF($B$69=FALSE,"-",SUM((OFFSET(AW_PE!$V$3,1,0,$E$69,1))*(S$72&gt;=OFFSET(AW_PE!$H$3,1,0,$E$69,1))*(S$71&lt;=OFFSET(AW_PE!$H$3,1,0,$E$69,1))*($B109=OFFSET(AW_PE!$L$3,1,0,$E$69,1))))</f>
        <v>0</v>
      </c>
      <c r="T109" s="41">
        <f t="array" aca="1" ref="T109" ca="1">IF($B$69=FALSE,"-",SUM((OFFSET(AW_PE!$V$3,1,0,$E$69,1))*(T$72&gt;=OFFSET(AW_PE!$H$3,1,0,$E$69,1))*(T$71&lt;=OFFSET(AW_PE!$H$3,1,0,$E$69,1))*($B109=OFFSET(AW_PE!$L$3,1,0,$E$69,1))))</f>
        <v>0</v>
      </c>
      <c r="U109" s="41">
        <f t="array" aca="1" ref="U109" ca="1">IF($B$69=FALSE,"-",SUM((OFFSET(AW_PE!$V$3,1,0,$E$69,1))*(U$72&gt;=OFFSET(AW_PE!$H$3,1,0,$E$69,1))*(U$71&lt;=OFFSET(AW_PE!$H$3,1,0,$E$69,1))*($B109=OFFSET(AW_PE!$L$3,1,0,$E$69,1))))</f>
        <v>0</v>
      </c>
      <c r="V109" s="41">
        <f t="array" aca="1" ref="V109" ca="1">IF($B$69=FALSE,"-",SUM((OFFSET(AW_PE!$V$3,1,0,$E$69,1))*(V$72&gt;=OFFSET(AW_PE!$H$3,1,0,$E$69,1))*(V$71&lt;=OFFSET(AW_PE!$H$3,1,0,$E$69,1))*($B109=OFFSET(AW_PE!$L$3,1,0,$E$69,1))))</f>
        <v>0</v>
      </c>
      <c r="W109" s="41">
        <f t="array" aca="1" ref="W109" ca="1">IF($B$69=FALSE,"-",SUM((OFFSET(AW_PE!$V$3,1,0,$E$69,1))*(W$72&gt;=OFFSET(AW_PE!$H$3,1,0,$E$69,1))*(W$71&lt;=OFFSET(AW_PE!$H$3,1,0,$E$69,1))*($B109=OFFSET(AW_PE!$L$3,1,0,$E$69,1))))</f>
        <v>0</v>
      </c>
      <c r="X109" s="41">
        <f t="array" aca="1" ref="X109" ca="1">IF($B$69=FALSE,"-",SUM((OFFSET(AW_PE!$V$3,1,0,$E$69,1))*(X$72&gt;=OFFSET(AW_PE!$H$3,1,0,$E$69,1))*(X$71&lt;=OFFSET(AW_PE!$H$3,1,0,$E$69,1))*($B109=OFFSET(AW_PE!$L$3,1,0,$E$69,1))))</f>
        <v>0</v>
      </c>
      <c r="Y109" s="41">
        <f t="array" aca="1" ref="Y109" ca="1">IF($B$69=FALSE,"-",SUM((OFFSET(AW_PE!$V$3,1,0,$E$69,1))*(Y$72&gt;=OFFSET(AW_PE!$H$3,1,0,$E$69,1))*(Y$71&lt;=OFFSET(AW_PE!$H$3,1,0,$E$69,1))*($B109=OFFSET(AW_PE!$L$3,1,0,$E$69,1))))</f>
        <v>0</v>
      </c>
      <c r="Z109" s="41">
        <f t="array" aca="1" ref="Z109" ca="1">IF($B$69=FALSE,"-",SUM((OFFSET(AW_PE!$V$3,1,0,$E$69,1))*(Z$72&gt;=OFFSET(AW_PE!$H$3,1,0,$E$69,1))*(Z$71&lt;=OFFSET(AW_PE!$H$3,1,0,$E$69,1))*($B109=OFFSET(AW_PE!$L$3,1,0,$E$69,1))))</f>
        <v>0</v>
      </c>
      <c r="AA109" s="41">
        <f t="array" aca="1" ref="AA109" ca="1">IF($B$69=FALSE,"-",SUM((OFFSET(AW_PE!$V$3,1,0,$E$69,1))*(AA$72&gt;=OFFSET(AW_PE!$H$3,1,0,$E$69,1))*(AA$71&lt;=OFFSET(AW_PE!$H$3,1,0,$E$69,1))*($B109=OFFSET(AW_PE!$L$3,1,0,$E$69,1))))</f>
        <v>0</v>
      </c>
      <c r="AB109" s="41">
        <f t="array" aca="1" ref="AB109" ca="1">IF($B$69=FALSE,"-",SUM((OFFSET(AW_PE!$V$3,1,0,$E$69,1))*(AB$72&gt;=OFFSET(AW_PE!$H$3,1,0,$E$69,1))*(AB$71&lt;=OFFSET(AW_PE!$H$3,1,0,$E$69,1))*($B109=OFFSET(AW_PE!$L$3,1,0,$E$69,1))))</f>
        <v>0</v>
      </c>
    </row>
    <row r="110" spans="2:28" outlineLevel="1">
      <c r="B110" s="45"/>
      <c r="D110" s="39">
        <f t="shared" ca="1" si="25"/>
        <v>-1543.49</v>
      </c>
      <c r="E110" s="40">
        <f t="shared" ca="1" si="26"/>
        <v>0</v>
      </c>
      <c r="G110" s="41">
        <f t="array" aca="1" ref="G110" ca="1">IF($B$69=FALSE,"-",SUM((OFFSET(AW_PE!$V$3,1,0,$E$69,1))*(G$72&gt;=OFFSET(AW_PE!$H$3,1,0,$E$69,1))*(G$71&lt;=OFFSET(AW_PE!$H$3,1,0,$E$69,1))*($B110=OFFSET(AW_PE!$L$3,1,0,$E$69,1))))</f>
        <v>0</v>
      </c>
      <c r="H110" s="41">
        <f t="array" aca="1" ref="H110" ca="1">IF($B$69=FALSE,"-",SUM((OFFSET(AW_PE!$V$3,1,0,$E$69,1))*(H$72&gt;=OFFSET(AW_PE!$H$3,1,0,$E$69,1))*(H$71&lt;=OFFSET(AW_PE!$H$3,1,0,$E$69,1))*($B110=OFFSET(AW_PE!$L$3,1,0,$E$69,1))))</f>
        <v>0</v>
      </c>
      <c r="I110" s="41">
        <f t="array" aca="1" ref="I110" ca="1">IF($B$69=FALSE,"-",SUM((OFFSET(AW_PE!$V$3,1,0,$E$69,1))*(I$72&gt;=OFFSET(AW_PE!$H$3,1,0,$E$69,1))*(I$71&lt;=OFFSET(AW_PE!$H$3,1,0,$E$69,1))*($B110=OFFSET(AW_PE!$L$3,1,0,$E$69,1))))</f>
        <v>0</v>
      </c>
      <c r="J110" s="41">
        <f t="array" aca="1" ref="J110" ca="1">IF($B$69=FALSE,"-",SUM((OFFSET(AW_PE!$V$3,1,0,$E$69,1))*(J$72&gt;=OFFSET(AW_PE!$H$3,1,0,$E$69,1))*(J$71&lt;=OFFSET(AW_PE!$H$3,1,0,$E$69,1))*($B110=OFFSET(AW_PE!$L$3,1,0,$E$69,1))))</f>
        <v>0</v>
      </c>
      <c r="K110" s="41">
        <f t="array" aca="1" ref="K110" ca="1">IF($B$69=FALSE,"-",SUM((OFFSET(AW_PE!$V$3,1,0,$E$69,1))*(K$72&gt;=OFFSET(AW_PE!$H$3,1,0,$E$69,1))*(K$71&lt;=OFFSET(AW_PE!$H$3,1,0,$E$69,1))*($B110=OFFSET(AW_PE!$L$3,1,0,$E$69,1))))</f>
        <v>0</v>
      </c>
      <c r="L110" s="41">
        <f t="array" aca="1" ref="L110" ca="1">IF($B$69=FALSE,"-",SUM((OFFSET(AW_PE!$V$3,1,0,$E$69,1))*(L$72&gt;=OFFSET(AW_PE!$H$3,1,0,$E$69,1))*(L$71&lt;=OFFSET(AW_PE!$H$3,1,0,$E$69,1))*($B110=OFFSET(AW_PE!$L$3,1,0,$E$69,1))))</f>
        <v>0</v>
      </c>
      <c r="M110" s="41">
        <f t="array" aca="1" ref="M110" ca="1">IF($B$69=FALSE,"-",SUM((OFFSET(AW_PE!$V$3,1,0,$E$69,1))*(M$72&gt;=OFFSET(AW_PE!$H$3,1,0,$E$69,1))*(M$71&lt;=OFFSET(AW_PE!$H$3,1,0,$E$69,1))*($B110=OFFSET(AW_PE!$L$3,1,0,$E$69,1))))</f>
        <v>0</v>
      </c>
      <c r="N110" s="41">
        <f t="array" aca="1" ref="N110" ca="1">IF($B$69=FALSE,"-",SUM((OFFSET(AW_PE!$V$3,1,0,$E$69,1))*(N$72&gt;=OFFSET(AW_PE!$H$3,1,0,$E$69,1))*(N$71&lt;=OFFSET(AW_PE!$H$3,1,0,$E$69,1))*($B110=OFFSET(AW_PE!$L$3,1,0,$E$69,1))))</f>
        <v>0</v>
      </c>
      <c r="O110" s="41">
        <f t="array" aca="1" ref="O110" ca="1">IF($B$69=FALSE,"-",SUM((OFFSET(AW_PE!$V$3,1,0,$E$69,1))*(O$72&gt;=OFFSET(AW_PE!$H$3,1,0,$E$69,1))*(O$71&lt;=OFFSET(AW_PE!$H$3,1,0,$E$69,1))*($B110=OFFSET(AW_PE!$L$3,1,0,$E$69,1))))</f>
        <v>0</v>
      </c>
      <c r="P110" s="41">
        <f t="array" aca="1" ref="P110" ca="1">IF($B$69=FALSE,"-",SUM((OFFSET(AW_PE!$V$3,1,0,$E$69,1))*(P$72&gt;=OFFSET(AW_PE!$H$3,1,0,$E$69,1))*(P$71&lt;=OFFSET(AW_PE!$H$3,1,0,$E$69,1))*($B110=OFFSET(AW_PE!$L$3,1,0,$E$69,1))))</f>
        <v>0</v>
      </c>
      <c r="Q110" s="41">
        <f t="array" aca="1" ref="Q110" ca="1">IF($B$69=FALSE,"-",SUM((OFFSET(AW_PE!$V$3,1,0,$E$69,1))*(Q$72&gt;=OFFSET(AW_PE!$H$3,1,0,$E$69,1))*(Q$71&lt;=OFFSET(AW_PE!$H$3,1,0,$E$69,1))*($B110=OFFSET(AW_PE!$L$3,1,0,$E$69,1))))</f>
        <v>0</v>
      </c>
      <c r="R110" s="41">
        <f t="array" aca="1" ref="R110" ca="1">IF($B$69=FALSE,"-",SUM((OFFSET(AW_PE!$V$3,1,0,$E$69,1))*(R$72&gt;=OFFSET(AW_PE!$H$3,1,0,$E$69,1))*(R$71&lt;=OFFSET(AW_PE!$H$3,1,0,$E$69,1))*($B110=OFFSET(AW_PE!$L$3,1,0,$E$69,1))))</f>
        <v>-1543.49</v>
      </c>
      <c r="S110" s="41">
        <f t="array" aca="1" ref="S110" ca="1">IF($B$69=FALSE,"-",SUM((OFFSET(AW_PE!$V$3,1,0,$E$69,1))*(S$72&gt;=OFFSET(AW_PE!$H$3,1,0,$E$69,1))*(S$71&lt;=OFFSET(AW_PE!$H$3,1,0,$E$69,1))*($B110=OFFSET(AW_PE!$L$3,1,0,$E$69,1))))</f>
        <v>0</v>
      </c>
      <c r="T110" s="41">
        <f t="array" aca="1" ref="T110" ca="1">IF($B$69=FALSE,"-",SUM((OFFSET(AW_PE!$V$3,1,0,$E$69,1))*(T$72&gt;=OFFSET(AW_PE!$H$3,1,0,$E$69,1))*(T$71&lt;=OFFSET(AW_PE!$H$3,1,0,$E$69,1))*($B110=OFFSET(AW_PE!$L$3,1,0,$E$69,1))))</f>
        <v>0</v>
      </c>
      <c r="U110" s="41">
        <f t="array" aca="1" ref="U110" ca="1">IF($B$69=FALSE,"-",SUM((OFFSET(AW_PE!$V$3,1,0,$E$69,1))*(U$72&gt;=OFFSET(AW_PE!$H$3,1,0,$E$69,1))*(U$71&lt;=OFFSET(AW_PE!$H$3,1,0,$E$69,1))*($B110=OFFSET(AW_PE!$L$3,1,0,$E$69,1))))</f>
        <v>0</v>
      </c>
      <c r="V110" s="41">
        <f t="array" aca="1" ref="V110" ca="1">IF($B$69=FALSE,"-",SUM((OFFSET(AW_PE!$V$3,1,0,$E$69,1))*(V$72&gt;=OFFSET(AW_PE!$H$3,1,0,$E$69,1))*(V$71&lt;=OFFSET(AW_PE!$H$3,1,0,$E$69,1))*($B110=OFFSET(AW_PE!$L$3,1,0,$E$69,1))))</f>
        <v>0</v>
      </c>
      <c r="W110" s="41">
        <f t="array" aca="1" ref="W110" ca="1">IF($B$69=FALSE,"-",SUM((OFFSET(AW_PE!$V$3,1,0,$E$69,1))*(W$72&gt;=OFFSET(AW_PE!$H$3,1,0,$E$69,1))*(W$71&lt;=OFFSET(AW_PE!$H$3,1,0,$E$69,1))*($B110=OFFSET(AW_PE!$L$3,1,0,$E$69,1))))</f>
        <v>0</v>
      </c>
      <c r="X110" s="41">
        <f t="array" aca="1" ref="X110" ca="1">IF($B$69=FALSE,"-",SUM((OFFSET(AW_PE!$V$3,1,0,$E$69,1))*(X$72&gt;=OFFSET(AW_PE!$H$3,1,0,$E$69,1))*(X$71&lt;=OFFSET(AW_PE!$H$3,1,0,$E$69,1))*($B110=OFFSET(AW_PE!$L$3,1,0,$E$69,1))))</f>
        <v>0</v>
      </c>
      <c r="Y110" s="41">
        <f t="array" aca="1" ref="Y110" ca="1">IF($B$69=FALSE,"-",SUM((OFFSET(AW_PE!$V$3,1,0,$E$69,1))*(Y$72&gt;=OFFSET(AW_PE!$H$3,1,0,$E$69,1))*(Y$71&lt;=OFFSET(AW_PE!$H$3,1,0,$E$69,1))*($B110=OFFSET(AW_PE!$L$3,1,0,$E$69,1))))</f>
        <v>0</v>
      </c>
      <c r="Z110" s="41">
        <f t="array" aca="1" ref="Z110" ca="1">IF($B$69=FALSE,"-",SUM((OFFSET(AW_PE!$V$3,1,0,$E$69,1))*(Z$72&gt;=OFFSET(AW_PE!$H$3,1,0,$E$69,1))*(Z$71&lt;=OFFSET(AW_PE!$H$3,1,0,$E$69,1))*($B110=OFFSET(AW_PE!$L$3,1,0,$E$69,1))))</f>
        <v>0</v>
      </c>
      <c r="AA110" s="41">
        <f t="array" aca="1" ref="AA110" ca="1">IF($B$69=FALSE,"-",SUM((OFFSET(AW_PE!$V$3,1,0,$E$69,1))*(AA$72&gt;=OFFSET(AW_PE!$H$3,1,0,$E$69,1))*(AA$71&lt;=OFFSET(AW_PE!$H$3,1,0,$E$69,1))*($B110=OFFSET(AW_PE!$L$3,1,0,$E$69,1))))</f>
        <v>0</v>
      </c>
      <c r="AB110" s="41">
        <f t="array" aca="1" ref="AB110" ca="1">IF($B$69=FALSE,"-",SUM((OFFSET(AW_PE!$V$3,1,0,$E$69,1))*(AB$72&gt;=OFFSET(AW_PE!$H$3,1,0,$E$69,1))*(AB$71&lt;=OFFSET(AW_PE!$H$3,1,0,$E$69,1))*($B110=OFFSET(AW_PE!$L$3,1,0,$E$69,1))))</f>
        <v>0</v>
      </c>
    </row>
    <row r="111" spans="2:28" outlineLevel="1">
      <c r="B111"/>
    </row>
    <row r="112" spans="2:28">
      <c r="B112"/>
    </row>
    <row r="113" spans="2:28">
      <c r="B113"/>
    </row>
    <row r="114" spans="2:28">
      <c r="B114" s="43" t="s">
        <v>180</v>
      </c>
      <c r="D114" s="17" t="s">
        <v>166</v>
      </c>
      <c r="E114" s="17" t="s">
        <v>167</v>
      </c>
      <c r="G114" s="18">
        <f ca="1">IF($B$115=FALSE,"-",MIN(OFFSET(AW_OTHER!$H$3,1,0,$E$115,1)))</f>
        <v>41263</v>
      </c>
      <c r="I114" s="19"/>
    </row>
    <row r="115" spans="2:28">
      <c r="B115" s="20" t="b">
        <f>B$3</f>
        <v>1</v>
      </c>
      <c r="D115" s="21">
        <f>D$3</f>
        <v>2012</v>
      </c>
      <c r="E115" s="22">
        <f>IF($B115=FALSE,"-",COUNTA(AW_OTHER!$H$4:$H$10000))</f>
        <v>12</v>
      </c>
      <c r="G115" s="18">
        <f ca="1">IF($B$115=FALSE,"-",MAX(OFFSET(AW_OTHER!$H$3,1,0,$E$115,1)))</f>
        <v>41274</v>
      </c>
    </row>
    <row r="117" spans="2:28">
      <c r="B117" s="23" t="s">
        <v>168</v>
      </c>
      <c r="C117" s="24">
        <f>C$5</f>
        <v>1</v>
      </c>
      <c r="D117" s="25">
        <f ca="1">IF($B115=FALSE,"-",OFFSET($G117,0,$C117-1))</f>
        <v>40909</v>
      </c>
      <c r="E117" s="25">
        <f ca="1">IF($B115=FALSE,"-",OFFSET($G117,0,$F117-1))</f>
        <v>41275</v>
      </c>
      <c r="F117" s="14">
        <f>IF($B$115=FALSE,"-",C118+1)</f>
        <v>13</v>
      </c>
      <c r="G117" s="27">
        <f>IF($B$115=FALSE,"-",DATE($D$115,1,1))</f>
        <v>40909</v>
      </c>
      <c r="H117" s="28">
        <f t="shared" ref="H117:AA117" si="31">IF($B$115=FALSE,"-",EDATE(G117,1))</f>
        <v>40940</v>
      </c>
      <c r="I117" s="28">
        <f t="shared" si="31"/>
        <v>40969</v>
      </c>
      <c r="J117" s="28">
        <f t="shared" si="31"/>
        <v>41000</v>
      </c>
      <c r="K117" s="28">
        <f t="shared" si="31"/>
        <v>41030</v>
      </c>
      <c r="L117" s="28">
        <f t="shared" si="31"/>
        <v>41061</v>
      </c>
      <c r="M117" s="28">
        <f t="shared" si="31"/>
        <v>41091</v>
      </c>
      <c r="N117" s="28">
        <f t="shared" si="31"/>
        <v>41122</v>
      </c>
      <c r="O117" s="28">
        <f t="shared" si="31"/>
        <v>41153</v>
      </c>
      <c r="P117" s="28">
        <f t="shared" si="31"/>
        <v>41183</v>
      </c>
      <c r="Q117" s="28">
        <f t="shared" si="31"/>
        <v>41214</v>
      </c>
      <c r="R117" s="28">
        <f t="shared" si="31"/>
        <v>41244</v>
      </c>
      <c r="S117" s="28">
        <f t="shared" si="31"/>
        <v>41275</v>
      </c>
      <c r="T117" s="28">
        <f t="shared" si="31"/>
        <v>41306</v>
      </c>
      <c r="U117" s="28">
        <f t="shared" si="31"/>
        <v>41334</v>
      </c>
      <c r="V117" s="28">
        <f t="shared" si="31"/>
        <v>41365</v>
      </c>
      <c r="W117" s="28">
        <f t="shared" si="31"/>
        <v>41395</v>
      </c>
      <c r="X117" s="28">
        <f t="shared" si="31"/>
        <v>41426</v>
      </c>
      <c r="Y117" s="28">
        <f t="shared" si="31"/>
        <v>41456</v>
      </c>
      <c r="Z117" s="28">
        <f t="shared" si="31"/>
        <v>41487</v>
      </c>
      <c r="AA117" s="28">
        <f t="shared" si="31"/>
        <v>41518</v>
      </c>
      <c r="AB117" s="28">
        <f t="shared" ref="AB117" si="32">IF($B$115=FALSE,"-",EDATE(AA117,1))</f>
        <v>41548</v>
      </c>
    </row>
    <row r="118" spans="2:28">
      <c r="B118" s="23" t="s">
        <v>169</v>
      </c>
      <c r="C118" s="24">
        <f>C$6</f>
        <v>12</v>
      </c>
      <c r="D118" s="25">
        <f ca="1">IF($B115=FALSE,"-",MAX(OFFSET($G118,0,0,1,$C118)))</f>
        <v>41274</v>
      </c>
      <c r="E118" s="26">
        <f ca="1">IF($B115=FALSE,"-",MAX(OFFSET($G118,0,0,1,$F118)))</f>
        <v>41578</v>
      </c>
      <c r="F118" s="14">
        <f>IF($B$115=FALSE,"-",C118+12)</f>
        <v>24</v>
      </c>
      <c r="G118" s="27">
        <f t="shared" ref="G118:AB118" si="33">IF($B$115=FALSE,"-",EOMONTH(G117,0))</f>
        <v>40939</v>
      </c>
      <c r="H118" s="28">
        <f t="shared" si="33"/>
        <v>40968</v>
      </c>
      <c r="I118" s="28">
        <f t="shared" si="33"/>
        <v>40999</v>
      </c>
      <c r="J118" s="28">
        <f t="shared" si="33"/>
        <v>41029</v>
      </c>
      <c r="K118" s="28">
        <f t="shared" si="33"/>
        <v>41060</v>
      </c>
      <c r="L118" s="28">
        <f t="shared" si="33"/>
        <v>41090</v>
      </c>
      <c r="M118" s="28">
        <f t="shared" si="33"/>
        <v>41121</v>
      </c>
      <c r="N118" s="28">
        <f t="shared" si="33"/>
        <v>41152</v>
      </c>
      <c r="O118" s="28">
        <f t="shared" si="33"/>
        <v>41182</v>
      </c>
      <c r="P118" s="28">
        <f t="shared" si="33"/>
        <v>41213</v>
      </c>
      <c r="Q118" s="28">
        <f t="shared" si="33"/>
        <v>41243</v>
      </c>
      <c r="R118" s="28">
        <f t="shared" si="33"/>
        <v>41274</v>
      </c>
      <c r="S118" s="28">
        <f t="shared" si="33"/>
        <v>41305</v>
      </c>
      <c r="T118" s="28">
        <f t="shared" si="33"/>
        <v>41333</v>
      </c>
      <c r="U118" s="28">
        <f t="shared" si="33"/>
        <v>41364</v>
      </c>
      <c r="V118" s="28">
        <f t="shared" si="33"/>
        <v>41394</v>
      </c>
      <c r="W118" s="28">
        <f t="shared" si="33"/>
        <v>41425</v>
      </c>
      <c r="X118" s="28">
        <f t="shared" si="33"/>
        <v>41455</v>
      </c>
      <c r="Y118" s="28">
        <f t="shared" si="33"/>
        <v>41486</v>
      </c>
      <c r="Z118" s="28">
        <f t="shared" si="33"/>
        <v>41517</v>
      </c>
      <c r="AA118" s="28">
        <f t="shared" si="33"/>
        <v>41547</v>
      </c>
      <c r="AB118" s="28">
        <f t="shared" si="33"/>
        <v>41578</v>
      </c>
    </row>
    <row r="119" spans="2:28" ht="5.25" customHeight="1"/>
    <row r="120" spans="2:28">
      <c r="B120" s="22" t="s">
        <v>170</v>
      </c>
      <c r="D120" s="29">
        <f ca="1">IF($B$115=FALSE,"-",SUM(OFFSET(D$122,1,0,$B$122-1,1)))</f>
        <v>4500</v>
      </c>
      <c r="E120" s="30">
        <f ca="1">IF($B$115=FALSE,"-",SUM(OFFSET(E$122,1,0,$B$122-1,1)))</f>
        <v>0</v>
      </c>
      <c r="G120" s="31">
        <f t="shared" ref="G120:AB120" ca="1" si="34">IF($B$115=FALSE,"-",SUM(OFFSET(G$122,1,0,$B$122-1,1)))</f>
        <v>0</v>
      </c>
      <c r="H120" s="31">
        <f t="shared" ca="1" si="34"/>
        <v>0</v>
      </c>
      <c r="I120" s="31">
        <f t="shared" ca="1" si="34"/>
        <v>0</v>
      </c>
      <c r="J120" s="31">
        <f t="shared" ca="1" si="34"/>
        <v>0</v>
      </c>
      <c r="K120" s="31">
        <f t="shared" ca="1" si="34"/>
        <v>0</v>
      </c>
      <c r="L120" s="31">
        <f t="shared" ca="1" si="34"/>
        <v>0</v>
      </c>
      <c r="M120" s="31">
        <f t="shared" ca="1" si="34"/>
        <v>0</v>
      </c>
      <c r="N120" s="31">
        <f t="shared" ca="1" si="34"/>
        <v>0</v>
      </c>
      <c r="O120" s="31">
        <f t="shared" ca="1" si="34"/>
        <v>0</v>
      </c>
      <c r="P120" s="31">
        <f t="shared" ca="1" si="34"/>
        <v>0</v>
      </c>
      <c r="Q120" s="31">
        <f t="shared" ca="1" si="34"/>
        <v>0</v>
      </c>
      <c r="R120" s="31">
        <f t="shared" ca="1" si="34"/>
        <v>4500</v>
      </c>
      <c r="S120" s="31">
        <f t="shared" ca="1" si="34"/>
        <v>0</v>
      </c>
      <c r="T120" s="31">
        <f t="shared" ca="1" si="34"/>
        <v>0</v>
      </c>
      <c r="U120" s="31">
        <f t="shared" ca="1" si="34"/>
        <v>0</v>
      </c>
      <c r="V120" s="31">
        <f t="shared" ca="1" si="34"/>
        <v>0</v>
      </c>
      <c r="W120" s="31">
        <f t="shared" ca="1" si="34"/>
        <v>0</v>
      </c>
      <c r="X120" s="31">
        <f t="shared" ca="1" si="34"/>
        <v>0</v>
      </c>
      <c r="Y120" s="31">
        <f t="shared" ca="1" si="34"/>
        <v>0</v>
      </c>
      <c r="Z120" s="31">
        <f t="shared" ca="1" si="34"/>
        <v>0</v>
      </c>
      <c r="AA120" s="31">
        <f t="shared" ca="1" si="34"/>
        <v>0</v>
      </c>
      <c r="AB120" s="31">
        <f t="shared" ca="1" si="34"/>
        <v>0</v>
      </c>
    </row>
    <row r="121" spans="2:28">
      <c r="B121" s="32" t="s">
        <v>171</v>
      </c>
      <c r="D121" s="33">
        <f ca="1">IF($B$115=FALSE,"-",SUM(OFFSET(D$122,1,0,$B$122,1)))</f>
        <v>4692.63</v>
      </c>
      <c r="E121" s="34">
        <f ca="1">IF($B$115=FALSE,"-",SUM(OFFSET(E$122,1,0,$B$122,1)))</f>
        <v>0</v>
      </c>
      <c r="G121" s="35">
        <f t="shared" ref="G121:AB121" ca="1" si="35">IF($B$115=FALSE,"-",SUM(OFFSET(G$122,1,0,$B$122,1)))</f>
        <v>0</v>
      </c>
      <c r="H121" s="35">
        <f t="shared" ca="1" si="35"/>
        <v>0</v>
      </c>
      <c r="I121" s="35">
        <f t="shared" ca="1" si="35"/>
        <v>0</v>
      </c>
      <c r="J121" s="35">
        <f t="shared" ca="1" si="35"/>
        <v>0</v>
      </c>
      <c r="K121" s="35">
        <f t="shared" ca="1" si="35"/>
        <v>0</v>
      </c>
      <c r="L121" s="35">
        <f t="shared" ca="1" si="35"/>
        <v>0</v>
      </c>
      <c r="M121" s="35">
        <f t="shared" ca="1" si="35"/>
        <v>0</v>
      </c>
      <c r="N121" s="35">
        <f t="shared" ca="1" si="35"/>
        <v>0</v>
      </c>
      <c r="O121" s="35">
        <f t="shared" ca="1" si="35"/>
        <v>0</v>
      </c>
      <c r="P121" s="35">
        <f t="shared" ca="1" si="35"/>
        <v>0</v>
      </c>
      <c r="Q121" s="35">
        <f t="shared" ca="1" si="35"/>
        <v>0</v>
      </c>
      <c r="R121" s="35">
        <f t="shared" ca="1" si="35"/>
        <v>4692.63</v>
      </c>
      <c r="S121" s="35">
        <f t="shared" ca="1" si="35"/>
        <v>0</v>
      </c>
      <c r="T121" s="35">
        <f t="shared" ca="1" si="35"/>
        <v>0</v>
      </c>
      <c r="U121" s="35">
        <f t="shared" ca="1" si="35"/>
        <v>0</v>
      </c>
      <c r="V121" s="35">
        <f t="shared" ca="1" si="35"/>
        <v>0</v>
      </c>
      <c r="W121" s="35">
        <f t="shared" ca="1" si="35"/>
        <v>0</v>
      </c>
      <c r="X121" s="35">
        <f t="shared" ca="1" si="35"/>
        <v>0</v>
      </c>
      <c r="Y121" s="35">
        <f t="shared" ca="1" si="35"/>
        <v>0</v>
      </c>
      <c r="Z121" s="35">
        <f t="shared" ca="1" si="35"/>
        <v>0</v>
      </c>
      <c r="AA121" s="35">
        <f t="shared" ca="1" si="35"/>
        <v>0</v>
      </c>
      <c r="AB121" s="35">
        <f t="shared" ca="1" si="35"/>
        <v>0</v>
      </c>
    </row>
    <row r="122" spans="2:28" outlineLevel="1">
      <c r="B122" s="36">
        <v>12</v>
      </c>
    </row>
    <row r="123" spans="2:28" outlineLevel="1">
      <c r="B123" s="45" t="s">
        <v>212</v>
      </c>
      <c r="D123" s="29">
        <f t="shared" ref="D123:D134" ca="1" si="36">IF($B$115=FALSE,"-",SUM(OFFSET($G123,0,C$117-1,1,C$118-C$117+1)))</f>
        <v>300</v>
      </c>
      <c r="E123" s="30">
        <f t="shared" ref="E123:E134" ca="1" si="37">IF($B$115=FALSE,"-",SUM(OFFSET($G123,0,F$117-1,1,F$118-F$117+1)))</f>
        <v>0</v>
      </c>
      <c r="G123" s="38">
        <f t="array" aca="1" ref="G123" ca="1">IF($B$115=FALSE,"-",SUM((OFFSET(AW_OTHER!$V$3,1,0,$E$115,1))*(G$118&gt;=OFFSET(AW_OTHER!$H$3,1,0,$E$115,1))*(G$117&lt;=OFFSET(AW_OTHER!$H$3,1,0,$E$115,1))*($B123=OFFSET(AW_OTHER!$L$3,1,0,$E$115,1))))</f>
        <v>0</v>
      </c>
      <c r="H123" s="38">
        <f t="array" aca="1" ref="H123" ca="1">IF($B$115=FALSE,"-",SUM((OFFSET(AW_OTHER!$V$3,1,0,$E$115,1))*(H$118&gt;=OFFSET(AW_OTHER!$H$3,1,0,$E$115,1))*(H$117&lt;=OFFSET(AW_OTHER!$H$3,1,0,$E$115,1))*($B123=OFFSET(AW_OTHER!$L$3,1,0,$E$115,1))))</f>
        <v>0</v>
      </c>
      <c r="I123" s="38">
        <f t="array" aca="1" ref="I123" ca="1">IF($B$115=FALSE,"-",SUM((OFFSET(AW_OTHER!$V$3,1,0,$E$115,1))*(I$118&gt;=OFFSET(AW_OTHER!$H$3,1,0,$E$115,1))*(I$117&lt;=OFFSET(AW_OTHER!$H$3,1,0,$E$115,1))*($B123=OFFSET(AW_OTHER!$L$3,1,0,$E$115,1))))</f>
        <v>0</v>
      </c>
      <c r="J123" s="38">
        <f t="array" aca="1" ref="J123" ca="1">IF($B$115=FALSE,"-",SUM((OFFSET(AW_OTHER!$V$3,1,0,$E$115,1))*(J$118&gt;=OFFSET(AW_OTHER!$H$3,1,0,$E$115,1))*(J$117&lt;=OFFSET(AW_OTHER!$H$3,1,0,$E$115,1))*($B123=OFFSET(AW_OTHER!$L$3,1,0,$E$115,1))))</f>
        <v>0</v>
      </c>
      <c r="K123" s="38">
        <f t="array" aca="1" ref="K123" ca="1">IF($B$115=FALSE,"-",SUM((OFFSET(AW_OTHER!$V$3,1,0,$E$115,1))*(K$118&gt;=OFFSET(AW_OTHER!$H$3,1,0,$E$115,1))*(K$117&lt;=OFFSET(AW_OTHER!$H$3,1,0,$E$115,1))*($B123=OFFSET(AW_OTHER!$L$3,1,0,$E$115,1))))</f>
        <v>0</v>
      </c>
      <c r="L123" s="38">
        <f t="array" aca="1" ref="L123" ca="1">IF($B$115=FALSE,"-",SUM((OFFSET(AW_OTHER!$V$3,1,0,$E$115,1))*(L$118&gt;=OFFSET(AW_OTHER!$H$3,1,0,$E$115,1))*(L$117&lt;=OFFSET(AW_OTHER!$H$3,1,0,$E$115,1))*($B123=OFFSET(AW_OTHER!$L$3,1,0,$E$115,1))))</f>
        <v>0</v>
      </c>
      <c r="M123" s="38">
        <f t="array" aca="1" ref="M123" ca="1">IF($B$115=FALSE,"-",SUM((OFFSET(AW_OTHER!$V$3,1,0,$E$115,1))*(M$118&gt;=OFFSET(AW_OTHER!$H$3,1,0,$E$115,1))*(M$117&lt;=OFFSET(AW_OTHER!$H$3,1,0,$E$115,1))*($B123=OFFSET(AW_OTHER!$L$3,1,0,$E$115,1))))</f>
        <v>0</v>
      </c>
      <c r="N123" s="38">
        <f t="array" aca="1" ref="N123" ca="1">IF($B$115=FALSE,"-",SUM((OFFSET(AW_OTHER!$V$3,1,0,$E$115,1))*(N$118&gt;=OFFSET(AW_OTHER!$H$3,1,0,$E$115,1))*(N$117&lt;=OFFSET(AW_OTHER!$H$3,1,0,$E$115,1))*($B123=OFFSET(AW_OTHER!$L$3,1,0,$E$115,1))))</f>
        <v>0</v>
      </c>
      <c r="O123" s="38">
        <f t="array" aca="1" ref="O123" ca="1">IF($B$115=FALSE,"-",SUM((OFFSET(AW_OTHER!$V$3,1,0,$E$115,1))*(O$118&gt;=OFFSET(AW_OTHER!$H$3,1,0,$E$115,1))*(O$117&lt;=OFFSET(AW_OTHER!$H$3,1,0,$E$115,1))*($B123=OFFSET(AW_OTHER!$L$3,1,0,$E$115,1))))</f>
        <v>0</v>
      </c>
      <c r="P123" s="38">
        <f t="array" aca="1" ref="P123" ca="1">IF($B$115=FALSE,"-",SUM((OFFSET(AW_OTHER!$V$3,1,0,$E$115,1))*(P$118&gt;=OFFSET(AW_OTHER!$H$3,1,0,$E$115,1))*(P$117&lt;=OFFSET(AW_OTHER!$H$3,1,0,$E$115,1))*($B123=OFFSET(AW_OTHER!$L$3,1,0,$E$115,1))))</f>
        <v>0</v>
      </c>
      <c r="Q123" s="38">
        <f t="array" aca="1" ref="Q123" ca="1">IF($B$115=FALSE,"-",SUM((OFFSET(AW_OTHER!$V$3,1,0,$E$115,1))*(Q$118&gt;=OFFSET(AW_OTHER!$H$3,1,0,$E$115,1))*(Q$117&lt;=OFFSET(AW_OTHER!$H$3,1,0,$E$115,1))*($B123=OFFSET(AW_OTHER!$L$3,1,0,$E$115,1))))</f>
        <v>0</v>
      </c>
      <c r="R123" s="38">
        <f t="array" aca="1" ref="R123" ca="1">IF($B$115=FALSE,"-",SUM((OFFSET(AW_OTHER!$V$3,1,0,$E$115,1))*(R$118&gt;=OFFSET(AW_OTHER!$H$3,1,0,$E$115,1))*(R$117&lt;=OFFSET(AW_OTHER!$H$3,1,0,$E$115,1))*($B123=OFFSET(AW_OTHER!$L$3,1,0,$E$115,1))))</f>
        <v>300</v>
      </c>
      <c r="S123" s="38">
        <f t="array" aca="1" ref="S123" ca="1">IF($B$115=FALSE,"-",SUM((OFFSET(AW_OTHER!$V$3,1,0,$E$115,1))*(S$118&gt;=OFFSET(AW_OTHER!$H$3,1,0,$E$115,1))*(S$117&lt;=OFFSET(AW_OTHER!$H$3,1,0,$E$115,1))*($B123=OFFSET(AW_OTHER!$L$3,1,0,$E$115,1))))</f>
        <v>0</v>
      </c>
      <c r="T123" s="38">
        <f t="array" aca="1" ref="T123" ca="1">IF($B$115=FALSE,"-",SUM((OFFSET(AW_OTHER!$V$3,1,0,$E$115,1))*(T$118&gt;=OFFSET(AW_OTHER!$H$3,1,0,$E$115,1))*(T$117&lt;=OFFSET(AW_OTHER!$H$3,1,0,$E$115,1))*($B123=OFFSET(AW_OTHER!$L$3,1,0,$E$115,1))))</f>
        <v>0</v>
      </c>
      <c r="U123" s="38">
        <f t="array" aca="1" ref="U123" ca="1">IF($B$115=FALSE,"-",SUM((OFFSET(AW_OTHER!$V$3,1,0,$E$115,1))*(U$118&gt;=OFFSET(AW_OTHER!$H$3,1,0,$E$115,1))*(U$117&lt;=OFFSET(AW_OTHER!$H$3,1,0,$E$115,1))*($B123=OFFSET(AW_OTHER!$L$3,1,0,$E$115,1))))</f>
        <v>0</v>
      </c>
      <c r="V123" s="38">
        <f t="array" aca="1" ref="V123" ca="1">IF($B$115=FALSE,"-",SUM((OFFSET(AW_OTHER!$V$3,1,0,$E$115,1))*(V$118&gt;=OFFSET(AW_OTHER!$H$3,1,0,$E$115,1))*(V$117&lt;=OFFSET(AW_OTHER!$H$3,1,0,$E$115,1))*($B123=OFFSET(AW_OTHER!$L$3,1,0,$E$115,1))))</f>
        <v>0</v>
      </c>
      <c r="W123" s="38">
        <f t="array" aca="1" ref="W123" ca="1">IF($B$115=FALSE,"-",SUM((OFFSET(AW_OTHER!$V$3,1,0,$E$115,1))*(W$118&gt;=OFFSET(AW_OTHER!$H$3,1,0,$E$115,1))*(W$117&lt;=OFFSET(AW_OTHER!$H$3,1,0,$E$115,1))*($B123=OFFSET(AW_OTHER!$L$3,1,0,$E$115,1))))</f>
        <v>0</v>
      </c>
      <c r="X123" s="38">
        <f t="array" aca="1" ref="X123" ca="1">IF($B$115=FALSE,"-",SUM((OFFSET(AW_OTHER!$V$3,1,0,$E$115,1))*(X$118&gt;=OFFSET(AW_OTHER!$H$3,1,0,$E$115,1))*(X$117&lt;=OFFSET(AW_OTHER!$H$3,1,0,$E$115,1))*($B123=OFFSET(AW_OTHER!$L$3,1,0,$E$115,1))))</f>
        <v>0</v>
      </c>
      <c r="Y123" s="38">
        <f t="array" aca="1" ref="Y123" ca="1">IF($B$115=FALSE,"-",SUM((OFFSET(AW_OTHER!$V$3,1,0,$E$115,1))*(Y$118&gt;=OFFSET(AW_OTHER!$H$3,1,0,$E$115,1))*(Y$117&lt;=OFFSET(AW_OTHER!$H$3,1,0,$E$115,1))*($B123=OFFSET(AW_OTHER!$L$3,1,0,$E$115,1))))</f>
        <v>0</v>
      </c>
      <c r="Z123" s="38">
        <f t="array" aca="1" ref="Z123" ca="1">IF($B$115=FALSE,"-",SUM((OFFSET(AW_OTHER!$V$3,1,0,$E$115,1))*(Z$118&gt;=OFFSET(AW_OTHER!$H$3,1,0,$E$115,1))*(Z$117&lt;=OFFSET(AW_OTHER!$H$3,1,0,$E$115,1))*($B123=OFFSET(AW_OTHER!$L$3,1,0,$E$115,1))))</f>
        <v>0</v>
      </c>
      <c r="AA123" s="38">
        <f t="array" aca="1" ref="AA123" ca="1">IF($B$115=FALSE,"-",SUM((OFFSET(AW_OTHER!$V$3,1,0,$E$115,1))*(AA$118&gt;=OFFSET(AW_OTHER!$H$3,1,0,$E$115,1))*(AA$117&lt;=OFFSET(AW_OTHER!$H$3,1,0,$E$115,1))*($B123=OFFSET(AW_OTHER!$L$3,1,0,$E$115,1))))</f>
        <v>0</v>
      </c>
      <c r="AB123" s="38">
        <f t="array" aca="1" ref="AB123" ca="1">IF($B$115=FALSE,"-",SUM((OFFSET(AW_OTHER!$V$3,1,0,$E$115,1))*(AB$118&gt;=OFFSET(AW_OTHER!$H$3,1,0,$E$115,1))*(AB$117&lt;=OFFSET(AW_OTHER!$H$3,1,0,$E$115,1))*($B123=OFFSET(AW_OTHER!$L$3,1,0,$E$115,1))))</f>
        <v>0</v>
      </c>
    </row>
    <row r="124" spans="2:28" outlineLevel="1">
      <c r="B124" s="45" t="s">
        <v>190</v>
      </c>
      <c r="D124" s="29">
        <f t="shared" ca="1" si="36"/>
        <v>300</v>
      </c>
      <c r="E124" s="30">
        <f t="shared" ca="1" si="37"/>
        <v>0</v>
      </c>
      <c r="G124" s="38">
        <f t="array" aca="1" ref="G124" ca="1">IF($B$115=FALSE,"-",SUM((OFFSET(AW_OTHER!$V$3,1,0,$E$115,1))*(G$118&gt;=OFFSET(AW_OTHER!$H$3,1,0,$E$115,1))*(G$117&lt;=OFFSET(AW_OTHER!$H$3,1,0,$E$115,1))*($B124=OFFSET(AW_OTHER!$L$3,1,0,$E$115,1))))</f>
        <v>0</v>
      </c>
      <c r="H124" s="38">
        <f t="array" aca="1" ref="H124" ca="1">IF($B$115=FALSE,"-",SUM((OFFSET(AW_OTHER!$V$3,1,0,$E$115,1))*(H$118&gt;=OFFSET(AW_OTHER!$H$3,1,0,$E$115,1))*(H$117&lt;=OFFSET(AW_OTHER!$H$3,1,0,$E$115,1))*($B124=OFFSET(AW_OTHER!$L$3,1,0,$E$115,1))))</f>
        <v>0</v>
      </c>
      <c r="I124" s="38">
        <f t="array" aca="1" ref="I124" ca="1">IF($B$115=FALSE,"-",SUM((OFFSET(AW_OTHER!$V$3,1,0,$E$115,1))*(I$118&gt;=OFFSET(AW_OTHER!$H$3,1,0,$E$115,1))*(I$117&lt;=OFFSET(AW_OTHER!$H$3,1,0,$E$115,1))*($B124=OFFSET(AW_OTHER!$L$3,1,0,$E$115,1))))</f>
        <v>0</v>
      </c>
      <c r="J124" s="38">
        <f t="array" aca="1" ref="J124" ca="1">IF($B$115=FALSE,"-",SUM((OFFSET(AW_OTHER!$V$3,1,0,$E$115,1))*(J$118&gt;=OFFSET(AW_OTHER!$H$3,1,0,$E$115,1))*(J$117&lt;=OFFSET(AW_OTHER!$H$3,1,0,$E$115,1))*($B124=OFFSET(AW_OTHER!$L$3,1,0,$E$115,1))))</f>
        <v>0</v>
      </c>
      <c r="K124" s="38">
        <f t="array" aca="1" ref="K124" ca="1">IF($B$115=FALSE,"-",SUM((OFFSET(AW_OTHER!$V$3,1,0,$E$115,1))*(K$118&gt;=OFFSET(AW_OTHER!$H$3,1,0,$E$115,1))*(K$117&lt;=OFFSET(AW_OTHER!$H$3,1,0,$E$115,1))*($B124=OFFSET(AW_OTHER!$L$3,1,0,$E$115,1))))</f>
        <v>0</v>
      </c>
      <c r="L124" s="38">
        <f t="array" aca="1" ref="L124" ca="1">IF($B$115=FALSE,"-",SUM((OFFSET(AW_OTHER!$V$3,1,0,$E$115,1))*(L$118&gt;=OFFSET(AW_OTHER!$H$3,1,0,$E$115,1))*(L$117&lt;=OFFSET(AW_OTHER!$H$3,1,0,$E$115,1))*($B124=OFFSET(AW_OTHER!$L$3,1,0,$E$115,1))))</f>
        <v>0</v>
      </c>
      <c r="M124" s="38">
        <f t="array" aca="1" ref="M124" ca="1">IF($B$115=FALSE,"-",SUM((OFFSET(AW_OTHER!$V$3,1,0,$E$115,1))*(M$118&gt;=OFFSET(AW_OTHER!$H$3,1,0,$E$115,1))*(M$117&lt;=OFFSET(AW_OTHER!$H$3,1,0,$E$115,1))*($B124=OFFSET(AW_OTHER!$L$3,1,0,$E$115,1))))</f>
        <v>0</v>
      </c>
      <c r="N124" s="38">
        <f t="array" aca="1" ref="N124" ca="1">IF($B$115=FALSE,"-",SUM((OFFSET(AW_OTHER!$V$3,1,0,$E$115,1))*(N$118&gt;=OFFSET(AW_OTHER!$H$3,1,0,$E$115,1))*(N$117&lt;=OFFSET(AW_OTHER!$H$3,1,0,$E$115,1))*($B124=OFFSET(AW_OTHER!$L$3,1,0,$E$115,1))))</f>
        <v>0</v>
      </c>
      <c r="O124" s="38">
        <f t="array" aca="1" ref="O124" ca="1">IF($B$115=FALSE,"-",SUM((OFFSET(AW_OTHER!$V$3,1,0,$E$115,1))*(O$118&gt;=OFFSET(AW_OTHER!$H$3,1,0,$E$115,1))*(O$117&lt;=OFFSET(AW_OTHER!$H$3,1,0,$E$115,1))*($B124=OFFSET(AW_OTHER!$L$3,1,0,$E$115,1))))</f>
        <v>0</v>
      </c>
      <c r="P124" s="38">
        <f t="array" aca="1" ref="P124" ca="1">IF($B$115=FALSE,"-",SUM((OFFSET(AW_OTHER!$V$3,1,0,$E$115,1))*(P$118&gt;=OFFSET(AW_OTHER!$H$3,1,0,$E$115,1))*(P$117&lt;=OFFSET(AW_OTHER!$H$3,1,0,$E$115,1))*($B124=OFFSET(AW_OTHER!$L$3,1,0,$E$115,1))))</f>
        <v>0</v>
      </c>
      <c r="Q124" s="38">
        <f t="array" aca="1" ref="Q124" ca="1">IF($B$115=FALSE,"-",SUM((OFFSET(AW_OTHER!$V$3,1,0,$E$115,1))*(Q$118&gt;=OFFSET(AW_OTHER!$H$3,1,0,$E$115,1))*(Q$117&lt;=OFFSET(AW_OTHER!$H$3,1,0,$E$115,1))*($B124=OFFSET(AW_OTHER!$L$3,1,0,$E$115,1))))</f>
        <v>0</v>
      </c>
      <c r="R124" s="38">
        <f t="array" aca="1" ref="R124" ca="1">IF($B$115=FALSE,"-",SUM((OFFSET(AW_OTHER!$V$3,1,0,$E$115,1))*(R$118&gt;=OFFSET(AW_OTHER!$H$3,1,0,$E$115,1))*(R$117&lt;=OFFSET(AW_OTHER!$H$3,1,0,$E$115,1))*($B124=OFFSET(AW_OTHER!$L$3,1,0,$E$115,1))))</f>
        <v>300</v>
      </c>
      <c r="S124" s="38">
        <f t="array" aca="1" ref="S124" ca="1">IF($B$115=FALSE,"-",SUM((OFFSET(AW_OTHER!$V$3,1,0,$E$115,1))*(S$118&gt;=OFFSET(AW_OTHER!$H$3,1,0,$E$115,1))*(S$117&lt;=OFFSET(AW_OTHER!$H$3,1,0,$E$115,1))*($B124=OFFSET(AW_OTHER!$L$3,1,0,$E$115,1))))</f>
        <v>0</v>
      </c>
      <c r="T124" s="38">
        <f t="array" aca="1" ref="T124" ca="1">IF($B$115=FALSE,"-",SUM((OFFSET(AW_OTHER!$V$3,1,0,$E$115,1))*(T$118&gt;=OFFSET(AW_OTHER!$H$3,1,0,$E$115,1))*(T$117&lt;=OFFSET(AW_OTHER!$H$3,1,0,$E$115,1))*($B124=OFFSET(AW_OTHER!$L$3,1,0,$E$115,1))))</f>
        <v>0</v>
      </c>
      <c r="U124" s="38">
        <f t="array" aca="1" ref="U124" ca="1">IF($B$115=FALSE,"-",SUM((OFFSET(AW_OTHER!$V$3,1,0,$E$115,1))*(U$118&gt;=OFFSET(AW_OTHER!$H$3,1,0,$E$115,1))*(U$117&lt;=OFFSET(AW_OTHER!$H$3,1,0,$E$115,1))*($B124=OFFSET(AW_OTHER!$L$3,1,0,$E$115,1))))</f>
        <v>0</v>
      </c>
      <c r="V124" s="38">
        <f t="array" aca="1" ref="V124" ca="1">IF($B$115=FALSE,"-",SUM((OFFSET(AW_OTHER!$V$3,1,0,$E$115,1))*(V$118&gt;=OFFSET(AW_OTHER!$H$3,1,0,$E$115,1))*(V$117&lt;=OFFSET(AW_OTHER!$H$3,1,0,$E$115,1))*($B124=OFFSET(AW_OTHER!$L$3,1,0,$E$115,1))))</f>
        <v>0</v>
      </c>
      <c r="W124" s="38">
        <f t="array" aca="1" ref="W124" ca="1">IF($B$115=FALSE,"-",SUM((OFFSET(AW_OTHER!$V$3,1,0,$E$115,1))*(W$118&gt;=OFFSET(AW_OTHER!$H$3,1,0,$E$115,1))*(W$117&lt;=OFFSET(AW_OTHER!$H$3,1,0,$E$115,1))*($B124=OFFSET(AW_OTHER!$L$3,1,0,$E$115,1))))</f>
        <v>0</v>
      </c>
      <c r="X124" s="38">
        <f t="array" aca="1" ref="X124" ca="1">IF($B$115=FALSE,"-",SUM((OFFSET(AW_OTHER!$V$3,1,0,$E$115,1))*(X$118&gt;=OFFSET(AW_OTHER!$H$3,1,0,$E$115,1))*(X$117&lt;=OFFSET(AW_OTHER!$H$3,1,0,$E$115,1))*($B124=OFFSET(AW_OTHER!$L$3,1,0,$E$115,1))))</f>
        <v>0</v>
      </c>
      <c r="Y124" s="38">
        <f t="array" aca="1" ref="Y124" ca="1">IF($B$115=FALSE,"-",SUM((OFFSET(AW_OTHER!$V$3,1,0,$E$115,1))*(Y$118&gt;=OFFSET(AW_OTHER!$H$3,1,0,$E$115,1))*(Y$117&lt;=OFFSET(AW_OTHER!$H$3,1,0,$E$115,1))*($B124=OFFSET(AW_OTHER!$L$3,1,0,$E$115,1))))</f>
        <v>0</v>
      </c>
      <c r="Z124" s="38">
        <f t="array" aca="1" ref="Z124" ca="1">IF($B$115=FALSE,"-",SUM((OFFSET(AW_OTHER!$V$3,1,0,$E$115,1))*(Z$118&gt;=OFFSET(AW_OTHER!$H$3,1,0,$E$115,1))*(Z$117&lt;=OFFSET(AW_OTHER!$H$3,1,0,$E$115,1))*($B124=OFFSET(AW_OTHER!$L$3,1,0,$E$115,1))))</f>
        <v>0</v>
      </c>
      <c r="AA124" s="38">
        <f t="array" aca="1" ref="AA124" ca="1">IF($B$115=FALSE,"-",SUM((OFFSET(AW_OTHER!$V$3,1,0,$E$115,1))*(AA$118&gt;=OFFSET(AW_OTHER!$H$3,1,0,$E$115,1))*(AA$117&lt;=OFFSET(AW_OTHER!$H$3,1,0,$E$115,1))*($B124=OFFSET(AW_OTHER!$L$3,1,0,$E$115,1))))</f>
        <v>0</v>
      </c>
      <c r="AB124" s="38">
        <f t="array" aca="1" ref="AB124" ca="1">IF($B$115=FALSE,"-",SUM((OFFSET(AW_OTHER!$V$3,1,0,$E$115,1))*(AB$118&gt;=OFFSET(AW_OTHER!$H$3,1,0,$E$115,1))*(AB$117&lt;=OFFSET(AW_OTHER!$H$3,1,0,$E$115,1))*($B124=OFFSET(AW_OTHER!$L$3,1,0,$E$115,1))))</f>
        <v>0</v>
      </c>
    </row>
    <row r="125" spans="2:28" outlineLevel="1">
      <c r="B125" s="45" t="s">
        <v>191</v>
      </c>
      <c r="D125" s="29">
        <f t="shared" ca="1" si="36"/>
        <v>500</v>
      </c>
      <c r="E125" s="30">
        <f t="shared" ca="1" si="37"/>
        <v>0</v>
      </c>
      <c r="G125" s="38">
        <f t="array" aca="1" ref="G125" ca="1">IF($B$115=FALSE,"-",SUM((OFFSET(AW_OTHER!$V$3,1,0,$E$115,1))*(G$118&gt;=OFFSET(AW_OTHER!$H$3,1,0,$E$115,1))*(G$117&lt;=OFFSET(AW_OTHER!$H$3,1,0,$E$115,1))*($B125=OFFSET(AW_OTHER!$L$3,1,0,$E$115,1))))</f>
        <v>0</v>
      </c>
      <c r="H125" s="38">
        <f t="array" aca="1" ref="H125" ca="1">IF($B$115=FALSE,"-",SUM((OFFSET(AW_OTHER!$V$3,1,0,$E$115,1))*(H$118&gt;=OFFSET(AW_OTHER!$H$3,1,0,$E$115,1))*(H$117&lt;=OFFSET(AW_OTHER!$H$3,1,0,$E$115,1))*($B125=OFFSET(AW_OTHER!$L$3,1,0,$E$115,1))))</f>
        <v>0</v>
      </c>
      <c r="I125" s="38">
        <f t="array" aca="1" ref="I125" ca="1">IF($B$115=FALSE,"-",SUM((OFFSET(AW_OTHER!$V$3,1,0,$E$115,1))*(I$118&gt;=OFFSET(AW_OTHER!$H$3,1,0,$E$115,1))*(I$117&lt;=OFFSET(AW_OTHER!$H$3,1,0,$E$115,1))*($B125=OFFSET(AW_OTHER!$L$3,1,0,$E$115,1))))</f>
        <v>0</v>
      </c>
      <c r="J125" s="38">
        <f t="array" aca="1" ref="J125" ca="1">IF($B$115=FALSE,"-",SUM((OFFSET(AW_OTHER!$V$3,1,0,$E$115,1))*(J$118&gt;=OFFSET(AW_OTHER!$H$3,1,0,$E$115,1))*(J$117&lt;=OFFSET(AW_OTHER!$H$3,1,0,$E$115,1))*($B125=OFFSET(AW_OTHER!$L$3,1,0,$E$115,1))))</f>
        <v>0</v>
      </c>
      <c r="K125" s="38">
        <f t="array" aca="1" ref="K125" ca="1">IF($B$115=FALSE,"-",SUM((OFFSET(AW_OTHER!$V$3,1,0,$E$115,1))*(K$118&gt;=OFFSET(AW_OTHER!$H$3,1,0,$E$115,1))*(K$117&lt;=OFFSET(AW_OTHER!$H$3,1,0,$E$115,1))*($B125=OFFSET(AW_OTHER!$L$3,1,0,$E$115,1))))</f>
        <v>0</v>
      </c>
      <c r="L125" s="38">
        <f t="array" aca="1" ref="L125" ca="1">IF($B$115=FALSE,"-",SUM((OFFSET(AW_OTHER!$V$3,1,0,$E$115,1))*(L$118&gt;=OFFSET(AW_OTHER!$H$3,1,0,$E$115,1))*(L$117&lt;=OFFSET(AW_OTHER!$H$3,1,0,$E$115,1))*($B125=OFFSET(AW_OTHER!$L$3,1,0,$E$115,1))))</f>
        <v>0</v>
      </c>
      <c r="M125" s="38">
        <f t="array" aca="1" ref="M125" ca="1">IF($B$115=FALSE,"-",SUM((OFFSET(AW_OTHER!$V$3,1,0,$E$115,1))*(M$118&gt;=OFFSET(AW_OTHER!$H$3,1,0,$E$115,1))*(M$117&lt;=OFFSET(AW_OTHER!$H$3,1,0,$E$115,1))*($B125=OFFSET(AW_OTHER!$L$3,1,0,$E$115,1))))</f>
        <v>0</v>
      </c>
      <c r="N125" s="38">
        <f t="array" aca="1" ref="N125" ca="1">IF($B$115=FALSE,"-",SUM((OFFSET(AW_OTHER!$V$3,1,0,$E$115,1))*(N$118&gt;=OFFSET(AW_OTHER!$H$3,1,0,$E$115,1))*(N$117&lt;=OFFSET(AW_OTHER!$H$3,1,0,$E$115,1))*($B125=OFFSET(AW_OTHER!$L$3,1,0,$E$115,1))))</f>
        <v>0</v>
      </c>
      <c r="O125" s="38">
        <f t="array" aca="1" ref="O125" ca="1">IF($B$115=FALSE,"-",SUM((OFFSET(AW_OTHER!$V$3,1,0,$E$115,1))*(O$118&gt;=OFFSET(AW_OTHER!$H$3,1,0,$E$115,1))*(O$117&lt;=OFFSET(AW_OTHER!$H$3,1,0,$E$115,1))*($B125=OFFSET(AW_OTHER!$L$3,1,0,$E$115,1))))</f>
        <v>0</v>
      </c>
      <c r="P125" s="38">
        <f t="array" aca="1" ref="P125" ca="1">IF($B$115=FALSE,"-",SUM((OFFSET(AW_OTHER!$V$3,1,0,$E$115,1))*(P$118&gt;=OFFSET(AW_OTHER!$H$3,1,0,$E$115,1))*(P$117&lt;=OFFSET(AW_OTHER!$H$3,1,0,$E$115,1))*($B125=OFFSET(AW_OTHER!$L$3,1,0,$E$115,1))))</f>
        <v>0</v>
      </c>
      <c r="Q125" s="38">
        <f t="array" aca="1" ref="Q125" ca="1">IF($B$115=FALSE,"-",SUM((OFFSET(AW_OTHER!$V$3,1,0,$E$115,1))*(Q$118&gt;=OFFSET(AW_OTHER!$H$3,1,0,$E$115,1))*(Q$117&lt;=OFFSET(AW_OTHER!$H$3,1,0,$E$115,1))*($B125=OFFSET(AW_OTHER!$L$3,1,0,$E$115,1))))</f>
        <v>0</v>
      </c>
      <c r="R125" s="38">
        <f t="array" aca="1" ref="R125" ca="1">IF($B$115=FALSE,"-",SUM((OFFSET(AW_OTHER!$V$3,1,0,$E$115,1))*(R$118&gt;=OFFSET(AW_OTHER!$H$3,1,0,$E$115,1))*(R$117&lt;=OFFSET(AW_OTHER!$H$3,1,0,$E$115,1))*($B125=OFFSET(AW_OTHER!$L$3,1,0,$E$115,1))))</f>
        <v>500</v>
      </c>
      <c r="S125" s="38">
        <f t="array" aca="1" ref="S125" ca="1">IF($B$115=FALSE,"-",SUM((OFFSET(AW_OTHER!$V$3,1,0,$E$115,1))*(S$118&gt;=OFFSET(AW_OTHER!$H$3,1,0,$E$115,1))*(S$117&lt;=OFFSET(AW_OTHER!$H$3,1,0,$E$115,1))*($B125=OFFSET(AW_OTHER!$L$3,1,0,$E$115,1))))</f>
        <v>0</v>
      </c>
      <c r="T125" s="38">
        <f t="array" aca="1" ref="T125" ca="1">IF($B$115=FALSE,"-",SUM((OFFSET(AW_OTHER!$V$3,1,0,$E$115,1))*(T$118&gt;=OFFSET(AW_OTHER!$H$3,1,0,$E$115,1))*(T$117&lt;=OFFSET(AW_OTHER!$H$3,1,0,$E$115,1))*($B125=OFFSET(AW_OTHER!$L$3,1,0,$E$115,1))))</f>
        <v>0</v>
      </c>
      <c r="U125" s="38">
        <f t="array" aca="1" ref="U125" ca="1">IF($B$115=FALSE,"-",SUM((OFFSET(AW_OTHER!$V$3,1,0,$E$115,1))*(U$118&gt;=OFFSET(AW_OTHER!$H$3,1,0,$E$115,1))*(U$117&lt;=OFFSET(AW_OTHER!$H$3,1,0,$E$115,1))*($B125=OFFSET(AW_OTHER!$L$3,1,0,$E$115,1))))</f>
        <v>0</v>
      </c>
      <c r="V125" s="38">
        <f t="array" aca="1" ref="V125" ca="1">IF($B$115=FALSE,"-",SUM((OFFSET(AW_OTHER!$V$3,1,0,$E$115,1))*(V$118&gt;=OFFSET(AW_OTHER!$H$3,1,0,$E$115,1))*(V$117&lt;=OFFSET(AW_OTHER!$H$3,1,0,$E$115,1))*($B125=OFFSET(AW_OTHER!$L$3,1,0,$E$115,1))))</f>
        <v>0</v>
      </c>
      <c r="W125" s="38">
        <f t="array" aca="1" ref="W125" ca="1">IF($B$115=FALSE,"-",SUM((OFFSET(AW_OTHER!$V$3,1,0,$E$115,1))*(W$118&gt;=OFFSET(AW_OTHER!$H$3,1,0,$E$115,1))*(W$117&lt;=OFFSET(AW_OTHER!$H$3,1,0,$E$115,1))*($B125=OFFSET(AW_OTHER!$L$3,1,0,$E$115,1))))</f>
        <v>0</v>
      </c>
      <c r="X125" s="38">
        <f t="array" aca="1" ref="X125" ca="1">IF($B$115=FALSE,"-",SUM((OFFSET(AW_OTHER!$V$3,1,0,$E$115,1))*(X$118&gt;=OFFSET(AW_OTHER!$H$3,1,0,$E$115,1))*(X$117&lt;=OFFSET(AW_OTHER!$H$3,1,0,$E$115,1))*($B125=OFFSET(AW_OTHER!$L$3,1,0,$E$115,1))))</f>
        <v>0</v>
      </c>
      <c r="Y125" s="38">
        <f t="array" aca="1" ref="Y125" ca="1">IF($B$115=FALSE,"-",SUM((OFFSET(AW_OTHER!$V$3,1,0,$E$115,1))*(Y$118&gt;=OFFSET(AW_OTHER!$H$3,1,0,$E$115,1))*(Y$117&lt;=OFFSET(AW_OTHER!$H$3,1,0,$E$115,1))*($B125=OFFSET(AW_OTHER!$L$3,1,0,$E$115,1))))</f>
        <v>0</v>
      </c>
      <c r="Z125" s="38">
        <f t="array" aca="1" ref="Z125" ca="1">IF($B$115=FALSE,"-",SUM((OFFSET(AW_OTHER!$V$3,1,0,$E$115,1))*(Z$118&gt;=OFFSET(AW_OTHER!$H$3,1,0,$E$115,1))*(Z$117&lt;=OFFSET(AW_OTHER!$H$3,1,0,$E$115,1))*($B125=OFFSET(AW_OTHER!$L$3,1,0,$E$115,1))))</f>
        <v>0</v>
      </c>
      <c r="AA125" s="38">
        <f t="array" aca="1" ref="AA125" ca="1">IF($B$115=FALSE,"-",SUM((OFFSET(AW_OTHER!$V$3,1,0,$E$115,1))*(AA$118&gt;=OFFSET(AW_OTHER!$H$3,1,0,$E$115,1))*(AA$117&lt;=OFFSET(AW_OTHER!$H$3,1,0,$E$115,1))*($B125=OFFSET(AW_OTHER!$L$3,1,0,$E$115,1))))</f>
        <v>0</v>
      </c>
      <c r="AB125" s="38">
        <f t="array" aca="1" ref="AB125" ca="1">IF($B$115=FALSE,"-",SUM((OFFSET(AW_OTHER!$V$3,1,0,$E$115,1))*(AB$118&gt;=OFFSET(AW_OTHER!$H$3,1,0,$E$115,1))*(AB$117&lt;=OFFSET(AW_OTHER!$H$3,1,0,$E$115,1))*($B125=OFFSET(AW_OTHER!$L$3,1,0,$E$115,1))))</f>
        <v>0</v>
      </c>
    </row>
    <row r="126" spans="2:28" outlineLevel="1">
      <c r="B126" s="45" t="s">
        <v>214</v>
      </c>
      <c r="D126" s="29">
        <f t="shared" ca="1" si="36"/>
        <v>300</v>
      </c>
      <c r="E126" s="30">
        <f t="shared" ca="1" si="37"/>
        <v>0</v>
      </c>
      <c r="G126" s="38">
        <f t="array" aca="1" ref="G126" ca="1">IF($B$115=FALSE,"-",SUM((OFFSET(AW_OTHER!$V$3,1,0,$E$115,1))*(G$118&gt;=OFFSET(AW_OTHER!$H$3,1,0,$E$115,1))*(G$117&lt;=OFFSET(AW_OTHER!$H$3,1,0,$E$115,1))*($B126=OFFSET(AW_OTHER!$L$3,1,0,$E$115,1))))</f>
        <v>0</v>
      </c>
      <c r="H126" s="38">
        <f t="array" aca="1" ref="H126" ca="1">IF($B$115=FALSE,"-",SUM((OFFSET(AW_OTHER!$V$3,1,0,$E$115,1))*(H$118&gt;=OFFSET(AW_OTHER!$H$3,1,0,$E$115,1))*(H$117&lt;=OFFSET(AW_OTHER!$H$3,1,0,$E$115,1))*($B126=OFFSET(AW_OTHER!$L$3,1,0,$E$115,1))))</f>
        <v>0</v>
      </c>
      <c r="I126" s="38">
        <f t="array" aca="1" ref="I126" ca="1">IF($B$115=FALSE,"-",SUM((OFFSET(AW_OTHER!$V$3,1,0,$E$115,1))*(I$118&gt;=OFFSET(AW_OTHER!$H$3,1,0,$E$115,1))*(I$117&lt;=OFFSET(AW_OTHER!$H$3,1,0,$E$115,1))*($B126=OFFSET(AW_OTHER!$L$3,1,0,$E$115,1))))</f>
        <v>0</v>
      </c>
      <c r="J126" s="38">
        <f t="array" aca="1" ref="J126" ca="1">IF($B$115=FALSE,"-",SUM((OFFSET(AW_OTHER!$V$3,1,0,$E$115,1))*(J$118&gt;=OFFSET(AW_OTHER!$H$3,1,0,$E$115,1))*(J$117&lt;=OFFSET(AW_OTHER!$H$3,1,0,$E$115,1))*($B126=OFFSET(AW_OTHER!$L$3,1,0,$E$115,1))))</f>
        <v>0</v>
      </c>
      <c r="K126" s="38">
        <f t="array" aca="1" ref="K126" ca="1">IF($B$115=FALSE,"-",SUM((OFFSET(AW_OTHER!$V$3,1,0,$E$115,1))*(K$118&gt;=OFFSET(AW_OTHER!$H$3,1,0,$E$115,1))*(K$117&lt;=OFFSET(AW_OTHER!$H$3,1,0,$E$115,1))*($B126=OFFSET(AW_OTHER!$L$3,1,0,$E$115,1))))</f>
        <v>0</v>
      </c>
      <c r="L126" s="38">
        <f t="array" aca="1" ref="L126" ca="1">IF($B$115=FALSE,"-",SUM((OFFSET(AW_OTHER!$V$3,1,0,$E$115,1))*(L$118&gt;=OFFSET(AW_OTHER!$H$3,1,0,$E$115,1))*(L$117&lt;=OFFSET(AW_OTHER!$H$3,1,0,$E$115,1))*($B126=OFFSET(AW_OTHER!$L$3,1,0,$E$115,1))))</f>
        <v>0</v>
      </c>
      <c r="M126" s="38">
        <f t="array" aca="1" ref="M126" ca="1">IF($B$115=FALSE,"-",SUM((OFFSET(AW_OTHER!$V$3,1,0,$E$115,1))*(M$118&gt;=OFFSET(AW_OTHER!$H$3,1,0,$E$115,1))*(M$117&lt;=OFFSET(AW_OTHER!$H$3,1,0,$E$115,1))*($B126=OFFSET(AW_OTHER!$L$3,1,0,$E$115,1))))</f>
        <v>0</v>
      </c>
      <c r="N126" s="38">
        <f t="array" aca="1" ref="N126" ca="1">IF($B$115=FALSE,"-",SUM((OFFSET(AW_OTHER!$V$3,1,0,$E$115,1))*(N$118&gt;=OFFSET(AW_OTHER!$H$3,1,0,$E$115,1))*(N$117&lt;=OFFSET(AW_OTHER!$H$3,1,0,$E$115,1))*($B126=OFFSET(AW_OTHER!$L$3,1,0,$E$115,1))))</f>
        <v>0</v>
      </c>
      <c r="O126" s="38">
        <f t="array" aca="1" ref="O126" ca="1">IF($B$115=FALSE,"-",SUM((OFFSET(AW_OTHER!$V$3,1,0,$E$115,1))*(O$118&gt;=OFFSET(AW_OTHER!$H$3,1,0,$E$115,1))*(O$117&lt;=OFFSET(AW_OTHER!$H$3,1,0,$E$115,1))*($B126=OFFSET(AW_OTHER!$L$3,1,0,$E$115,1))))</f>
        <v>0</v>
      </c>
      <c r="P126" s="38">
        <f t="array" aca="1" ref="P126" ca="1">IF($B$115=FALSE,"-",SUM((OFFSET(AW_OTHER!$V$3,1,0,$E$115,1))*(P$118&gt;=OFFSET(AW_OTHER!$H$3,1,0,$E$115,1))*(P$117&lt;=OFFSET(AW_OTHER!$H$3,1,0,$E$115,1))*($B126=OFFSET(AW_OTHER!$L$3,1,0,$E$115,1))))</f>
        <v>0</v>
      </c>
      <c r="Q126" s="38">
        <f t="array" aca="1" ref="Q126" ca="1">IF($B$115=FALSE,"-",SUM((OFFSET(AW_OTHER!$V$3,1,0,$E$115,1))*(Q$118&gt;=OFFSET(AW_OTHER!$H$3,1,0,$E$115,1))*(Q$117&lt;=OFFSET(AW_OTHER!$H$3,1,0,$E$115,1))*($B126=OFFSET(AW_OTHER!$L$3,1,0,$E$115,1))))</f>
        <v>0</v>
      </c>
      <c r="R126" s="38">
        <f t="array" aca="1" ref="R126" ca="1">IF($B$115=FALSE,"-",SUM((OFFSET(AW_OTHER!$V$3,1,0,$E$115,1))*(R$118&gt;=OFFSET(AW_OTHER!$H$3,1,0,$E$115,1))*(R$117&lt;=OFFSET(AW_OTHER!$H$3,1,0,$E$115,1))*($B126=OFFSET(AW_OTHER!$L$3,1,0,$E$115,1))))</f>
        <v>300</v>
      </c>
      <c r="S126" s="38">
        <f t="array" aca="1" ref="S126" ca="1">IF($B$115=FALSE,"-",SUM((OFFSET(AW_OTHER!$V$3,1,0,$E$115,1))*(S$118&gt;=OFFSET(AW_OTHER!$H$3,1,0,$E$115,1))*(S$117&lt;=OFFSET(AW_OTHER!$H$3,1,0,$E$115,1))*($B126=OFFSET(AW_OTHER!$L$3,1,0,$E$115,1))))</f>
        <v>0</v>
      </c>
      <c r="T126" s="38">
        <f t="array" aca="1" ref="T126" ca="1">IF($B$115=FALSE,"-",SUM((OFFSET(AW_OTHER!$V$3,1,0,$E$115,1))*(T$118&gt;=OFFSET(AW_OTHER!$H$3,1,0,$E$115,1))*(T$117&lt;=OFFSET(AW_OTHER!$H$3,1,0,$E$115,1))*($B126=OFFSET(AW_OTHER!$L$3,1,0,$E$115,1))))</f>
        <v>0</v>
      </c>
      <c r="U126" s="38">
        <f t="array" aca="1" ref="U126" ca="1">IF($B$115=FALSE,"-",SUM((OFFSET(AW_OTHER!$V$3,1,0,$E$115,1))*(U$118&gt;=OFFSET(AW_OTHER!$H$3,1,0,$E$115,1))*(U$117&lt;=OFFSET(AW_OTHER!$H$3,1,0,$E$115,1))*($B126=OFFSET(AW_OTHER!$L$3,1,0,$E$115,1))))</f>
        <v>0</v>
      </c>
      <c r="V126" s="38">
        <f t="array" aca="1" ref="V126" ca="1">IF($B$115=FALSE,"-",SUM((OFFSET(AW_OTHER!$V$3,1,0,$E$115,1))*(V$118&gt;=OFFSET(AW_OTHER!$H$3,1,0,$E$115,1))*(V$117&lt;=OFFSET(AW_OTHER!$H$3,1,0,$E$115,1))*($B126=OFFSET(AW_OTHER!$L$3,1,0,$E$115,1))))</f>
        <v>0</v>
      </c>
      <c r="W126" s="38">
        <f t="array" aca="1" ref="W126" ca="1">IF($B$115=FALSE,"-",SUM((OFFSET(AW_OTHER!$V$3,1,0,$E$115,1))*(W$118&gt;=OFFSET(AW_OTHER!$H$3,1,0,$E$115,1))*(W$117&lt;=OFFSET(AW_OTHER!$H$3,1,0,$E$115,1))*($B126=OFFSET(AW_OTHER!$L$3,1,0,$E$115,1))))</f>
        <v>0</v>
      </c>
      <c r="X126" s="38">
        <f t="array" aca="1" ref="X126" ca="1">IF($B$115=FALSE,"-",SUM((OFFSET(AW_OTHER!$V$3,1,0,$E$115,1))*(X$118&gt;=OFFSET(AW_OTHER!$H$3,1,0,$E$115,1))*(X$117&lt;=OFFSET(AW_OTHER!$H$3,1,0,$E$115,1))*($B126=OFFSET(AW_OTHER!$L$3,1,0,$E$115,1))))</f>
        <v>0</v>
      </c>
      <c r="Y126" s="38">
        <f t="array" aca="1" ref="Y126" ca="1">IF($B$115=FALSE,"-",SUM((OFFSET(AW_OTHER!$V$3,1,0,$E$115,1))*(Y$118&gt;=OFFSET(AW_OTHER!$H$3,1,0,$E$115,1))*(Y$117&lt;=OFFSET(AW_OTHER!$H$3,1,0,$E$115,1))*($B126=OFFSET(AW_OTHER!$L$3,1,0,$E$115,1))))</f>
        <v>0</v>
      </c>
      <c r="Z126" s="38">
        <f t="array" aca="1" ref="Z126" ca="1">IF($B$115=FALSE,"-",SUM((OFFSET(AW_OTHER!$V$3,1,0,$E$115,1))*(Z$118&gt;=OFFSET(AW_OTHER!$H$3,1,0,$E$115,1))*(Z$117&lt;=OFFSET(AW_OTHER!$H$3,1,0,$E$115,1))*($B126=OFFSET(AW_OTHER!$L$3,1,0,$E$115,1))))</f>
        <v>0</v>
      </c>
      <c r="AA126" s="38">
        <f t="array" aca="1" ref="AA126" ca="1">IF($B$115=FALSE,"-",SUM((OFFSET(AW_OTHER!$V$3,1,0,$E$115,1))*(AA$118&gt;=OFFSET(AW_OTHER!$H$3,1,0,$E$115,1))*(AA$117&lt;=OFFSET(AW_OTHER!$H$3,1,0,$E$115,1))*($B126=OFFSET(AW_OTHER!$L$3,1,0,$E$115,1))))</f>
        <v>0</v>
      </c>
      <c r="AB126" s="38">
        <f t="array" aca="1" ref="AB126" ca="1">IF($B$115=FALSE,"-",SUM((OFFSET(AW_OTHER!$V$3,1,0,$E$115,1))*(AB$118&gt;=OFFSET(AW_OTHER!$H$3,1,0,$E$115,1))*(AB$117&lt;=OFFSET(AW_OTHER!$H$3,1,0,$E$115,1))*($B126=OFFSET(AW_OTHER!$L$3,1,0,$E$115,1))))</f>
        <v>0</v>
      </c>
    </row>
    <row r="127" spans="2:28" outlineLevel="1">
      <c r="B127" s="45" t="s">
        <v>192</v>
      </c>
      <c r="D127" s="29">
        <f t="shared" ca="1" si="36"/>
        <v>500</v>
      </c>
      <c r="E127" s="30">
        <f t="shared" ca="1" si="37"/>
        <v>0</v>
      </c>
      <c r="G127" s="38">
        <f t="array" aca="1" ref="G127" ca="1">IF($B$115=FALSE,"-",SUM((OFFSET(AW_OTHER!$V$3,1,0,$E$115,1))*(G$118&gt;=OFFSET(AW_OTHER!$H$3,1,0,$E$115,1))*(G$117&lt;=OFFSET(AW_OTHER!$H$3,1,0,$E$115,1))*($B127=OFFSET(AW_OTHER!$L$3,1,0,$E$115,1))))</f>
        <v>0</v>
      </c>
      <c r="H127" s="38">
        <f t="array" aca="1" ref="H127" ca="1">IF($B$115=FALSE,"-",SUM((OFFSET(AW_OTHER!$V$3,1,0,$E$115,1))*(H$118&gt;=OFFSET(AW_OTHER!$H$3,1,0,$E$115,1))*(H$117&lt;=OFFSET(AW_OTHER!$H$3,1,0,$E$115,1))*($B127=OFFSET(AW_OTHER!$L$3,1,0,$E$115,1))))</f>
        <v>0</v>
      </c>
      <c r="I127" s="38">
        <f t="array" aca="1" ref="I127" ca="1">IF($B$115=FALSE,"-",SUM((OFFSET(AW_OTHER!$V$3,1,0,$E$115,1))*(I$118&gt;=OFFSET(AW_OTHER!$H$3,1,0,$E$115,1))*(I$117&lt;=OFFSET(AW_OTHER!$H$3,1,0,$E$115,1))*($B127=OFFSET(AW_OTHER!$L$3,1,0,$E$115,1))))</f>
        <v>0</v>
      </c>
      <c r="J127" s="38">
        <f t="array" aca="1" ref="J127" ca="1">IF($B$115=FALSE,"-",SUM((OFFSET(AW_OTHER!$V$3,1,0,$E$115,1))*(J$118&gt;=OFFSET(AW_OTHER!$H$3,1,0,$E$115,1))*(J$117&lt;=OFFSET(AW_OTHER!$H$3,1,0,$E$115,1))*($B127=OFFSET(AW_OTHER!$L$3,1,0,$E$115,1))))</f>
        <v>0</v>
      </c>
      <c r="K127" s="38">
        <f t="array" aca="1" ref="K127" ca="1">IF($B$115=FALSE,"-",SUM((OFFSET(AW_OTHER!$V$3,1,0,$E$115,1))*(K$118&gt;=OFFSET(AW_OTHER!$H$3,1,0,$E$115,1))*(K$117&lt;=OFFSET(AW_OTHER!$H$3,1,0,$E$115,1))*($B127=OFFSET(AW_OTHER!$L$3,1,0,$E$115,1))))</f>
        <v>0</v>
      </c>
      <c r="L127" s="38">
        <f t="array" aca="1" ref="L127" ca="1">IF($B$115=FALSE,"-",SUM((OFFSET(AW_OTHER!$V$3,1,0,$E$115,1))*(L$118&gt;=OFFSET(AW_OTHER!$H$3,1,0,$E$115,1))*(L$117&lt;=OFFSET(AW_OTHER!$H$3,1,0,$E$115,1))*($B127=OFFSET(AW_OTHER!$L$3,1,0,$E$115,1))))</f>
        <v>0</v>
      </c>
      <c r="M127" s="38">
        <f t="array" aca="1" ref="M127" ca="1">IF($B$115=FALSE,"-",SUM((OFFSET(AW_OTHER!$V$3,1,0,$E$115,1))*(M$118&gt;=OFFSET(AW_OTHER!$H$3,1,0,$E$115,1))*(M$117&lt;=OFFSET(AW_OTHER!$H$3,1,0,$E$115,1))*($B127=OFFSET(AW_OTHER!$L$3,1,0,$E$115,1))))</f>
        <v>0</v>
      </c>
      <c r="N127" s="38">
        <f t="array" aca="1" ref="N127" ca="1">IF($B$115=FALSE,"-",SUM((OFFSET(AW_OTHER!$V$3,1,0,$E$115,1))*(N$118&gt;=OFFSET(AW_OTHER!$H$3,1,0,$E$115,1))*(N$117&lt;=OFFSET(AW_OTHER!$H$3,1,0,$E$115,1))*($B127=OFFSET(AW_OTHER!$L$3,1,0,$E$115,1))))</f>
        <v>0</v>
      </c>
      <c r="O127" s="38">
        <f t="array" aca="1" ref="O127" ca="1">IF($B$115=FALSE,"-",SUM((OFFSET(AW_OTHER!$V$3,1,0,$E$115,1))*(O$118&gt;=OFFSET(AW_OTHER!$H$3,1,0,$E$115,1))*(O$117&lt;=OFFSET(AW_OTHER!$H$3,1,0,$E$115,1))*($B127=OFFSET(AW_OTHER!$L$3,1,0,$E$115,1))))</f>
        <v>0</v>
      </c>
      <c r="P127" s="38">
        <f t="array" aca="1" ref="P127" ca="1">IF($B$115=FALSE,"-",SUM((OFFSET(AW_OTHER!$V$3,1,0,$E$115,1))*(P$118&gt;=OFFSET(AW_OTHER!$H$3,1,0,$E$115,1))*(P$117&lt;=OFFSET(AW_OTHER!$H$3,1,0,$E$115,1))*($B127=OFFSET(AW_OTHER!$L$3,1,0,$E$115,1))))</f>
        <v>0</v>
      </c>
      <c r="Q127" s="38">
        <f t="array" aca="1" ref="Q127" ca="1">IF($B$115=FALSE,"-",SUM((OFFSET(AW_OTHER!$V$3,1,0,$E$115,1))*(Q$118&gt;=OFFSET(AW_OTHER!$H$3,1,0,$E$115,1))*(Q$117&lt;=OFFSET(AW_OTHER!$H$3,1,0,$E$115,1))*($B127=OFFSET(AW_OTHER!$L$3,1,0,$E$115,1))))</f>
        <v>0</v>
      </c>
      <c r="R127" s="38">
        <f t="array" aca="1" ref="R127" ca="1">IF($B$115=FALSE,"-",SUM((OFFSET(AW_OTHER!$V$3,1,0,$E$115,1))*(R$118&gt;=OFFSET(AW_OTHER!$H$3,1,0,$E$115,1))*(R$117&lt;=OFFSET(AW_OTHER!$H$3,1,0,$E$115,1))*($B127=OFFSET(AW_OTHER!$L$3,1,0,$E$115,1))))</f>
        <v>500</v>
      </c>
      <c r="S127" s="38">
        <f t="array" aca="1" ref="S127" ca="1">IF($B$115=FALSE,"-",SUM((OFFSET(AW_OTHER!$V$3,1,0,$E$115,1))*(S$118&gt;=OFFSET(AW_OTHER!$H$3,1,0,$E$115,1))*(S$117&lt;=OFFSET(AW_OTHER!$H$3,1,0,$E$115,1))*($B127=OFFSET(AW_OTHER!$L$3,1,0,$E$115,1))))</f>
        <v>0</v>
      </c>
      <c r="T127" s="38">
        <f t="array" aca="1" ref="T127" ca="1">IF($B$115=FALSE,"-",SUM((OFFSET(AW_OTHER!$V$3,1,0,$E$115,1))*(T$118&gt;=OFFSET(AW_OTHER!$H$3,1,0,$E$115,1))*(T$117&lt;=OFFSET(AW_OTHER!$H$3,1,0,$E$115,1))*($B127=OFFSET(AW_OTHER!$L$3,1,0,$E$115,1))))</f>
        <v>0</v>
      </c>
      <c r="U127" s="38">
        <f t="array" aca="1" ref="U127" ca="1">IF($B$115=FALSE,"-",SUM((OFFSET(AW_OTHER!$V$3,1,0,$E$115,1))*(U$118&gt;=OFFSET(AW_OTHER!$H$3,1,0,$E$115,1))*(U$117&lt;=OFFSET(AW_OTHER!$H$3,1,0,$E$115,1))*($B127=OFFSET(AW_OTHER!$L$3,1,0,$E$115,1))))</f>
        <v>0</v>
      </c>
      <c r="V127" s="38">
        <f t="array" aca="1" ref="V127" ca="1">IF($B$115=FALSE,"-",SUM((OFFSET(AW_OTHER!$V$3,1,0,$E$115,1))*(V$118&gt;=OFFSET(AW_OTHER!$H$3,1,0,$E$115,1))*(V$117&lt;=OFFSET(AW_OTHER!$H$3,1,0,$E$115,1))*($B127=OFFSET(AW_OTHER!$L$3,1,0,$E$115,1))))</f>
        <v>0</v>
      </c>
      <c r="W127" s="38">
        <f t="array" aca="1" ref="W127" ca="1">IF($B$115=FALSE,"-",SUM((OFFSET(AW_OTHER!$V$3,1,0,$E$115,1))*(W$118&gt;=OFFSET(AW_OTHER!$H$3,1,0,$E$115,1))*(W$117&lt;=OFFSET(AW_OTHER!$H$3,1,0,$E$115,1))*($B127=OFFSET(AW_OTHER!$L$3,1,0,$E$115,1))))</f>
        <v>0</v>
      </c>
      <c r="X127" s="38">
        <f t="array" aca="1" ref="X127" ca="1">IF($B$115=FALSE,"-",SUM((OFFSET(AW_OTHER!$V$3,1,0,$E$115,1))*(X$118&gt;=OFFSET(AW_OTHER!$H$3,1,0,$E$115,1))*(X$117&lt;=OFFSET(AW_OTHER!$H$3,1,0,$E$115,1))*($B127=OFFSET(AW_OTHER!$L$3,1,0,$E$115,1))))</f>
        <v>0</v>
      </c>
      <c r="Y127" s="38">
        <f t="array" aca="1" ref="Y127" ca="1">IF($B$115=FALSE,"-",SUM((OFFSET(AW_OTHER!$V$3,1,0,$E$115,1))*(Y$118&gt;=OFFSET(AW_OTHER!$H$3,1,0,$E$115,1))*(Y$117&lt;=OFFSET(AW_OTHER!$H$3,1,0,$E$115,1))*($B127=OFFSET(AW_OTHER!$L$3,1,0,$E$115,1))))</f>
        <v>0</v>
      </c>
      <c r="Z127" s="38">
        <f t="array" aca="1" ref="Z127" ca="1">IF($B$115=FALSE,"-",SUM((OFFSET(AW_OTHER!$V$3,1,0,$E$115,1))*(Z$118&gt;=OFFSET(AW_OTHER!$H$3,1,0,$E$115,1))*(Z$117&lt;=OFFSET(AW_OTHER!$H$3,1,0,$E$115,1))*($B127=OFFSET(AW_OTHER!$L$3,1,0,$E$115,1))))</f>
        <v>0</v>
      </c>
      <c r="AA127" s="38">
        <f t="array" aca="1" ref="AA127" ca="1">IF($B$115=FALSE,"-",SUM((OFFSET(AW_OTHER!$V$3,1,0,$E$115,1))*(AA$118&gt;=OFFSET(AW_OTHER!$H$3,1,0,$E$115,1))*(AA$117&lt;=OFFSET(AW_OTHER!$H$3,1,0,$E$115,1))*($B127=OFFSET(AW_OTHER!$L$3,1,0,$E$115,1))))</f>
        <v>0</v>
      </c>
      <c r="AB127" s="38">
        <f t="array" aca="1" ref="AB127" ca="1">IF($B$115=FALSE,"-",SUM((OFFSET(AW_OTHER!$V$3,1,0,$E$115,1))*(AB$118&gt;=OFFSET(AW_OTHER!$H$3,1,0,$E$115,1))*(AB$117&lt;=OFFSET(AW_OTHER!$H$3,1,0,$E$115,1))*($B127=OFFSET(AW_OTHER!$L$3,1,0,$E$115,1))))</f>
        <v>0</v>
      </c>
    </row>
    <row r="128" spans="2:28" outlineLevel="1">
      <c r="B128" s="45" t="s">
        <v>194</v>
      </c>
      <c r="D128" s="29">
        <f t="shared" ca="1" si="36"/>
        <v>500</v>
      </c>
      <c r="E128" s="30">
        <f t="shared" ca="1" si="37"/>
        <v>0</v>
      </c>
      <c r="G128" s="38">
        <f t="array" aca="1" ref="G128" ca="1">IF($B$115=FALSE,"-",SUM((OFFSET(AW_OTHER!$V$3,1,0,$E$115,1))*(G$118&gt;=OFFSET(AW_OTHER!$H$3,1,0,$E$115,1))*(G$117&lt;=OFFSET(AW_OTHER!$H$3,1,0,$E$115,1))*($B128=OFFSET(AW_OTHER!$L$3,1,0,$E$115,1))))</f>
        <v>0</v>
      </c>
      <c r="H128" s="38">
        <f t="array" aca="1" ref="H128" ca="1">IF($B$115=FALSE,"-",SUM((OFFSET(AW_OTHER!$V$3,1,0,$E$115,1))*(H$118&gt;=OFFSET(AW_OTHER!$H$3,1,0,$E$115,1))*(H$117&lt;=OFFSET(AW_OTHER!$H$3,1,0,$E$115,1))*($B128=OFFSET(AW_OTHER!$L$3,1,0,$E$115,1))))</f>
        <v>0</v>
      </c>
      <c r="I128" s="38">
        <f t="array" aca="1" ref="I128" ca="1">IF($B$115=FALSE,"-",SUM((OFFSET(AW_OTHER!$V$3,1,0,$E$115,1))*(I$118&gt;=OFFSET(AW_OTHER!$H$3,1,0,$E$115,1))*(I$117&lt;=OFFSET(AW_OTHER!$H$3,1,0,$E$115,1))*($B128=OFFSET(AW_OTHER!$L$3,1,0,$E$115,1))))</f>
        <v>0</v>
      </c>
      <c r="J128" s="38">
        <f t="array" aca="1" ref="J128" ca="1">IF($B$115=FALSE,"-",SUM((OFFSET(AW_OTHER!$V$3,1,0,$E$115,1))*(J$118&gt;=OFFSET(AW_OTHER!$H$3,1,0,$E$115,1))*(J$117&lt;=OFFSET(AW_OTHER!$H$3,1,0,$E$115,1))*($B128=OFFSET(AW_OTHER!$L$3,1,0,$E$115,1))))</f>
        <v>0</v>
      </c>
      <c r="K128" s="38">
        <f t="array" aca="1" ref="K128" ca="1">IF($B$115=FALSE,"-",SUM((OFFSET(AW_OTHER!$V$3,1,0,$E$115,1))*(K$118&gt;=OFFSET(AW_OTHER!$H$3,1,0,$E$115,1))*(K$117&lt;=OFFSET(AW_OTHER!$H$3,1,0,$E$115,1))*($B128=OFFSET(AW_OTHER!$L$3,1,0,$E$115,1))))</f>
        <v>0</v>
      </c>
      <c r="L128" s="38">
        <f t="array" aca="1" ref="L128" ca="1">IF($B$115=FALSE,"-",SUM((OFFSET(AW_OTHER!$V$3,1,0,$E$115,1))*(L$118&gt;=OFFSET(AW_OTHER!$H$3,1,0,$E$115,1))*(L$117&lt;=OFFSET(AW_OTHER!$H$3,1,0,$E$115,1))*($B128=OFFSET(AW_OTHER!$L$3,1,0,$E$115,1))))</f>
        <v>0</v>
      </c>
      <c r="M128" s="38">
        <f t="array" aca="1" ref="M128" ca="1">IF($B$115=FALSE,"-",SUM((OFFSET(AW_OTHER!$V$3,1,0,$E$115,1))*(M$118&gt;=OFFSET(AW_OTHER!$H$3,1,0,$E$115,1))*(M$117&lt;=OFFSET(AW_OTHER!$H$3,1,0,$E$115,1))*($B128=OFFSET(AW_OTHER!$L$3,1,0,$E$115,1))))</f>
        <v>0</v>
      </c>
      <c r="N128" s="38">
        <f t="array" aca="1" ref="N128" ca="1">IF($B$115=FALSE,"-",SUM((OFFSET(AW_OTHER!$V$3,1,0,$E$115,1))*(N$118&gt;=OFFSET(AW_OTHER!$H$3,1,0,$E$115,1))*(N$117&lt;=OFFSET(AW_OTHER!$H$3,1,0,$E$115,1))*($B128=OFFSET(AW_OTHER!$L$3,1,0,$E$115,1))))</f>
        <v>0</v>
      </c>
      <c r="O128" s="38">
        <f t="array" aca="1" ref="O128" ca="1">IF($B$115=FALSE,"-",SUM((OFFSET(AW_OTHER!$V$3,1,0,$E$115,1))*(O$118&gt;=OFFSET(AW_OTHER!$H$3,1,0,$E$115,1))*(O$117&lt;=OFFSET(AW_OTHER!$H$3,1,0,$E$115,1))*($B128=OFFSET(AW_OTHER!$L$3,1,0,$E$115,1))))</f>
        <v>0</v>
      </c>
      <c r="P128" s="38">
        <f t="array" aca="1" ref="P128" ca="1">IF($B$115=FALSE,"-",SUM((OFFSET(AW_OTHER!$V$3,1,0,$E$115,1))*(P$118&gt;=OFFSET(AW_OTHER!$H$3,1,0,$E$115,1))*(P$117&lt;=OFFSET(AW_OTHER!$H$3,1,0,$E$115,1))*($B128=OFFSET(AW_OTHER!$L$3,1,0,$E$115,1))))</f>
        <v>0</v>
      </c>
      <c r="Q128" s="38">
        <f t="array" aca="1" ref="Q128" ca="1">IF($B$115=FALSE,"-",SUM((OFFSET(AW_OTHER!$V$3,1,0,$E$115,1))*(Q$118&gt;=OFFSET(AW_OTHER!$H$3,1,0,$E$115,1))*(Q$117&lt;=OFFSET(AW_OTHER!$H$3,1,0,$E$115,1))*($B128=OFFSET(AW_OTHER!$L$3,1,0,$E$115,1))))</f>
        <v>0</v>
      </c>
      <c r="R128" s="38">
        <f t="array" aca="1" ref="R128" ca="1">IF($B$115=FALSE,"-",SUM((OFFSET(AW_OTHER!$V$3,1,0,$E$115,1))*(R$118&gt;=OFFSET(AW_OTHER!$H$3,1,0,$E$115,1))*(R$117&lt;=OFFSET(AW_OTHER!$H$3,1,0,$E$115,1))*($B128=OFFSET(AW_OTHER!$L$3,1,0,$E$115,1))))</f>
        <v>500</v>
      </c>
      <c r="S128" s="38">
        <f t="array" aca="1" ref="S128" ca="1">IF($B$115=FALSE,"-",SUM((OFFSET(AW_OTHER!$V$3,1,0,$E$115,1))*(S$118&gt;=OFFSET(AW_OTHER!$H$3,1,0,$E$115,1))*(S$117&lt;=OFFSET(AW_OTHER!$H$3,1,0,$E$115,1))*($B128=OFFSET(AW_OTHER!$L$3,1,0,$E$115,1))))</f>
        <v>0</v>
      </c>
      <c r="T128" s="38">
        <f t="array" aca="1" ref="T128" ca="1">IF($B$115=FALSE,"-",SUM((OFFSET(AW_OTHER!$V$3,1,0,$E$115,1))*(T$118&gt;=OFFSET(AW_OTHER!$H$3,1,0,$E$115,1))*(T$117&lt;=OFFSET(AW_OTHER!$H$3,1,0,$E$115,1))*($B128=OFFSET(AW_OTHER!$L$3,1,0,$E$115,1))))</f>
        <v>0</v>
      </c>
      <c r="U128" s="38">
        <f t="array" aca="1" ref="U128" ca="1">IF($B$115=FALSE,"-",SUM((OFFSET(AW_OTHER!$V$3,1,0,$E$115,1))*(U$118&gt;=OFFSET(AW_OTHER!$H$3,1,0,$E$115,1))*(U$117&lt;=OFFSET(AW_OTHER!$H$3,1,0,$E$115,1))*($B128=OFFSET(AW_OTHER!$L$3,1,0,$E$115,1))))</f>
        <v>0</v>
      </c>
      <c r="V128" s="38">
        <f t="array" aca="1" ref="V128" ca="1">IF($B$115=FALSE,"-",SUM((OFFSET(AW_OTHER!$V$3,1,0,$E$115,1))*(V$118&gt;=OFFSET(AW_OTHER!$H$3,1,0,$E$115,1))*(V$117&lt;=OFFSET(AW_OTHER!$H$3,1,0,$E$115,1))*($B128=OFFSET(AW_OTHER!$L$3,1,0,$E$115,1))))</f>
        <v>0</v>
      </c>
      <c r="W128" s="38">
        <f t="array" aca="1" ref="W128" ca="1">IF($B$115=FALSE,"-",SUM((OFFSET(AW_OTHER!$V$3,1,0,$E$115,1))*(W$118&gt;=OFFSET(AW_OTHER!$H$3,1,0,$E$115,1))*(W$117&lt;=OFFSET(AW_OTHER!$H$3,1,0,$E$115,1))*($B128=OFFSET(AW_OTHER!$L$3,1,0,$E$115,1))))</f>
        <v>0</v>
      </c>
      <c r="X128" s="38">
        <f t="array" aca="1" ref="X128" ca="1">IF($B$115=FALSE,"-",SUM((OFFSET(AW_OTHER!$V$3,1,0,$E$115,1))*(X$118&gt;=OFFSET(AW_OTHER!$H$3,1,0,$E$115,1))*(X$117&lt;=OFFSET(AW_OTHER!$H$3,1,0,$E$115,1))*($B128=OFFSET(AW_OTHER!$L$3,1,0,$E$115,1))))</f>
        <v>0</v>
      </c>
      <c r="Y128" s="38">
        <f t="array" aca="1" ref="Y128" ca="1">IF($B$115=FALSE,"-",SUM((OFFSET(AW_OTHER!$V$3,1,0,$E$115,1))*(Y$118&gt;=OFFSET(AW_OTHER!$H$3,1,0,$E$115,1))*(Y$117&lt;=OFFSET(AW_OTHER!$H$3,1,0,$E$115,1))*($B128=OFFSET(AW_OTHER!$L$3,1,0,$E$115,1))))</f>
        <v>0</v>
      </c>
      <c r="Z128" s="38">
        <f t="array" aca="1" ref="Z128" ca="1">IF($B$115=FALSE,"-",SUM((OFFSET(AW_OTHER!$V$3,1,0,$E$115,1))*(Z$118&gt;=OFFSET(AW_OTHER!$H$3,1,0,$E$115,1))*(Z$117&lt;=OFFSET(AW_OTHER!$H$3,1,0,$E$115,1))*($B128=OFFSET(AW_OTHER!$L$3,1,0,$E$115,1))))</f>
        <v>0</v>
      </c>
      <c r="AA128" s="38">
        <f t="array" aca="1" ref="AA128" ca="1">IF($B$115=FALSE,"-",SUM((OFFSET(AW_OTHER!$V$3,1,0,$E$115,1))*(AA$118&gt;=OFFSET(AW_OTHER!$H$3,1,0,$E$115,1))*(AA$117&lt;=OFFSET(AW_OTHER!$H$3,1,0,$E$115,1))*($B128=OFFSET(AW_OTHER!$L$3,1,0,$E$115,1))))</f>
        <v>0</v>
      </c>
      <c r="AB128" s="38">
        <f t="array" aca="1" ref="AB128" ca="1">IF($B$115=FALSE,"-",SUM((OFFSET(AW_OTHER!$V$3,1,0,$E$115,1))*(AB$118&gt;=OFFSET(AW_OTHER!$H$3,1,0,$E$115,1))*(AB$117&lt;=OFFSET(AW_OTHER!$H$3,1,0,$E$115,1))*($B128=OFFSET(AW_OTHER!$L$3,1,0,$E$115,1))))</f>
        <v>0</v>
      </c>
    </row>
    <row r="129" spans="2:28" outlineLevel="1">
      <c r="B129" s="45" t="s">
        <v>198</v>
      </c>
      <c r="D129" s="29">
        <f t="shared" ca="1" si="36"/>
        <v>300</v>
      </c>
      <c r="E129" s="30">
        <f t="shared" ca="1" si="37"/>
        <v>0</v>
      </c>
      <c r="G129" s="38">
        <f t="array" aca="1" ref="G129" ca="1">IF($B$115=FALSE,"-",SUM((OFFSET(AW_OTHER!$V$3,1,0,$E$115,1))*(G$118&gt;=OFFSET(AW_OTHER!$H$3,1,0,$E$115,1))*(G$117&lt;=OFFSET(AW_OTHER!$H$3,1,0,$E$115,1))*($B129=OFFSET(AW_OTHER!$L$3,1,0,$E$115,1))))</f>
        <v>0</v>
      </c>
      <c r="H129" s="38">
        <f t="array" aca="1" ref="H129" ca="1">IF($B$115=FALSE,"-",SUM((OFFSET(AW_OTHER!$V$3,1,0,$E$115,1))*(H$118&gt;=OFFSET(AW_OTHER!$H$3,1,0,$E$115,1))*(H$117&lt;=OFFSET(AW_OTHER!$H$3,1,0,$E$115,1))*($B129=OFFSET(AW_OTHER!$L$3,1,0,$E$115,1))))</f>
        <v>0</v>
      </c>
      <c r="I129" s="38">
        <f t="array" aca="1" ref="I129" ca="1">IF($B$115=FALSE,"-",SUM((OFFSET(AW_OTHER!$V$3,1,0,$E$115,1))*(I$118&gt;=OFFSET(AW_OTHER!$H$3,1,0,$E$115,1))*(I$117&lt;=OFFSET(AW_OTHER!$H$3,1,0,$E$115,1))*($B129=OFFSET(AW_OTHER!$L$3,1,0,$E$115,1))))</f>
        <v>0</v>
      </c>
      <c r="J129" s="38">
        <f t="array" aca="1" ref="J129" ca="1">IF($B$115=FALSE,"-",SUM((OFFSET(AW_OTHER!$V$3,1,0,$E$115,1))*(J$118&gt;=OFFSET(AW_OTHER!$H$3,1,0,$E$115,1))*(J$117&lt;=OFFSET(AW_OTHER!$H$3,1,0,$E$115,1))*($B129=OFFSET(AW_OTHER!$L$3,1,0,$E$115,1))))</f>
        <v>0</v>
      </c>
      <c r="K129" s="38">
        <f t="array" aca="1" ref="K129" ca="1">IF($B$115=FALSE,"-",SUM((OFFSET(AW_OTHER!$V$3,1,0,$E$115,1))*(K$118&gt;=OFFSET(AW_OTHER!$H$3,1,0,$E$115,1))*(K$117&lt;=OFFSET(AW_OTHER!$H$3,1,0,$E$115,1))*($B129=OFFSET(AW_OTHER!$L$3,1,0,$E$115,1))))</f>
        <v>0</v>
      </c>
      <c r="L129" s="38">
        <f t="array" aca="1" ref="L129" ca="1">IF($B$115=FALSE,"-",SUM((OFFSET(AW_OTHER!$V$3,1,0,$E$115,1))*(L$118&gt;=OFFSET(AW_OTHER!$H$3,1,0,$E$115,1))*(L$117&lt;=OFFSET(AW_OTHER!$H$3,1,0,$E$115,1))*($B129=OFFSET(AW_OTHER!$L$3,1,0,$E$115,1))))</f>
        <v>0</v>
      </c>
      <c r="M129" s="38">
        <f t="array" aca="1" ref="M129" ca="1">IF($B$115=FALSE,"-",SUM((OFFSET(AW_OTHER!$V$3,1,0,$E$115,1))*(M$118&gt;=OFFSET(AW_OTHER!$H$3,1,0,$E$115,1))*(M$117&lt;=OFFSET(AW_OTHER!$H$3,1,0,$E$115,1))*($B129=OFFSET(AW_OTHER!$L$3,1,0,$E$115,1))))</f>
        <v>0</v>
      </c>
      <c r="N129" s="38">
        <f t="array" aca="1" ref="N129" ca="1">IF($B$115=FALSE,"-",SUM((OFFSET(AW_OTHER!$V$3,1,0,$E$115,1))*(N$118&gt;=OFFSET(AW_OTHER!$H$3,1,0,$E$115,1))*(N$117&lt;=OFFSET(AW_OTHER!$H$3,1,0,$E$115,1))*($B129=OFFSET(AW_OTHER!$L$3,1,0,$E$115,1))))</f>
        <v>0</v>
      </c>
      <c r="O129" s="38">
        <f t="array" aca="1" ref="O129" ca="1">IF($B$115=FALSE,"-",SUM((OFFSET(AW_OTHER!$V$3,1,0,$E$115,1))*(O$118&gt;=OFFSET(AW_OTHER!$H$3,1,0,$E$115,1))*(O$117&lt;=OFFSET(AW_OTHER!$H$3,1,0,$E$115,1))*($B129=OFFSET(AW_OTHER!$L$3,1,0,$E$115,1))))</f>
        <v>0</v>
      </c>
      <c r="P129" s="38">
        <f t="array" aca="1" ref="P129" ca="1">IF($B$115=FALSE,"-",SUM((OFFSET(AW_OTHER!$V$3,1,0,$E$115,1))*(P$118&gt;=OFFSET(AW_OTHER!$H$3,1,0,$E$115,1))*(P$117&lt;=OFFSET(AW_OTHER!$H$3,1,0,$E$115,1))*($B129=OFFSET(AW_OTHER!$L$3,1,0,$E$115,1))))</f>
        <v>0</v>
      </c>
      <c r="Q129" s="38">
        <f t="array" aca="1" ref="Q129" ca="1">IF($B$115=FALSE,"-",SUM((OFFSET(AW_OTHER!$V$3,1,0,$E$115,1))*(Q$118&gt;=OFFSET(AW_OTHER!$H$3,1,0,$E$115,1))*(Q$117&lt;=OFFSET(AW_OTHER!$H$3,1,0,$E$115,1))*($B129=OFFSET(AW_OTHER!$L$3,1,0,$E$115,1))))</f>
        <v>0</v>
      </c>
      <c r="R129" s="38">
        <f t="array" aca="1" ref="R129" ca="1">IF($B$115=FALSE,"-",SUM((OFFSET(AW_OTHER!$V$3,1,0,$E$115,1))*(R$118&gt;=OFFSET(AW_OTHER!$H$3,1,0,$E$115,1))*(R$117&lt;=OFFSET(AW_OTHER!$H$3,1,0,$E$115,1))*($B129=OFFSET(AW_OTHER!$L$3,1,0,$E$115,1))))</f>
        <v>300</v>
      </c>
      <c r="S129" s="38">
        <f t="array" aca="1" ref="S129" ca="1">IF($B$115=FALSE,"-",SUM((OFFSET(AW_OTHER!$V$3,1,0,$E$115,1))*(S$118&gt;=OFFSET(AW_OTHER!$H$3,1,0,$E$115,1))*(S$117&lt;=OFFSET(AW_OTHER!$H$3,1,0,$E$115,1))*($B129=OFFSET(AW_OTHER!$L$3,1,0,$E$115,1))))</f>
        <v>0</v>
      </c>
      <c r="T129" s="38">
        <f t="array" aca="1" ref="T129" ca="1">IF($B$115=FALSE,"-",SUM((OFFSET(AW_OTHER!$V$3,1,0,$E$115,1))*(T$118&gt;=OFFSET(AW_OTHER!$H$3,1,0,$E$115,1))*(T$117&lt;=OFFSET(AW_OTHER!$H$3,1,0,$E$115,1))*($B129=OFFSET(AW_OTHER!$L$3,1,0,$E$115,1))))</f>
        <v>0</v>
      </c>
      <c r="U129" s="38">
        <f t="array" aca="1" ref="U129" ca="1">IF($B$115=FALSE,"-",SUM((OFFSET(AW_OTHER!$V$3,1,0,$E$115,1))*(U$118&gt;=OFFSET(AW_OTHER!$H$3,1,0,$E$115,1))*(U$117&lt;=OFFSET(AW_OTHER!$H$3,1,0,$E$115,1))*($B129=OFFSET(AW_OTHER!$L$3,1,0,$E$115,1))))</f>
        <v>0</v>
      </c>
      <c r="V129" s="38">
        <f t="array" aca="1" ref="V129" ca="1">IF($B$115=FALSE,"-",SUM((OFFSET(AW_OTHER!$V$3,1,0,$E$115,1))*(V$118&gt;=OFFSET(AW_OTHER!$H$3,1,0,$E$115,1))*(V$117&lt;=OFFSET(AW_OTHER!$H$3,1,0,$E$115,1))*($B129=OFFSET(AW_OTHER!$L$3,1,0,$E$115,1))))</f>
        <v>0</v>
      </c>
      <c r="W129" s="38">
        <f t="array" aca="1" ref="W129" ca="1">IF($B$115=FALSE,"-",SUM((OFFSET(AW_OTHER!$V$3,1,0,$E$115,1))*(W$118&gt;=OFFSET(AW_OTHER!$H$3,1,0,$E$115,1))*(W$117&lt;=OFFSET(AW_OTHER!$H$3,1,0,$E$115,1))*($B129=OFFSET(AW_OTHER!$L$3,1,0,$E$115,1))))</f>
        <v>0</v>
      </c>
      <c r="X129" s="38">
        <f t="array" aca="1" ref="X129" ca="1">IF($B$115=FALSE,"-",SUM((OFFSET(AW_OTHER!$V$3,1,0,$E$115,1))*(X$118&gt;=OFFSET(AW_OTHER!$H$3,1,0,$E$115,1))*(X$117&lt;=OFFSET(AW_OTHER!$H$3,1,0,$E$115,1))*($B129=OFFSET(AW_OTHER!$L$3,1,0,$E$115,1))))</f>
        <v>0</v>
      </c>
      <c r="Y129" s="38">
        <f t="array" aca="1" ref="Y129" ca="1">IF($B$115=FALSE,"-",SUM((OFFSET(AW_OTHER!$V$3,1,0,$E$115,1))*(Y$118&gt;=OFFSET(AW_OTHER!$H$3,1,0,$E$115,1))*(Y$117&lt;=OFFSET(AW_OTHER!$H$3,1,0,$E$115,1))*($B129=OFFSET(AW_OTHER!$L$3,1,0,$E$115,1))))</f>
        <v>0</v>
      </c>
      <c r="Z129" s="38">
        <f t="array" aca="1" ref="Z129" ca="1">IF($B$115=FALSE,"-",SUM((OFFSET(AW_OTHER!$V$3,1,0,$E$115,1))*(Z$118&gt;=OFFSET(AW_OTHER!$H$3,1,0,$E$115,1))*(Z$117&lt;=OFFSET(AW_OTHER!$H$3,1,0,$E$115,1))*($B129=OFFSET(AW_OTHER!$L$3,1,0,$E$115,1))))</f>
        <v>0</v>
      </c>
      <c r="AA129" s="38">
        <f t="array" aca="1" ref="AA129" ca="1">IF($B$115=FALSE,"-",SUM((OFFSET(AW_OTHER!$V$3,1,0,$E$115,1))*(AA$118&gt;=OFFSET(AW_OTHER!$H$3,1,0,$E$115,1))*(AA$117&lt;=OFFSET(AW_OTHER!$H$3,1,0,$E$115,1))*($B129=OFFSET(AW_OTHER!$L$3,1,0,$E$115,1))))</f>
        <v>0</v>
      </c>
      <c r="AB129" s="38">
        <f t="array" aca="1" ref="AB129" ca="1">IF($B$115=FALSE,"-",SUM((OFFSET(AW_OTHER!$V$3,1,0,$E$115,1))*(AB$118&gt;=OFFSET(AW_OTHER!$H$3,1,0,$E$115,1))*(AB$117&lt;=OFFSET(AW_OTHER!$H$3,1,0,$E$115,1))*($B129=OFFSET(AW_OTHER!$L$3,1,0,$E$115,1))))</f>
        <v>0</v>
      </c>
    </row>
    <row r="130" spans="2:28" outlineLevel="1">
      <c r="B130" s="45" t="s">
        <v>201</v>
      </c>
      <c r="D130" s="29">
        <f t="shared" ca="1" si="36"/>
        <v>500</v>
      </c>
      <c r="E130" s="30">
        <f t="shared" ca="1" si="37"/>
        <v>0</v>
      </c>
      <c r="G130" s="38">
        <f t="array" aca="1" ref="G130" ca="1">IF($B$115=FALSE,"-",SUM((OFFSET(AW_OTHER!$V$3,1,0,$E$115,1))*(G$118&gt;=OFFSET(AW_OTHER!$H$3,1,0,$E$115,1))*(G$117&lt;=OFFSET(AW_OTHER!$H$3,1,0,$E$115,1))*($B130=OFFSET(AW_OTHER!$L$3,1,0,$E$115,1))))</f>
        <v>0</v>
      </c>
      <c r="H130" s="38">
        <f t="array" aca="1" ref="H130" ca="1">IF($B$115=FALSE,"-",SUM((OFFSET(AW_OTHER!$V$3,1,0,$E$115,1))*(H$118&gt;=OFFSET(AW_OTHER!$H$3,1,0,$E$115,1))*(H$117&lt;=OFFSET(AW_OTHER!$H$3,1,0,$E$115,1))*($B130=OFFSET(AW_OTHER!$L$3,1,0,$E$115,1))))</f>
        <v>0</v>
      </c>
      <c r="I130" s="38">
        <f t="array" aca="1" ref="I130" ca="1">IF($B$115=FALSE,"-",SUM((OFFSET(AW_OTHER!$V$3,1,0,$E$115,1))*(I$118&gt;=OFFSET(AW_OTHER!$H$3,1,0,$E$115,1))*(I$117&lt;=OFFSET(AW_OTHER!$H$3,1,0,$E$115,1))*($B130=OFFSET(AW_OTHER!$L$3,1,0,$E$115,1))))</f>
        <v>0</v>
      </c>
      <c r="J130" s="38">
        <f t="array" aca="1" ref="J130" ca="1">IF($B$115=FALSE,"-",SUM((OFFSET(AW_OTHER!$V$3,1,0,$E$115,1))*(J$118&gt;=OFFSET(AW_OTHER!$H$3,1,0,$E$115,1))*(J$117&lt;=OFFSET(AW_OTHER!$H$3,1,0,$E$115,1))*($B130=OFFSET(AW_OTHER!$L$3,1,0,$E$115,1))))</f>
        <v>0</v>
      </c>
      <c r="K130" s="38">
        <f t="array" aca="1" ref="K130" ca="1">IF($B$115=FALSE,"-",SUM((OFFSET(AW_OTHER!$V$3,1,0,$E$115,1))*(K$118&gt;=OFFSET(AW_OTHER!$H$3,1,0,$E$115,1))*(K$117&lt;=OFFSET(AW_OTHER!$H$3,1,0,$E$115,1))*($B130=OFFSET(AW_OTHER!$L$3,1,0,$E$115,1))))</f>
        <v>0</v>
      </c>
      <c r="L130" s="38">
        <f t="array" aca="1" ref="L130" ca="1">IF($B$115=FALSE,"-",SUM((OFFSET(AW_OTHER!$V$3,1,0,$E$115,1))*(L$118&gt;=OFFSET(AW_OTHER!$H$3,1,0,$E$115,1))*(L$117&lt;=OFFSET(AW_OTHER!$H$3,1,0,$E$115,1))*($B130=OFFSET(AW_OTHER!$L$3,1,0,$E$115,1))))</f>
        <v>0</v>
      </c>
      <c r="M130" s="38">
        <f t="array" aca="1" ref="M130" ca="1">IF($B$115=FALSE,"-",SUM((OFFSET(AW_OTHER!$V$3,1,0,$E$115,1))*(M$118&gt;=OFFSET(AW_OTHER!$H$3,1,0,$E$115,1))*(M$117&lt;=OFFSET(AW_OTHER!$H$3,1,0,$E$115,1))*($B130=OFFSET(AW_OTHER!$L$3,1,0,$E$115,1))))</f>
        <v>0</v>
      </c>
      <c r="N130" s="38">
        <f t="array" aca="1" ref="N130" ca="1">IF($B$115=FALSE,"-",SUM((OFFSET(AW_OTHER!$V$3,1,0,$E$115,1))*(N$118&gt;=OFFSET(AW_OTHER!$H$3,1,0,$E$115,1))*(N$117&lt;=OFFSET(AW_OTHER!$H$3,1,0,$E$115,1))*($B130=OFFSET(AW_OTHER!$L$3,1,0,$E$115,1))))</f>
        <v>0</v>
      </c>
      <c r="O130" s="38">
        <f t="array" aca="1" ref="O130" ca="1">IF($B$115=FALSE,"-",SUM((OFFSET(AW_OTHER!$V$3,1,0,$E$115,1))*(O$118&gt;=OFFSET(AW_OTHER!$H$3,1,0,$E$115,1))*(O$117&lt;=OFFSET(AW_OTHER!$H$3,1,0,$E$115,1))*($B130=OFFSET(AW_OTHER!$L$3,1,0,$E$115,1))))</f>
        <v>0</v>
      </c>
      <c r="P130" s="38">
        <f t="array" aca="1" ref="P130" ca="1">IF($B$115=FALSE,"-",SUM((OFFSET(AW_OTHER!$V$3,1,0,$E$115,1))*(P$118&gt;=OFFSET(AW_OTHER!$H$3,1,0,$E$115,1))*(P$117&lt;=OFFSET(AW_OTHER!$H$3,1,0,$E$115,1))*($B130=OFFSET(AW_OTHER!$L$3,1,0,$E$115,1))))</f>
        <v>0</v>
      </c>
      <c r="Q130" s="38">
        <f t="array" aca="1" ref="Q130" ca="1">IF($B$115=FALSE,"-",SUM((OFFSET(AW_OTHER!$V$3,1,0,$E$115,1))*(Q$118&gt;=OFFSET(AW_OTHER!$H$3,1,0,$E$115,1))*(Q$117&lt;=OFFSET(AW_OTHER!$H$3,1,0,$E$115,1))*($B130=OFFSET(AW_OTHER!$L$3,1,0,$E$115,1))))</f>
        <v>0</v>
      </c>
      <c r="R130" s="38">
        <f t="array" aca="1" ref="R130" ca="1">IF($B$115=FALSE,"-",SUM((OFFSET(AW_OTHER!$V$3,1,0,$E$115,1))*(R$118&gt;=OFFSET(AW_OTHER!$H$3,1,0,$E$115,1))*(R$117&lt;=OFFSET(AW_OTHER!$H$3,1,0,$E$115,1))*($B130=OFFSET(AW_OTHER!$L$3,1,0,$E$115,1))))</f>
        <v>500</v>
      </c>
      <c r="S130" s="38">
        <f t="array" aca="1" ref="S130" ca="1">IF($B$115=FALSE,"-",SUM((OFFSET(AW_OTHER!$V$3,1,0,$E$115,1))*(S$118&gt;=OFFSET(AW_OTHER!$H$3,1,0,$E$115,1))*(S$117&lt;=OFFSET(AW_OTHER!$H$3,1,0,$E$115,1))*($B130=OFFSET(AW_OTHER!$L$3,1,0,$E$115,1))))</f>
        <v>0</v>
      </c>
      <c r="T130" s="38">
        <f t="array" aca="1" ref="T130" ca="1">IF($B$115=FALSE,"-",SUM((OFFSET(AW_OTHER!$V$3,1,0,$E$115,1))*(T$118&gt;=OFFSET(AW_OTHER!$H$3,1,0,$E$115,1))*(T$117&lt;=OFFSET(AW_OTHER!$H$3,1,0,$E$115,1))*($B130=OFFSET(AW_OTHER!$L$3,1,0,$E$115,1))))</f>
        <v>0</v>
      </c>
      <c r="U130" s="38">
        <f t="array" aca="1" ref="U130" ca="1">IF($B$115=FALSE,"-",SUM((OFFSET(AW_OTHER!$V$3,1,0,$E$115,1))*(U$118&gt;=OFFSET(AW_OTHER!$H$3,1,0,$E$115,1))*(U$117&lt;=OFFSET(AW_OTHER!$H$3,1,0,$E$115,1))*($B130=OFFSET(AW_OTHER!$L$3,1,0,$E$115,1))))</f>
        <v>0</v>
      </c>
      <c r="V130" s="38">
        <f t="array" aca="1" ref="V130" ca="1">IF($B$115=FALSE,"-",SUM((OFFSET(AW_OTHER!$V$3,1,0,$E$115,1))*(V$118&gt;=OFFSET(AW_OTHER!$H$3,1,0,$E$115,1))*(V$117&lt;=OFFSET(AW_OTHER!$H$3,1,0,$E$115,1))*($B130=OFFSET(AW_OTHER!$L$3,1,0,$E$115,1))))</f>
        <v>0</v>
      </c>
      <c r="W130" s="38">
        <f t="array" aca="1" ref="W130" ca="1">IF($B$115=FALSE,"-",SUM((OFFSET(AW_OTHER!$V$3,1,0,$E$115,1))*(W$118&gt;=OFFSET(AW_OTHER!$H$3,1,0,$E$115,1))*(W$117&lt;=OFFSET(AW_OTHER!$H$3,1,0,$E$115,1))*($B130=OFFSET(AW_OTHER!$L$3,1,0,$E$115,1))))</f>
        <v>0</v>
      </c>
      <c r="X130" s="38">
        <f t="array" aca="1" ref="X130" ca="1">IF($B$115=FALSE,"-",SUM((OFFSET(AW_OTHER!$V$3,1,0,$E$115,1))*(X$118&gt;=OFFSET(AW_OTHER!$H$3,1,0,$E$115,1))*(X$117&lt;=OFFSET(AW_OTHER!$H$3,1,0,$E$115,1))*($B130=OFFSET(AW_OTHER!$L$3,1,0,$E$115,1))))</f>
        <v>0</v>
      </c>
      <c r="Y130" s="38">
        <f t="array" aca="1" ref="Y130" ca="1">IF($B$115=FALSE,"-",SUM((OFFSET(AW_OTHER!$V$3,1,0,$E$115,1))*(Y$118&gt;=OFFSET(AW_OTHER!$H$3,1,0,$E$115,1))*(Y$117&lt;=OFFSET(AW_OTHER!$H$3,1,0,$E$115,1))*($B130=OFFSET(AW_OTHER!$L$3,1,0,$E$115,1))))</f>
        <v>0</v>
      </c>
      <c r="Z130" s="38">
        <f t="array" aca="1" ref="Z130" ca="1">IF($B$115=FALSE,"-",SUM((OFFSET(AW_OTHER!$V$3,1,0,$E$115,1))*(Z$118&gt;=OFFSET(AW_OTHER!$H$3,1,0,$E$115,1))*(Z$117&lt;=OFFSET(AW_OTHER!$H$3,1,0,$E$115,1))*($B130=OFFSET(AW_OTHER!$L$3,1,0,$E$115,1))))</f>
        <v>0</v>
      </c>
      <c r="AA130" s="38">
        <f t="array" aca="1" ref="AA130" ca="1">IF($B$115=FALSE,"-",SUM((OFFSET(AW_OTHER!$V$3,1,0,$E$115,1))*(AA$118&gt;=OFFSET(AW_OTHER!$H$3,1,0,$E$115,1))*(AA$117&lt;=OFFSET(AW_OTHER!$H$3,1,0,$E$115,1))*($B130=OFFSET(AW_OTHER!$L$3,1,0,$E$115,1))))</f>
        <v>0</v>
      </c>
      <c r="AB130" s="38">
        <f t="array" aca="1" ref="AB130" ca="1">IF($B$115=FALSE,"-",SUM((OFFSET(AW_OTHER!$V$3,1,0,$E$115,1))*(AB$118&gt;=OFFSET(AW_OTHER!$H$3,1,0,$E$115,1))*(AB$117&lt;=OFFSET(AW_OTHER!$H$3,1,0,$E$115,1))*($B130=OFFSET(AW_OTHER!$L$3,1,0,$E$115,1))))</f>
        <v>0</v>
      </c>
    </row>
    <row r="131" spans="2:28" outlineLevel="1">
      <c r="B131" s="45" t="s">
        <v>210</v>
      </c>
      <c r="D131" s="29">
        <f t="shared" ca="1" si="36"/>
        <v>300</v>
      </c>
      <c r="E131" s="30">
        <f t="shared" ca="1" si="37"/>
        <v>0</v>
      </c>
      <c r="G131" s="38">
        <f t="array" aca="1" ref="G131" ca="1">IF($B$115=FALSE,"-",SUM((OFFSET(AW_OTHER!$V$3,1,0,$E$115,1))*(G$118&gt;=OFFSET(AW_OTHER!$H$3,1,0,$E$115,1))*(G$117&lt;=OFFSET(AW_OTHER!$H$3,1,0,$E$115,1))*($B131=OFFSET(AW_OTHER!$L$3,1,0,$E$115,1))))</f>
        <v>0</v>
      </c>
      <c r="H131" s="38">
        <f t="array" aca="1" ref="H131" ca="1">IF($B$115=FALSE,"-",SUM((OFFSET(AW_OTHER!$V$3,1,0,$E$115,1))*(H$118&gt;=OFFSET(AW_OTHER!$H$3,1,0,$E$115,1))*(H$117&lt;=OFFSET(AW_OTHER!$H$3,1,0,$E$115,1))*($B131=OFFSET(AW_OTHER!$L$3,1,0,$E$115,1))))</f>
        <v>0</v>
      </c>
      <c r="I131" s="38">
        <f t="array" aca="1" ref="I131" ca="1">IF($B$115=FALSE,"-",SUM((OFFSET(AW_OTHER!$V$3,1,0,$E$115,1))*(I$118&gt;=OFFSET(AW_OTHER!$H$3,1,0,$E$115,1))*(I$117&lt;=OFFSET(AW_OTHER!$H$3,1,0,$E$115,1))*($B131=OFFSET(AW_OTHER!$L$3,1,0,$E$115,1))))</f>
        <v>0</v>
      </c>
      <c r="J131" s="38">
        <f t="array" aca="1" ref="J131" ca="1">IF($B$115=FALSE,"-",SUM((OFFSET(AW_OTHER!$V$3,1,0,$E$115,1))*(J$118&gt;=OFFSET(AW_OTHER!$H$3,1,0,$E$115,1))*(J$117&lt;=OFFSET(AW_OTHER!$H$3,1,0,$E$115,1))*($B131=OFFSET(AW_OTHER!$L$3,1,0,$E$115,1))))</f>
        <v>0</v>
      </c>
      <c r="K131" s="38">
        <f t="array" aca="1" ref="K131" ca="1">IF($B$115=FALSE,"-",SUM((OFFSET(AW_OTHER!$V$3,1,0,$E$115,1))*(K$118&gt;=OFFSET(AW_OTHER!$H$3,1,0,$E$115,1))*(K$117&lt;=OFFSET(AW_OTHER!$H$3,1,0,$E$115,1))*($B131=OFFSET(AW_OTHER!$L$3,1,0,$E$115,1))))</f>
        <v>0</v>
      </c>
      <c r="L131" s="38">
        <f t="array" aca="1" ref="L131" ca="1">IF($B$115=FALSE,"-",SUM((OFFSET(AW_OTHER!$V$3,1,0,$E$115,1))*(L$118&gt;=OFFSET(AW_OTHER!$H$3,1,0,$E$115,1))*(L$117&lt;=OFFSET(AW_OTHER!$H$3,1,0,$E$115,1))*($B131=OFFSET(AW_OTHER!$L$3,1,0,$E$115,1))))</f>
        <v>0</v>
      </c>
      <c r="M131" s="38">
        <f t="array" aca="1" ref="M131" ca="1">IF($B$115=FALSE,"-",SUM((OFFSET(AW_OTHER!$V$3,1,0,$E$115,1))*(M$118&gt;=OFFSET(AW_OTHER!$H$3,1,0,$E$115,1))*(M$117&lt;=OFFSET(AW_OTHER!$H$3,1,0,$E$115,1))*($B131=OFFSET(AW_OTHER!$L$3,1,0,$E$115,1))))</f>
        <v>0</v>
      </c>
      <c r="N131" s="38">
        <f t="array" aca="1" ref="N131" ca="1">IF($B$115=FALSE,"-",SUM((OFFSET(AW_OTHER!$V$3,1,0,$E$115,1))*(N$118&gt;=OFFSET(AW_OTHER!$H$3,1,0,$E$115,1))*(N$117&lt;=OFFSET(AW_OTHER!$H$3,1,0,$E$115,1))*($B131=OFFSET(AW_OTHER!$L$3,1,0,$E$115,1))))</f>
        <v>0</v>
      </c>
      <c r="O131" s="38">
        <f t="array" aca="1" ref="O131" ca="1">IF($B$115=FALSE,"-",SUM((OFFSET(AW_OTHER!$V$3,1,0,$E$115,1))*(O$118&gt;=OFFSET(AW_OTHER!$H$3,1,0,$E$115,1))*(O$117&lt;=OFFSET(AW_OTHER!$H$3,1,0,$E$115,1))*($B131=OFFSET(AW_OTHER!$L$3,1,0,$E$115,1))))</f>
        <v>0</v>
      </c>
      <c r="P131" s="38">
        <f t="array" aca="1" ref="P131" ca="1">IF($B$115=FALSE,"-",SUM((OFFSET(AW_OTHER!$V$3,1,0,$E$115,1))*(P$118&gt;=OFFSET(AW_OTHER!$H$3,1,0,$E$115,1))*(P$117&lt;=OFFSET(AW_OTHER!$H$3,1,0,$E$115,1))*($B131=OFFSET(AW_OTHER!$L$3,1,0,$E$115,1))))</f>
        <v>0</v>
      </c>
      <c r="Q131" s="38">
        <f t="array" aca="1" ref="Q131" ca="1">IF($B$115=FALSE,"-",SUM((OFFSET(AW_OTHER!$V$3,1,0,$E$115,1))*(Q$118&gt;=OFFSET(AW_OTHER!$H$3,1,0,$E$115,1))*(Q$117&lt;=OFFSET(AW_OTHER!$H$3,1,0,$E$115,1))*($B131=OFFSET(AW_OTHER!$L$3,1,0,$E$115,1))))</f>
        <v>0</v>
      </c>
      <c r="R131" s="38">
        <f t="array" aca="1" ref="R131" ca="1">IF($B$115=FALSE,"-",SUM((OFFSET(AW_OTHER!$V$3,1,0,$E$115,1))*(R$118&gt;=OFFSET(AW_OTHER!$H$3,1,0,$E$115,1))*(R$117&lt;=OFFSET(AW_OTHER!$H$3,1,0,$E$115,1))*($B131=OFFSET(AW_OTHER!$L$3,1,0,$E$115,1))))</f>
        <v>300</v>
      </c>
      <c r="S131" s="38">
        <f t="array" aca="1" ref="S131" ca="1">IF($B$115=FALSE,"-",SUM((OFFSET(AW_OTHER!$V$3,1,0,$E$115,1))*(S$118&gt;=OFFSET(AW_OTHER!$H$3,1,0,$E$115,1))*(S$117&lt;=OFFSET(AW_OTHER!$H$3,1,0,$E$115,1))*($B131=OFFSET(AW_OTHER!$L$3,1,0,$E$115,1))))</f>
        <v>0</v>
      </c>
      <c r="T131" s="38">
        <f t="array" aca="1" ref="T131" ca="1">IF($B$115=FALSE,"-",SUM((OFFSET(AW_OTHER!$V$3,1,0,$E$115,1))*(T$118&gt;=OFFSET(AW_OTHER!$H$3,1,0,$E$115,1))*(T$117&lt;=OFFSET(AW_OTHER!$H$3,1,0,$E$115,1))*($B131=OFFSET(AW_OTHER!$L$3,1,0,$E$115,1))))</f>
        <v>0</v>
      </c>
      <c r="U131" s="38">
        <f t="array" aca="1" ref="U131" ca="1">IF($B$115=FALSE,"-",SUM((OFFSET(AW_OTHER!$V$3,1,0,$E$115,1))*(U$118&gt;=OFFSET(AW_OTHER!$H$3,1,0,$E$115,1))*(U$117&lt;=OFFSET(AW_OTHER!$H$3,1,0,$E$115,1))*($B131=OFFSET(AW_OTHER!$L$3,1,0,$E$115,1))))</f>
        <v>0</v>
      </c>
      <c r="V131" s="38">
        <f t="array" aca="1" ref="V131" ca="1">IF($B$115=FALSE,"-",SUM((OFFSET(AW_OTHER!$V$3,1,0,$E$115,1))*(V$118&gt;=OFFSET(AW_OTHER!$H$3,1,0,$E$115,1))*(V$117&lt;=OFFSET(AW_OTHER!$H$3,1,0,$E$115,1))*($B131=OFFSET(AW_OTHER!$L$3,1,0,$E$115,1))))</f>
        <v>0</v>
      </c>
      <c r="W131" s="38">
        <f t="array" aca="1" ref="W131" ca="1">IF($B$115=FALSE,"-",SUM((OFFSET(AW_OTHER!$V$3,1,0,$E$115,1))*(W$118&gt;=OFFSET(AW_OTHER!$H$3,1,0,$E$115,1))*(W$117&lt;=OFFSET(AW_OTHER!$H$3,1,0,$E$115,1))*($B131=OFFSET(AW_OTHER!$L$3,1,0,$E$115,1))))</f>
        <v>0</v>
      </c>
      <c r="X131" s="38">
        <f t="array" aca="1" ref="X131" ca="1">IF($B$115=FALSE,"-",SUM((OFFSET(AW_OTHER!$V$3,1,0,$E$115,1))*(X$118&gt;=OFFSET(AW_OTHER!$H$3,1,0,$E$115,1))*(X$117&lt;=OFFSET(AW_OTHER!$H$3,1,0,$E$115,1))*($B131=OFFSET(AW_OTHER!$L$3,1,0,$E$115,1))))</f>
        <v>0</v>
      </c>
      <c r="Y131" s="38">
        <f t="array" aca="1" ref="Y131" ca="1">IF($B$115=FALSE,"-",SUM((OFFSET(AW_OTHER!$V$3,1,0,$E$115,1))*(Y$118&gt;=OFFSET(AW_OTHER!$H$3,1,0,$E$115,1))*(Y$117&lt;=OFFSET(AW_OTHER!$H$3,1,0,$E$115,1))*($B131=OFFSET(AW_OTHER!$L$3,1,0,$E$115,1))))</f>
        <v>0</v>
      </c>
      <c r="Z131" s="38">
        <f t="array" aca="1" ref="Z131" ca="1">IF($B$115=FALSE,"-",SUM((OFFSET(AW_OTHER!$V$3,1,0,$E$115,1))*(Z$118&gt;=OFFSET(AW_OTHER!$H$3,1,0,$E$115,1))*(Z$117&lt;=OFFSET(AW_OTHER!$H$3,1,0,$E$115,1))*($B131=OFFSET(AW_OTHER!$L$3,1,0,$E$115,1))))</f>
        <v>0</v>
      </c>
      <c r="AA131" s="38">
        <f t="array" aca="1" ref="AA131" ca="1">IF($B$115=FALSE,"-",SUM((OFFSET(AW_OTHER!$V$3,1,0,$E$115,1))*(AA$118&gt;=OFFSET(AW_OTHER!$H$3,1,0,$E$115,1))*(AA$117&lt;=OFFSET(AW_OTHER!$H$3,1,0,$E$115,1))*($B131=OFFSET(AW_OTHER!$L$3,1,0,$E$115,1))))</f>
        <v>0</v>
      </c>
      <c r="AB131" s="38">
        <f t="array" aca="1" ref="AB131" ca="1">IF($B$115=FALSE,"-",SUM((OFFSET(AW_OTHER!$V$3,1,0,$E$115,1))*(AB$118&gt;=OFFSET(AW_OTHER!$H$3,1,0,$E$115,1))*(AB$117&lt;=OFFSET(AW_OTHER!$H$3,1,0,$E$115,1))*($B131=OFFSET(AW_OTHER!$L$3,1,0,$E$115,1))))</f>
        <v>0</v>
      </c>
    </row>
    <row r="132" spans="2:28" outlineLevel="1">
      <c r="B132" s="45" t="s">
        <v>204</v>
      </c>
      <c r="D132" s="29">
        <f t="shared" ca="1" si="36"/>
        <v>500</v>
      </c>
      <c r="E132" s="30">
        <f t="shared" ca="1" si="37"/>
        <v>0</v>
      </c>
      <c r="G132" s="38">
        <f t="array" aca="1" ref="G132" ca="1">IF($B$115=FALSE,"-",SUM((OFFSET(AW_OTHER!$V$3,1,0,$E$115,1))*(G$118&gt;=OFFSET(AW_OTHER!$H$3,1,0,$E$115,1))*(G$117&lt;=OFFSET(AW_OTHER!$H$3,1,0,$E$115,1))*($B132=OFFSET(AW_OTHER!$L$3,1,0,$E$115,1))))</f>
        <v>0</v>
      </c>
      <c r="H132" s="38">
        <f t="array" aca="1" ref="H132" ca="1">IF($B$115=FALSE,"-",SUM((OFFSET(AW_OTHER!$V$3,1,0,$E$115,1))*(H$118&gt;=OFFSET(AW_OTHER!$H$3,1,0,$E$115,1))*(H$117&lt;=OFFSET(AW_OTHER!$H$3,1,0,$E$115,1))*($B132=OFFSET(AW_OTHER!$L$3,1,0,$E$115,1))))</f>
        <v>0</v>
      </c>
      <c r="I132" s="38">
        <f t="array" aca="1" ref="I132" ca="1">IF($B$115=FALSE,"-",SUM((OFFSET(AW_OTHER!$V$3,1,0,$E$115,1))*(I$118&gt;=OFFSET(AW_OTHER!$H$3,1,0,$E$115,1))*(I$117&lt;=OFFSET(AW_OTHER!$H$3,1,0,$E$115,1))*($B132=OFFSET(AW_OTHER!$L$3,1,0,$E$115,1))))</f>
        <v>0</v>
      </c>
      <c r="J132" s="38">
        <f t="array" aca="1" ref="J132" ca="1">IF($B$115=FALSE,"-",SUM((OFFSET(AW_OTHER!$V$3,1,0,$E$115,1))*(J$118&gt;=OFFSET(AW_OTHER!$H$3,1,0,$E$115,1))*(J$117&lt;=OFFSET(AW_OTHER!$H$3,1,0,$E$115,1))*($B132=OFFSET(AW_OTHER!$L$3,1,0,$E$115,1))))</f>
        <v>0</v>
      </c>
      <c r="K132" s="38">
        <f t="array" aca="1" ref="K132" ca="1">IF($B$115=FALSE,"-",SUM((OFFSET(AW_OTHER!$V$3,1,0,$E$115,1))*(K$118&gt;=OFFSET(AW_OTHER!$H$3,1,0,$E$115,1))*(K$117&lt;=OFFSET(AW_OTHER!$H$3,1,0,$E$115,1))*($B132=OFFSET(AW_OTHER!$L$3,1,0,$E$115,1))))</f>
        <v>0</v>
      </c>
      <c r="L132" s="38">
        <f t="array" aca="1" ref="L132" ca="1">IF($B$115=FALSE,"-",SUM((OFFSET(AW_OTHER!$V$3,1,0,$E$115,1))*(L$118&gt;=OFFSET(AW_OTHER!$H$3,1,0,$E$115,1))*(L$117&lt;=OFFSET(AW_OTHER!$H$3,1,0,$E$115,1))*($B132=OFFSET(AW_OTHER!$L$3,1,0,$E$115,1))))</f>
        <v>0</v>
      </c>
      <c r="M132" s="38">
        <f t="array" aca="1" ref="M132" ca="1">IF($B$115=FALSE,"-",SUM((OFFSET(AW_OTHER!$V$3,1,0,$E$115,1))*(M$118&gt;=OFFSET(AW_OTHER!$H$3,1,0,$E$115,1))*(M$117&lt;=OFFSET(AW_OTHER!$H$3,1,0,$E$115,1))*($B132=OFFSET(AW_OTHER!$L$3,1,0,$E$115,1))))</f>
        <v>0</v>
      </c>
      <c r="N132" s="38">
        <f t="array" aca="1" ref="N132" ca="1">IF($B$115=FALSE,"-",SUM((OFFSET(AW_OTHER!$V$3,1,0,$E$115,1))*(N$118&gt;=OFFSET(AW_OTHER!$H$3,1,0,$E$115,1))*(N$117&lt;=OFFSET(AW_OTHER!$H$3,1,0,$E$115,1))*($B132=OFFSET(AW_OTHER!$L$3,1,0,$E$115,1))))</f>
        <v>0</v>
      </c>
      <c r="O132" s="38">
        <f t="array" aca="1" ref="O132" ca="1">IF($B$115=FALSE,"-",SUM((OFFSET(AW_OTHER!$V$3,1,0,$E$115,1))*(O$118&gt;=OFFSET(AW_OTHER!$H$3,1,0,$E$115,1))*(O$117&lt;=OFFSET(AW_OTHER!$H$3,1,0,$E$115,1))*($B132=OFFSET(AW_OTHER!$L$3,1,0,$E$115,1))))</f>
        <v>0</v>
      </c>
      <c r="P132" s="38">
        <f t="array" aca="1" ref="P132" ca="1">IF($B$115=FALSE,"-",SUM((OFFSET(AW_OTHER!$V$3,1,0,$E$115,1))*(P$118&gt;=OFFSET(AW_OTHER!$H$3,1,0,$E$115,1))*(P$117&lt;=OFFSET(AW_OTHER!$H$3,1,0,$E$115,1))*($B132=OFFSET(AW_OTHER!$L$3,1,0,$E$115,1))))</f>
        <v>0</v>
      </c>
      <c r="Q132" s="38">
        <f t="array" aca="1" ref="Q132" ca="1">IF($B$115=FALSE,"-",SUM((OFFSET(AW_OTHER!$V$3,1,0,$E$115,1))*(Q$118&gt;=OFFSET(AW_OTHER!$H$3,1,0,$E$115,1))*(Q$117&lt;=OFFSET(AW_OTHER!$H$3,1,0,$E$115,1))*($B132=OFFSET(AW_OTHER!$L$3,1,0,$E$115,1))))</f>
        <v>0</v>
      </c>
      <c r="R132" s="38">
        <f t="array" aca="1" ref="R132" ca="1">IF($B$115=FALSE,"-",SUM((OFFSET(AW_OTHER!$V$3,1,0,$E$115,1))*(R$118&gt;=OFFSET(AW_OTHER!$H$3,1,0,$E$115,1))*(R$117&lt;=OFFSET(AW_OTHER!$H$3,1,0,$E$115,1))*($B132=OFFSET(AW_OTHER!$L$3,1,0,$E$115,1))))</f>
        <v>500</v>
      </c>
      <c r="S132" s="38">
        <f t="array" aca="1" ref="S132" ca="1">IF($B$115=FALSE,"-",SUM((OFFSET(AW_OTHER!$V$3,1,0,$E$115,1))*(S$118&gt;=OFFSET(AW_OTHER!$H$3,1,0,$E$115,1))*(S$117&lt;=OFFSET(AW_OTHER!$H$3,1,0,$E$115,1))*($B132=OFFSET(AW_OTHER!$L$3,1,0,$E$115,1))))</f>
        <v>0</v>
      </c>
      <c r="T132" s="38">
        <f t="array" aca="1" ref="T132" ca="1">IF($B$115=FALSE,"-",SUM((OFFSET(AW_OTHER!$V$3,1,0,$E$115,1))*(T$118&gt;=OFFSET(AW_OTHER!$H$3,1,0,$E$115,1))*(T$117&lt;=OFFSET(AW_OTHER!$H$3,1,0,$E$115,1))*($B132=OFFSET(AW_OTHER!$L$3,1,0,$E$115,1))))</f>
        <v>0</v>
      </c>
      <c r="U132" s="38">
        <f t="array" aca="1" ref="U132" ca="1">IF($B$115=FALSE,"-",SUM((OFFSET(AW_OTHER!$V$3,1,0,$E$115,1))*(U$118&gt;=OFFSET(AW_OTHER!$H$3,1,0,$E$115,1))*(U$117&lt;=OFFSET(AW_OTHER!$H$3,1,0,$E$115,1))*($B132=OFFSET(AW_OTHER!$L$3,1,0,$E$115,1))))</f>
        <v>0</v>
      </c>
      <c r="V132" s="38">
        <f t="array" aca="1" ref="V132" ca="1">IF($B$115=FALSE,"-",SUM((OFFSET(AW_OTHER!$V$3,1,0,$E$115,1))*(V$118&gt;=OFFSET(AW_OTHER!$H$3,1,0,$E$115,1))*(V$117&lt;=OFFSET(AW_OTHER!$H$3,1,0,$E$115,1))*($B132=OFFSET(AW_OTHER!$L$3,1,0,$E$115,1))))</f>
        <v>0</v>
      </c>
      <c r="W132" s="38">
        <f t="array" aca="1" ref="W132" ca="1">IF($B$115=FALSE,"-",SUM((OFFSET(AW_OTHER!$V$3,1,0,$E$115,1))*(W$118&gt;=OFFSET(AW_OTHER!$H$3,1,0,$E$115,1))*(W$117&lt;=OFFSET(AW_OTHER!$H$3,1,0,$E$115,1))*($B132=OFFSET(AW_OTHER!$L$3,1,0,$E$115,1))))</f>
        <v>0</v>
      </c>
      <c r="X132" s="38">
        <f t="array" aca="1" ref="X132" ca="1">IF($B$115=FALSE,"-",SUM((OFFSET(AW_OTHER!$V$3,1,0,$E$115,1))*(X$118&gt;=OFFSET(AW_OTHER!$H$3,1,0,$E$115,1))*(X$117&lt;=OFFSET(AW_OTHER!$H$3,1,0,$E$115,1))*($B132=OFFSET(AW_OTHER!$L$3,1,0,$E$115,1))))</f>
        <v>0</v>
      </c>
      <c r="Y132" s="38">
        <f t="array" aca="1" ref="Y132" ca="1">IF($B$115=FALSE,"-",SUM((OFFSET(AW_OTHER!$V$3,1,0,$E$115,1))*(Y$118&gt;=OFFSET(AW_OTHER!$H$3,1,0,$E$115,1))*(Y$117&lt;=OFFSET(AW_OTHER!$H$3,1,0,$E$115,1))*($B132=OFFSET(AW_OTHER!$L$3,1,0,$E$115,1))))</f>
        <v>0</v>
      </c>
      <c r="Z132" s="38">
        <f t="array" aca="1" ref="Z132" ca="1">IF($B$115=FALSE,"-",SUM((OFFSET(AW_OTHER!$V$3,1,0,$E$115,1))*(Z$118&gt;=OFFSET(AW_OTHER!$H$3,1,0,$E$115,1))*(Z$117&lt;=OFFSET(AW_OTHER!$H$3,1,0,$E$115,1))*($B132=OFFSET(AW_OTHER!$L$3,1,0,$E$115,1))))</f>
        <v>0</v>
      </c>
      <c r="AA132" s="38">
        <f t="array" aca="1" ref="AA132" ca="1">IF($B$115=FALSE,"-",SUM((OFFSET(AW_OTHER!$V$3,1,0,$E$115,1))*(AA$118&gt;=OFFSET(AW_OTHER!$H$3,1,0,$E$115,1))*(AA$117&lt;=OFFSET(AW_OTHER!$H$3,1,0,$E$115,1))*($B132=OFFSET(AW_OTHER!$L$3,1,0,$E$115,1))))</f>
        <v>0</v>
      </c>
      <c r="AB132" s="38">
        <f t="array" aca="1" ref="AB132" ca="1">IF($B$115=FALSE,"-",SUM((OFFSET(AW_OTHER!$V$3,1,0,$E$115,1))*(AB$118&gt;=OFFSET(AW_OTHER!$H$3,1,0,$E$115,1))*(AB$117&lt;=OFFSET(AW_OTHER!$H$3,1,0,$E$115,1))*($B132=OFFSET(AW_OTHER!$L$3,1,0,$E$115,1))))</f>
        <v>0</v>
      </c>
    </row>
    <row r="133" spans="2:28" outlineLevel="1">
      <c r="B133" s="45" t="s">
        <v>211</v>
      </c>
      <c r="D133" s="39">
        <f t="shared" ca="1" si="36"/>
        <v>500</v>
      </c>
      <c r="E133" s="40">
        <f t="shared" ca="1" si="37"/>
        <v>0</v>
      </c>
      <c r="G133" s="41">
        <f t="array" aca="1" ref="G133" ca="1">IF($B$115=FALSE,"-",SUM((OFFSET(AW_OTHER!$V$3,1,0,$E$115,1))*(G$118&gt;=OFFSET(AW_OTHER!$H$3,1,0,$E$115,1))*(G$117&lt;=OFFSET(AW_OTHER!$H$3,1,0,$E$115,1))*($B133=OFFSET(AW_OTHER!$L$3,1,0,$E$115,1))))</f>
        <v>0</v>
      </c>
      <c r="H133" s="41">
        <f t="array" aca="1" ref="H133" ca="1">IF($B$115=FALSE,"-",SUM((OFFSET(AW_OTHER!$V$3,1,0,$E$115,1))*(H$118&gt;=OFFSET(AW_OTHER!$H$3,1,0,$E$115,1))*(H$117&lt;=OFFSET(AW_OTHER!$H$3,1,0,$E$115,1))*($B133=OFFSET(AW_OTHER!$L$3,1,0,$E$115,1))))</f>
        <v>0</v>
      </c>
      <c r="I133" s="41">
        <f t="array" aca="1" ref="I133" ca="1">IF($B$115=FALSE,"-",SUM((OFFSET(AW_OTHER!$V$3,1,0,$E$115,1))*(I$118&gt;=OFFSET(AW_OTHER!$H$3,1,0,$E$115,1))*(I$117&lt;=OFFSET(AW_OTHER!$H$3,1,0,$E$115,1))*($B133=OFFSET(AW_OTHER!$L$3,1,0,$E$115,1))))</f>
        <v>0</v>
      </c>
      <c r="J133" s="41">
        <f t="array" aca="1" ref="J133" ca="1">IF($B$115=FALSE,"-",SUM((OFFSET(AW_OTHER!$V$3,1,0,$E$115,1))*(J$118&gt;=OFFSET(AW_OTHER!$H$3,1,0,$E$115,1))*(J$117&lt;=OFFSET(AW_OTHER!$H$3,1,0,$E$115,1))*($B133=OFFSET(AW_OTHER!$L$3,1,0,$E$115,1))))</f>
        <v>0</v>
      </c>
      <c r="K133" s="41">
        <f t="array" aca="1" ref="K133" ca="1">IF($B$115=FALSE,"-",SUM((OFFSET(AW_OTHER!$V$3,1,0,$E$115,1))*(K$118&gt;=OFFSET(AW_OTHER!$H$3,1,0,$E$115,1))*(K$117&lt;=OFFSET(AW_OTHER!$H$3,1,0,$E$115,1))*($B133=OFFSET(AW_OTHER!$L$3,1,0,$E$115,1))))</f>
        <v>0</v>
      </c>
      <c r="L133" s="41">
        <f t="array" aca="1" ref="L133" ca="1">IF($B$115=FALSE,"-",SUM((OFFSET(AW_OTHER!$V$3,1,0,$E$115,1))*(L$118&gt;=OFFSET(AW_OTHER!$H$3,1,0,$E$115,1))*(L$117&lt;=OFFSET(AW_OTHER!$H$3,1,0,$E$115,1))*($B133=OFFSET(AW_OTHER!$L$3,1,0,$E$115,1))))</f>
        <v>0</v>
      </c>
      <c r="M133" s="41">
        <f t="array" aca="1" ref="M133" ca="1">IF($B$115=FALSE,"-",SUM((OFFSET(AW_OTHER!$V$3,1,0,$E$115,1))*(M$118&gt;=OFFSET(AW_OTHER!$H$3,1,0,$E$115,1))*(M$117&lt;=OFFSET(AW_OTHER!$H$3,1,0,$E$115,1))*($B133=OFFSET(AW_OTHER!$L$3,1,0,$E$115,1))))</f>
        <v>0</v>
      </c>
      <c r="N133" s="41">
        <f t="array" aca="1" ref="N133" ca="1">IF($B$115=FALSE,"-",SUM((OFFSET(AW_OTHER!$V$3,1,0,$E$115,1))*(N$118&gt;=OFFSET(AW_OTHER!$H$3,1,0,$E$115,1))*(N$117&lt;=OFFSET(AW_OTHER!$H$3,1,0,$E$115,1))*($B133=OFFSET(AW_OTHER!$L$3,1,0,$E$115,1))))</f>
        <v>0</v>
      </c>
      <c r="O133" s="41">
        <f t="array" aca="1" ref="O133" ca="1">IF($B$115=FALSE,"-",SUM((OFFSET(AW_OTHER!$V$3,1,0,$E$115,1))*(O$118&gt;=OFFSET(AW_OTHER!$H$3,1,0,$E$115,1))*(O$117&lt;=OFFSET(AW_OTHER!$H$3,1,0,$E$115,1))*($B133=OFFSET(AW_OTHER!$L$3,1,0,$E$115,1))))</f>
        <v>0</v>
      </c>
      <c r="P133" s="41">
        <f t="array" aca="1" ref="P133" ca="1">IF($B$115=FALSE,"-",SUM((OFFSET(AW_OTHER!$V$3,1,0,$E$115,1))*(P$118&gt;=OFFSET(AW_OTHER!$H$3,1,0,$E$115,1))*(P$117&lt;=OFFSET(AW_OTHER!$H$3,1,0,$E$115,1))*($B133=OFFSET(AW_OTHER!$L$3,1,0,$E$115,1))))</f>
        <v>0</v>
      </c>
      <c r="Q133" s="41">
        <f t="array" aca="1" ref="Q133" ca="1">IF($B$115=FALSE,"-",SUM((OFFSET(AW_OTHER!$V$3,1,0,$E$115,1))*(Q$118&gt;=OFFSET(AW_OTHER!$H$3,1,0,$E$115,1))*(Q$117&lt;=OFFSET(AW_OTHER!$H$3,1,0,$E$115,1))*($B133=OFFSET(AW_OTHER!$L$3,1,0,$E$115,1))))</f>
        <v>0</v>
      </c>
      <c r="R133" s="41">
        <f t="array" aca="1" ref="R133" ca="1">IF($B$115=FALSE,"-",SUM((OFFSET(AW_OTHER!$V$3,1,0,$E$115,1))*(R$118&gt;=OFFSET(AW_OTHER!$H$3,1,0,$E$115,1))*(R$117&lt;=OFFSET(AW_OTHER!$H$3,1,0,$E$115,1))*($B133=OFFSET(AW_OTHER!$L$3,1,0,$E$115,1))))</f>
        <v>500</v>
      </c>
      <c r="S133" s="41">
        <f t="array" aca="1" ref="S133" ca="1">IF($B$115=FALSE,"-",SUM((OFFSET(AW_OTHER!$V$3,1,0,$E$115,1))*(S$118&gt;=OFFSET(AW_OTHER!$H$3,1,0,$E$115,1))*(S$117&lt;=OFFSET(AW_OTHER!$H$3,1,0,$E$115,1))*($B133=OFFSET(AW_OTHER!$L$3,1,0,$E$115,1))))</f>
        <v>0</v>
      </c>
      <c r="T133" s="41">
        <f t="array" aca="1" ref="T133" ca="1">IF($B$115=FALSE,"-",SUM((OFFSET(AW_OTHER!$V$3,1,0,$E$115,1))*(T$118&gt;=OFFSET(AW_OTHER!$H$3,1,0,$E$115,1))*(T$117&lt;=OFFSET(AW_OTHER!$H$3,1,0,$E$115,1))*($B133=OFFSET(AW_OTHER!$L$3,1,0,$E$115,1))))</f>
        <v>0</v>
      </c>
      <c r="U133" s="41">
        <f t="array" aca="1" ref="U133" ca="1">IF($B$115=FALSE,"-",SUM((OFFSET(AW_OTHER!$V$3,1,0,$E$115,1))*(U$118&gt;=OFFSET(AW_OTHER!$H$3,1,0,$E$115,1))*(U$117&lt;=OFFSET(AW_OTHER!$H$3,1,0,$E$115,1))*($B133=OFFSET(AW_OTHER!$L$3,1,0,$E$115,1))))</f>
        <v>0</v>
      </c>
      <c r="V133" s="41">
        <f t="array" aca="1" ref="V133" ca="1">IF($B$115=FALSE,"-",SUM((OFFSET(AW_OTHER!$V$3,1,0,$E$115,1))*(V$118&gt;=OFFSET(AW_OTHER!$H$3,1,0,$E$115,1))*(V$117&lt;=OFFSET(AW_OTHER!$H$3,1,0,$E$115,1))*($B133=OFFSET(AW_OTHER!$L$3,1,0,$E$115,1))))</f>
        <v>0</v>
      </c>
      <c r="W133" s="41">
        <f t="array" aca="1" ref="W133" ca="1">IF($B$115=FALSE,"-",SUM((OFFSET(AW_OTHER!$V$3,1,0,$E$115,1))*(W$118&gt;=OFFSET(AW_OTHER!$H$3,1,0,$E$115,1))*(W$117&lt;=OFFSET(AW_OTHER!$H$3,1,0,$E$115,1))*($B133=OFFSET(AW_OTHER!$L$3,1,0,$E$115,1))))</f>
        <v>0</v>
      </c>
      <c r="X133" s="41">
        <f t="array" aca="1" ref="X133" ca="1">IF($B$115=FALSE,"-",SUM((OFFSET(AW_OTHER!$V$3,1,0,$E$115,1))*(X$118&gt;=OFFSET(AW_OTHER!$H$3,1,0,$E$115,1))*(X$117&lt;=OFFSET(AW_OTHER!$H$3,1,0,$E$115,1))*($B133=OFFSET(AW_OTHER!$L$3,1,0,$E$115,1))))</f>
        <v>0</v>
      </c>
      <c r="Y133" s="41">
        <f t="array" aca="1" ref="Y133" ca="1">IF($B$115=FALSE,"-",SUM((OFFSET(AW_OTHER!$V$3,1,0,$E$115,1))*(Y$118&gt;=OFFSET(AW_OTHER!$H$3,1,0,$E$115,1))*(Y$117&lt;=OFFSET(AW_OTHER!$H$3,1,0,$E$115,1))*($B133=OFFSET(AW_OTHER!$L$3,1,0,$E$115,1))))</f>
        <v>0</v>
      </c>
      <c r="Z133" s="41">
        <f t="array" aca="1" ref="Z133" ca="1">IF($B$115=FALSE,"-",SUM((OFFSET(AW_OTHER!$V$3,1,0,$E$115,1))*(Z$118&gt;=OFFSET(AW_OTHER!$H$3,1,0,$E$115,1))*(Z$117&lt;=OFFSET(AW_OTHER!$H$3,1,0,$E$115,1))*($B133=OFFSET(AW_OTHER!$L$3,1,0,$E$115,1))))</f>
        <v>0</v>
      </c>
      <c r="AA133" s="41">
        <f t="array" aca="1" ref="AA133" ca="1">IF($B$115=FALSE,"-",SUM((OFFSET(AW_OTHER!$V$3,1,0,$E$115,1))*(AA$118&gt;=OFFSET(AW_OTHER!$H$3,1,0,$E$115,1))*(AA$117&lt;=OFFSET(AW_OTHER!$H$3,1,0,$E$115,1))*($B133=OFFSET(AW_OTHER!$L$3,1,0,$E$115,1))))</f>
        <v>0</v>
      </c>
      <c r="AB133" s="41">
        <f t="array" aca="1" ref="AB133" ca="1">IF($B$115=FALSE,"-",SUM((OFFSET(AW_OTHER!$V$3,1,0,$E$115,1))*(AB$118&gt;=OFFSET(AW_OTHER!$H$3,1,0,$E$115,1))*(AB$117&lt;=OFFSET(AW_OTHER!$H$3,1,0,$E$115,1))*($B133=OFFSET(AW_OTHER!$L$3,1,0,$E$115,1))))</f>
        <v>0</v>
      </c>
    </row>
    <row r="134" spans="2:28" outlineLevel="1">
      <c r="B134" s="45"/>
      <c r="D134" s="39">
        <f t="shared" ca="1" si="36"/>
        <v>192.63</v>
      </c>
      <c r="E134" s="40">
        <f t="shared" ca="1" si="37"/>
        <v>0</v>
      </c>
      <c r="G134" s="41">
        <f t="array" aca="1" ref="G134" ca="1">IF($B$115=FALSE,"-",SUM((OFFSET(AW_OTHER!$V$3,1,0,$E$115,1))*(G$118&gt;=OFFSET(AW_OTHER!$H$3,1,0,$E$115,1))*(G$117&lt;=OFFSET(AW_OTHER!$H$3,1,0,$E$115,1))*($B134=OFFSET(AW_OTHER!$L$3,1,0,$E$115,1))))</f>
        <v>0</v>
      </c>
      <c r="H134" s="41">
        <f t="array" aca="1" ref="H134" ca="1">IF($B$115=FALSE,"-",SUM((OFFSET(AW_OTHER!$V$3,1,0,$E$115,1))*(H$118&gt;=OFFSET(AW_OTHER!$H$3,1,0,$E$115,1))*(H$117&lt;=OFFSET(AW_OTHER!$H$3,1,0,$E$115,1))*($B134=OFFSET(AW_OTHER!$L$3,1,0,$E$115,1))))</f>
        <v>0</v>
      </c>
      <c r="I134" s="41">
        <f t="array" aca="1" ref="I134" ca="1">IF($B$115=FALSE,"-",SUM((OFFSET(AW_OTHER!$V$3,1,0,$E$115,1))*(I$118&gt;=OFFSET(AW_OTHER!$H$3,1,0,$E$115,1))*(I$117&lt;=OFFSET(AW_OTHER!$H$3,1,0,$E$115,1))*($B134=OFFSET(AW_OTHER!$L$3,1,0,$E$115,1))))</f>
        <v>0</v>
      </c>
      <c r="J134" s="41">
        <f t="array" aca="1" ref="J134" ca="1">IF($B$115=FALSE,"-",SUM((OFFSET(AW_OTHER!$V$3,1,0,$E$115,1))*(J$118&gt;=OFFSET(AW_OTHER!$H$3,1,0,$E$115,1))*(J$117&lt;=OFFSET(AW_OTHER!$H$3,1,0,$E$115,1))*($B134=OFFSET(AW_OTHER!$L$3,1,0,$E$115,1))))</f>
        <v>0</v>
      </c>
      <c r="K134" s="41">
        <f t="array" aca="1" ref="K134" ca="1">IF($B$115=FALSE,"-",SUM((OFFSET(AW_OTHER!$V$3,1,0,$E$115,1))*(K$118&gt;=OFFSET(AW_OTHER!$H$3,1,0,$E$115,1))*(K$117&lt;=OFFSET(AW_OTHER!$H$3,1,0,$E$115,1))*($B134=OFFSET(AW_OTHER!$L$3,1,0,$E$115,1))))</f>
        <v>0</v>
      </c>
      <c r="L134" s="41">
        <f t="array" aca="1" ref="L134" ca="1">IF($B$115=FALSE,"-",SUM((OFFSET(AW_OTHER!$V$3,1,0,$E$115,1))*(L$118&gt;=OFFSET(AW_OTHER!$H$3,1,0,$E$115,1))*(L$117&lt;=OFFSET(AW_OTHER!$H$3,1,0,$E$115,1))*($B134=OFFSET(AW_OTHER!$L$3,1,0,$E$115,1))))</f>
        <v>0</v>
      </c>
      <c r="M134" s="41">
        <f t="array" aca="1" ref="M134" ca="1">IF($B$115=FALSE,"-",SUM((OFFSET(AW_OTHER!$V$3,1,0,$E$115,1))*(M$118&gt;=OFFSET(AW_OTHER!$H$3,1,0,$E$115,1))*(M$117&lt;=OFFSET(AW_OTHER!$H$3,1,0,$E$115,1))*($B134=OFFSET(AW_OTHER!$L$3,1,0,$E$115,1))))</f>
        <v>0</v>
      </c>
      <c r="N134" s="41">
        <f t="array" aca="1" ref="N134" ca="1">IF($B$115=FALSE,"-",SUM((OFFSET(AW_OTHER!$V$3,1,0,$E$115,1))*(N$118&gt;=OFFSET(AW_OTHER!$H$3,1,0,$E$115,1))*(N$117&lt;=OFFSET(AW_OTHER!$H$3,1,0,$E$115,1))*($B134=OFFSET(AW_OTHER!$L$3,1,0,$E$115,1))))</f>
        <v>0</v>
      </c>
      <c r="O134" s="41">
        <f t="array" aca="1" ref="O134" ca="1">IF($B$115=FALSE,"-",SUM((OFFSET(AW_OTHER!$V$3,1,0,$E$115,1))*(O$118&gt;=OFFSET(AW_OTHER!$H$3,1,0,$E$115,1))*(O$117&lt;=OFFSET(AW_OTHER!$H$3,1,0,$E$115,1))*($B134=OFFSET(AW_OTHER!$L$3,1,0,$E$115,1))))</f>
        <v>0</v>
      </c>
      <c r="P134" s="41">
        <f t="array" aca="1" ref="P134" ca="1">IF($B$115=FALSE,"-",SUM((OFFSET(AW_OTHER!$V$3,1,0,$E$115,1))*(P$118&gt;=OFFSET(AW_OTHER!$H$3,1,0,$E$115,1))*(P$117&lt;=OFFSET(AW_OTHER!$H$3,1,0,$E$115,1))*($B134=OFFSET(AW_OTHER!$L$3,1,0,$E$115,1))))</f>
        <v>0</v>
      </c>
      <c r="Q134" s="41">
        <f t="array" aca="1" ref="Q134" ca="1">IF($B$115=FALSE,"-",SUM((OFFSET(AW_OTHER!$V$3,1,0,$E$115,1))*(Q$118&gt;=OFFSET(AW_OTHER!$H$3,1,0,$E$115,1))*(Q$117&lt;=OFFSET(AW_OTHER!$H$3,1,0,$E$115,1))*($B134=OFFSET(AW_OTHER!$L$3,1,0,$E$115,1))))</f>
        <v>0</v>
      </c>
      <c r="R134" s="41">
        <f t="array" aca="1" ref="R134" ca="1">IF($B$115=FALSE,"-",SUM((OFFSET(AW_OTHER!$V$3,1,0,$E$115,1))*(R$118&gt;=OFFSET(AW_OTHER!$H$3,1,0,$E$115,1))*(R$117&lt;=OFFSET(AW_OTHER!$H$3,1,0,$E$115,1))*($B134=OFFSET(AW_OTHER!$L$3,1,0,$E$115,1))))</f>
        <v>192.63</v>
      </c>
      <c r="S134" s="41">
        <f t="array" aca="1" ref="S134" ca="1">IF($B$115=FALSE,"-",SUM((OFFSET(AW_OTHER!$V$3,1,0,$E$115,1))*(S$118&gt;=OFFSET(AW_OTHER!$H$3,1,0,$E$115,1))*(S$117&lt;=OFFSET(AW_OTHER!$H$3,1,0,$E$115,1))*($B134=OFFSET(AW_OTHER!$L$3,1,0,$E$115,1))))</f>
        <v>0</v>
      </c>
      <c r="T134" s="41">
        <f t="array" aca="1" ref="T134" ca="1">IF($B$115=FALSE,"-",SUM((OFFSET(AW_OTHER!$V$3,1,0,$E$115,1))*(T$118&gt;=OFFSET(AW_OTHER!$H$3,1,0,$E$115,1))*(T$117&lt;=OFFSET(AW_OTHER!$H$3,1,0,$E$115,1))*($B134=OFFSET(AW_OTHER!$L$3,1,0,$E$115,1))))</f>
        <v>0</v>
      </c>
      <c r="U134" s="41">
        <f t="array" aca="1" ref="U134" ca="1">IF($B$115=FALSE,"-",SUM((OFFSET(AW_OTHER!$V$3,1,0,$E$115,1))*(U$118&gt;=OFFSET(AW_OTHER!$H$3,1,0,$E$115,1))*(U$117&lt;=OFFSET(AW_OTHER!$H$3,1,0,$E$115,1))*($B134=OFFSET(AW_OTHER!$L$3,1,0,$E$115,1))))</f>
        <v>0</v>
      </c>
      <c r="V134" s="41">
        <f t="array" aca="1" ref="V134" ca="1">IF($B$115=FALSE,"-",SUM((OFFSET(AW_OTHER!$V$3,1,0,$E$115,1))*(V$118&gt;=OFFSET(AW_OTHER!$H$3,1,0,$E$115,1))*(V$117&lt;=OFFSET(AW_OTHER!$H$3,1,0,$E$115,1))*($B134=OFFSET(AW_OTHER!$L$3,1,0,$E$115,1))))</f>
        <v>0</v>
      </c>
      <c r="W134" s="41">
        <f t="array" aca="1" ref="W134" ca="1">IF($B$115=FALSE,"-",SUM((OFFSET(AW_OTHER!$V$3,1,0,$E$115,1))*(W$118&gt;=OFFSET(AW_OTHER!$H$3,1,0,$E$115,1))*(W$117&lt;=OFFSET(AW_OTHER!$H$3,1,0,$E$115,1))*($B134=OFFSET(AW_OTHER!$L$3,1,0,$E$115,1))))</f>
        <v>0</v>
      </c>
      <c r="X134" s="41">
        <f t="array" aca="1" ref="X134" ca="1">IF($B$115=FALSE,"-",SUM((OFFSET(AW_OTHER!$V$3,1,0,$E$115,1))*(X$118&gt;=OFFSET(AW_OTHER!$H$3,1,0,$E$115,1))*(X$117&lt;=OFFSET(AW_OTHER!$H$3,1,0,$E$115,1))*($B134=OFFSET(AW_OTHER!$L$3,1,0,$E$115,1))))</f>
        <v>0</v>
      </c>
      <c r="Y134" s="41">
        <f t="array" aca="1" ref="Y134" ca="1">IF($B$115=FALSE,"-",SUM((OFFSET(AW_OTHER!$V$3,1,0,$E$115,1))*(Y$118&gt;=OFFSET(AW_OTHER!$H$3,1,0,$E$115,1))*(Y$117&lt;=OFFSET(AW_OTHER!$H$3,1,0,$E$115,1))*($B134=OFFSET(AW_OTHER!$L$3,1,0,$E$115,1))))</f>
        <v>0</v>
      </c>
      <c r="Z134" s="41">
        <f t="array" aca="1" ref="Z134" ca="1">IF($B$115=FALSE,"-",SUM((OFFSET(AW_OTHER!$V$3,1,0,$E$115,1))*(Z$118&gt;=OFFSET(AW_OTHER!$H$3,1,0,$E$115,1))*(Z$117&lt;=OFFSET(AW_OTHER!$H$3,1,0,$E$115,1))*($B134=OFFSET(AW_OTHER!$L$3,1,0,$E$115,1))))</f>
        <v>0</v>
      </c>
      <c r="AA134" s="41">
        <f t="array" aca="1" ref="AA134" ca="1">IF($B$115=FALSE,"-",SUM((OFFSET(AW_OTHER!$V$3,1,0,$E$115,1))*(AA$118&gt;=OFFSET(AW_OTHER!$H$3,1,0,$E$115,1))*(AA$117&lt;=OFFSET(AW_OTHER!$H$3,1,0,$E$115,1))*($B134=OFFSET(AW_OTHER!$L$3,1,0,$E$115,1))))</f>
        <v>0</v>
      </c>
      <c r="AB134" s="41">
        <f t="array" aca="1" ref="AB134" ca="1">IF($B$115=FALSE,"-",SUM((OFFSET(AW_OTHER!$V$3,1,0,$E$115,1))*(AB$118&gt;=OFFSET(AW_OTHER!$H$3,1,0,$E$115,1))*(AB$117&lt;=OFFSET(AW_OTHER!$H$3,1,0,$E$115,1))*($B134=OFFSET(AW_OTHER!$L$3,1,0,$E$115,1))))</f>
        <v>0</v>
      </c>
    </row>
    <row r="135" spans="2:28" outlineLevel="1">
      <c r="B135"/>
    </row>
    <row r="136" spans="2:28">
      <c r="B136"/>
    </row>
    <row r="137" spans="2:28">
      <c r="B137"/>
    </row>
    <row r="138" spans="2:28">
      <c r="B138"/>
    </row>
    <row r="139" spans="2:28">
      <c r="B139"/>
    </row>
    <row r="140" spans="2:28">
      <c r="B140"/>
    </row>
    <row r="141" spans="2:28">
      <c r="B141"/>
    </row>
    <row r="142" spans="2:28">
      <c r="B142"/>
    </row>
    <row r="143" spans="2:28">
      <c r="B143"/>
    </row>
    <row r="144" spans="2:28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 ht="30" customHeight="1">
      <c r="B173"/>
    </row>
    <row r="174" spans="2:2" s="42" customFormat="1" ht="30" customHeight="1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</sheetData>
  <dataValidations count="2">
    <dataValidation type="list" allowBlank="1" showInputMessage="1" showErrorMessage="1" sqref="D13 D3 D42 D69 D115">
      <formula1>"2012, 2013"</formula1>
    </dataValidation>
    <dataValidation type="list" allowBlank="1" showInputMessage="1" showErrorMessage="1" sqref="B13 B3 B42 B69 B115">
      <formula1>"TRUE, FALSE"</formula1>
    </dataValidation>
  </dataValidations>
  <pageMargins left="0.7" right="0.7" top="0.75" bottom="0.75" header="0.1" footer="0.3"/>
  <pageSetup orientation="portrait" r:id="rId1"/>
  <headerFooter>
    <oddHeader>&amp;L&amp;"Arial,Bold"&amp;8 8:22 PM
&amp;"Arial,Bold"&amp;8 20/08/13
&amp;"Arial,Bold"&amp;8 Accrual Basis&amp;C&amp;"Arial,Bold"&amp;12 Frost Refrigeration Inc.
&amp;"Arial,Bold"&amp;14 Transaction Detail By Account
&amp;"Arial,Bold"&amp;10 January through December 2012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82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482" r:id="rId4" name="HEADER"/>
      </mc:Fallback>
    </mc:AlternateContent>
    <mc:AlternateContent xmlns:mc="http://schemas.openxmlformats.org/markup-compatibility/2006">
      <mc:Choice Requires="x14">
        <control shapeId="20481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481" r:id="rId6" name="FILTER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37"/>
  <sheetViews>
    <sheetView tabSelected="1" workbookViewId="0">
      <selection activeCell="G29" sqref="G29"/>
    </sheetView>
  </sheetViews>
  <sheetFormatPr defaultRowHeight="15"/>
  <cols>
    <col min="5" max="5" width="11.85546875" bestFit="1" customWidth="1"/>
  </cols>
  <sheetData>
    <row r="1" spans="1:6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>
      <c r="A2">
        <v>1247</v>
      </c>
      <c r="B2" t="s">
        <v>225</v>
      </c>
      <c r="C2" t="s">
        <v>535</v>
      </c>
      <c r="D2" t="s">
        <v>536</v>
      </c>
      <c r="E2" t="b">
        <v>1</v>
      </c>
      <c r="F2" t="s">
        <v>537</v>
      </c>
    </row>
    <row r="3" spans="1:6">
      <c r="A3">
        <v>1760</v>
      </c>
      <c r="B3" t="s">
        <v>225</v>
      </c>
      <c r="C3" t="s">
        <v>4089</v>
      </c>
      <c r="D3" t="s">
        <v>4090</v>
      </c>
      <c r="E3" t="b">
        <v>1</v>
      </c>
      <c r="F3" t="s">
        <v>537</v>
      </c>
    </row>
    <row r="4" spans="1:6">
      <c r="A4">
        <v>2225</v>
      </c>
      <c r="B4" t="s">
        <v>225</v>
      </c>
      <c r="C4" t="s">
        <v>5029</v>
      </c>
      <c r="D4" t="s">
        <v>5030</v>
      </c>
      <c r="E4" t="b">
        <v>1</v>
      </c>
      <c r="F4" t="s">
        <v>537</v>
      </c>
    </row>
    <row r="5" spans="1:6">
      <c r="A5">
        <v>3146</v>
      </c>
      <c r="B5" t="s">
        <v>225</v>
      </c>
      <c r="C5" t="s">
        <v>7546</v>
      </c>
      <c r="D5" t="s">
        <v>7547</v>
      </c>
      <c r="E5" t="b">
        <v>1</v>
      </c>
      <c r="F5" t="s">
        <v>537</v>
      </c>
    </row>
    <row r="6" spans="1:6">
      <c r="A6">
        <v>1251</v>
      </c>
      <c r="B6" t="s">
        <v>225</v>
      </c>
      <c r="C6" t="s">
        <v>547</v>
      </c>
      <c r="D6" t="s">
        <v>548</v>
      </c>
      <c r="E6">
        <v>1</v>
      </c>
      <c r="F6" t="s">
        <v>549</v>
      </c>
    </row>
    <row r="7" spans="1:6">
      <c r="A7">
        <v>1764</v>
      </c>
      <c r="B7" t="s">
        <v>225</v>
      </c>
      <c r="C7" t="s">
        <v>4099</v>
      </c>
      <c r="D7" t="s">
        <v>4100</v>
      </c>
      <c r="E7">
        <v>1</v>
      </c>
      <c r="F7" t="s">
        <v>549</v>
      </c>
    </row>
    <row r="8" spans="1:6">
      <c r="A8">
        <v>2229</v>
      </c>
      <c r="B8" t="s">
        <v>225</v>
      </c>
      <c r="C8" t="s">
        <v>5039</v>
      </c>
      <c r="D8" t="s">
        <v>5040</v>
      </c>
      <c r="E8">
        <v>1</v>
      </c>
      <c r="F8" t="s">
        <v>549</v>
      </c>
    </row>
    <row r="9" spans="1:6">
      <c r="A9">
        <v>3150</v>
      </c>
      <c r="B9" t="s">
        <v>225</v>
      </c>
      <c r="C9" t="s">
        <v>7556</v>
      </c>
      <c r="D9" t="s">
        <v>7557</v>
      </c>
      <c r="E9">
        <v>1</v>
      </c>
      <c r="F9" t="s">
        <v>549</v>
      </c>
    </row>
    <row r="10" spans="1:6">
      <c r="A10">
        <v>1277</v>
      </c>
      <c r="B10" t="s">
        <v>225</v>
      </c>
      <c r="C10" t="s">
        <v>625</v>
      </c>
      <c r="D10" t="s">
        <v>626</v>
      </c>
      <c r="E10">
        <v>12</v>
      </c>
      <c r="F10" t="s">
        <v>627</v>
      </c>
    </row>
    <row r="11" spans="1:6">
      <c r="A11">
        <v>1790</v>
      </c>
      <c r="B11" t="s">
        <v>225</v>
      </c>
      <c r="C11" t="s">
        <v>4173</v>
      </c>
      <c r="D11" t="s">
        <v>4174</v>
      </c>
      <c r="E11">
        <v>12</v>
      </c>
      <c r="F11" t="s">
        <v>627</v>
      </c>
    </row>
    <row r="12" spans="1:6">
      <c r="A12">
        <v>2255</v>
      </c>
      <c r="B12" t="s">
        <v>225</v>
      </c>
      <c r="C12" t="s">
        <v>5116</v>
      </c>
      <c r="D12" t="s">
        <v>5117</v>
      </c>
      <c r="E12">
        <v>12</v>
      </c>
      <c r="F12" t="s">
        <v>627</v>
      </c>
    </row>
    <row r="13" spans="1:6">
      <c r="A13">
        <v>3176</v>
      </c>
      <c r="B13" t="s">
        <v>225</v>
      </c>
      <c r="C13" t="s">
        <v>7633</v>
      </c>
      <c r="D13" t="s">
        <v>7634</v>
      </c>
      <c r="E13">
        <v>12</v>
      </c>
      <c r="F13" t="s">
        <v>627</v>
      </c>
    </row>
    <row r="14" spans="1:6">
      <c r="A14">
        <v>1248</v>
      </c>
      <c r="B14" t="s">
        <v>225</v>
      </c>
      <c r="C14" t="s">
        <v>538</v>
      </c>
      <c r="D14" t="s">
        <v>539</v>
      </c>
      <c r="E14">
        <v>2012</v>
      </c>
      <c r="F14" t="s">
        <v>540</v>
      </c>
    </row>
    <row r="15" spans="1:6">
      <c r="A15">
        <v>1761</v>
      </c>
      <c r="B15" t="s">
        <v>225</v>
      </c>
      <c r="C15" t="s">
        <v>4091</v>
      </c>
      <c r="D15" t="s">
        <v>4092</v>
      </c>
      <c r="E15">
        <v>2012</v>
      </c>
      <c r="F15" t="s">
        <v>540</v>
      </c>
    </row>
    <row r="16" spans="1:6">
      <c r="A16">
        <v>2226</v>
      </c>
      <c r="B16" t="s">
        <v>225</v>
      </c>
      <c r="C16" t="s">
        <v>5031</v>
      </c>
      <c r="D16" t="s">
        <v>5032</v>
      </c>
      <c r="E16">
        <v>2012</v>
      </c>
      <c r="F16" t="s">
        <v>540</v>
      </c>
    </row>
    <row r="17" spans="1:6">
      <c r="A17">
        <v>3147</v>
      </c>
      <c r="B17" t="s">
        <v>225</v>
      </c>
      <c r="C17" t="s">
        <v>7548</v>
      </c>
      <c r="D17" t="s">
        <v>7549</v>
      </c>
      <c r="E17">
        <v>2012</v>
      </c>
      <c r="F17" t="s">
        <v>540</v>
      </c>
    </row>
    <row r="18" spans="1:6">
      <c r="A18">
        <v>3153</v>
      </c>
      <c r="B18" t="s">
        <v>225</v>
      </c>
      <c r="C18" t="s">
        <v>7564</v>
      </c>
      <c r="D18" t="s">
        <v>7565</v>
      </c>
      <c r="E18">
        <v>13</v>
      </c>
      <c r="F18" t="s">
        <v>7566</v>
      </c>
    </row>
    <row r="19" spans="1:6">
      <c r="A19">
        <v>3179</v>
      </c>
      <c r="B19" t="s">
        <v>225</v>
      </c>
      <c r="C19" t="s">
        <v>7641</v>
      </c>
      <c r="D19" t="s">
        <v>7642</v>
      </c>
      <c r="E19">
        <v>24</v>
      </c>
      <c r="F19" t="s">
        <v>7643</v>
      </c>
    </row>
    <row r="20" spans="1:6">
      <c r="A20">
        <v>3154</v>
      </c>
      <c r="B20" t="s">
        <v>225</v>
      </c>
      <c r="C20" t="s">
        <v>7567</v>
      </c>
      <c r="D20" t="s">
        <v>7568</v>
      </c>
      <c r="E20" s="49">
        <v>40909</v>
      </c>
      <c r="F20" t="s">
        <v>7569</v>
      </c>
    </row>
    <row r="21" spans="1:6">
      <c r="A21">
        <v>3175</v>
      </c>
      <c r="B21" t="s">
        <v>225</v>
      </c>
      <c r="C21" t="s">
        <v>7630</v>
      </c>
      <c r="D21" t="s">
        <v>7631</v>
      </c>
      <c r="E21" s="49">
        <v>41548</v>
      </c>
      <c r="F21" t="s">
        <v>7632</v>
      </c>
    </row>
    <row r="22" spans="1:6">
      <c r="A22">
        <v>3155</v>
      </c>
      <c r="B22" t="s">
        <v>225</v>
      </c>
      <c r="C22" t="s">
        <v>7570</v>
      </c>
      <c r="D22" t="s">
        <v>7571</v>
      </c>
      <c r="E22" s="49">
        <v>40940</v>
      </c>
      <c r="F22" t="s">
        <v>7572</v>
      </c>
    </row>
    <row r="23" spans="1:6">
      <c r="A23">
        <v>3156</v>
      </c>
      <c r="B23" t="s">
        <v>225</v>
      </c>
      <c r="C23" t="s">
        <v>7573</v>
      </c>
      <c r="D23" t="s">
        <v>7574</v>
      </c>
      <c r="E23" s="49">
        <v>40969</v>
      </c>
      <c r="F23" t="s">
        <v>7575</v>
      </c>
    </row>
    <row r="24" spans="1:6">
      <c r="A24">
        <v>3157</v>
      </c>
      <c r="B24" t="s">
        <v>225</v>
      </c>
      <c r="C24" t="s">
        <v>7576</v>
      </c>
      <c r="D24" t="s">
        <v>7577</v>
      </c>
      <c r="E24" s="49">
        <v>41000</v>
      </c>
      <c r="F24" t="s">
        <v>7578</v>
      </c>
    </row>
    <row r="25" spans="1:6">
      <c r="A25">
        <v>3158</v>
      </c>
      <c r="B25" t="s">
        <v>225</v>
      </c>
      <c r="C25" t="s">
        <v>7579</v>
      </c>
      <c r="D25" t="s">
        <v>7580</v>
      </c>
      <c r="E25" s="49">
        <v>41030</v>
      </c>
      <c r="F25" t="s">
        <v>7581</v>
      </c>
    </row>
    <row r="26" spans="1:6">
      <c r="A26">
        <v>3159</v>
      </c>
      <c r="B26" t="s">
        <v>225</v>
      </c>
      <c r="C26" t="s">
        <v>7582</v>
      </c>
      <c r="D26" t="s">
        <v>7583</v>
      </c>
      <c r="E26" s="49">
        <v>41061</v>
      </c>
      <c r="F26" t="s">
        <v>7584</v>
      </c>
    </row>
    <row r="27" spans="1:6">
      <c r="A27">
        <v>3160</v>
      </c>
      <c r="B27" t="s">
        <v>225</v>
      </c>
      <c r="C27" t="s">
        <v>7585</v>
      </c>
      <c r="D27" t="s">
        <v>7586</v>
      </c>
      <c r="E27" s="49">
        <v>41091</v>
      </c>
      <c r="F27" t="s">
        <v>7587</v>
      </c>
    </row>
    <row r="28" spans="1:6">
      <c r="A28">
        <v>3161</v>
      </c>
      <c r="B28" t="s">
        <v>225</v>
      </c>
      <c r="C28" t="s">
        <v>7588</v>
      </c>
      <c r="D28" t="s">
        <v>7589</v>
      </c>
      <c r="E28" s="49">
        <v>41122</v>
      </c>
      <c r="F28" t="s">
        <v>7590</v>
      </c>
    </row>
    <row r="29" spans="1:6">
      <c r="A29">
        <v>3162</v>
      </c>
      <c r="B29" t="s">
        <v>225</v>
      </c>
      <c r="C29" t="s">
        <v>7591</v>
      </c>
      <c r="D29" t="s">
        <v>7592</v>
      </c>
      <c r="E29" s="49">
        <v>41153</v>
      </c>
      <c r="F29" t="s">
        <v>7593</v>
      </c>
    </row>
    <row r="30" spans="1:6">
      <c r="A30">
        <v>3163</v>
      </c>
      <c r="B30" t="s">
        <v>225</v>
      </c>
      <c r="C30" t="s">
        <v>7594</v>
      </c>
      <c r="D30" t="s">
        <v>7595</v>
      </c>
      <c r="E30" s="49">
        <v>41183</v>
      </c>
      <c r="F30" t="s">
        <v>7596</v>
      </c>
    </row>
    <row r="31" spans="1:6">
      <c r="A31">
        <v>3164</v>
      </c>
      <c r="B31" t="s">
        <v>225</v>
      </c>
      <c r="C31" t="s">
        <v>7597</v>
      </c>
      <c r="D31" t="s">
        <v>7598</v>
      </c>
      <c r="E31" s="49">
        <v>41214</v>
      </c>
      <c r="F31" t="s">
        <v>7599</v>
      </c>
    </row>
    <row r="32" spans="1:6">
      <c r="A32">
        <v>3165</v>
      </c>
      <c r="B32" t="s">
        <v>225</v>
      </c>
      <c r="C32" t="s">
        <v>7600</v>
      </c>
      <c r="D32" t="s">
        <v>7601</v>
      </c>
      <c r="E32" s="49">
        <v>41244</v>
      </c>
      <c r="F32" t="s">
        <v>7602</v>
      </c>
    </row>
    <row r="33" spans="1:6">
      <c r="A33">
        <v>3166</v>
      </c>
      <c r="B33" t="s">
        <v>225</v>
      </c>
      <c r="C33" t="s">
        <v>7603</v>
      </c>
      <c r="D33" t="s">
        <v>7604</v>
      </c>
      <c r="E33" s="49">
        <v>41275</v>
      </c>
      <c r="F33" t="s">
        <v>7605</v>
      </c>
    </row>
    <row r="34" spans="1:6">
      <c r="A34">
        <v>3167</v>
      </c>
      <c r="B34" t="s">
        <v>225</v>
      </c>
      <c r="C34" t="s">
        <v>7606</v>
      </c>
      <c r="D34" t="s">
        <v>7607</v>
      </c>
      <c r="E34" s="49">
        <v>41306</v>
      </c>
      <c r="F34" t="s">
        <v>7608</v>
      </c>
    </row>
    <row r="35" spans="1:6">
      <c r="A35">
        <v>3168</v>
      </c>
      <c r="B35" t="s">
        <v>225</v>
      </c>
      <c r="C35" t="s">
        <v>7609</v>
      </c>
      <c r="D35" t="s">
        <v>7610</v>
      </c>
      <c r="E35" s="49">
        <v>41334</v>
      </c>
      <c r="F35" t="s">
        <v>7611</v>
      </c>
    </row>
    <row r="36" spans="1:6">
      <c r="A36">
        <v>3169</v>
      </c>
      <c r="B36" t="s">
        <v>225</v>
      </c>
      <c r="C36" t="s">
        <v>7612</v>
      </c>
      <c r="D36" t="s">
        <v>7613</v>
      </c>
      <c r="E36" s="49">
        <v>41365</v>
      </c>
      <c r="F36" t="s">
        <v>7614</v>
      </c>
    </row>
    <row r="37" spans="1:6">
      <c r="A37">
        <v>3170</v>
      </c>
      <c r="B37" t="s">
        <v>225</v>
      </c>
      <c r="C37" t="s">
        <v>7615</v>
      </c>
      <c r="D37" t="s">
        <v>7616</v>
      </c>
      <c r="E37" s="49">
        <v>41395</v>
      </c>
      <c r="F37" t="s">
        <v>7617</v>
      </c>
    </row>
    <row r="38" spans="1:6">
      <c r="A38">
        <v>3171</v>
      </c>
      <c r="B38" t="s">
        <v>225</v>
      </c>
      <c r="C38" t="s">
        <v>7618</v>
      </c>
      <c r="D38" t="s">
        <v>7619</v>
      </c>
      <c r="E38" s="49">
        <v>41426</v>
      </c>
      <c r="F38" t="s">
        <v>7620</v>
      </c>
    </row>
    <row r="39" spans="1:6">
      <c r="A39">
        <v>3172</v>
      </c>
      <c r="B39" t="s">
        <v>225</v>
      </c>
      <c r="C39" t="s">
        <v>7621</v>
      </c>
      <c r="D39" t="s">
        <v>7622</v>
      </c>
      <c r="E39" s="49">
        <v>41456</v>
      </c>
      <c r="F39" t="s">
        <v>7623</v>
      </c>
    </row>
    <row r="40" spans="1:6">
      <c r="A40">
        <v>3173</v>
      </c>
      <c r="B40" t="s">
        <v>225</v>
      </c>
      <c r="C40" t="s">
        <v>7624</v>
      </c>
      <c r="D40" t="s">
        <v>7625</v>
      </c>
      <c r="E40" s="49">
        <v>41487</v>
      </c>
      <c r="F40" t="s">
        <v>7626</v>
      </c>
    </row>
    <row r="41" spans="1:6">
      <c r="A41">
        <v>3174</v>
      </c>
      <c r="B41" t="s">
        <v>225</v>
      </c>
      <c r="C41" t="s">
        <v>7627</v>
      </c>
      <c r="D41" t="s">
        <v>7628</v>
      </c>
      <c r="E41" s="49">
        <v>41518</v>
      </c>
      <c r="F41" t="s">
        <v>7629</v>
      </c>
    </row>
    <row r="42" spans="1:6">
      <c r="A42">
        <v>3200</v>
      </c>
      <c r="B42" t="s">
        <v>225</v>
      </c>
      <c r="C42" t="s">
        <v>7704</v>
      </c>
      <c r="D42" t="s">
        <v>7705</v>
      </c>
      <c r="E42" s="49">
        <v>41547</v>
      </c>
      <c r="F42" t="s">
        <v>7706</v>
      </c>
    </row>
    <row r="43" spans="1:6">
      <c r="A43">
        <v>3201</v>
      </c>
      <c r="B43" t="s">
        <v>225</v>
      </c>
      <c r="C43" t="s">
        <v>7707</v>
      </c>
      <c r="D43" t="s">
        <v>7708</v>
      </c>
      <c r="E43" s="49">
        <v>41578</v>
      </c>
      <c r="F43" t="s">
        <v>7709</v>
      </c>
    </row>
    <row r="44" spans="1:6">
      <c r="A44">
        <v>3180</v>
      </c>
      <c r="B44" t="s">
        <v>225</v>
      </c>
      <c r="C44" t="s">
        <v>7644</v>
      </c>
      <c r="D44" t="s">
        <v>7645</v>
      </c>
      <c r="E44" s="49">
        <v>40939</v>
      </c>
      <c r="F44" t="s">
        <v>7646</v>
      </c>
    </row>
    <row r="45" spans="1:6">
      <c r="A45">
        <v>3181</v>
      </c>
      <c r="B45" t="s">
        <v>225</v>
      </c>
      <c r="C45" t="s">
        <v>7647</v>
      </c>
      <c r="D45" t="s">
        <v>7648</v>
      </c>
      <c r="E45" s="49">
        <v>40968</v>
      </c>
      <c r="F45" t="s">
        <v>7649</v>
      </c>
    </row>
    <row r="46" spans="1:6">
      <c r="A46">
        <v>3182</v>
      </c>
      <c r="B46" t="s">
        <v>225</v>
      </c>
      <c r="C46" t="s">
        <v>7650</v>
      </c>
      <c r="D46" t="s">
        <v>7651</v>
      </c>
      <c r="E46" s="49">
        <v>40999</v>
      </c>
      <c r="F46" t="s">
        <v>7652</v>
      </c>
    </row>
    <row r="47" spans="1:6">
      <c r="A47">
        <v>3183</v>
      </c>
      <c r="B47" t="s">
        <v>225</v>
      </c>
      <c r="C47" t="s">
        <v>7653</v>
      </c>
      <c r="D47" t="s">
        <v>7654</v>
      </c>
      <c r="E47" s="49">
        <v>41029</v>
      </c>
      <c r="F47" t="s">
        <v>7655</v>
      </c>
    </row>
    <row r="48" spans="1:6">
      <c r="A48">
        <v>3184</v>
      </c>
      <c r="B48" t="s">
        <v>225</v>
      </c>
      <c r="C48" t="s">
        <v>7656</v>
      </c>
      <c r="D48" t="s">
        <v>7657</v>
      </c>
      <c r="E48" s="49">
        <v>41060</v>
      </c>
      <c r="F48" t="s">
        <v>7658</v>
      </c>
    </row>
    <row r="49" spans="1:6">
      <c r="A49">
        <v>3185</v>
      </c>
      <c r="B49" t="s">
        <v>225</v>
      </c>
      <c r="C49" t="s">
        <v>7659</v>
      </c>
      <c r="D49" t="s">
        <v>7660</v>
      </c>
      <c r="E49" s="49">
        <v>41090</v>
      </c>
      <c r="F49" t="s">
        <v>7661</v>
      </c>
    </row>
    <row r="50" spans="1:6">
      <c r="A50">
        <v>3186</v>
      </c>
      <c r="B50" t="s">
        <v>225</v>
      </c>
      <c r="C50" t="s">
        <v>7662</v>
      </c>
      <c r="D50" t="s">
        <v>7663</v>
      </c>
      <c r="E50" s="49">
        <v>41121</v>
      </c>
      <c r="F50" t="s">
        <v>7664</v>
      </c>
    </row>
    <row r="51" spans="1:6">
      <c r="A51">
        <v>3187</v>
      </c>
      <c r="B51" t="s">
        <v>225</v>
      </c>
      <c r="C51" t="s">
        <v>7665</v>
      </c>
      <c r="D51" t="s">
        <v>7666</v>
      </c>
      <c r="E51" s="49">
        <v>41152</v>
      </c>
      <c r="F51" t="s">
        <v>7667</v>
      </c>
    </row>
    <row r="52" spans="1:6">
      <c r="A52">
        <v>3188</v>
      </c>
      <c r="B52" t="s">
        <v>225</v>
      </c>
      <c r="C52" t="s">
        <v>7668</v>
      </c>
      <c r="D52" t="s">
        <v>7669</v>
      </c>
      <c r="E52" s="49">
        <v>41182</v>
      </c>
      <c r="F52" t="s">
        <v>7670</v>
      </c>
    </row>
    <row r="53" spans="1:6">
      <c r="A53">
        <v>3189</v>
      </c>
      <c r="B53" t="s">
        <v>225</v>
      </c>
      <c r="C53" t="s">
        <v>7671</v>
      </c>
      <c r="D53" t="s">
        <v>7672</v>
      </c>
      <c r="E53" s="49">
        <v>41213</v>
      </c>
      <c r="F53" t="s">
        <v>7673</v>
      </c>
    </row>
    <row r="54" spans="1:6">
      <c r="A54">
        <v>3190</v>
      </c>
      <c r="B54" t="s">
        <v>225</v>
      </c>
      <c r="C54" t="s">
        <v>7674</v>
      </c>
      <c r="D54" t="s">
        <v>7675</v>
      </c>
      <c r="E54" s="49">
        <v>41243</v>
      </c>
      <c r="F54" t="s">
        <v>7676</v>
      </c>
    </row>
    <row r="55" spans="1:6">
      <c r="A55">
        <v>3191</v>
      </c>
      <c r="B55" t="s">
        <v>225</v>
      </c>
      <c r="C55" t="s">
        <v>7677</v>
      </c>
      <c r="D55" t="s">
        <v>7678</v>
      </c>
      <c r="E55" s="49">
        <v>41274</v>
      </c>
      <c r="F55" t="s">
        <v>7679</v>
      </c>
    </row>
    <row r="56" spans="1:6">
      <c r="A56">
        <v>3192</v>
      </c>
      <c r="B56" t="s">
        <v>225</v>
      </c>
      <c r="C56" t="s">
        <v>7680</v>
      </c>
      <c r="D56" t="s">
        <v>7681</v>
      </c>
      <c r="E56" s="49">
        <v>41305</v>
      </c>
      <c r="F56" t="s">
        <v>7682</v>
      </c>
    </row>
    <row r="57" spans="1:6">
      <c r="A57">
        <v>3193</v>
      </c>
      <c r="B57" t="s">
        <v>225</v>
      </c>
      <c r="C57" t="s">
        <v>7683</v>
      </c>
      <c r="D57" t="s">
        <v>7684</v>
      </c>
      <c r="E57" s="49">
        <v>41333</v>
      </c>
      <c r="F57" t="s">
        <v>7685</v>
      </c>
    </row>
    <row r="58" spans="1:6">
      <c r="A58">
        <v>3194</v>
      </c>
      <c r="B58" t="s">
        <v>225</v>
      </c>
      <c r="C58" t="s">
        <v>7686</v>
      </c>
      <c r="D58" t="s">
        <v>7687</v>
      </c>
      <c r="E58" s="49">
        <v>41364</v>
      </c>
      <c r="F58" t="s">
        <v>7688</v>
      </c>
    </row>
    <row r="59" spans="1:6">
      <c r="A59">
        <v>3195</v>
      </c>
      <c r="B59" t="s">
        <v>225</v>
      </c>
      <c r="C59" t="s">
        <v>7689</v>
      </c>
      <c r="D59" t="s">
        <v>7690</v>
      </c>
      <c r="E59" s="49">
        <v>41394</v>
      </c>
      <c r="F59" t="s">
        <v>7691</v>
      </c>
    </row>
    <row r="60" spans="1:6">
      <c r="A60">
        <v>3196</v>
      </c>
      <c r="B60" t="s">
        <v>225</v>
      </c>
      <c r="C60" t="s">
        <v>7692</v>
      </c>
      <c r="D60" t="s">
        <v>7693</v>
      </c>
      <c r="E60" s="49">
        <v>41425</v>
      </c>
      <c r="F60" t="s">
        <v>7694</v>
      </c>
    </row>
    <row r="61" spans="1:6">
      <c r="A61">
        <v>3197</v>
      </c>
      <c r="B61" t="s">
        <v>225</v>
      </c>
      <c r="C61" t="s">
        <v>7695</v>
      </c>
      <c r="D61" t="s">
        <v>7696</v>
      </c>
      <c r="E61" s="49">
        <v>41455</v>
      </c>
      <c r="F61" t="s">
        <v>7697</v>
      </c>
    </row>
    <row r="62" spans="1:6">
      <c r="A62">
        <v>3198</v>
      </c>
      <c r="B62" t="s">
        <v>225</v>
      </c>
      <c r="C62" t="s">
        <v>7698</v>
      </c>
      <c r="D62" t="s">
        <v>7699</v>
      </c>
      <c r="E62" s="49">
        <v>41486</v>
      </c>
      <c r="F62" t="s">
        <v>7700</v>
      </c>
    </row>
    <row r="63" spans="1:6">
      <c r="A63">
        <v>3199</v>
      </c>
      <c r="B63" t="s">
        <v>225</v>
      </c>
      <c r="C63" t="s">
        <v>7701</v>
      </c>
      <c r="D63" t="s">
        <v>7702</v>
      </c>
      <c r="E63" s="49">
        <v>41517</v>
      </c>
      <c r="F63" t="s">
        <v>7703</v>
      </c>
    </row>
    <row r="64" spans="1:6">
      <c r="A64">
        <v>3149</v>
      </c>
      <c r="B64" t="s">
        <v>225</v>
      </c>
      <c r="C64" t="s">
        <v>7553</v>
      </c>
      <c r="D64" t="s">
        <v>7554</v>
      </c>
      <c r="E64" s="49">
        <v>41274</v>
      </c>
      <c r="F64" t="s">
        <v>7555</v>
      </c>
    </row>
    <row r="65" spans="1:6">
      <c r="A65">
        <v>3145</v>
      </c>
      <c r="B65" t="s">
        <v>225</v>
      </c>
      <c r="C65" t="s">
        <v>7543</v>
      </c>
      <c r="D65" t="s">
        <v>7544</v>
      </c>
      <c r="E65" s="49">
        <v>41263</v>
      </c>
      <c r="F65" t="s">
        <v>7545</v>
      </c>
    </row>
    <row r="66" spans="1:6">
      <c r="A66">
        <v>3272</v>
      </c>
      <c r="B66" t="s">
        <v>225</v>
      </c>
      <c r="C66" t="s">
        <v>7920</v>
      </c>
      <c r="D66" t="s">
        <v>7921</v>
      </c>
      <c r="E66" s="50">
        <v>0</v>
      </c>
      <c r="F66" t="s">
        <v>7922</v>
      </c>
    </row>
    <row r="67" spans="1:6">
      <c r="A67">
        <v>3296</v>
      </c>
      <c r="B67" t="s">
        <v>225</v>
      </c>
      <c r="C67" t="s">
        <v>7992</v>
      </c>
      <c r="D67" t="s">
        <v>7993</v>
      </c>
      <c r="E67" s="50">
        <v>0</v>
      </c>
      <c r="F67" t="s">
        <v>7994</v>
      </c>
    </row>
    <row r="68" spans="1:6">
      <c r="A68">
        <v>3320</v>
      </c>
      <c r="B68" t="s">
        <v>225</v>
      </c>
      <c r="C68" t="s">
        <v>8064</v>
      </c>
      <c r="D68" t="s">
        <v>8065</v>
      </c>
      <c r="E68" s="50">
        <v>0</v>
      </c>
      <c r="F68" t="s">
        <v>8066</v>
      </c>
    </row>
    <row r="69" spans="1:6">
      <c r="A69">
        <v>3344</v>
      </c>
      <c r="B69" t="s">
        <v>225</v>
      </c>
      <c r="C69" t="s">
        <v>8136</v>
      </c>
      <c r="D69" t="s">
        <v>8137</v>
      </c>
      <c r="E69" s="50">
        <v>0</v>
      </c>
      <c r="F69" t="s">
        <v>8138</v>
      </c>
    </row>
    <row r="70" spans="1:6">
      <c r="A70">
        <v>3368</v>
      </c>
      <c r="B70" t="s">
        <v>225</v>
      </c>
      <c r="C70" t="s">
        <v>8208</v>
      </c>
      <c r="D70" t="s">
        <v>8209</v>
      </c>
      <c r="E70" s="50">
        <v>0</v>
      </c>
      <c r="F70" t="s">
        <v>8210</v>
      </c>
    </row>
    <row r="71" spans="1:6">
      <c r="A71">
        <v>3392</v>
      </c>
      <c r="B71" t="s">
        <v>225</v>
      </c>
      <c r="C71" t="s">
        <v>8280</v>
      </c>
      <c r="D71" t="s">
        <v>8281</v>
      </c>
      <c r="E71" s="50">
        <v>0</v>
      </c>
      <c r="F71" t="s">
        <v>8282</v>
      </c>
    </row>
    <row r="72" spans="1:6">
      <c r="A72">
        <v>3416</v>
      </c>
      <c r="B72" t="s">
        <v>225</v>
      </c>
      <c r="C72" t="s">
        <v>8352</v>
      </c>
      <c r="D72" t="s">
        <v>8353</v>
      </c>
      <c r="E72" s="50">
        <v>0</v>
      </c>
      <c r="F72" t="s">
        <v>8354</v>
      </c>
    </row>
    <row r="73" spans="1:6">
      <c r="A73">
        <v>3440</v>
      </c>
      <c r="B73" t="s">
        <v>225</v>
      </c>
      <c r="C73" t="s">
        <v>8424</v>
      </c>
      <c r="D73" t="s">
        <v>8425</v>
      </c>
      <c r="E73" s="50">
        <v>0</v>
      </c>
      <c r="F73" t="s">
        <v>8426</v>
      </c>
    </row>
    <row r="74" spans="1:6">
      <c r="A74">
        <v>3464</v>
      </c>
      <c r="B74" t="s">
        <v>225</v>
      </c>
      <c r="C74" t="s">
        <v>8496</v>
      </c>
      <c r="D74" t="s">
        <v>8497</v>
      </c>
      <c r="E74" s="50">
        <v>0</v>
      </c>
      <c r="F74" t="s">
        <v>8498</v>
      </c>
    </row>
    <row r="75" spans="1:6">
      <c r="A75">
        <v>3488</v>
      </c>
      <c r="B75" t="s">
        <v>225</v>
      </c>
      <c r="C75" t="s">
        <v>8568</v>
      </c>
      <c r="D75" t="s">
        <v>8569</v>
      </c>
      <c r="E75" s="50">
        <v>0</v>
      </c>
      <c r="F75" t="s">
        <v>8570</v>
      </c>
    </row>
    <row r="76" spans="1:6">
      <c r="A76">
        <v>3512</v>
      </c>
      <c r="B76" t="s">
        <v>225</v>
      </c>
      <c r="C76" t="s">
        <v>8640</v>
      </c>
      <c r="D76" t="s">
        <v>8641</v>
      </c>
      <c r="E76" s="50">
        <v>0</v>
      </c>
      <c r="F76" t="s">
        <v>8642</v>
      </c>
    </row>
    <row r="77" spans="1:6">
      <c r="A77">
        <v>3536</v>
      </c>
      <c r="B77" t="s">
        <v>225</v>
      </c>
      <c r="C77" t="s">
        <v>8712</v>
      </c>
      <c r="D77" t="s">
        <v>8713</v>
      </c>
      <c r="E77" s="50">
        <v>0</v>
      </c>
      <c r="F77" t="s">
        <v>8714</v>
      </c>
    </row>
    <row r="78" spans="1:6">
      <c r="A78">
        <v>3273</v>
      </c>
      <c r="B78" t="s">
        <v>225</v>
      </c>
      <c r="C78" t="s">
        <v>7923</v>
      </c>
      <c r="D78" t="s">
        <v>7924</v>
      </c>
      <c r="E78" s="50">
        <v>0</v>
      </c>
      <c r="F78" t="s">
        <v>7925</v>
      </c>
    </row>
    <row r="79" spans="1:6">
      <c r="A79">
        <v>3297</v>
      </c>
      <c r="B79" t="s">
        <v>225</v>
      </c>
      <c r="C79" t="s">
        <v>7995</v>
      </c>
      <c r="D79" t="s">
        <v>7996</v>
      </c>
      <c r="E79" s="50">
        <v>0</v>
      </c>
      <c r="F79" t="s">
        <v>7997</v>
      </c>
    </row>
    <row r="80" spans="1:6">
      <c r="A80">
        <v>3321</v>
      </c>
      <c r="B80" t="s">
        <v>225</v>
      </c>
      <c r="C80" t="s">
        <v>8067</v>
      </c>
      <c r="D80" t="s">
        <v>8068</v>
      </c>
      <c r="E80" s="50">
        <v>0</v>
      </c>
      <c r="F80" t="s">
        <v>8069</v>
      </c>
    </row>
    <row r="81" spans="1:6">
      <c r="A81">
        <v>3345</v>
      </c>
      <c r="B81" t="s">
        <v>225</v>
      </c>
      <c r="C81" t="s">
        <v>8139</v>
      </c>
      <c r="D81" t="s">
        <v>8140</v>
      </c>
      <c r="E81" s="50">
        <v>0</v>
      </c>
      <c r="F81" t="s">
        <v>8141</v>
      </c>
    </row>
    <row r="82" spans="1:6">
      <c r="A82">
        <v>3369</v>
      </c>
      <c r="B82" t="s">
        <v>225</v>
      </c>
      <c r="C82" t="s">
        <v>8211</v>
      </c>
      <c r="D82" t="s">
        <v>8212</v>
      </c>
      <c r="E82" s="50">
        <v>0</v>
      </c>
      <c r="F82" t="s">
        <v>8213</v>
      </c>
    </row>
    <row r="83" spans="1:6">
      <c r="A83">
        <v>3393</v>
      </c>
      <c r="B83" t="s">
        <v>225</v>
      </c>
      <c r="C83" t="s">
        <v>8283</v>
      </c>
      <c r="D83" t="s">
        <v>8284</v>
      </c>
      <c r="E83" s="50">
        <v>0</v>
      </c>
      <c r="F83" t="s">
        <v>8285</v>
      </c>
    </row>
    <row r="84" spans="1:6">
      <c r="A84">
        <v>3417</v>
      </c>
      <c r="B84" t="s">
        <v>225</v>
      </c>
      <c r="C84" t="s">
        <v>8355</v>
      </c>
      <c r="D84" t="s">
        <v>8356</v>
      </c>
      <c r="E84" s="50">
        <v>0</v>
      </c>
      <c r="F84" t="s">
        <v>8357</v>
      </c>
    </row>
    <row r="85" spans="1:6">
      <c r="A85">
        <v>3441</v>
      </c>
      <c r="B85" t="s">
        <v>225</v>
      </c>
      <c r="C85" t="s">
        <v>8427</v>
      </c>
      <c r="D85" t="s">
        <v>8428</v>
      </c>
      <c r="E85" s="50">
        <v>0</v>
      </c>
      <c r="F85" t="s">
        <v>8429</v>
      </c>
    </row>
    <row r="86" spans="1:6">
      <c r="A86">
        <v>3465</v>
      </c>
      <c r="B86" t="s">
        <v>225</v>
      </c>
      <c r="C86" t="s">
        <v>8499</v>
      </c>
      <c r="D86" t="s">
        <v>8500</v>
      </c>
      <c r="E86" s="50">
        <v>0</v>
      </c>
      <c r="F86" t="s">
        <v>8501</v>
      </c>
    </row>
    <row r="87" spans="1:6">
      <c r="A87">
        <v>3489</v>
      </c>
      <c r="B87" t="s">
        <v>225</v>
      </c>
      <c r="C87" t="s">
        <v>8571</v>
      </c>
      <c r="D87" t="s">
        <v>8572</v>
      </c>
      <c r="E87" s="50">
        <v>0</v>
      </c>
      <c r="F87" t="s">
        <v>8573</v>
      </c>
    </row>
    <row r="88" spans="1:6">
      <c r="A88">
        <v>3513</v>
      </c>
      <c r="B88" t="s">
        <v>225</v>
      </c>
      <c r="C88" t="s">
        <v>8643</v>
      </c>
      <c r="D88" t="s">
        <v>8644</v>
      </c>
      <c r="E88" s="50">
        <v>0</v>
      </c>
      <c r="F88" t="s">
        <v>8645</v>
      </c>
    </row>
    <row r="89" spans="1:6">
      <c r="A89">
        <v>3537</v>
      </c>
      <c r="B89" t="s">
        <v>225</v>
      </c>
      <c r="C89" t="s">
        <v>8715</v>
      </c>
      <c r="D89" t="s">
        <v>8716</v>
      </c>
      <c r="E89" s="50">
        <v>0</v>
      </c>
      <c r="F89" t="s">
        <v>8717</v>
      </c>
    </row>
    <row r="90" spans="1:6">
      <c r="A90">
        <v>3252</v>
      </c>
      <c r="B90" t="s">
        <v>225</v>
      </c>
      <c r="C90" t="s">
        <v>7860</v>
      </c>
      <c r="D90" t="s">
        <v>7861</v>
      </c>
      <c r="E90" s="50">
        <v>0</v>
      </c>
      <c r="F90" t="s">
        <v>7862</v>
      </c>
    </row>
    <row r="91" spans="1:6">
      <c r="A91">
        <v>3276</v>
      </c>
      <c r="B91" t="s">
        <v>225</v>
      </c>
      <c r="C91" t="s">
        <v>7932</v>
      </c>
      <c r="D91" t="s">
        <v>7933</v>
      </c>
      <c r="E91" s="50">
        <v>0</v>
      </c>
      <c r="F91" t="s">
        <v>7934</v>
      </c>
    </row>
    <row r="92" spans="1:6">
      <c r="A92">
        <v>3300</v>
      </c>
      <c r="B92" t="s">
        <v>225</v>
      </c>
      <c r="C92" t="s">
        <v>8004</v>
      </c>
      <c r="D92" t="s">
        <v>8005</v>
      </c>
      <c r="E92" s="50">
        <v>0</v>
      </c>
      <c r="F92" t="s">
        <v>8006</v>
      </c>
    </row>
    <row r="93" spans="1:6">
      <c r="A93">
        <v>3324</v>
      </c>
      <c r="B93" t="s">
        <v>225</v>
      </c>
      <c r="C93" t="s">
        <v>8076</v>
      </c>
      <c r="D93" t="s">
        <v>8077</v>
      </c>
      <c r="E93" s="50">
        <v>0</v>
      </c>
      <c r="F93" t="s">
        <v>8078</v>
      </c>
    </row>
    <row r="94" spans="1:6">
      <c r="A94">
        <v>3348</v>
      </c>
      <c r="B94" t="s">
        <v>225</v>
      </c>
      <c r="C94" t="s">
        <v>8148</v>
      </c>
      <c r="D94" t="s">
        <v>8149</v>
      </c>
      <c r="E94" s="50">
        <v>0</v>
      </c>
      <c r="F94" t="s">
        <v>8150</v>
      </c>
    </row>
    <row r="95" spans="1:6">
      <c r="A95">
        <v>3372</v>
      </c>
      <c r="B95" t="s">
        <v>225</v>
      </c>
      <c r="C95" t="s">
        <v>8220</v>
      </c>
      <c r="D95" t="s">
        <v>8221</v>
      </c>
      <c r="E95" s="50">
        <v>0</v>
      </c>
      <c r="F95" t="s">
        <v>8222</v>
      </c>
    </row>
    <row r="96" spans="1:6">
      <c r="A96">
        <v>3396</v>
      </c>
      <c r="B96" t="s">
        <v>225</v>
      </c>
      <c r="C96" t="s">
        <v>8292</v>
      </c>
      <c r="D96" t="s">
        <v>8293</v>
      </c>
      <c r="E96" s="50">
        <v>0</v>
      </c>
      <c r="F96" t="s">
        <v>8294</v>
      </c>
    </row>
    <row r="97" spans="1:6">
      <c r="A97">
        <v>3420</v>
      </c>
      <c r="B97" t="s">
        <v>225</v>
      </c>
      <c r="C97" t="s">
        <v>8364</v>
      </c>
      <c r="D97" t="s">
        <v>8365</v>
      </c>
      <c r="E97" s="50">
        <v>0</v>
      </c>
      <c r="F97" t="s">
        <v>8366</v>
      </c>
    </row>
    <row r="98" spans="1:6">
      <c r="A98">
        <v>3444</v>
      </c>
      <c r="B98" t="s">
        <v>225</v>
      </c>
      <c r="C98" t="s">
        <v>8436</v>
      </c>
      <c r="D98" t="s">
        <v>8437</v>
      </c>
      <c r="E98" s="50">
        <v>0</v>
      </c>
      <c r="F98" t="s">
        <v>8438</v>
      </c>
    </row>
    <row r="99" spans="1:6">
      <c r="A99">
        <v>3468</v>
      </c>
      <c r="B99" t="s">
        <v>225</v>
      </c>
      <c r="C99" t="s">
        <v>8508</v>
      </c>
      <c r="D99" t="s">
        <v>8509</v>
      </c>
      <c r="E99" s="50">
        <v>0</v>
      </c>
      <c r="F99" t="s">
        <v>8510</v>
      </c>
    </row>
    <row r="100" spans="1:6">
      <c r="A100">
        <v>3492</v>
      </c>
      <c r="B100" t="s">
        <v>225</v>
      </c>
      <c r="C100" t="s">
        <v>8580</v>
      </c>
      <c r="D100" t="s">
        <v>8581</v>
      </c>
      <c r="E100" s="50">
        <v>0</v>
      </c>
      <c r="F100" t="s">
        <v>8582</v>
      </c>
    </row>
    <row r="101" spans="1:6">
      <c r="A101">
        <v>3516</v>
      </c>
      <c r="B101" t="s">
        <v>225</v>
      </c>
      <c r="C101" t="s">
        <v>8652</v>
      </c>
      <c r="D101" t="s">
        <v>8653</v>
      </c>
      <c r="E101" s="50">
        <v>0</v>
      </c>
      <c r="F101" t="s">
        <v>8654</v>
      </c>
    </row>
    <row r="102" spans="1:6">
      <c r="A102">
        <v>3253</v>
      </c>
      <c r="B102" t="s">
        <v>225</v>
      </c>
      <c r="C102" t="s">
        <v>7863</v>
      </c>
      <c r="D102" t="s">
        <v>7864</v>
      </c>
      <c r="E102" s="50">
        <v>0</v>
      </c>
      <c r="F102" t="s">
        <v>7865</v>
      </c>
    </row>
    <row r="103" spans="1:6">
      <c r="A103">
        <v>3277</v>
      </c>
      <c r="B103" t="s">
        <v>225</v>
      </c>
      <c r="C103" t="s">
        <v>7935</v>
      </c>
      <c r="D103" t="s">
        <v>7936</v>
      </c>
      <c r="E103" s="50">
        <v>0</v>
      </c>
      <c r="F103" t="s">
        <v>7937</v>
      </c>
    </row>
    <row r="104" spans="1:6">
      <c r="A104">
        <v>3301</v>
      </c>
      <c r="B104" t="s">
        <v>225</v>
      </c>
      <c r="C104" t="s">
        <v>8007</v>
      </c>
      <c r="D104" t="s">
        <v>8008</v>
      </c>
      <c r="E104" s="50">
        <v>0</v>
      </c>
      <c r="F104" t="s">
        <v>8009</v>
      </c>
    </row>
    <row r="105" spans="1:6">
      <c r="A105">
        <v>3325</v>
      </c>
      <c r="B105" t="s">
        <v>225</v>
      </c>
      <c r="C105" t="s">
        <v>8079</v>
      </c>
      <c r="D105" t="s">
        <v>8080</v>
      </c>
      <c r="E105" s="50">
        <v>0</v>
      </c>
      <c r="F105" t="s">
        <v>8081</v>
      </c>
    </row>
    <row r="106" spans="1:6">
      <c r="A106">
        <v>3349</v>
      </c>
      <c r="B106" t="s">
        <v>225</v>
      </c>
      <c r="C106" t="s">
        <v>8151</v>
      </c>
      <c r="D106" t="s">
        <v>8152</v>
      </c>
      <c r="E106" s="50">
        <v>0</v>
      </c>
      <c r="F106" t="s">
        <v>8153</v>
      </c>
    </row>
    <row r="107" spans="1:6">
      <c r="A107">
        <v>3373</v>
      </c>
      <c r="B107" t="s">
        <v>225</v>
      </c>
      <c r="C107" t="s">
        <v>8223</v>
      </c>
      <c r="D107" t="s">
        <v>8224</v>
      </c>
      <c r="E107" s="50">
        <v>0</v>
      </c>
      <c r="F107" t="s">
        <v>8225</v>
      </c>
    </row>
    <row r="108" spans="1:6">
      <c r="A108">
        <v>3397</v>
      </c>
      <c r="B108" t="s">
        <v>225</v>
      </c>
      <c r="C108" t="s">
        <v>8295</v>
      </c>
      <c r="D108" t="s">
        <v>8296</v>
      </c>
      <c r="E108" s="50">
        <v>0</v>
      </c>
      <c r="F108" t="s">
        <v>8297</v>
      </c>
    </row>
    <row r="109" spans="1:6">
      <c r="A109">
        <v>3421</v>
      </c>
      <c r="B109" t="s">
        <v>225</v>
      </c>
      <c r="C109" t="s">
        <v>8367</v>
      </c>
      <c r="D109" t="s">
        <v>8368</v>
      </c>
      <c r="E109" s="50">
        <v>0</v>
      </c>
      <c r="F109" t="s">
        <v>8369</v>
      </c>
    </row>
    <row r="110" spans="1:6">
      <c r="A110">
        <v>3445</v>
      </c>
      <c r="B110" t="s">
        <v>225</v>
      </c>
      <c r="C110" t="s">
        <v>8439</v>
      </c>
      <c r="D110" t="s">
        <v>8440</v>
      </c>
      <c r="E110" s="50">
        <v>0</v>
      </c>
      <c r="F110" t="s">
        <v>8441</v>
      </c>
    </row>
    <row r="111" spans="1:6">
      <c r="A111">
        <v>3469</v>
      </c>
      <c r="B111" t="s">
        <v>225</v>
      </c>
      <c r="C111" t="s">
        <v>8511</v>
      </c>
      <c r="D111" t="s">
        <v>8512</v>
      </c>
      <c r="E111" s="50">
        <v>0</v>
      </c>
      <c r="F111" t="s">
        <v>8513</v>
      </c>
    </row>
    <row r="112" spans="1:6">
      <c r="A112">
        <v>3493</v>
      </c>
      <c r="B112" t="s">
        <v>225</v>
      </c>
      <c r="C112" t="s">
        <v>8583</v>
      </c>
      <c r="D112" t="s">
        <v>8584</v>
      </c>
      <c r="E112" s="50">
        <v>0</v>
      </c>
      <c r="F112" t="s">
        <v>8585</v>
      </c>
    </row>
    <row r="113" spans="1:6">
      <c r="A113">
        <v>3517</v>
      </c>
      <c r="B113" t="s">
        <v>225</v>
      </c>
      <c r="C113" t="s">
        <v>8655</v>
      </c>
      <c r="D113" t="s">
        <v>8656</v>
      </c>
      <c r="E113" s="50">
        <v>0</v>
      </c>
      <c r="F113" t="s">
        <v>8657</v>
      </c>
    </row>
    <row r="114" spans="1:6">
      <c r="A114">
        <v>3254</v>
      </c>
      <c r="B114" t="s">
        <v>225</v>
      </c>
      <c r="C114" t="s">
        <v>7866</v>
      </c>
      <c r="D114" t="s">
        <v>7867</v>
      </c>
      <c r="E114" s="50">
        <v>0</v>
      </c>
      <c r="F114" t="s">
        <v>7868</v>
      </c>
    </row>
    <row r="115" spans="1:6">
      <c r="A115">
        <v>3278</v>
      </c>
      <c r="B115" t="s">
        <v>225</v>
      </c>
      <c r="C115" t="s">
        <v>7938</v>
      </c>
      <c r="D115" t="s">
        <v>7939</v>
      </c>
      <c r="E115" s="50">
        <v>0</v>
      </c>
      <c r="F115" t="s">
        <v>7940</v>
      </c>
    </row>
    <row r="116" spans="1:6">
      <c r="A116">
        <v>3302</v>
      </c>
      <c r="B116" t="s">
        <v>225</v>
      </c>
      <c r="C116" t="s">
        <v>8010</v>
      </c>
      <c r="D116" t="s">
        <v>8011</v>
      </c>
      <c r="E116" s="50">
        <v>0</v>
      </c>
      <c r="F116" t="s">
        <v>8012</v>
      </c>
    </row>
    <row r="117" spans="1:6">
      <c r="A117">
        <v>3326</v>
      </c>
      <c r="B117" t="s">
        <v>225</v>
      </c>
      <c r="C117" t="s">
        <v>8082</v>
      </c>
      <c r="D117" t="s">
        <v>8083</v>
      </c>
      <c r="E117" s="50">
        <v>0</v>
      </c>
      <c r="F117" t="s">
        <v>8084</v>
      </c>
    </row>
    <row r="118" spans="1:6">
      <c r="A118">
        <v>3350</v>
      </c>
      <c r="B118" t="s">
        <v>225</v>
      </c>
      <c r="C118" t="s">
        <v>8154</v>
      </c>
      <c r="D118" t="s">
        <v>8155</v>
      </c>
      <c r="E118" s="50">
        <v>0</v>
      </c>
      <c r="F118" t="s">
        <v>8156</v>
      </c>
    </row>
    <row r="119" spans="1:6">
      <c r="A119">
        <v>3374</v>
      </c>
      <c r="B119" t="s">
        <v>225</v>
      </c>
      <c r="C119" t="s">
        <v>8226</v>
      </c>
      <c r="D119" t="s">
        <v>8227</v>
      </c>
      <c r="E119" s="50">
        <v>0</v>
      </c>
      <c r="F119" t="s">
        <v>8228</v>
      </c>
    </row>
    <row r="120" spans="1:6">
      <c r="A120">
        <v>3398</v>
      </c>
      <c r="B120" t="s">
        <v>225</v>
      </c>
      <c r="C120" t="s">
        <v>8298</v>
      </c>
      <c r="D120" t="s">
        <v>8299</v>
      </c>
      <c r="E120" s="50">
        <v>0</v>
      </c>
      <c r="F120" t="s">
        <v>8300</v>
      </c>
    </row>
    <row r="121" spans="1:6">
      <c r="A121">
        <v>3422</v>
      </c>
      <c r="B121" t="s">
        <v>225</v>
      </c>
      <c r="C121" t="s">
        <v>8370</v>
      </c>
      <c r="D121" t="s">
        <v>8371</v>
      </c>
      <c r="E121" s="50">
        <v>0</v>
      </c>
      <c r="F121" t="s">
        <v>8372</v>
      </c>
    </row>
    <row r="122" spans="1:6">
      <c r="A122">
        <v>3446</v>
      </c>
      <c r="B122" t="s">
        <v>225</v>
      </c>
      <c r="C122" t="s">
        <v>8442</v>
      </c>
      <c r="D122" t="s">
        <v>8443</v>
      </c>
      <c r="E122" s="50">
        <v>0</v>
      </c>
      <c r="F122" t="s">
        <v>8444</v>
      </c>
    </row>
    <row r="123" spans="1:6">
      <c r="A123">
        <v>3470</v>
      </c>
      <c r="B123" t="s">
        <v>225</v>
      </c>
      <c r="C123" t="s">
        <v>8514</v>
      </c>
      <c r="D123" t="s">
        <v>8515</v>
      </c>
      <c r="E123" s="50">
        <v>0</v>
      </c>
      <c r="F123" t="s">
        <v>8516</v>
      </c>
    </row>
    <row r="124" spans="1:6">
      <c r="A124">
        <v>3494</v>
      </c>
      <c r="B124" t="s">
        <v>225</v>
      </c>
      <c r="C124" t="s">
        <v>8586</v>
      </c>
      <c r="D124" t="s">
        <v>8587</v>
      </c>
      <c r="E124" s="50">
        <v>0</v>
      </c>
      <c r="F124" t="s">
        <v>8588</v>
      </c>
    </row>
    <row r="125" spans="1:6">
      <c r="A125">
        <v>3518</v>
      </c>
      <c r="B125" t="s">
        <v>225</v>
      </c>
      <c r="C125" t="s">
        <v>8658</v>
      </c>
      <c r="D125" t="s">
        <v>8659</v>
      </c>
      <c r="E125" s="50">
        <v>0</v>
      </c>
      <c r="F125" t="s">
        <v>8660</v>
      </c>
    </row>
    <row r="126" spans="1:6">
      <c r="A126">
        <v>3255</v>
      </c>
      <c r="B126" t="s">
        <v>225</v>
      </c>
      <c r="C126" t="s">
        <v>7869</v>
      </c>
      <c r="D126" t="s">
        <v>7870</v>
      </c>
      <c r="E126" s="50">
        <v>0</v>
      </c>
      <c r="F126" t="s">
        <v>7871</v>
      </c>
    </row>
    <row r="127" spans="1:6">
      <c r="A127">
        <v>3279</v>
      </c>
      <c r="B127" t="s">
        <v>225</v>
      </c>
      <c r="C127" t="s">
        <v>7941</v>
      </c>
      <c r="D127" t="s">
        <v>7942</v>
      </c>
      <c r="E127" s="50">
        <v>0</v>
      </c>
      <c r="F127" t="s">
        <v>7943</v>
      </c>
    </row>
    <row r="128" spans="1:6">
      <c r="A128">
        <v>3303</v>
      </c>
      <c r="B128" t="s">
        <v>225</v>
      </c>
      <c r="C128" t="s">
        <v>8013</v>
      </c>
      <c r="D128" t="s">
        <v>8014</v>
      </c>
      <c r="E128" s="50">
        <v>0</v>
      </c>
      <c r="F128" t="s">
        <v>8015</v>
      </c>
    </row>
    <row r="129" spans="1:6">
      <c r="A129">
        <v>3327</v>
      </c>
      <c r="B129" t="s">
        <v>225</v>
      </c>
      <c r="C129" t="s">
        <v>8085</v>
      </c>
      <c r="D129" t="s">
        <v>8086</v>
      </c>
      <c r="E129" s="50">
        <v>0</v>
      </c>
      <c r="F129" t="s">
        <v>8087</v>
      </c>
    </row>
    <row r="130" spans="1:6">
      <c r="A130">
        <v>3351</v>
      </c>
      <c r="B130" t="s">
        <v>225</v>
      </c>
      <c r="C130" t="s">
        <v>8157</v>
      </c>
      <c r="D130" t="s">
        <v>8158</v>
      </c>
      <c r="E130" s="50">
        <v>0</v>
      </c>
      <c r="F130" t="s">
        <v>8159</v>
      </c>
    </row>
    <row r="131" spans="1:6">
      <c r="A131">
        <v>3375</v>
      </c>
      <c r="B131" t="s">
        <v>225</v>
      </c>
      <c r="C131" t="s">
        <v>8229</v>
      </c>
      <c r="D131" t="s">
        <v>8230</v>
      </c>
      <c r="E131" s="50">
        <v>0</v>
      </c>
      <c r="F131" t="s">
        <v>8231</v>
      </c>
    </row>
    <row r="132" spans="1:6">
      <c r="A132">
        <v>3399</v>
      </c>
      <c r="B132" t="s">
        <v>225</v>
      </c>
      <c r="C132" t="s">
        <v>8301</v>
      </c>
      <c r="D132" t="s">
        <v>8302</v>
      </c>
      <c r="E132" s="50">
        <v>0</v>
      </c>
      <c r="F132" t="s">
        <v>8303</v>
      </c>
    </row>
    <row r="133" spans="1:6">
      <c r="A133">
        <v>3423</v>
      </c>
      <c r="B133" t="s">
        <v>225</v>
      </c>
      <c r="C133" t="s">
        <v>8373</v>
      </c>
      <c r="D133" t="s">
        <v>8374</v>
      </c>
      <c r="E133" s="50">
        <v>0</v>
      </c>
      <c r="F133" t="s">
        <v>8375</v>
      </c>
    </row>
    <row r="134" spans="1:6">
      <c r="A134">
        <v>3447</v>
      </c>
      <c r="B134" t="s">
        <v>225</v>
      </c>
      <c r="C134" t="s">
        <v>8445</v>
      </c>
      <c r="D134" t="s">
        <v>8446</v>
      </c>
      <c r="E134" s="50">
        <v>0</v>
      </c>
      <c r="F134" t="s">
        <v>8447</v>
      </c>
    </row>
    <row r="135" spans="1:6">
      <c r="A135">
        <v>3471</v>
      </c>
      <c r="B135" t="s">
        <v>225</v>
      </c>
      <c r="C135" t="s">
        <v>8517</v>
      </c>
      <c r="D135" t="s">
        <v>8518</v>
      </c>
      <c r="E135" s="50">
        <v>0</v>
      </c>
      <c r="F135" t="s">
        <v>8519</v>
      </c>
    </row>
    <row r="136" spans="1:6">
      <c r="A136">
        <v>3495</v>
      </c>
      <c r="B136" t="s">
        <v>225</v>
      </c>
      <c r="C136" t="s">
        <v>8589</v>
      </c>
      <c r="D136" t="s">
        <v>8590</v>
      </c>
      <c r="E136" s="50">
        <v>0</v>
      </c>
      <c r="F136" t="s">
        <v>8591</v>
      </c>
    </row>
    <row r="137" spans="1:6">
      <c r="A137">
        <v>3519</v>
      </c>
      <c r="B137" t="s">
        <v>225</v>
      </c>
      <c r="C137" t="s">
        <v>8661</v>
      </c>
      <c r="D137" t="s">
        <v>8662</v>
      </c>
      <c r="E137" s="50">
        <v>0</v>
      </c>
      <c r="F137" t="s">
        <v>8663</v>
      </c>
    </row>
    <row r="138" spans="1:6">
      <c r="A138">
        <v>3256</v>
      </c>
      <c r="B138" t="s">
        <v>225</v>
      </c>
      <c r="C138" t="s">
        <v>7872</v>
      </c>
      <c r="D138" t="s">
        <v>7873</v>
      </c>
      <c r="E138" s="50">
        <v>0</v>
      </c>
      <c r="F138" t="s">
        <v>7874</v>
      </c>
    </row>
    <row r="139" spans="1:6">
      <c r="A139">
        <v>3280</v>
      </c>
      <c r="B139" t="s">
        <v>225</v>
      </c>
      <c r="C139" t="s">
        <v>7944</v>
      </c>
      <c r="D139" t="s">
        <v>7945</v>
      </c>
      <c r="E139" s="50">
        <v>0</v>
      </c>
      <c r="F139" t="s">
        <v>7946</v>
      </c>
    </row>
    <row r="140" spans="1:6">
      <c r="A140">
        <v>3304</v>
      </c>
      <c r="B140" t="s">
        <v>225</v>
      </c>
      <c r="C140" t="s">
        <v>8016</v>
      </c>
      <c r="D140" t="s">
        <v>8017</v>
      </c>
      <c r="E140" s="50">
        <v>0</v>
      </c>
      <c r="F140" t="s">
        <v>8018</v>
      </c>
    </row>
    <row r="141" spans="1:6">
      <c r="A141">
        <v>3328</v>
      </c>
      <c r="B141" t="s">
        <v>225</v>
      </c>
      <c r="C141" t="s">
        <v>8088</v>
      </c>
      <c r="D141" t="s">
        <v>8089</v>
      </c>
      <c r="E141" s="50">
        <v>0</v>
      </c>
      <c r="F141" t="s">
        <v>8090</v>
      </c>
    </row>
    <row r="142" spans="1:6">
      <c r="A142">
        <v>3352</v>
      </c>
      <c r="B142" t="s">
        <v>225</v>
      </c>
      <c r="C142" t="s">
        <v>8160</v>
      </c>
      <c r="D142" t="s">
        <v>8161</v>
      </c>
      <c r="E142" s="50">
        <v>0</v>
      </c>
      <c r="F142" t="s">
        <v>8162</v>
      </c>
    </row>
    <row r="143" spans="1:6">
      <c r="A143">
        <v>3376</v>
      </c>
      <c r="B143" t="s">
        <v>225</v>
      </c>
      <c r="C143" t="s">
        <v>8232</v>
      </c>
      <c r="D143" t="s">
        <v>8233</v>
      </c>
      <c r="E143" s="50">
        <v>0</v>
      </c>
      <c r="F143" t="s">
        <v>8234</v>
      </c>
    </row>
    <row r="144" spans="1:6">
      <c r="A144">
        <v>3400</v>
      </c>
      <c r="B144" t="s">
        <v>225</v>
      </c>
      <c r="C144" t="s">
        <v>8304</v>
      </c>
      <c r="D144" t="s">
        <v>8305</v>
      </c>
      <c r="E144" s="50">
        <v>0</v>
      </c>
      <c r="F144" t="s">
        <v>8306</v>
      </c>
    </row>
    <row r="145" spans="1:6">
      <c r="A145">
        <v>3424</v>
      </c>
      <c r="B145" t="s">
        <v>225</v>
      </c>
      <c r="C145" t="s">
        <v>8376</v>
      </c>
      <c r="D145" t="s">
        <v>8377</v>
      </c>
      <c r="E145" s="50">
        <v>0</v>
      </c>
      <c r="F145" t="s">
        <v>8378</v>
      </c>
    </row>
    <row r="146" spans="1:6">
      <c r="A146">
        <v>3448</v>
      </c>
      <c r="B146" t="s">
        <v>225</v>
      </c>
      <c r="C146" t="s">
        <v>8448</v>
      </c>
      <c r="D146" t="s">
        <v>8449</v>
      </c>
      <c r="E146" s="50">
        <v>0</v>
      </c>
      <c r="F146" t="s">
        <v>8450</v>
      </c>
    </row>
    <row r="147" spans="1:6">
      <c r="A147">
        <v>3472</v>
      </c>
      <c r="B147" t="s">
        <v>225</v>
      </c>
      <c r="C147" t="s">
        <v>8520</v>
      </c>
      <c r="D147" t="s">
        <v>8521</v>
      </c>
      <c r="E147" s="50">
        <v>0</v>
      </c>
      <c r="F147" t="s">
        <v>8522</v>
      </c>
    </row>
    <row r="148" spans="1:6">
      <c r="A148">
        <v>3496</v>
      </c>
      <c r="B148" t="s">
        <v>225</v>
      </c>
      <c r="C148" t="s">
        <v>8592</v>
      </c>
      <c r="D148" t="s">
        <v>8593</v>
      </c>
      <c r="E148" s="50">
        <v>0</v>
      </c>
      <c r="F148" t="s">
        <v>8594</v>
      </c>
    </row>
    <row r="149" spans="1:6">
      <c r="A149">
        <v>3520</v>
      </c>
      <c r="B149" t="s">
        <v>225</v>
      </c>
      <c r="C149" t="s">
        <v>8664</v>
      </c>
      <c r="D149" t="s">
        <v>8665</v>
      </c>
      <c r="E149" s="50">
        <v>0</v>
      </c>
      <c r="F149" t="s">
        <v>8666</v>
      </c>
    </row>
    <row r="150" spans="1:6">
      <c r="A150">
        <v>3257</v>
      </c>
      <c r="B150" t="s">
        <v>225</v>
      </c>
      <c r="C150" t="s">
        <v>7875</v>
      </c>
      <c r="D150" t="s">
        <v>7876</v>
      </c>
      <c r="E150" s="50">
        <v>0</v>
      </c>
      <c r="F150" t="s">
        <v>7877</v>
      </c>
    </row>
    <row r="151" spans="1:6">
      <c r="A151">
        <v>3281</v>
      </c>
      <c r="B151" t="s">
        <v>225</v>
      </c>
      <c r="C151" t="s">
        <v>7947</v>
      </c>
      <c r="D151" t="s">
        <v>7948</v>
      </c>
      <c r="E151" s="50">
        <v>0</v>
      </c>
      <c r="F151" t="s">
        <v>7949</v>
      </c>
    </row>
    <row r="152" spans="1:6">
      <c r="A152">
        <v>3305</v>
      </c>
      <c r="B152" t="s">
        <v>225</v>
      </c>
      <c r="C152" t="s">
        <v>8019</v>
      </c>
      <c r="D152" t="s">
        <v>8020</v>
      </c>
      <c r="E152" s="50">
        <v>0</v>
      </c>
      <c r="F152" t="s">
        <v>8021</v>
      </c>
    </row>
    <row r="153" spans="1:6">
      <c r="A153">
        <v>3329</v>
      </c>
      <c r="B153" t="s">
        <v>225</v>
      </c>
      <c r="C153" t="s">
        <v>8091</v>
      </c>
      <c r="D153" t="s">
        <v>8092</v>
      </c>
      <c r="E153" s="50">
        <v>0</v>
      </c>
      <c r="F153" t="s">
        <v>8093</v>
      </c>
    </row>
    <row r="154" spans="1:6">
      <c r="A154">
        <v>3353</v>
      </c>
      <c r="B154" t="s">
        <v>225</v>
      </c>
      <c r="C154" t="s">
        <v>8163</v>
      </c>
      <c r="D154" t="s">
        <v>8164</v>
      </c>
      <c r="E154" s="50">
        <v>0</v>
      </c>
      <c r="F154" t="s">
        <v>8165</v>
      </c>
    </row>
    <row r="155" spans="1:6">
      <c r="A155">
        <v>3377</v>
      </c>
      <c r="B155" t="s">
        <v>225</v>
      </c>
      <c r="C155" t="s">
        <v>8235</v>
      </c>
      <c r="D155" t="s">
        <v>8236</v>
      </c>
      <c r="E155" s="50">
        <v>0</v>
      </c>
      <c r="F155" t="s">
        <v>8237</v>
      </c>
    </row>
    <row r="156" spans="1:6">
      <c r="A156">
        <v>3401</v>
      </c>
      <c r="B156" t="s">
        <v>225</v>
      </c>
      <c r="C156" t="s">
        <v>8307</v>
      </c>
      <c r="D156" t="s">
        <v>8308</v>
      </c>
      <c r="E156" s="50">
        <v>0</v>
      </c>
      <c r="F156" t="s">
        <v>8309</v>
      </c>
    </row>
    <row r="157" spans="1:6">
      <c r="A157">
        <v>3425</v>
      </c>
      <c r="B157" t="s">
        <v>225</v>
      </c>
      <c r="C157" t="s">
        <v>8379</v>
      </c>
      <c r="D157" t="s">
        <v>8380</v>
      </c>
      <c r="E157" s="50">
        <v>0</v>
      </c>
      <c r="F157" t="s">
        <v>8381</v>
      </c>
    </row>
    <row r="158" spans="1:6">
      <c r="A158">
        <v>3449</v>
      </c>
      <c r="B158" t="s">
        <v>225</v>
      </c>
      <c r="C158" t="s">
        <v>8451</v>
      </c>
      <c r="D158" t="s">
        <v>8452</v>
      </c>
      <c r="E158" s="50">
        <v>0</v>
      </c>
      <c r="F158" t="s">
        <v>8453</v>
      </c>
    </row>
    <row r="159" spans="1:6">
      <c r="A159">
        <v>3473</v>
      </c>
      <c r="B159" t="s">
        <v>225</v>
      </c>
      <c r="C159" t="s">
        <v>8523</v>
      </c>
      <c r="D159" t="s">
        <v>8524</v>
      </c>
      <c r="E159" s="50">
        <v>0</v>
      </c>
      <c r="F159" t="s">
        <v>8525</v>
      </c>
    </row>
    <row r="160" spans="1:6">
      <c r="A160">
        <v>3497</v>
      </c>
      <c r="B160" t="s">
        <v>225</v>
      </c>
      <c r="C160" t="s">
        <v>8595</v>
      </c>
      <c r="D160" t="s">
        <v>8596</v>
      </c>
      <c r="E160" s="50">
        <v>0</v>
      </c>
      <c r="F160" t="s">
        <v>8597</v>
      </c>
    </row>
    <row r="161" spans="1:6">
      <c r="A161">
        <v>3521</v>
      </c>
      <c r="B161" t="s">
        <v>225</v>
      </c>
      <c r="C161" t="s">
        <v>8667</v>
      </c>
      <c r="D161" t="s">
        <v>8668</v>
      </c>
      <c r="E161" s="50">
        <v>0</v>
      </c>
      <c r="F161" t="s">
        <v>8669</v>
      </c>
    </row>
    <row r="162" spans="1:6">
      <c r="A162">
        <v>3258</v>
      </c>
      <c r="B162" t="s">
        <v>225</v>
      </c>
      <c r="C162" t="s">
        <v>7878</v>
      </c>
      <c r="D162" t="s">
        <v>7879</v>
      </c>
      <c r="E162" s="50">
        <v>0</v>
      </c>
      <c r="F162" t="s">
        <v>7880</v>
      </c>
    </row>
    <row r="163" spans="1:6">
      <c r="A163">
        <v>3282</v>
      </c>
      <c r="B163" t="s">
        <v>225</v>
      </c>
      <c r="C163" t="s">
        <v>7950</v>
      </c>
      <c r="D163" t="s">
        <v>7951</v>
      </c>
      <c r="E163" s="50">
        <v>0</v>
      </c>
      <c r="F163" t="s">
        <v>7952</v>
      </c>
    </row>
    <row r="164" spans="1:6">
      <c r="A164">
        <v>3306</v>
      </c>
      <c r="B164" t="s">
        <v>225</v>
      </c>
      <c r="C164" t="s">
        <v>8022</v>
      </c>
      <c r="D164" t="s">
        <v>8023</v>
      </c>
      <c r="E164" s="50">
        <v>0</v>
      </c>
      <c r="F164" t="s">
        <v>8024</v>
      </c>
    </row>
    <row r="165" spans="1:6">
      <c r="A165">
        <v>3330</v>
      </c>
      <c r="B165" t="s">
        <v>225</v>
      </c>
      <c r="C165" t="s">
        <v>8094</v>
      </c>
      <c r="D165" t="s">
        <v>8095</v>
      </c>
      <c r="E165" s="50">
        <v>0</v>
      </c>
      <c r="F165" t="s">
        <v>8096</v>
      </c>
    </row>
    <row r="166" spans="1:6">
      <c r="A166">
        <v>3354</v>
      </c>
      <c r="B166" t="s">
        <v>225</v>
      </c>
      <c r="C166" t="s">
        <v>8166</v>
      </c>
      <c r="D166" t="s">
        <v>8167</v>
      </c>
      <c r="E166" s="50">
        <v>0</v>
      </c>
      <c r="F166" t="s">
        <v>8168</v>
      </c>
    </row>
    <row r="167" spans="1:6">
      <c r="A167">
        <v>3378</v>
      </c>
      <c r="B167" t="s">
        <v>225</v>
      </c>
      <c r="C167" t="s">
        <v>8238</v>
      </c>
      <c r="D167" t="s">
        <v>8239</v>
      </c>
      <c r="E167" s="50">
        <v>0</v>
      </c>
      <c r="F167" t="s">
        <v>8240</v>
      </c>
    </row>
    <row r="168" spans="1:6">
      <c r="A168">
        <v>3402</v>
      </c>
      <c r="B168" t="s">
        <v>225</v>
      </c>
      <c r="C168" t="s">
        <v>8310</v>
      </c>
      <c r="D168" t="s">
        <v>8311</v>
      </c>
      <c r="E168" s="50">
        <v>0</v>
      </c>
      <c r="F168" t="s">
        <v>8312</v>
      </c>
    </row>
    <row r="169" spans="1:6">
      <c r="A169">
        <v>3426</v>
      </c>
      <c r="B169" t="s">
        <v>225</v>
      </c>
      <c r="C169" t="s">
        <v>8382</v>
      </c>
      <c r="D169" t="s">
        <v>8383</v>
      </c>
      <c r="E169" s="50">
        <v>0</v>
      </c>
      <c r="F169" t="s">
        <v>8384</v>
      </c>
    </row>
    <row r="170" spans="1:6">
      <c r="A170">
        <v>3450</v>
      </c>
      <c r="B170" t="s">
        <v>225</v>
      </c>
      <c r="C170" t="s">
        <v>8454</v>
      </c>
      <c r="D170" t="s">
        <v>8455</v>
      </c>
      <c r="E170" s="50">
        <v>0</v>
      </c>
      <c r="F170" t="s">
        <v>8456</v>
      </c>
    </row>
    <row r="171" spans="1:6">
      <c r="A171">
        <v>3474</v>
      </c>
      <c r="B171" t="s">
        <v>225</v>
      </c>
      <c r="C171" t="s">
        <v>8526</v>
      </c>
      <c r="D171" t="s">
        <v>8527</v>
      </c>
      <c r="E171" s="50">
        <v>0</v>
      </c>
      <c r="F171" t="s">
        <v>8528</v>
      </c>
    </row>
    <row r="172" spans="1:6">
      <c r="A172">
        <v>3498</v>
      </c>
      <c r="B172" t="s">
        <v>225</v>
      </c>
      <c r="C172" t="s">
        <v>8598</v>
      </c>
      <c r="D172" t="s">
        <v>8599</v>
      </c>
      <c r="E172" s="50">
        <v>0</v>
      </c>
      <c r="F172" t="s">
        <v>8600</v>
      </c>
    </row>
    <row r="173" spans="1:6">
      <c r="A173">
        <v>3522</v>
      </c>
      <c r="B173" t="s">
        <v>225</v>
      </c>
      <c r="C173" t="s">
        <v>8670</v>
      </c>
      <c r="D173" t="s">
        <v>8671</v>
      </c>
      <c r="E173" s="50">
        <v>0</v>
      </c>
      <c r="F173" t="s">
        <v>8672</v>
      </c>
    </row>
    <row r="174" spans="1:6">
      <c r="A174">
        <v>3259</v>
      </c>
      <c r="B174" t="s">
        <v>225</v>
      </c>
      <c r="C174" t="s">
        <v>7881</v>
      </c>
      <c r="D174" t="s">
        <v>7882</v>
      </c>
      <c r="E174" s="50">
        <v>0</v>
      </c>
      <c r="F174" t="s">
        <v>7883</v>
      </c>
    </row>
    <row r="175" spans="1:6">
      <c r="A175">
        <v>3283</v>
      </c>
      <c r="B175" t="s">
        <v>225</v>
      </c>
      <c r="C175" t="s">
        <v>7953</v>
      </c>
      <c r="D175" t="s">
        <v>7954</v>
      </c>
      <c r="E175" s="50">
        <v>0</v>
      </c>
      <c r="F175" t="s">
        <v>7955</v>
      </c>
    </row>
    <row r="176" spans="1:6">
      <c r="A176">
        <v>3307</v>
      </c>
      <c r="B176" t="s">
        <v>225</v>
      </c>
      <c r="C176" t="s">
        <v>8025</v>
      </c>
      <c r="D176" t="s">
        <v>8026</v>
      </c>
      <c r="E176" s="50">
        <v>0</v>
      </c>
      <c r="F176" t="s">
        <v>8027</v>
      </c>
    </row>
    <row r="177" spans="1:6">
      <c r="A177">
        <v>3331</v>
      </c>
      <c r="B177" t="s">
        <v>225</v>
      </c>
      <c r="C177" t="s">
        <v>8097</v>
      </c>
      <c r="D177" t="s">
        <v>8098</v>
      </c>
      <c r="E177" s="50">
        <v>0</v>
      </c>
      <c r="F177" t="s">
        <v>8099</v>
      </c>
    </row>
    <row r="178" spans="1:6">
      <c r="A178">
        <v>3355</v>
      </c>
      <c r="B178" t="s">
        <v>225</v>
      </c>
      <c r="C178" t="s">
        <v>8169</v>
      </c>
      <c r="D178" t="s">
        <v>8170</v>
      </c>
      <c r="E178" s="50">
        <v>0</v>
      </c>
      <c r="F178" t="s">
        <v>8171</v>
      </c>
    </row>
    <row r="179" spans="1:6">
      <c r="A179">
        <v>3379</v>
      </c>
      <c r="B179" t="s">
        <v>225</v>
      </c>
      <c r="C179" t="s">
        <v>8241</v>
      </c>
      <c r="D179" t="s">
        <v>8242</v>
      </c>
      <c r="E179" s="50">
        <v>0</v>
      </c>
      <c r="F179" t="s">
        <v>8243</v>
      </c>
    </row>
    <row r="180" spans="1:6">
      <c r="A180">
        <v>3403</v>
      </c>
      <c r="B180" t="s">
        <v>225</v>
      </c>
      <c r="C180" t="s">
        <v>8313</v>
      </c>
      <c r="D180" t="s">
        <v>8314</v>
      </c>
      <c r="E180" s="50">
        <v>0</v>
      </c>
      <c r="F180" t="s">
        <v>8315</v>
      </c>
    </row>
    <row r="181" spans="1:6">
      <c r="A181">
        <v>3427</v>
      </c>
      <c r="B181" t="s">
        <v>225</v>
      </c>
      <c r="C181" t="s">
        <v>8385</v>
      </c>
      <c r="D181" t="s">
        <v>8386</v>
      </c>
      <c r="E181" s="50">
        <v>0</v>
      </c>
      <c r="F181" t="s">
        <v>8387</v>
      </c>
    </row>
    <row r="182" spans="1:6">
      <c r="A182">
        <v>3451</v>
      </c>
      <c r="B182" t="s">
        <v>225</v>
      </c>
      <c r="C182" t="s">
        <v>8457</v>
      </c>
      <c r="D182" t="s">
        <v>8458</v>
      </c>
      <c r="E182" s="50">
        <v>0</v>
      </c>
      <c r="F182" t="s">
        <v>8459</v>
      </c>
    </row>
    <row r="183" spans="1:6">
      <c r="A183">
        <v>3475</v>
      </c>
      <c r="B183" t="s">
        <v>225</v>
      </c>
      <c r="C183" t="s">
        <v>8529</v>
      </c>
      <c r="D183" t="s">
        <v>8530</v>
      </c>
      <c r="E183" s="50">
        <v>0</v>
      </c>
      <c r="F183" t="s">
        <v>8531</v>
      </c>
    </row>
    <row r="184" spans="1:6">
      <c r="A184">
        <v>3499</v>
      </c>
      <c r="B184" t="s">
        <v>225</v>
      </c>
      <c r="C184" t="s">
        <v>8601</v>
      </c>
      <c r="D184" t="s">
        <v>8602</v>
      </c>
      <c r="E184" s="50">
        <v>0</v>
      </c>
      <c r="F184" t="s">
        <v>8603</v>
      </c>
    </row>
    <row r="185" spans="1:6">
      <c r="A185">
        <v>3523</v>
      </c>
      <c r="B185" t="s">
        <v>225</v>
      </c>
      <c r="C185" t="s">
        <v>8673</v>
      </c>
      <c r="D185" t="s">
        <v>8674</v>
      </c>
      <c r="E185" s="50">
        <v>0</v>
      </c>
      <c r="F185" t="s">
        <v>8675</v>
      </c>
    </row>
    <row r="186" spans="1:6">
      <c r="A186">
        <v>3260</v>
      </c>
      <c r="B186" t="s">
        <v>225</v>
      </c>
      <c r="C186" t="s">
        <v>7884</v>
      </c>
      <c r="D186" t="s">
        <v>7885</v>
      </c>
      <c r="E186" s="50">
        <v>0</v>
      </c>
      <c r="F186" t="s">
        <v>7886</v>
      </c>
    </row>
    <row r="187" spans="1:6">
      <c r="A187">
        <v>3284</v>
      </c>
      <c r="B187" t="s">
        <v>225</v>
      </c>
      <c r="C187" t="s">
        <v>7956</v>
      </c>
      <c r="D187" t="s">
        <v>7957</v>
      </c>
      <c r="E187" s="50">
        <v>0</v>
      </c>
      <c r="F187" t="s">
        <v>7958</v>
      </c>
    </row>
    <row r="188" spans="1:6">
      <c r="A188">
        <v>3308</v>
      </c>
      <c r="B188" t="s">
        <v>225</v>
      </c>
      <c r="C188" t="s">
        <v>8028</v>
      </c>
      <c r="D188" t="s">
        <v>8029</v>
      </c>
      <c r="E188" s="50">
        <v>0</v>
      </c>
      <c r="F188" t="s">
        <v>8030</v>
      </c>
    </row>
    <row r="189" spans="1:6">
      <c r="A189">
        <v>3332</v>
      </c>
      <c r="B189" t="s">
        <v>225</v>
      </c>
      <c r="C189" t="s">
        <v>8100</v>
      </c>
      <c r="D189" t="s">
        <v>8101</v>
      </c>
      <c r="E189" s="50">
        <v>0</v>
      </c>
      <c r="F189" t="s">
        <v>8102</v>
      </c>
    </row>
    <row r="190" spans="1:6">
      <c r="A190">
        <v>3356</v>
      </c>
      <c r="B190" t="s">
        <v>225</v>
      </c>
      <c r="C190" t="s">
        <v>8172</v>
      </c>
      <c r="D190" t="s">
        <v>8173</v>
      </c>
      <c r="E190" s="50">
        <v>0</v>
      </c>
      <c r="F190" t="s">
        <v>8174</v>
      </c>
    </row>
    <row r="191" spans="1:6">
      <c r="A191">
        <v>3380</v>
      </c>
      <c r="B191" t="s">
        <v>225</v>
      </c>
      <c r="C191" t="s">
        <v>8244</v>
      </c>
      <c r="D191" t="s">
        <v>8245</v>
      </c>
      <c r="E191" s="50">
        <v>0</v>
      </c>
      <c r="F191" t="s">
        <v>8246</v>
      </c>
    </row>
    <row r="192" spans="1:6">
      <c r="A192">
        <v>3404</v>
      </c>
      <c r="B192" t="s">
        <v>225</v>
      </c>
      <c r="C192" t="s">
        <v>8316</v>
      </c>
      <c r="D192" t="s">
        <v>8317</v>
      </c>
      <c r="E192" s="50">
        <v>0</v>
      </c>
      <c r="F192" t="s">
        <v>8318</v>
      </c>
    </row>
    <row r="193" spans="1:6">
      <c r="A193">
        <v>3428</v>
      </c>
      <c r="B193" t="s">
        <v>225</v>
      </c>
      <c r="C193" t="s">
        <v>8388</v>
      </c>
      <c r="D193" t="s">
        <v>8389</v>
      </c>
      <c r="E193" s="50">
        <v>0</v>
      </c>
      <c r="F193" t="s">
        <v>8390</v>
      </c>
    </row>
    <row r="194" spans="1:6">
      <c r="A194">
        <v>3452</v>
      </c>
      <c r="B194" t="s">
        <v>225</v>
      </c>
      <c r="C194" t="s">
        <v>8460</v>
      </c>
      <c r="D194" t="s">
        <v>8461</v>
      </c>
      <c r="E194" s="50">
        <v>0</v>
      </c>
      <c r="F194" t="s">
        <v>8462</v>
      </c>
    </row>
    <row r="195" spans="1:6">
      <c r="A195">
        <v>3476</v>
      </c>
      <c r="B195" t="s">
        <v>225</v>
      </c>
      <c r="C195" t="s">
        <v>8532</v>
      </c>
      <c r="D195" t="s">
        <v>8533</v>
      </c>
      <c r="E195" s="50">
        <v>0</v>
      </c>
      <c r="F195" t="s">
        <v>8534</v>
      </c>
    </row>
    <row r="196" spans="1:6">
      <c r="A196">
        <v>3500</v>
      </c>
      <c r="B196" t="s">
        <v>225</v>
      </c>
      <c r="C196" t="s">
        <v>8604</v>
      </c>
      <c r="D196" t="s">
        <v>8605</v>
      </c>
      <c r="E196" s="50">
        <v>0</v>
      </c>
      <c r="F196" t="s">
        <v>8606</v>
      </c>
    </row>
    <row r="197" spans="1:6">
      <c r="A197">
        <v>3524</v>
      </c>
      <c r="B197" t="s">
        <v>225</v>
      </c>
      <c r="C197" t="s">
        <v>8676</v>
      </c>
      <c r="D197" t="s">
        <v>8677</v>
      </c>
      <c r="E197" s="50">
        <v>0</v>
      </c>
      <c r="F197" t="s">
        <v>8678</v>
      </c>
    </row>
    <row r="198" spans="1:6">
      <c r="A198">
        <v>3261</v>
      </c>
      <c r="B198" t="s">
        <v>225</v>
      </c>
      <c r="C198" t="s">
        <v>7887</v>
      </c>
      <c r="D198" t="s">
        <v>7888</v>
      </c>
      <c r="E198" s="50">
        <v>0</v>
      </c>
      <c r="F198" t="s">
        <v>7889</v>
      </c>
    </row>
    <row r="199" spans="1:6">
      <c r="A199">
        <v>3285</v>
      </c>
      <c r="B199" t="s">
        <v>225</v>
      </c>
      <c r="C199" t="s">
        <v>7959</v>
      </c>
      <c r="D199" t="s">
        <v>7960</v>
      </c>
      <c r="E199" s="50">
        <v>0</v>
      </c>
      <c r="F199" t="s">
        <v>7961</v>
      </c>
    </row>
    <row r="200" spans="1:6">
      <c r="A200">
        <v>3309</v>
      </c>
      <c r="B200" t="s">
        <v>225</v>
      </c>
      <c r="C200" t="s">
        <v>8031</v>
      </c>
      <c r="D200" t="s">
        <v>8032</v>
      </c>
      <c r="E200" s="50">
        <v>0</v>
      </c>
      <c r="F200" t="s">
        <v>8033</v>
      </c>
    </row>
    <row r="201" spans="1:6">
      <c r="A201">
        <v>3333</v>
      </c>
      <c r="B201" t="s">
        <v>225</v>
      </c>
      <c r="C201" t="s">
        <v>8103</v>
      </c>
      <c r="D201" t="s">
        <v>8104</v>
      </c>
      <c r="E201" s="50">
        <v>0</v>
      </c>
      <c r="F201" t="s">
        <v>8105</v>
      </c>
    </row>
    <row r="202" spans="1:6">
      <c r="A202">
        <v>3357</v>
      </c>
      <c r="B202" t="s">
        <v>225</v>
      </c>
      <c r="C202" t="s">
        <v>8175</v>
      </c>
      <c r="D202" t="s">
        <v>8176</v>
      </c>
      <c r="E202" s="50">
        <v>0</v>
      </c>
      <c r="F202" t="s">
        <v>8177</v>
      </c>
    </row>
    <row r="203" spans="1:6">
      <c r="A203">
        <v>3381</v>
      </c>
      <c r="B203" t="s">
        <v>225</v>
      </c>
      <c r="C203" t="s">
        <v>8247</v>
      </c>
      <c r="D203" t="s">
        <v>8248</v>
      </c>
      <c r="E203" s="50">
        <v>0</v>
      </c>
      <c r="F203" t="s">
        <v>8249</v>
      </c>
    </row>
    <row r="204" spans="1:6">
      <c r="A204">
        <v>3405</v>
      </c>
      <c r="B204" t="s">
        <v>225</v>
      </c>
      <c r="C204" t="s">
        <v>8319</v>
      </c>
      <c r="D204" t="s">
        <v>8320</v>
      </c>
      <c r="E204" s="50">
        <v>0</v>
      </c>
      <c r="F204" t="s">
        <v>8321</v>
      </c>
    </row>
    <row r="205" spans="1:6">
      <c r="A205">
        <v>3429</v>
      </c>
      <c r="B205" t="s">
        <v>225</v>
      </c>
      <c r="C205" t="s">
        <v>8391</v>
      </c>
      <c r="D205" t="s">
        <v>8392</v>
      </c>
      <c r="E205" s="50">
        <v>0</v>
      </c>
      <c r="F205" t="s">
        <v>8393</v>
      </c>
    </row>
    <row r="206" spans="1:6">
      <c r="A206">
        <v>3453</v>
      </c>
      <c r="B206" t="s">
        <v>225</v>
      </c>
      <c r="C206" t="s">
        <v>8463</v>
      </c>
      <c r="D206" t="s">
        <v>8464</v>
      </c>
      <c r="E206" s="50">
        <v>0</v>
      </c>
      <c r="F206" t="s">
        <v>8465</v>
      </c>
    </row>
    <row r="207" spans="1:6">
      <c r="A207">
        <v>3477</v>
      </c>
      <c r="B207" t="s">
        <v>225</v>
      </c>
      <c r="C207" t="s">
        <v>8535</v>
      </c>
      <c r="D207" t="s">
        <v>8536</v>
      </c>
      <c r="E207" s="50">
        <v>0</v>
      </c>
      <c r="F207" t="s">
        <v>8537</v>
      </c>
    </row>
    <row r="208" spans="1:6">
      <c r="A208">
        <v>3501</v>
      </c>
      <c r="B208" t="s">
        <v>225</v>
      </c>
      <c r="C208" t="s">
        <v>8607</v>
      </c>
      <c r="D208" t="s">
        <v>8608</v>
      </c>
      <c r="E208" s="50">
        <v>0</v>
      </c>
      <c r="F208" t="s">
        <v>8609</v>
      </c>
    </row>
    <row r="209" spans="1:6">
      <c r="A209">
        <v>3525</v>
      </c>
      <c r="B209" t="s">
        <v>225</v>
      </c>
      <c r="C209" t="s">
        <v>8679</v>
      </c>
      <c r="D209" t="s">
        <v>8680</v>
      </c>
      <c r="E209" s="50">
        <v>0</v>
      </c>
      <c r="F209" t="s">
        <v>8681</v>
      </c>
    </row>
    <row r="210" spans="1:6">
      <c r="A210">
        <v>3262</v>
      </c>
      <c r="B210" t="s">
        <v>225</v>
      </c>
      <c r="C210" t="s">
        <v>7890</v>
      </c>
      <c r="D210" t="s">
        <v>7891</v>
      </c>
      <c r="E210" s="50">
        <v>0</v>
      </c>
      <c r="F210" t="s">
        <v>7892</v>
      </c>
    </row>
    <row r="211" spans="1:6">
      <c r="A211">
        <v>3286</v>
      </c>
      <c r="B211" t="s">
        <v>225</v>
      </c>
      <c r="C211" t="s">
        <v>7962</v>
      </c>
      <c r="D211" t="s">
        <v>7963</v>
      </c>
      <c r="E211" s="50">
        <v>0</v>
      </c>
      <c r="F211" t="s">
        <v>7964</v>
      </c>
    </row>
    <row r="212" spans="1:6">
      <c r="A212">
        <v>3310</v>
      </c>
      <c r="B212" t="s">
        <v>225</v>
      </c>
      <c r="C212" t="s">
        <v>8034</v>
      </c>
      <c r="D212" t="s">
        <v>8035</v>
      </c>
      <c r="E212" s="50">
        <v>0</v>
      </c>
      <c r="F212" t="s">
        <v>8036</v>
      </c>
    </row>
    <row r="213" spans="1:6">
      <c r="A213">
        <v>3334</v>
      </c>
      <c r="B213" t="s">
        <v>225</v>
      </c>
      <c r="C213" t="s">
        <v>8106</v>
      </c>
      <c r="D213" t="s">
        <v>8107</v>
      </c>
      <c r="E213" s="50">
        <v>0</v>
      </c>
      <c r="F213" t="s">
        <v>8108</v>
      </c>
    </row>
    <row r="214" spans="1:6">
      <c r="A214">
        <v>3358</v>
      </c>
      <c r="B214" t="s">
        <v>225</v>
      </c>
      <c r="C214" t="s">
        <v>8178</v>
      </c>
      <c r="D214" t="s">
        <v>8179</v>
      </c>
      <c r="E214" s="50">
        <v>0</v>
      </c>
      <c r="F214" t="s">
        <v>8180</v>
      </c>
    </row>
    <row r="215" spans="1:6">
      <c r="A215">
        <v>3382</v>
      </c>
      <c r="B215" t="s">
        <v>225</v>
      </c>
      <c r="C215" t="s">
        <v>8250</v>
      </c>
      <c r="D215" t="s">
        <v>8251</v>
      </c>
      <c r="E215" s="50">
        <v>0</v>
      </c>
      <c r="F215" t="s">
        <v>8252</v>
      </c>
    </row>
    <row r="216" spans="1:6">
      <c r="A216">
        <v>3406</v>
      </c>
      <c r="B216" t="s">
        <v>225</v>
      </c>
      <c r="C216" t="s">
        <v>8322</v>
      </c>
      <c r="D216" t="s">
        <v>8323</v>
      </c>
      <c r="E216" s="50">
        <v>0</v>
      </c>
      <c r="F216" t="s">
        <v>8324</v>
      </c>
    </row>
    <row r="217" spans="1:6">
      <c r="A217">
        <v>3430</v>
      </c>
      <c r="B217" t="s">
        <v>225</v>
      </c>
      <c r="C217" t="s">
        <v>8394</v>
      </c>
      <c r="D217" t="s">
        <v>8395</v>
      </c>
      <c r="E217" s="50">
        <v>0</v>
      </c>
      <c r="F217" t="s">
        <v>8396</v>
      </c>
    </row>
    <row r="218" spans="1:6">
      <c r="A218">
        <v>3454</v>
      </c>
      <c r="B218" t="s">
        <v>225</v>
      </c>
      <c r="C218" t="s">
        <v>8466</v>
      </c>
      <c r="D218" t="s">
        <v>8467</v>
      </c>
      <c r="E218" s="50">
        <v>0</v>
      </c>
      <c r="F218" t="s">
        <v>8468</v>
      </c>
    </row>
    <row r="219" spans="1:6">
      <c r="A219">
        <v>3478</v>
      </c>
      <c r="B219" t="s">
        <v>225</v>
      </c>
      <c r="C219" t="s">
        <v>8538</v>
      </c>
      <c r="D219" t="s">
        <v>8539</v>
      </c>
      <c r="E219" s="50">
        <v>0</v>
      </c>
      <c r="F219" t="s">
        <v>8540</v>
      </c>
    </row>
    <row r="220" spans="1:6">
      <c r="A220">
        <v>3502</v>
      </c>
      <c r="B220" t="s">
        <v>225</v>
      </c>
      <c r="C220" t="s">
        <v>8610</v>
      </c>
      <c r="D220" t="s">
        <v>8611</v>
      </c>
      <c r="E220" s="50">
        <v>0</v>
      </c>
      <c r="F220" t="s">
        <v>8612</v>
      </c>
    </row>
    <row r="221" spans="1:6">
      <c r="A221">
        <v>3526</v>
      </c>
      <c r="B221" t="s">
        <v>225</v>
      </c>
      <c r="C221" t="s">
        <v>8682</v>
      </c>
      <c r="D221" t="s">
        <v>8683</v>
      </c>
      <c r="E221" s="50">
        <v>0</v>
      </c>
      <c r="F221" t="s">
        <v>8684</v>
      </c>
    </row>
    <row r="222" spans="1:6">
      <c r="A222">
        <v>3263</v>
      </c>
      <c r="B222" t="s">
        <v>225</v>
      </c>
      <c r="C222" t="s">
        <v>7893</v>
      </c>
      <c r="D222" t="s">
        <v>7894</v>
      </c>
      <c r="E222" s="50">
        <v>300</v>
      </c>
      <c r="F222" t="s">
        <v>7895</v>
      </c>
    </row>
    <row r="223" spans="1:6">
      <c r="A223">
        <v>3287</v>
      </c>
      <c r="B223" t="s">
        <v>225</v>
      </c>
      <c r="C223" t="s">
        <v>7965</v>
      </c>
      <c r="D223" t="s">
        <v>7966</v>
      </c>
      <c r="E223" s="50">
        <v>300</v>
      </c>
      <c r="F223" t="s">
        <v>7967</v>
      </c>
    </row>
    <row r="224" spans="1:6">
      <c r="A224">
        <v>3311</v>
      </c>
      <c r="B224" t="s">
        <v>225</v>
      </c>
      <c r="C224" t="s">
        <v>8037</v>
      </c>
      <c r="D224" t="s">
        <v>8038</v>
      </c>
      <c r="E224" s="50">
        <v>500</v>
      </c>
      <c r="F224" t="s">
        <v>8039</v>
      </c>
    </row>
    <row r="225" spans="1:6">
      <c r="A225">
        <v>3335</v>
      </c>
      <c r="B225" t="s">
        <v>225</v>
      </c>
      <c r="C225" t="s">
        <v>8109</v>
      </c>
      <c r="D225" t="s">
        <v>8110</v>
      </c>
      <c r="E225" s="50">
        <v>300</v>
      </c>
      <c r="F225" t="s">
        <v>8111</v>
      </c>
    </row>
    <row r="226" spans="1:6">
      <c r="A226">
        <v>3359</v>
      </c>
      <c r="B226" t="s">
        <v>225</v>
      </c>
      <c r="C226" t="s">
        <v>8181</v>
      </c>
      <c r="D226" t="s">
        <v>8182</v>
      </c>
      <c r="E226" s="50">
        <v>500</v>
      </c>
      <c r="F226" t="s">
        <v>8183</v>
      </c>
    </row>
    <row r="227" spans="1:6">
      <c r="A227">
        <v>3383</v>
      </c>
      <c r="B227" t="s">
        <v>225</v>
      </c>
      <c r="C227" t="s">
        <v>8253</v>
      </c>
      <c r="D227" t="s">
        <v>8254</v>
      </c>
      <c r="E227" s="50">
        <v>500</v>
      </c>
      <c r="F227" t="s">
        <v>8255</v>
      </c>
    </row>
    <row r="228" spans="1:6">
      <c r="A228">
        <v>3407</v>
      </c>
      <c r="B228" t="s">
        <v>225</v>
      </c>
      <c r="C228" t="s">
        <v>8325</v>
      </c>
      <c r="D228" t="s">
        <v>8326</v>
      </c>
      <c r="E228" s="50">
        <v>300</v>
      </c>
      <c r="F228" t="s">
        <v>8327</v>
      </c>
    </row>
    <row r="229" spans="1:6">
      <c r="A229">
        <v>3431</v>
      </c>
      <c r="B229" t="s">
        <v>225</v>
      </c>
      <c r="C229" t="s">
        <v>8397</v>
      </c>
      <c r="D229" t="s">
        <v>8398</v>
      </c>
      <c r="E229" s="50">
        <v>500</v>
      </c>
      <c r="F229" t="s">
        <v>8399</v>
      </c>
    </row>
    <row r="230" spans="1:6">
      <c r="A230">
        <v>3455</v>
      </c>
      <c r="B230" t="s">
        <v>225</v>
      </c>
      <c r="C230" t="s">
        <v>8469</v>
      </c>
      <c r="D230" t="s">
        <v>8470</v>
      </c>
      <c r="E230" s="50">
        <v>300</v>
      </c>
      <c r="F230" t="s">
        <v>8471</v>
      </c>
    </row>
    <row r="231" spans="1:6">
      <c r="A231">
        <v>3479</v>
      </c>
      <c r="B231" t="s">
        <v>225</v>
      </c>
      <c r="C231" t="s">
        <v>8541</v>
      </c>
      <c r="D231" t="s">
        <v>8542</v>
      </c>
      <c r="E231" s="50">
        <v>500</v>
      </c>
      <c r="F231" t="s">
        <v>8543</v>
      </c>
    </row>
    <row r="232" spans="1:6">
      <c r="A232">
        <v>3503</v>
      </c>
      <c r="B232" t="s">
        <v>225</v>
      </c>
      <c r="C232" t="s">
        <v>8613</v>
      </c>
      <c r="D232" t="s">
        <v>8614</v>
      </c>
      <c r="E232" s="50">
        <v>500</v>
      </c>
      <c r="F232" t="s">
        <v>8615</v>
      </c>
    </row>
    <row r="233" spans="1:6">
      <c r="A233">
        <v>3527</v>
      </c>
      <c r="B233" t="s">
        <v>225</v>
      </c>
      <c r="C233" t="s">
        <v>8685</v>
      </c>
      <c r="D233" t="s">
        <v>8686</v>
      </c>
      <c r="E233" s="50">
        <v>192.63</v>
      </c>
      <c r="F233" t="s">
        <v>8687</v>
      </c>
    </row>
    <row r="234" spans="1:6">
      <c r="A234">
        <v>3264</v>
      </c>
      <c r="B234" t="s">
        <v>225</v>
      </c>
      <c r="C234" t="s">
        <v>7896</v>
      </c>
      <c r="D234" t="s">
        <v>7897</v>
      </c>
      <c r="E234" s="50">
        <v>0</v>
      </c>
      <c r="F234" t="s">
        <v>7898</v>
      </c>
    </row>
    <row r="235" spans="1:6">
      <c r="A235">
        <v>3288</v>
      </c>
      <c r="B235" t="s">
        <v>225</v>
      </c>
      <c r="C235" t="s">
        <v>7968</v>
      </c>
      <c r="D235" t="s">
        <v>7969</v>
      </c>
      <c r="E235" s="50">
        <v>0</v>
      </c>
      <c r="F235" t="s">
        <v>7970</v>
      </c>
    </row>
    <row r="236" spans="1:6">
      <c r="A236">
        <v>3312</v>
      </c>
      <c r="B236" t="s">
        <v>225</v>
      </c>
      <c r="C236" t="s">
        <v>8040</v>
      </c>
      <c r="D236" t="s">
        <v>8041</v>
      </c>
      <c r="E236" s="50">
        <v>0</v>
      </c>
      <c r="F236" t="s">
        <v>8042</v>
      </c>
    </row>
    <row r="237" spans="1:6">
      <c r="A237">
        <v>3336</v>
      </c>
      <c r="B237" t="s">
        <v>225</v>
      </c>
      <c r="C237" t="s">
        <v>8112</v>
      </c>
      <c r="D237" t="s">
        <v>8113</v>
      </c>
      <c r="E237" s="50">
        <v>0</v>
      </c>
      <c r="F237" t="s">
        <v>8114</v>
      </c>
    </row>
    <row r="238" spans="1:6">
      <c r="A238">
        <v>3360</v>
      </c>
      <c r="B238" t="s">
        <v>225</v>
      </c>
      <c r="C238" t="s">
        <v>8184</v>
      </c>
      <c r="D238" t="s">
        <v>8185</v>
      </c>
      <c r="E238" s="50">
        <v>0</v>
      </c>
      <c r="F238" t="s">
        <v>8186</v>
      </c>
    </row>
    <row r="239" spans="1:6">
      <c r="A239">
        <v>3384</v>
      </c>
      <c r="B239" t="s">
        <v>225</v>
      </c>
      <c r="C239" t="s">
        <v>8256</v>
      </c>
      <c r="D239" t="s">
        <v>8257</v>
      </c>
      <c r="E239" s="50">
        <v>0</v>
      </c>
      <c r="F239" t="s">
        <v>8258</v>
      </c>
    </row>
    <row r="240" spans="1:6">
      <c r="A240">
        <v>3408</v>
      </c>
      <c r="B240" t="s">
        <v>225</v>
      </c>
      <c r="C240" t="s">
        <v>8328</v>
      </c>
      <c r="D240" t="s">
        <v>8329</v>
      </c>
      <c r="E240" s="50">
        <v>0</v>
      </c>
      <c r="F240" t="s">
        <v>8330</v>
      </c>
    </row>
    <row r="241" spans="1:6">
      <c r="A241">
        <v>3432</v>
      </c>
      <c r="B241" t="s">
        <v>225</v>
      </c>
      <c r="C241" t="s">
        <v>8400</v>
      </c>
      <c r="D241" t="s">
        <v>8401</v>
      </c>
      <c r="E241" s="50">
        <v>0</v>
      </c>
      <c r="F241" t="s">
        <v>8402</v>
      </c>
    </row>
    <row r="242" spans="1:6">
      <c r="A242">
        <v>3456</v>
      </c>
      <c r="B242" t="s">
        <v>225</v>
      </c>
      <c r="C242" t="s">
        <v>8472</v>
      </c>
      <c r="D242" t="s">
        <v>8473</v>
      </c>
      <c r="E242" s="50">
        <v>0</v>
      </c>
      <c r="F242" t="s">
        <v>8474</v>
      </c>
    </row>
    <row r="243" spans="1:6">
      <c r="A243">
        <v>3480</v>
      </c>
      <c r="B243" t="s">
        <v>225</v>
      </c>
      <c r="C243" t="s">
        <v>8544</v>
      </c>
      <c r="D243" t="s">
        <v>8545</v>
      </c>
      <c r="E243" s="50">
        <v>0</v>
      </c>
      <c r="F243" t="s">
        <v>8546</v>
      </c>
    </row>
    <row r="244" spans="1:6">
      <c r="A244">
        <v>3504</v>
      </c>
      <c r="B244" t="s">
        <v>225</v>
      </c>
      <c r="C244" t="s">
        <v>8616</v>
      </c>
      <c r="D244" t="s">
        <v>8617</v>
      </c>
      <c r="E244" s="50">
        <v>0</v>
      </c>
      <c r="F244" t="s">
        <v>8618</v>
      </c>
    </row>
    <row r="245" spans="1:6">
      <c r="A245">
        <v>3528</v>
      </c>
      <c r="B245" t="s">
        <v>225</v>
      </c>
      <c r="C245" t="s">
        <v>8688</v>
      </c>
      <c r="D245" t="s">
        <v>8689</v>
      </c>
      <c r="E245" s="50">
        <v>0</v>
      </c>
      <c r="F245" t="s">
        <v>8690</v>
      </c>
    </row>
    <row r="246" spans="1:6">
      <c r="A246">
        <v>3265</v>
      </c>
      <c r="B246" t="s">
        <v>225</v>
      </c>
      <c r="C246" t="s">
        <v>7899</v>
      </c>
      <c r="D246" t="s">
        <v>7900</v>
      </c>
      <c r="E246" s="50">
        <v>0</v>
      </c>
      <c r="F246" t="s">
        <v>7901</v>
      </c>
    </row>
    <row r="247" spans="1:6">
      <c r="A247">
        <v>3289</v>
      </c>
      <c r="B247" t="s">
        <v>225</v>
      </c>
      <c r="C247" t="s">
        <v>7971</v>
      </c>
      <c r="D247" t="s">
        <v>7972</v>
      </c>
      <c r="E247" s="50">
        <v>0</v>
      </c>
      <c r="F247" t="s">
        <v>7973</v>
      </c>
    </row>
    <row r="248" spans="1:6">
      <c r="A248">
        <v>3313</v>
      </c>
      <c r="B248" t="s">
        <v>225</v>
      </c>
      <c r="C248" t="s">
        <v>8043</v>
      </c>
      <c r="D248" t="s">
        <v>8044</v>
      </c>
      <c r="E248" s="50">
        <v>0</v>
      </c>
      <c r="F248" t="s">
        <v>8045</v>
      </c>
    </row>
    <row r="249" spans="1:6">
      <c r="A249">
        <v>3337</v>
      </c>
      <c r="B249" t="s">
        <v>225</v>
      </c>
      <c r="C249" t="s">
        <v>8115</v>
      </c>
      <c r="D249" t="s">
        <v>8116</v>
      </c>
      <c r="E249" s="50">
        <v>0</v>
      </c>
      <c r="F249" t="s">
        <v>8117</v>
      </c>
    </row>
    <row r="250" spans="1:6">
      <c r="A250">
        <v>3361</v>
      </c>
      <c r="B250" t="s">
        <v>225</v>
      </c>
      <c r="C250" t="s">
        <v>8187</v>
      </c>
      <c r="D250" t="s">
        <v>8188</v>
      </c>
      <c r="E250" s="50">
        <v>0</v>
      </c>
      <c r="F250" t="s">
        <v>8189</v>
      </c>
    </row>
    <row r="251" spans="1:6">
      <c r="A251">
        <v>3385</v>
      </c>
      <c r="B251" t="s">
        <v>225</v>
      </c>
      <c r="C251" t="s">
        <v>8259</v>
      </c>
      <c r="D251" t="s">
        <v>8260</v>
      </c>
      <c r="E251" s="50">
        <v>0</v>
      </c>
      <c r="F251" t="s">
        <v>8261</v>
      </c>
    </row>
    <row r="252" spans="1:6">
      <c r="A252">
        <v>3409</v>
      </c>
      <c r="B252" t="s">
        <v>225</v>
      </c>
      <c r="C252" t="s">
        <v>8331</v>
      </c>
      <c r="D252" t="s">
        <v>8332</v>
      </c>
      <c r="E252" s="50">
        <v>0</v>
      </c>
      <c r="F252" t="s">
        <v>8333</v>
      </c>
    </row>
    <row r="253" spans="1:6">
      <c r="A253">
        <v>3433</v>
      </c>
      <c r="B253" t="s">
        <v>225</v>
      </c>
      <c r="C253" t="s">
        <v>8403</v>
      </c>
      <c r="D253" t="s">
        <v>8404</v>
      </c>
      <c r="E253" s="50">
        <v>0</v>
      </c>
      <c r="F253" t="s">
        <v>8405</v>
      </c>
    </row>
    <row r="254" spans="1:6">
      <c r="A254">
        <v>3457</v>
      </c>
      <c r="B254" t="s">
        <v>225</v>
      </c>
      <c r="C254" t="s">
        <v>8475</v>
      </c>
      <c r="D254" t="s">
        <v>8476</v>
      </c>
      <c r="E254" s="50">
        <v>0</v>
      </c>
      <c r="F254" t="s">
        <v>8477</v>
      </c>
    </row>
    <row r="255" spans="1:6">
      <c r="A255">
        <v>3481</v>
      </c>
      <c r="B255" t="s">
        <v>225</v>
      </c>
      <c r="C255" t="s">
        <v>8547</v>
      </c>
      <c r="D255" t="s">
        <v>8548</v>
      </c>
      <c r="E255" s="50">
        <v>0</v>
      </c>
      <c r="F255" t="s">
        <v>8549</v>
      </c>
    </row>
    <row r="256" spans="1:6">
      <c r="A256">
        <v>3505</v>
      </c>
      <c r="B256" t="s">
        <v>225</v>
      </c>
      <c r="C256" t="s">
        <v>8619</v>
      </c>
      <c r="D256" t="s">
        <v>8620</v>
      </c>
      <c r="E256" s="50">
        <v>0</v>
      </c>
      <c r="F256" t="s">
        <v>8621</v>
      </c>
    </row>
    <row r="257" spans="1:6">
      <c r="A257">
        <v>3529</v>
      </c>
      <c r="B257" t="s">
        <v>225</v>
      </c>
      <c r="C257" t="s">
        <v>8691</v>
      </c>
      <c r="D257" t="s">
        <v>8692</v>
      </c>
      <c r="E257" s="50">
        <v>0</v>
      </c>
      <c r="F257" t="s">
        <v>8693</v>
      </c>
    </row>
    <row r="258" spans="1:6">
      <c r="A258">
        <v>3266</v>
      </c>
      <c r="B258" t="s">
        <v>225</v>
      </c>
      <c r="C258" t="s">
        <v>7902</v>
      </c>
      <c r="D258" t="s">
        <v>7903</v>
      </c>
      <c r="E258" s="50">
        <v>0</v>
      </c>
      <c r="F258" t="s">
        <v>7904</v>
      </c>
    </row>
    <row r="259" spans="1:6">
      <c r="A259">
        <v>3290</v>
      </c>
      <c r="B259" t="s">
        <v>225</v>
      </c>
      <c r="C259" t="s">
        <v>7974</v>
      </c>
      <c r="D259" t="s">
        <v>7975</v>
      </c>
      <c r="E259" s="50">
        <v>0</v>
      </c>
      <c r="F259" t="s">
        <v>7976</v>
      </c>
    </row>
    <row r="260" spans="1:6">
      <c r="A260">
        <v>3314</v>
      </c>
      <c r="B260" t="s">
        <v>225</v>
      </c>
      <c r="C260" t="s">
        <v>8046</v>
      </c>
      <c r="D260" t="s">
        <v>8047</v>
      </c>
      <c r="E260" s="50">
        <v>0</v>
      </c>
      <c r="F260" t="s">
        <v>8048</v>
      </c>
    </row>
    <row r="261" spans="1:6">
      <c r="A261">
        <v>3338</v>
      </c>
      <c r="B261" t="s">
        <v>225</v>
      </c>
      <c r="C261" t="s">
        <v>8118</v>
      </c>
      <c r="D261" t="s">
        <v>8119</v>
      </c>
      <c r="E261" s="50">
        <v>0</v>
      </c>
      <c r="F261" t="s">
        <v>8120</v>
      </c>
    </row>
    <row r="262" spans="1:6">
      <c r="A262">
        <v>3362</v>
      </c>
      <c r="B262" t="s">
        <v>225</v>
      </c>
      <c r="C262" t="s">
        <v>8190</v>
      </c>
      <c r="D262" t="s">
        <v>8191</v>
      </c>
      <c r="E262" s="50">
        <v>0</v>
      </c>
      <c r="F262" t="s">
        <v>8192</v>
      </c>
    </row>
    <row r="263" spans="1:6">
      <c r="A263">
        <v>3386</v>
      </c>
      <c r="B263" t="s">
        <v>225</v>
      </c>
      <c r="C263" t="s">
        <v>8262</v>
      </c>
      <c r="D263" t="s">
        <v>8263</v>
      </c>
      <c r="E263" s="50">
        <v>0</v>
      </c>
      <c r="F263" t="s">
        <v>8264</v>
      </c>
    </row>
    <row r="264" spans="1:6">
      <c r="A264">
        <v>3410</v>
      </c>
      <c r="B264" t="s">
        <v>225</v>
      </c>
      <c r="C264" t="s">
        <v>8334</v>
      </c>
      <c r="D264" t="s">
        <v>8335</v>
      </c>
      <c r="E264" s="50">
        <v>0</v>
      </c>
      <c r="F264" t="s">
        <v>8336</v>
      </c>
    </row>
    <row r="265" spans="1:6">
      <c r="A265">
        <v>3434</v>
      </c>
      <c r="B265" t="s">
        <v>225</v>
      </c>
      <c r="C265" t="s">
        <v>8406</v>
      </c>
      <c r="D265" t="s">
        <v>8407</v>
      </c>
      <c r="E265" s="50">
        <v>0</v>
      </c>
      <c r="F265" t="s">
        <v>8408</v>
      </c>
    </row>
    <row r="266" spans="1:6">
      <c r="A266">
        <v>3458</v>
      </c>
      <c r="B266" t="s">
        <v>225</v>
      </c>
      <c r="C266" t="s">
        <v>8478</v>
      </c>
      <c r="D266" t="s">
        <v>8479</v>
      </c>
      <c r="E266" s="50">
        <v>0</v>
      </c>
      <c r="F266" t="s">
        <v>8480</v>
      </c>
    </row>
    <row r="267" spans="1:6">
      <c r="A267">
        <v>3482</v>
      </c>
      <c r="B267" t="s">
        <v>225</v>
      </c>
      <c r="C267" t="s">
        <v>8550</v>
      </c>
      <c r="D267" t="s">
        <v>8551</v>
      </c>
      <c r="E267" s="50">
        <v>0</v>
      </c>
      <c r="F267" t="s">
        <v>8552</v>
      </c>
    </row>
    <row r="268" spans="1:6">
      <c r="A268">
        <v>3506</v>
      </c>
      <c r="B268" t="s">
        <v>225</v>
      </c>
      <c r="C268" t="s">
        <v>8622</v>
      </c>
      <c r="D268" t="s">
        <v>8623</v>
      </c>
      <c r="E268" s="50">
        <v>0</v>
      </c>
      <c r="F268" t="s">
        <v>8624</v>
      </c>
    </row>
    <row r="269" spans="1:6">
      <c r="A269">
        <v>3530</v>
      </c>
      <c r="B269" t="s">
        <v>225</v>
      </c>
      <c r="C269" t="s">
        <v>8694</v>
      </c>
      <c r="D269" t="s">
        <v>8695</v>
      </c>
      <c r="E269" s="50">
        <v>0</v>
      </c>
      <c r="F269" t="s">
        <v>8696</v>
      </c>
    </row>
    <row r="270" spans="1:6">
      <c r="A270">
        <v>3267</v>
      </c>
      <c r="B270" t="s">
        <v>225</v>
      </c>
      <c r="C270" t="s">
        <v>7905</v>
      </c>
      <c r="D270" t="s">
        <v>7906</v>
      </c>
      <c r="E270" s="50">
        <v>0</v>
      </c>
      <c r="F270" t="s">
        <v>7907</v>
      </c>
    </row>
    <row r="271" spans="1:6">
      <c r="A271">
        <v>3291</v>
      </c>
      <c r="B271" t="s">
        <v>225</v>
      </c>
      <c r="C271" t="s">
        <v>7977</v>
      </c>
      <c r="D271" t="s">
        <v>7978</v>
      </c>
      <c r="E271" s="50">
        <v>0</v>
      </c>
      <c r="F271" t="s">
        <v>7979</v>
      </c>
    </row>
    <row r="272" spans="1:6">
      <c r="A272">
        <v>3315</v>
      </c>
      <c r="B272" t="s">
        <v>225</v>
      </c>
      <c r="C272" t="s">
        <v>8049</v>
      </c>
      <c r="D272" t="s">
        <v>8050</v>
      </c>
      <c r="E272" s="50">
        <v>0</v>
      </c>
      <c r="F272" t="s">
        <v>8051</v>
      </c>
    </row>
    <row r="273" spans="1:6">
      <c r="A273">
        <v>3339</v>
      </c>
      <c r="B273" t="s">
        <v>225</v>
      </c>
      <c r="C273" t="s">
        <v>8121</v>
      </c>
      <c r="D273" t="s">
        <v>8122</v>
      </c>
      <c r="E273" s="50">
        <v>0</v>
      </c>
      <c r="F273" t="s">
        <v>8123</v>
      </c>
    </row>
    <row r="274" spans="1:6">
      <c r="A274">
        <v>3363</v>
      </c>
      <c r="B274" t="s">
        <v>225</v>
      </c>
      <c r="C274" t="s">
        <v>8193</v>
      </c>
      <c r="D274" t="s">
        <v>8194</v>
      </c>
      <c r="E274" s="50">
        <v>0</v>
      </c>
      <c r="F274" t="s">
        <v>8195</v>
      </c>
    </row>
    <row r="275" spans="1:6">
      <c r="A275">
        <v>3387</v>
      </c>
      <c r="B275" t="s">
        <v>225</v>
      </c>
      <c r="C275" t="s">
        <v>8265</v>
      </c>
      <c r="D275" t="s">
        <v>8266</v>
      </c>
      <c r="E275" s="50">
        <v>0</v>
      </c>
      <c r="F275" t="s">
        <v>8267</v>
      </c>
    </row>
    <row r="276" spans="1:6">
      <c r="A276">
        <v>3411</v>
      </c>
      <c r="B276" t="s">
        <v>225</v>
      </c>
      <c r="C276" t="s">
        <v>8337</v>
      </c>
      <c r="D276" t="s">
        <v>8338</v>
      </c>
      <c r="E276" s="50">
        <v>0</v>
      </c>
      <c r="F276" t="s">
        <v>8339</v>
      </c>
    </row>
    <row r="277" spans="1:6">
      <c r="A277">
        <v>3435</v>
      </c>
      <c r="B277" t="s">
        <v>225</v>
      </c>
      <c r="C277" t="s">
        <v>8409</v>
      </c>
      <c r="D277" t="s">
        <v>8410</v>
      </c>
      <c r="E277" s="50">
        <v>0</v>
      </c>
      <c r="F277" t="s">
        <v>8411</v>
      </c>
    </row>
    <row r="278" spans="1:6">
      <c r="A278">
        <v>3459</v>
      </c>
      <c r="B278" t="s">
        <v>225</v>
      </c>
      <c r="C278" t="s">
        <v>8481</v>
      </c>
      <c r="D278" t="s">
        <v>8482</v>
      </c>
      <c r="E278" s="50">
        <v>0</v>
      </c>
      <c r="F278" t="s">
        <v>8483</v>
      </c>
    </row>
    <row r="279" spans="1:6">
      <c r="A279">
        <v>3483</v>
      </c>
      <c r="B279" t="s">
        <v>225</v>
      </c>
      <c r="C279" t="s">
        <v>8553</v>
      </c>
      <c r="D279" t="s">
        <v>8554</v>
      </c>
      <c r="E279" s="50">
        <v>0</v>
      </c>
      <c r="F279" t="s">
        <v>8555</v>
      </c>
    </row>
    <row r="280" spans="1:6">
      <c r="A280">
        <v>3507</v>
      </c>
      <c r="B280" t="s">
        <v>225</v>
      </c>
      <c r="C280" t="s">
        <v>8625</v>
      </c>
      <c r="D280" t="s">
        <v>8626</v>
      </c>
      <c r="E280" s="50">
        <v>0</v>
      </c>
      <c r="F280" t="s">
        <v>8627</v>
      </c>
    </row>
    <row r="281" spans="1:6">
      <c r="A281">
        <v>3531</v>
      </c>
      <c r="B281" t="s">
        <v>225</v>
      </c>
      <c r="C281" t="s">
        <v>8697</v>
      </c>
      <c r="D281" t="s">
        <v>8698</v>
      </c>
      <c r="E281" s="50">
        <v>0</v>
      </c>
      <c r="F281" t="s">
        <v>8699</v>
      </c>
    </row>
    <row r="282" spans="1:6">
      <c r="A282">
        <v>3268</v>
      </c>
      <c r="B282" t="s">
        <v>225</v>
      </c>
      <c r="C282" t="s">
        <v>7908</v>
      </c>
      <c r="D282" t="s">
        <v>7909</v>
      </c>
      <c r="E282" s="50">
        <v>0</v>
      </c>
      <c r="F282" t="s">
        <v>7910</v>
      </c>
    </row>
    <row r="283" spans="1:6">
      <c r="A283">
        <v>3292</v>
      </c>
      <c r="B283" t="s">
        <v>225</v>
      </c>
      <c r="C283" t="s">
        <v>7980</v>
      </c>
      <c r="D283" t="s">
        <v>7981</v>
      </c>
      <c r="E283" s="50">
        <v>0</v>
      </c>
      <c r="F283" t="s">
        <v>7982</v>
      </c>
    </row>
    <row r="284" spans="1:6">
      <c r="A284">
        <v>3316</v>
      </c>
      <c r="B284" t="s">
        <v>225</v>
      </c>
      <c r="C284" t="s">
        <v>8052</v>
      </c>
      <c r="D284" t="s">
        <v>8053</v>
      </c>
      <c r="E284" s="50">
        <v>0</v>
      </c>
      <c r="F284" t="s">
        <v>8054</v>
      </c>
    </row>
    <row r="285" spans="1:6">
      <c r="A285">
        <v>3340</v>
      </c>
      <c r="B285" t="s">
        <v>225</v>
      </c>
      <c r="C285" t="s">
        <v>8124</v>
      </c>
      <c r="D285" t="s">
        <v>8125</v>
      </c>
      <c r="E285" s="50">
        <v>0</v>
      </c>
      <c r="F285" t="s">
        <v>8126</v>
      </c>
    </row>
    <row r="286" spans="1:6">
      <c r="A286">
        <v>3364</v>
      </c>
      <c r="B286" t="s">
        <v>225</v>
      </c>
      <c r="C286" t="s">
        <v>8196</v>
      </c>
      <c r="D286" t="s">
        <v>8197</v>
      </c>
      <c r="E286" s="50">
        <v>0</v>
      </c>
      <c r="F286" t="s">
        <v>8198</v>
      </c>
    </row>
    <row r="287" spans="1:6">
      <c r="A287">
        <v>3388</v>
      </c>
      <c r="B287" t="s">
        <v>225</v>
      </c>
      <c r="C287" t="s">
        <v>8268</v>
      </c>
      <c r="D287" t="s">
        <v>8269</v>
      </c>
      <c r="E287" s="50">
        <v>0</v>
      </c>
      <c r="F287" t="s">
        <v>8270</v>
      </c>
    </row>
    <row r="288" spans="1:6">
      <c r="A288">
        <v>3412</v>
      </c>
      <c r="B288" t="s">
        <v>225</v>
      </c>
      <c r="C288" t="s">
        <v>8340</v>
      </c>
      <c r="D288" t="s">
        <v>8341</v>
      </c>
      <c r="E288" s="50">
        <v>0</v>
      </c>
      <c r="F288" t="s">
        <v>8342</v>
      </c>
    </row>
    <row r="289" spans="1:6">
      <c r="A289">
        <v>3436</v>
      </c>
      <c r="B289" t="s">
        <v>225</v>
      </c>
      <c r="C289" t="s">
        <v>8412</v>
      </c>
      <c r="D289" t="s">
        <v>8413</v>
      </c>
      <c r="E289" s="50">
        <v>0</v>
      </c>
      <c r="F289" t="s">
        <v>8414</v>
      </c>
    </row>
    <row r="290" spans="1:6">
      <c r="A290">
        <v>3460</v>
      </c>
      <c r="B290" t="s">
        <v>225</v>
      </c>
      <c r="C290" t="s">
        <v>8484</v>
      </c>
      <c r="D290" t="s">
        <v>8485</v>
      </c>
      <c r="E290" s="50">
        <v>0</v>
      </c>
      <c r="F290" t="s">
        <v>8486</v>
      </c>
    </row>
    <row r="291" spans="1:6">
      <c r="A291">
        <v>3484</v>
      </c>
      <c r="B291" t="s">
        <v>225</v>
      </c>
      <c r="C291" t="s">
        <v>8556</v>
      </c>
      <c r="D291" t="s">
        <v>8557</v>
      </c>
      <c r="E291" s="50">
        <v>0</v>
      </c>
      <c r="F291" t="s">
        <v>8558</v>
      </c>
    </row>
    <row r="292" spans="1:6">
      <c r="A292">
        <v>3508</v>
      </c>
      <c r="B292" t="s">
        <v>225</v>
      </c>
      <c r="C292" t="s">
        <v>8628</v>
      </c>
      <c r="D292" t="s">
        <v>8629</v>
      </c>
      <c r="E292" s="50">
        <v>0</v>
      </c>
      <c r="F292" t="s">
        <v>8630</v>
      </c>
    </row>
    <row r="293" spans="1:6">
      <c r="A293">
        <v>3532</v>
      </c>
      <c r="B293" t="s">
        <v>225</v>
      </c>
      <c r="C293" t="s">
        <v>8700</v>
      </c>
      <c r="D293" t="s">
        <v>8701</v>
      </c>
      <c r="E293" s="50">
        <v>0</v>
      </c>
      <c r="F293" t="s">
        <v>8702</v>
      </c>
    </row>
    <row r="294" spans="1:6">
      <c r="A294">
        <v>3269</v>
      </c>
      <c r="B294" t="s">
        <v>225</v>
      </c>
      <c r="C294" t="s">
        <v>7911</v>
      </c>
      <c r="D294" t="s">
        <v>7912</v>
      </c>
      <c r="E294" s="50">
        <v>0</v>
      </c>
      <c r="F294" t="s">
        <v>7913</v>
      </c>
    </row>
    <row r="295" spans="1:6">
      <c r="A295">
        <v>3293</v>
      </c>
      <c r="B295" t="s">
        <v>225</v>
      </c>
      <c r="C295" t="s">
        <v>7983</v>
      </c>
      <c r="D295" t="s">
        <v>7984</v>
      </c>
      <c r="E295" s="50">
        <v>0</v>
      </c>
      <c r="F295" t="s">
        <v>7985</v>
      </c>
    </row>
    <row r="296" spans="1:6">
      <c r="A296">
        <v>3317</v>
      </c>
      <c r="B296" t="s">
        <v>225</v>
      </c>
      <c r="C296" t="s">
        <v>8055</v>
      </c>
      <c r="D296" t="s">
        <v>8056</v>
      </c>
      <c r="E296" s="50">
        <v>0</v>
      </c>
      <c r="F296" t="s">
        <v>8057</v>
      </c>
    </row>
    <row r="297" spans="1:6">
      <c r="A297">
        <v>3341</v>
      </c>
      <c r="B297" t="s">
        <v>225</v>
      </c>
      <c r="C297" t="s">
        <v>8127</v>
      </c>
      <c r="D297" t="s">
        <v>8128</v>
      </c>
      <c r="E297" s="50">
        <v>0</v>
      </c>
      <c r="F297" t="s">
        <v>8129</v>
      </c>
    </row>
    <row r="298" spans="1:6">
      <c r="A298">
        <v>3365</v>
      </c>
      <c r="B298" t="s">
        <v>225</v>
      </c>
      <c r="C298" t="s">
        <v>8199</v>
      </c>
      <c r="D298" t="s">
        <v>8200</v>
      </c>
      <c r="E298" s="50">
        <v>0</v>
      </c>
      <c r="F298" t="s">
        <v>8201</v>
      </c>
    </row>
    <row r="299" spans="1:6">
      <c r="A299">
        <v>3389</v>
      </c>
      <c r="B299" t="s">
        <v>225</v>
      </c>
      <c r="C299" t="s">
        <v>8271</v>
      </c>
      <c r="D299" t="s">
        <v>8272</v>
      </c>
      <c r="E299" s="50">
        <v>0</v>
      </c>
      <c r="F299" t="s">
        <v>8273</v>
      </c>
    </row>
    <row r="300" spans="1:6">
      <c r="A300">
        <v>3413</v>
      </c>
      <c r="B300" t="s">
        <v>225</v>
      </c>
      <c r="C300" t="s">
        <v>8343</v>
      </c>
      <c r="D300" t="s">
        <v>8344</v>
      </c>
      <c r="E300" s="50">
        <v>0</v>
      </c>
      <c r="F300" t="s">
        <v>8345</v>
      </c>
    </row>
    <row r="301" spans="1:6">
      <c r="A301">
        <v>3437</v>
      </c>
      <c r="B301" t="s">
        <v>225</v>
      </c>
      <c r="C301" t="s">
        <v>8415</v>
      </c>
      <c r="D301" t="s">
        <v>8416</v>
      </c>
      <c r="E301" s="50">
        <v>0</v>
      </c>
      <c r="F301" t="s">
        <v>8417</v>
      </c>
    </row>
    <row r="302" spans="1:6">
      <c r="A302">
        <v>3461</v>
      </c>
      <c r="B302" t="s">
        <v>225</v>
      </c>
      <c r="C302" t="s">
        <v>8487</v>
      </c>
      <c r="D302" t="s">
        <v>8488</v>
      </c>
      <c r="E302" s="50">
        <v>0</v>
      </c>
      <c r="F302" t="s">
        <v>8489</v>
      </c>
    </row>
    <row r="303" spans="1:6">
      <c r="A303">
        <v>3485</v>
      </c>
      <c r="B303" t="s">
        <v>225</v>
      </c>
      <c r="C303" t="s">
        <v>8559</v>
      </c>
      <c r="D303" t="s">
        <v>8560</v>
      </c>
      <c r="E303" s="50">
        <v>0</v>
      </c>
      <c r="F303" t="s">
        <v>8561</v>
      </c>
    </row>
    <row r="304" spans="1:6">
      <c r="A304">
        <v>3509</v>
      </c>
      <c r="B304" t="s">
        <v>225</v>
      </c>
      <c r="C304" t="s">
        <v>8631</v>
      </c>
      <c r="D304" t="s">
        <v>8632</v>
      </c>
      <c r="E304" s="50">
        <v>0</v>
      </c>
      <c r="F304" t="s">
        <v>8633</v>
      </c>
    </row>
    <row r="305" spans="1:6">
      <c r="A305">
        <v>3533</v>
      </c>
      <c r="B305" t="s">
        <v>225</v>
      </c>
      <c r="C305" t="s">
        <v>8703</v>
      </c>
      <c r="D305" t="s">
        <v>8704</v>
      </c>
      <c r="E305" s="50">
        <v>0</v>
      </c>
      <c r="F305" t="s">
        <v>8705</v>
      </c>
    </row>
    <row r="306" spans="1:6">
      <c r="A306">
        <v>3270</v>
      </c>
      <c r="B306" t="s">
        <v>225</v>
      </c>
      <c r="C306" t="s">
        <v>7914</v>
      </c>
      <c r="D306" t="s">
        <v>7915</v>
      </c>
      <c r="E306" s="50">
        <v>0</v>
      </c>
      <c r="F306" t="s">
        <v>7916</v>
      </c>
    </row>
    <row r="307" spans="1:6">
      <c r="A307">
        <v>3294</v>
      </c>
      <c r="B307" t="s">
        <v>225</v>
      </c>
      <c r="C307" t="s">
        <v>7986</v>
      </c>
      <c r="D307" t="s">
        <v>7987</v>
      </c>
      <c r="E307" s="50">
        <v>0</v>
      </c>
      <c r="F307" t="s">
        <v>7988</v>
      </c>
    </row>
    <row r="308" spans="1:6">
      <c r="A308">
        <v>3318</v>
      </c>
      <c r="B308" t="s">
        <v>225</v>
      </c>
      <c r="C308" t="s">
        <v>8058</v>
      </c>
      <c r="D308" t="s">
        <v>8059</v>
      </c>
      <c r="E308" s="50">
        <v>0</v>
      </c>
      <c r="F308" t="s">
        <v>8060</v>
      </c>
    </row>
    <row r="309" spans="1:6">
      <c r="A309">
        <v>3342</v>
      </c>
      <c r="B309" t="s">
        <v>225</v>
      </c>
      <c r="C309" t="s">
        <v>8130</v>
      </c>
      <c r="D309" t="s">
        <v>8131</v>
      </c>
      <c r="E309" s="50">
        <v>0</v>
      </c>
      <c r="F309" t="s">
        <v>8132</v>
      </c>
    </row>
    <row r="310" spans="1:6">
      <c r="A310">
        <v>3366</v>
      </c>
      <c r="B310" t="s">
        <v>225</v>
      </c>
      <c r="C310" t="s">
        <v>8202</v>
      </c>
      <c r="D310" t="s">
        <v>8203</v>
      </c>
      <c r="E310" s="50">
        <v>0</v>
      </c>
      <c r="F310" t="s">
        <v>8204</v>
      </c>
    </row>
    <row r="311" spans="1:6">
      <c r="A311">
        <v>3390</v>
      </c>
      <c r="B311" t="s">
        <v>225</v>
      </c>
      <c r="C311" t="s">
        <v>8274</v>
      </c>
      <c r="D311" t="s">
        <v>8275</v>
      </c>
      <c r="E311" s="50">
        <v>0</v>
      </c>
      <c r="F311" t="s">
        <v>8276</v>
      </c>
    </row>
    <row r="312" spans="1:6">
      <c r="A312">
        <v>3414</v>
      </c>
      <c r="B312" t="s">
        <v>225</v>
      </c>
      <c r="C312" t="s">
        <v>8346</v>
      </c>
      <c r="D312" t="s">
        <v>8347</v>
      </c>
      <c r="E312" s="50">
        <v>0</v>
      </c>
      <c r="F312" t="s">
        <v>8348</v>
      </c>
    </row>
    <row r="313" spans="1:6">
      <c r="A313">
        <v>3438</v>
      </c>
      <c r="B313" t="s">
        <v>225</v>
      </c>
      <c r="C313" t="s">
        <v>8418</v>
      </c>
      <c r="D313" t="s">
        <v>8419</v>
      </c>
      <c r="E313" s="50">
        <v>0</v>
      </c>
      <c r="F313" t="s">
        <v>8420</v>
      </c>
    </row>
    <row r="314" spans="1:6">
      <c r="A314">
        <v>3462</v>
      </c>
      <c r="B314" t="s">
        <v>225</v>
      </c>
      <c r="C314" t="s">
        <v>8490</v>
      </c>
      <c r="D314" t="s">
        <v>8491</v>
      </c>
      <c r="E314" s="50">
        <v>0</v>
      </c>
      <c r="F314" t="s">
        <v>8492</v>
      </c>
    </row>
    <row r="315" spans="1:6">
      <c r="A315">
        <v>3486</v>
      </c>
      <c r="B315" t="s">
        <v>225</v>
      </c>
      <c r="C315" t="s">
        <v>8562</v>
      </c>
      <c r="D315" t="s">
        <v>8563</v>
      </c>
      <c r="E315" s="50">
        <v>0</v>
      </c>
      <c r="F315" t="s">
        <v>8564</v>
      </c>
    </row>
    <row r="316" spans="1:6">
      <c r="A316">
        <v>3510</v>
      </c>
      <c r="B316" t="s">
        <v>225</v>
      </c>
      <c r="C316" t="s">
        <v>8634</v>
      </c>
      <c r="D316" t="s">
        <v>8635</v>
      </c>
      <c r="E316" s="50">
        <v>0</v>
      </c>
      <c r="F316" t="s">
        <v>8636</v>
      </c>
    </row>
    <row r="317" spans="1:6">
      <c r="A317">
        <v>3534</v>
      </c>
      <c r="B317" t="s">
        <v>225</v>
      </c>
      <c r="C317" t="s">
        <v>8706</v>
      </c>
      <c r="D317" t="s">
        <v>8707</v>
      </c>
      <c r="E317" s="50">
        <v>0</v>
      </c>
      <c r="F317" t="s">
        <v>8708</v>
      </c>
    </row>
    <row r="318" spans="1:6">
      <c r="A318">
        <v>3271</v>
      </c>
      <c r="B318" t="s">
        <v>225</v>
      </c>
      <c r="C318" t="s">
        <v>7917</v>
      </c>
      <c r="D318" t="s">
        <v>7918</v>
      </c>
      <c r="E318" s="50">
        <v>0</v>
      </c>
      <c r="F318" t="s">
        <v>7919</v>
      </c>
    </row>
    <row r="319" spans="1:6">
      <c r="A319">
        <v>3295</v>
      </c>
      <c r="B319" t="s">
        <v>225</v>
      </c>
      <c r="C319" t="s">
        <v>7989</v>
      </c>
      <c r="D319" t="s">
        <v>7990</v>
      </c>
      <c r="E319" s="50">
        <v>0</v>
      </c>
      <c r="F319" t="s">
        <v>7991</v>
      </c>
    </row>
    <row r="320" spans="1:6">
      <c r="A320">
        <v>3319</v>
      </c>
      <c r="B320" t="s">
        <v>225</v>
      </c>
      <c r="C320" t="s">
        <v>8061</v>
      </c>
      <c r="D320" t="s">
        <v>8062</v>
      </c>
      <c r="E320" s="50">
        <v>0</v>
      </c>
      <c r="F320" t="s">
        <v>8063</v>
      </c>
    </row>
    <row r="321" spans="1:6">
      <c r="A321">
        <v>3343</v>
      </c>
      <c r="B321" t="s">
        <v>225</v>
      </c>
      <c r="C321" t="s">
        <v>8133</v>
      </c>
      <c r="D321" t="s">
        <v>8134</v>
      </c>
      <c r="E321" s="50">
        <v>0</v>
      </c>
      <c r="F321" t="s">
        <v>8135</v>
      </c>
    </row>
    <row r="322" spans="1:6">
      <c r="A322">
        <v>3367</v>
      </c>
      <c r="B322" t="s">
        <v>225</v>
      </c>
      <c r="C322" t="s">
        <v>8205</v>
      </c>
      <c r="D322" t="s">
        <v>8206</v>
      </c>
      <c r="E322" s="50">
        <v>0</v>
      </c>
      <c r="F322" t="s">
        <v>8207</v>
      </c>
    </row>
    <row r="323" spans="1:6">
      <c r="A323">
        <v>3391</v>
      </c>
      <c r="B323" t="s">
        <v>225</v>
      </c>
      <c r="C323" t="s">
        <v>8277</v>
      </c>
      <c r="D323" t="s">
        <v>8278</v>
      </c>
      <c r="E323" s="50">
        <v>0</v>
      </c>
      <c r="F323" t="s">
        <v>8279</v>
      </c>
    </row>
    <row r="324" spans="1:6">
      <c r="A324">
        <v>3415</v>
      </c>
      <c r="B324" t="s">
        <v>225</v>
      </c>
      <c r="C324" t="s">
        <v>8349</v>
      </c>
      <c r="D324" t="s">
        <v>8350</v>
      </c>
      <c r="E324" s="50">
        <v>0</v>
      </c>
      <c r="F324" t="s">
        <v>8351</v>
      </c>
    </row>
    <row r="325" spans="1:6">
      <c r="A325">
        <v>3439</v>
      </c>
      <c r="B325" t="s">
        <v>225</v>
      </c>
      <c r="C325" t="s">
        <v>8421</v>
      </c>
      <c r="D325" t="s">
        <v>8422</v>
      </c>
      <c r="E325" s="50">
        <v>0</v>
      </c>
      <c r="F325" t="s">
        <v>8423</v>
      </c>
    </row>
    <row r="326" spans="1:6">
      <c r="A326">
        <v>3463</v>
      </c>
      <c r="B326" t="s">
        <v>225</v>
      </c>
      <c r="C326" t="s">
        <v>8493</v>
      </c>
      <c r="D326" t="s">
        <v>8494</v>
      </c>
      <c r="E326" s="50">
        <v>0</v>
      </c>
      <c r="F326" t="s">
        <v>8495</v>
      </c>
    </row>
    <row r="327" spans="1:6">
      <c r="A327">
        <v>3487</v>
      </c>
      <c r="B327" t="s">
        <v>225</v>
      </c>
      <c r="C327" t="s">
        <v>8565</v>
      </c>
      <c r="D327" t="s">
        <v>8566</v>
      </c>
      <c r="E327" s="50">
        <v>0</v>
      </c>
      <c r="F327" t="s">
        <v>8567</v>
      </c>
    </row>
    <row r="328" spans="1:6">
      <c r="A328">
        <v>3511</v>
      </c>
      <c r="B328" t="s">
        <v>225</v>
      </c>
      <c r="C328" t="s">
        <v>8637</v>
      </c>
      <c r="D328" t="s">
        <v>8638</v>
      </c>
      <c r="E328" s="50">
        <v>0</v>
      </c>
      <c r="F328" t="s">
        <v>8639</v>
      </c>
    </row>
    <row r="329" spans="1:6">
      <c r="A329">
        <v>3535</v>
      </c>
      <c r="B329" t="s">
        <v>225</v>
      </c>
      <c r="C329" t="s">
        <v>8709</v>
      </c>
      <c r="D329" t="s">
        <v>8710</v>
      </c>
      <c r="E329" s="50">
        <v>0</v>
      </c>
      <c r="F329" t="s">
        <v>8711</v>
      </c>
    </row>
    <row r="330" spans="1:6">
      <c r="A330">
        <v>3250</v>
      </c>
      <c r="B330" t="s">
        <v>225</v>
      </c>
      <c r="C330" t="s">
        <v>7854</v>
      </c>
      <c r="D330" t="s">
        <v>7855</v>
      </c>
      <c r="E330" s="50">
        <v>300</v>
      </c>
      <c r="F330" t="s">
        <v>7856</v>
      </c>
    </row>
    <row r="331" spans="1:6">
      <c r="A331">
        <v>3251</v>
      </c>
      <c r="B331" t="s">
        <v>225</v>
      </c>
      <c r="C331" t="s">
        <v>7857</v>
      </c>
      <c r="D331" t="s">
        <v>7858</v>
      </c>
      <c r="E331" s="50">
        <v>0</v>
      </c>
      <c r="F331" t="s">
        <v>7859</v>
      </c>
    </row>
    <row r="332" spans="1:6">
      <c r="A332">
        <v>3274</v>
      </c>
      <c r="B332" t="s">
        <v>225</v>
      </c>
      <c r="C332" t="s">
        <v>7926</v>
      </c>
      <c r="D332" t="s">
        <v>7927</v>
      </c>
      <c r="E332" s="50">
        <v>300</v>
      </c>
      <c r="F332" t="s">
        <v>7928</v>
      </c>
    </row>
    <row r="333" spans="1:6">
      <c r="A333">
        <v>3275</v>
      </c>
      <c r="B333" t="s">
        <v>225</v>
      </c>
      <c r="C333" t="s">
        <v>7929</v>
      </c>
      <c r="D333" t="s">
        <v>7930</v>
      </c>
      <c r="E333" s="50">
        <v>0</v>
      </c>
      <c r="F333" t="s">
        <v>7931</v>
      </c>
    </row>
    <row r="334" spans="1:6">
      <c r="A334">
        <v>3298</v>
      </c>
      <c r="B334" t="s">
        <v>225</v>
      </c>
      <c r="C334" t="s">
        <v>7998</v>
      </c>
      <c r="D334" t="s">
        <v>7999</v>
      </c>
      <c r="E334" s="50">
        <v>500</v>
      </c>
      <c r="F334" t="s">
        <v>8000</v>
      </c>
    </row>
    <row r="335" spans="1:6">
      <c r="A335">
        <v>3299</v>
      </c>
      <c r="B335" t="s">
        <v>225</v>
      </c>
      <c r="C335" t="s">
        <v>8001</v>
      </c>
      <c r="D335" t="s">
        <v>8002</v>
      </c>
      <c r="E335" s="50">
        <v>0</v>
      </c>
      <c r="F335" t="s">
        <v>8003</v>
      </c>
    </row>
    <row r="336" spans="1:6">
      <c r="A336">
        <v>3322</v>
      </c>
      <c r="B336" t="s">
        <v>225</v>
      </c>
      <c r="C336" t="s">
        <v>8070</v>
      </c>
      <c r="D336" t="s">
        <v>8071</v>
      </c>
      <c r="E336" s="50">
        <v>300</v>
      </c>
      <c r="F336" t="s">
        <v>8072</v>
      </c>
    </row>
    <row r="337" spans="1:6">
      <c r="A337">
        <v>3323</v>
      </c>
      <c r="B337" t="s">
        <v>225</v>
      </c>
      <c r="C337" t="s">
        <v>8073</v>
      </c>
      <c r="D337" t="s">
        <v>8074</v>
      </c>
      <c r="E337" s="50">
        <v>0</v>
      </c>
      <c r="F337" t="s">
        <v>8075</v>
      </c>
    </row>
    <row r="338" spans="1:6">
      <c r="A338">
        <v>3346</v>
      </c>
      <c r="B338" t="s">
        <v>225</v>
      </c>
      <c r="C338" t="s">
        <v>8142</v>
      </c>
      <c r="D338" t="s">
        <v>8143</v>
      </c>
      <c r="E338" s="50">
        <v>500</v>
      </c>
      <c r="F338" t="s">
        <v>8144</v>
      </c>
    </row>
    <row r="339" spans="1:6">
      <c r="A339">
        <v>3347</v>
      </c>
      <c r="B339" t="s">
        <v>225</v>
      </c>
      <c r="C339" t="s">
        <v>8145</v>
      </c>
      <c r="D339" t="s">
        <v>8146</v>
      </c>
      <c r="E339" s="50">
        <v>0</v>
      </c>
      <c r="F339" t="s">
        <v>8147</v>
      </c>
    </row>
    <row r="340" spans="1:6">
      <c r="A340">
        <v>3370</v>
      </c>
      <c r="B340" t="s">
        <v>225</v>
      </c>
      <c r="C340" t="s">
        <v>8214</v>
      </c>
      <c r="D340" t="s">
        <v>8215</v>
      </c>
      <c r="E340" s="50">
        <v>500</v>
      </c>
      <c r="F340" t="s">
        <v>8216</v>
      </c>
    </row>
    <row r="341" spans="1:6">
      <c r="A341">
        <v>3371</v>
      </c>
      <c r="B341" t="s">
        <v>225</v>
      </c>
      <c r="C341" t="s">
        <v>8217</v>
      </c>
      <c r="D341" t="s">
        <v>8218</v>
      </c>
      <c r="E341" s="50">
        <v>0</v>
      </c>
      <c r="F341" t="s">
        <v>8219</v>
      </c>
    </row>
    <row r="342" spans="1:6">
      <c r="A342">
        <v>3394</v>
      </c>
      <c r="B342" t="s">
        <v>225</v>
      </c>
      <c r="C342" t="s">
        <v>8286</v>
      </c>
      <c r="D342" t="s">
        <v>8287</v>
      </c>
      <c r="E342" s="50">
        <v>300</v>
      </c>
      <c r="F342" t="s">
        <v>8288</v>
      </c>
    </row>
    <row r="343" spans="1:6">
      <c r="A343">
        <v>3395</v>
      </c>
      <c r="B343" t="s">
        <v>225</v>
      </c>
      <c r="C343" t="s">
        <v>8289</v>
      </c>
      <c r="D343" t="s">
        <v>8290</v>
      </c>
      <c r="E343" s="50">
        <v>0</v>
      </c>
      <c r="F343" t="s">
        <v>8291</v>
      </c>
    </row>
    <row r="344" spans="1:6">
      <c r="A344">
        <v>3418</v>
      </c>
      <c r="B344" t="s">
        <v>225</v>
      </c>
      <c r="C344" t="s">
        <v>8358</v>
      </c>
      <c r="D344" t="s">
        <v>8359</v>
      </c>
      <c r="E344" s="50">
        <v>500</v>
      </c>
      <c r="F344" t="s">
        <v>8360</v>
      </c>
    </row>
    <row r="345" spans="1:6">
      <c r="A345">
        <v>3419</v>
      </c>
      <c r="B345" t="s">
        <v>225</v>
      </c>
      <c r="C345" t="s">
        <v>8361</v>
      </c>
      <c r="D345" t="s">
        <v>8362</v>
      </c>
      <c r="E345" s="50">
        <v>0</v>
      </c>
      <c r="F345" t="s">
        <v>8363</v>
      </c>
    </row>
    <row r="346" spans="1:6">
      <c r="A346">
        <v>3442</v>
      </c>
      <c r="B346" t="s">
        <v>225</v>
      </c>
      <c r="C346" t="s">
        <v>8430</v>
      </c>
      <c r="D346" t="s">
        <v>8431</v>
      </c>
      <c r="E346" s="50">
        <v>300</v>
      </c>
      <c r="F346" t="s">
        <v>8432</v>
      </c>
    </row>
    <row r="347" spans="1:6">
      <c r="A347">
        <v>3443</v>
      </c>
      <c r="B347" t="s">
        <v>225</v>
      </c>
      <c r="C347" t="s">
        <v>8433</v>
      </c>
      <c r="D347" t="s">
        <v>8434</v>
      </c>
      <c r="E347" s="50">
        <v>0</v>
      </c>
      <c r="F347" t="s">
        <v>8435</v>
      </c>
    </row>
    <row r="348" spans="1:6">
      <c r="A348">
        <v>3466</v>
      </c>
      <c r="B348" t="s">
        <v>225</v>
      </c>
      <c r="C348" t="s">
        <v>8502</v>
      </c>
      <c r="D348" t="s">
        <v>8503</v>
      </c>
      <c r="E348" s="50">
        <v>500</v>
      </c>
      <c r="F348" t="s">
        <v>8504</v>
      </c>
    </row>
    <row r="349" spans="1:6">
      <c r="A349">
        <v>3467</v>
      </c>
      <c r="B349" t="s">
        <v>225</v>
      </c>
      <c r="C349" t="s">
        <v>8505</v>
      </c>
      <c r="D349" t="s">
        <v>8506</v>
      </c>
      <c r="E349" s="50">
        <v>0</v>
      </c>
      <c r="F349" t="s">
        <v>8507</v>
      </c>
    </row>
    <row r="350" spans="1:6">
      <c r="A350">
        <v>3490</v>
      </c>
      <c r="B350" t="s">
        <v>225</v>
      </c>
      <c r="C350" t="s">
        <v>8574</v>
      </c>
      <c r="D350" t="s">
        <v>8575</v>
      </c>
      <c r="E350" s="50">
        <v>500</v>
      </c>
      <c r="F350" t="s">
        <v>8576</v>
      </c>
    </row>
    <row r="351" spans="1:6">
      <c r="A351">
        <v>3491</v>
      </c>
      <c r="B351" t="s">
        <v>225</v>
      </c>
      <c r="C351" t="s">
        <v>8577</v>
      </c>
      <c r="D351" t="s">
        <v>8578</v>
      </c>
      <c r="E351" s="50">
        <v>0</v>
      </c>
      <c r="F351" t="s">
        <v>8579</v>
      </c>
    </row>
    <row r="352" spans="1:6">
      <c r="A352">
        <v>3514</v>
      </c>
      <c r="B352" t="s">
        <v>225</v>
      </c>
      <c r="C352" t="s">
        <v>8646</v>
      </c>
      <c r="D352" t="s">
        <v>8647</v>
      </c>
      <c r="E352" s="50">
        <v>192.63</v>
      </c>
      <c r="F352" t="s">
        <v>8648</v>
      </c>
    </row>
    <row r="353" spans="1:6">
      <c r="A353">
        <v>3515</v>
      </c>
      <c r="B353" t="s">
        <v>225</v>
      </c>
      <c r="C353" t="s">
        <v>8649</v>
      </c>
      <c r="D353" t="s">
        <v>8650</v>
      </c>
      <c r="E353" s="50">
        <v>0</v>
      </c>
      <c r="F353" t="s">
        <v>8651</v>
      </c>
    </row>
    <row r="354" spans="1:6">
      <c r="A354">
        <v>3248</v>
      </c>
      <c r="B354" t="s">
        <v>225</v>
      </c>
      <c r="C354" t="s">
        <v>7848</v>
      </c>
      <c r="D354" t="s">
        <v>7849</v>
      </c>
      <c r="E354" s="50">
        <v>0</v>
      </c>
      <c r="F354" t="s">
        <v>7850</v>
      </c>
    </row>
    <row r="355" spans="1:6">
      <c r="A355">
        <v>3224</v>
      </c>
      <c r="B355" t="s">
        <v>225</v>
      </c>
      <c r="C355" t="s">
        <v>7776</v>
      </c>
      <c r="D355" t="s">
        <v>7777</v>
      </c>
      <c r="E355" s="50">
        <v>0</v>
      </c>
      <c r="F355" t="s">
        <v>7778</v>
      </c>
    </row>
    <row r="356" spans="1:6">
      <c r="A356">
        <v>3249</v>
      </c>
      <c r="B356" t="s">
        <v>225</v>
      </c>
      <c r="C356" t="s">
        <v>7851</v>
      </c>
      <c r="D356" t="s">
        <v>7852</v>
      </c>
      <c r="E356" s="50">
        <v>0</v>
      </c>
      <c r="F356" t="s">
        <v>7853</v>
      </c>
    </row>
    <row r="357" spans="1:6">
      <c r="A357">
        <v>3225</v>
      </c>
      <c r="B357" t="s">
        <v>225</v>
      </c>
      <c r="C357" t="s">
        <v>7779</v>
      </c>
      <c r="D357" t="s">
        <v>7780</v>
      </c>
      <c r="E357" s="50">
        <v>0</v>
      </c>
      <c r="F357" t="s">
        <v>7781</v>
      </c>
    </row>
    <row r="358" spans="1:6">
      <c r="A358">
        <v>3226</v>
      </c>
      <c r="B358" t="s">
        <v>225</v>
      </c>
      <c r="C358" t="s">
        <v>7782</v>
      </c>
      <c r="D358" t="s">
        <v>7783</v>
      </c>
      <c r="E358" s="50">
        <v>4692.63</v>
      </c>
      <c r="F358" t="s">
        <v>7784</v>
      </c>
    </row>
    <row r="359" spans="1:6">
      <c r="A359">
        <v>3202</v>
      </c>
      <c r="B359" t="s">
        <v>225</v>
      </c>
      <c r="C359" t="s">
        <v>7710</v>
      </c>
      <c r="D359" t="s">
        <v>7711</v>
      </c>
      <c r="E359" s="50">
        <v>4500</v>
      </c>
      <c r="F359" t="s">
        <v>7712</v>
      </c>
    </row>
    <row r="360" spans="1:6">
      <c r="A360">
        <v>3227</v>
      </c>
      <c r="B360" t="s">
        <v>225</v>
      </c>
      <c r="C360" t="s">
        <v>7785</v>
      </c>
      <c r="D360" t="s">
        <v>7786</v>
      </c>
      <c r="E360" s="50">
        <v>0</v>
      </c>
      <c r="F360" t="s">
        <v>7787</v>
      </c>
    </row>
    <row r="361" spans="1:6">
      <c r="A361">
        <v>3203</v>
      </c>
      <c r="B361" t="s">
        <v>225</v>
      </c>
      <c r="C361" t="s">
        <v>7713</v>
      </c>
      <c r="D361" t="s">
        <v>7714</v>
      </c>
      <c r="E361" s="50">
        <v>0</v>
      </c>
      <c r="F361" t="s">
        <v>7715</v>
      </c>
    </row>
    <row r="362" spans="1:6">
      <c r="A362">
        <v>3228</v>
      </c>
      <c r="B362" t="s">
        <v>225</v>
      </c>
      <c r="C362" t="s">
        <v>7788</v>
      </c>
      <c r="D362" t="s">
        <v>7789</v>
      </c>
      <c r="E362" s="50">
        <v>0</v>
      </c>
      <c r="F362" t="s">
        <v>7790</v>
      </c>
    </row>
    <row r="363" spans="1:6">
      <c r="A363">
        <v>3204</v>
      </c>
      <c r="B363" t="s">
        <v>225</v>
      </c>
      <c r="C363" t="s">
        <v>7716</v>
      </c>
      <c r="D363" t="s">
        <v>7717</v>
      </c>
      <c r="E363" s="50">
        <v>0</v>
      </c>
      <c r="F363" t="s">
        <v>7718</v>
      </c>
    </row>
    <row r="364" spans="1:6">
      <c r="A364">
        <v>3229</v>
      </c>
      <c r="B364" t="s">
        <v>225</v>
      </c>
      <c r="C364" t="s">
        <v>7791</v>
      </c>
      <c r="D364" t="s">
        <v>7792</v>
      </c>
      <c r="E364" s="50">
        <v>0</v>
      </c>
      <c r="F364" t="s">
        <v>7793</v>
      </c>
    </row>
    <row r="365" spans="1:6">
      <c r="A365">
        <v>3205</v>
      </c>
      <c r="B365" t="s">
        <v>225</v>
      </c>
      <c r="C365" t="s">
        <v>7719</v>
      </c>
      <c r="D365" t="s">
        <v>7720</v>
      </c>
      <c r="E365" s="50">
        <v>0</v>
      </c>
      <c r="F365" t="s">
        <v>7721</v>
      </c>
    </row>
    <row r="366" spans="1:6">
      <c r="A366">
        <v>3230</v>
      </c>
      <c r="B366" t="s">
        <v>225</v>
      </c>
      <c r="C366" t="s">
        <v>7794</v>
      </c>
      <c r="D366" t="s">
        <v>7795</v>
      </c>
      <c r="E366" s="50">
        <v>0</v>
      </c>
      <c r="F366" t="s">
        <v>7796</v>
      </c>
    </row>
    <row r="367" spans="1:6">
      <c r="A367">
        <v>3206</v>
      </c>
      <c r="B367" t="s">
        <v>225</v>
      </c>
      <c r="C367" t="s">
        <v>7722</v>
      </c>
      <c r="D367" t="s">
        <v>7723</v>
      </c>
      <c r="E367" s="50">
        <v>0</v>
      </c>
      <c r="F367" t="s">
        <v>7724</v>
      </c>
    </row>
    <row r="368" spans="1:6">
      <c r="A368">
        <v>3231</v>
      </c>
      <c r="B368" t="s">
        <v>225</v>
      </c>
      <c r="C368" t="s">
        <v>7797</v>
      </c>
      <c r="D368" t="s">
        <v>7798</v>
      </c>
      <c r="E368" s="50">
        <v>0</v>
      </c>
      <c r="F368" t="s">
        <v>7799</v>
      </c>
    </row>
    <row r="369" spans="1:6">
      <c r="A369">
        <v>3207</v>
      </c>
      <c r="B369" t="s">
        <v>225</v>
      </c>
      <c r="C369" t="s">
        <v>7725</v>
      </c>
      <c r="D369" t="s">
        <v>7726</v>
      </c>
      <c r="E369" s="50">
        <v>0</v>
      </c>
      <c r="F369" t="s">
        <v>7727</v>
      </c>
    </row>
    <row r="370" spans="1:6">
      <c r="A370">
        <v>3232</v>
      </c>
      <c r="B370" t="s">
        <v>225</v>
      </c>
      <c r="C370" t="s">
        <v>7800</v>
      </c>
      <c r="D370" t="s">
        <v>7801</v>
      </c>
      <c r="E370" s="50">
        <v>0</v>
      </c>
      <c r="F370" t="s">
        <v>7802</v>
      </c>
    </row>
    <row r="371" spans="1:6">
      <c r="A371">
        <v>3208</v>
      </c>
      <c r="B371" t="s">
        <v>225</v>
      </c>
      <c r="C371" t="s">
        <v>7728</v>
      </c>
      <c r="D371" t="s">
        <v>7729</v>
      </c>
      <c r="E371" s="50">
        <v>0</v>
      </c>
      <c r="F371" t="s">
        <v>7730</v>
      </c>
    </row>
    <row r="372" spans="1:6">
      <c r="A372">
        <v>3233</v>
      </c>
      <c r="B372" t="s">
        <v>225</v>
      </c>
      <c r="C372" t="s">
        <v>7803</v>
      </c>
      <c r="D372" t="s">
        <v>7804</v>
      </c>
      <c r="E372" s="50">
        <v>0</v>
      </c>
      <c r="F372" t="s">
        <v>7805</v>
      </c>
    </row>
    <row r="373" spans="1:6">
      <c r="A373">
        <v>3209</v>
      </c>
      <c r="B373" t="s">
        <v>225</v>
      </c>
      <c r="C373" t="s">
        <v>7731</v>
      </c>
      <c r="D373" t="s">
        <v>7732</v>
      </c>
      <c r="E373" s="50">
        <v>0</v>
      </c>
      <c r="F373" t="s">
        <v>7733</v>
      </c>
    </row>
    <row r="374" spans="1:6">
      <c r="A374">
        <v>3234</v>
      </c>
      <c r="B374" t="s">
        <v>225</v>
      </c>
      <c r="C374" t="s">
        <v>7806</v>
      </c>
      <c r="D374" t="s">
        <v>7807</v>
      </c>
      <c r="E374" s="50">
        <v>0</v>
      </c>
      <c r="F374" t="s">
        <v>7808</v>
      </c>
    </row>
    <row r="375" spans="1:6">
      <c r="A375">
        <v>3210</v>
      </c>
      <c r="B375" t="s">
        <v>225</v>
      </c>
      <c r="C375" t="s">
        <v>7734</v>
      </c>
      <c r="D375" t="s">
        <v>7735</v>
      </c>
      <c r="E375" s="50">
        <v>0</v>
      </c>
      <c r="F375" t="s">
        <v>7736</v>
      </c>
    </row>
    <row r="376" spans="1:6">
      <c r="A376">
        <v>3235</v>
      </c>
      <c r="B376" t="s">
        <v>225</v>
      </c>
      <c r="C376" t="s">
        <v>7809</v>
      </c>
      <c r="D376" t="s">
        <v>7810</v>
      </c>
      <c r="E376" s="50">
        <v>0</v>
      </c>
      <c r="F376" t="s">
        <v>7811</v>
      </c>
    </row>
    <row r="377" spans="1:6">
      <c r="A377">
        <v>3211</v>
      </c>
      <c r="B377" t="s">
        <v>225</v>
      </c>
      <c r="C377" t="s">
        <v>7737</v>
      </c>
      <c r="D377" t="s">
        <v>7738</v>
      </c>
      <c r="E377" s="50">
        <v>0</v>
      </c>
      <c r="F377" t="s">
        <v>7739</v>
      </c>
    </row>
    <row r="378" spans="1:6">
      <c r="A378">
        <v>3236</v>
      </c>
      <c r="B378" t="s">
        <v>225</v>
      </c>
      <c r="C378" t="s">
        <v>7812</v>
      </c>
      <c r="D378" t="s">
        <v>7813</v>
      </c>
      <c r="E378" s="50">
        <v>0</v>
      </c>
      <c r="F378" t="s">
        <v>7814</v>
      </c>
    </row>
    <row r="379" spans="1:6">
      <c r="A379">
        <v>3212</v>
      </c>
      <c r="B379" t="s">
        <v>225</v>
      </c>
      <c r="C379" t="s">
        <v>7740</v>
      </c>
      <c r="D379" t="s">
        <v>7741</v>
      </c>
      <c r="E379" s="50">
        <v>0</v>
      </c>
      <c r="F379" t="s">
        <v>7742</v>
      </c>
    </row>
    <row r="380" spans="1:6">
      <c r="A380">
        <v>3237</v>
      </c>
      <c r="B380" t="s">
        <v>225</v>
      </c>
      <c r="C380" t="s">
        <v>7815</v>
      </c>
      <c r="D380" t="s">
        <v>7816</v>
      </c>
      <c r="E380" s="50">
        <v>0</v>
      </c>
      <c r="F380" t="s">
        <v>7817</v>
      </c>
    </row>
    <row r="381" spans="1:6">
      <c r="A381">
        <v>3213</v>
      </c>
      <c r="B381" t="s">
        <v>225</v>
      </c>
      <c r="C381" t="s">
        <v>7743</v>
      </c>
      <c r="D381" t="s">
        <v>7744</v>
      </c>
      <c r="E381" s="50">
        <v>0</v>
      </c>
      <c r="F381" t="s">
        <v>7745</v>
      </c>
    </row>
    <row r="382" spans="1:6">
      <c r="A382">
        <v>3238</v>
      </c>
      <c r="B382" t="s">
        <v>225</v>
      </c>
      <c r="C382" t="s">
        <v>7818</v>
      </c>
      <c r="D382" t="s">
        <v>7819</v>
      </c>
      <c r="E382" s="50">
        <v>0</v>
      </c>
      <c r="F382" t="s">
        <v>7820</v>
      </c>
    </row>
    <row r="383" spans="1:6">
      <c r="A383">
        <v>3214</v>
      </c>
      <c r="B383" t="s">
        <v>225</v>
      </c>
      <c r="C383" t="s">
        <v>7746</v>
      </c>
      <c r="D383" t="s">
        <v>7747</v>
      </c>
      <c r="E383" s="50">
        <v>0</v>
      </c>
      <c r="F383" t="s">
        <v>7748</v>
      </c>
    </row>
    <row r="384" spans="1:6">
      <c r="A384">
        <v>3239</v>
      </c>
      <c r="B384" t="s">
        <v>225</v>
      </c>
      <c r="C384" t="s">
        <v>7821</v>
      </c>
      <c r="D384" t="s">
        <v>7822</v>
      </c>
      <c r="E384" s="50">
        <v>4692.63</v>
      </c>
      <c r="F384" t="s">
        <v>7823</v>
      </c>
    </row>
    <row r="385" spans="1:6">
      <c r="A385">
        <v>3215</v>
      </c>
      <c r="B385" t="s">
        <v>225</v>
      </c>
      <c r="C385" t="s">
        <v>7749</v>
      </c>
      <c r="D385" t="s">
        <v>7750</v>
      </c>
      <c r="E385" s="50">
        <v>4500</v>
      </c>
      <c r="F385" t="s">
        <v>7751</v>
      </c>
    </row>
    <row r="386" spans="1:6">
      <c r="A386">
        <v>3240</v>
      </c>
      <c r="B386" t="s">
        <v>225</v>
      </c>
      <c r="C386" t="s">
        <v>7824</v>
      </c>
      <c r="D386" t="s">
        <v>7825</v>
      </c>
      <c r="E386" s="50">
        <v>0</v>
      </c>
      <c r="F386" t="s">
        <v>7826</v>
      </c>
    </row>
    <row r="387" spans="1:6">
      <c r="A387">
        <v>3216</v>
      </c>
      <c r="B387" t="s">
        <v>225</v>
      </c>
      <c r="C387" t="s">
        <v>7752</v>
      </c>
      <c r="D387" t="s">
        <v>7753</v>
      </c>
      <c r="E387" s="50">
        <v>0</v>
      </c>
      <c r="F387" t="s">
        <v>7754</v>
      </c>
    </row>
    <row r="388" spans="1:6">
      <c r="A388">
        <v>3241</v>
      </c>
      <c r="B388" t="s">
        <v>225</v>
      </c>
      <c r="C388" t="s">
        <v>7827</v>
      </c>
      <c r="D388" t="s">
        <v>7828</v>
      </c>
      <c r="E388" s="50">
        <v>0</v>
      </c>
      <c r="F388" t="s">
        <v>7829</v>
      </c>
    </row>
    <row r="389" spans="1:6">
      <c r="A389">
        <v>3217</v>
      </c>
      <c r="B389" t="s">
        <v>225</v>
      </c>
      <c r="C389" t="s">
        <v>7755</v>
      </c>
      <c r="D389" t="s">
        <v>7756</v>
      </c>
      <c r="E389" s="50">
        <v>0</v>
      </c>
      <c r="F389" t="s">
        <v>7757</v>
      </c>
    </row>
    <row r="390" spans="1:6">
      <c r="A390">
        <v>3242</v>
      </c>
      <c r="B390" t="s">
        <v>225</v>
      </c>
      <c r="C390" t="s">
        <v>7830</v>
      </c>
      <c r="D390" t="s">
        <v>7831</v>
      </c>
      <c r="E390" s="50">
        <v>0</v>
      </c>
      <c r="F390" t="s">
        <v>7832</v>
      </c>
    </row>
    <row r="391" spans="1:6">
      <c r="A391">
        <v>3218</v>
      </c>
      <c r="B391" t="s">
        <v>225</v>
      </c>
      <c r="C391" t="s">
        <v>7758</v>
      </c>
      <c r="D391" t="s">
        <v>7759</v>
      </c>
      <c r="E391" s="50">
        <v>0</v>
      </c>
      <c r="F391" t="s">
        <v>7760</v>
      </c>
    </row>
    <row r="392" spans="1:6">
      <c r="A392">
        <v>3243</v>
      </c>
      <c r="B392" t="s">
        <v>225</v>
      </c>
      <c r="C392" t="s">
        <v>7833</v>
      </c>
      <c r="D392" t="s">
        <v>7834</v>
      </c>
      <c r="E392" s="50">
        <v>0</v>
      </c>
      <c r="F392" t="s">
        <v>7835</v>
      </c>
    </row>
    <row r="393" spans="1:6">
      <c r="A393">
        <v>3219</v>
      </c>
      <c r="B393" t="s">
        <v>225</v>
      </c>
      <c r="C393" t="s">
        <v>7761</v>
      </c>
      <c r="D393" t="s">
        <v>7762</v>
      </c>
      <c r="E393" s="50">
        <v>0</v>
      </c>
      <c r="F393" t="s">
        <v>7763</v>
      </c>
    </row>
    <row r="394" spans="1:6">
      <c r="A394">
        <v>3244</v>
      </c>
      <c r="B394" t="s">
        <v>225</v>
      </c>
      <c r="C394" t="s">
        <v>7836</v>
      </c>
      <c r="D394" t="s">
        <v>7837</v>
      </c>
      <c r="E394" s="50">
        <v>0</v>
      </c>
      <c r="F394" t="s">
        <v>7838</v>
      </c>
    </row>
    <row r="395" spans="1:6">
      <c r="A395">
        <v>3220</v>
      </c>
      <c r="B395" t="s">
        <v>225</v>
      </c>
      <c r="C395" t="s">
        <v>7764</v>
      </c>
      <c r="D395" t="s">
        <v>7765</v>
      </c>
      <c r="E395" s="50">
        <v>0</v>
      </c>
      <c r="F395" t="s">
        <v>7766</v>
      </c>
    </row>
    <row r="396" spans="1:6">
      <c r="A396">
        <v>3245</v>
      </c>
      <c r="B396" t="s">
        <v>225</v>
      </c>
      <c r="C396" t="s">
        <v>7839</v>
      </c>
      <c r="D396" t="s">
        <v>7840</v>
      </c>
      <c r="E396" s="50">
        <v>0</v>
      </c>
      <c r="F396" t="s">
        <v>7841</v>
      </c>
    </row>
    <row r="397" spans="1:6">
      <c r="A397">
        <v>3221</v>
      </c>
      <c r="B397" t="s">
        <v>225</v>
      </c>
      <c r="C397" t="s">
        <v>7767</v>
      </c>
      <c r="D397" t="s">
        <v>7768</v>
      </c>
      <c r="E397" s="50">
        <v>0</v>
      </c>
      <c r="F397" t="s">
        <v>7769</v>
      </c>
    </row>
    <row r="398" spans="1:6">
      <c r="A398">
        <v>3246</v>
      </c>
      <c r="B398" t="s">
        <v>225</v>
      </c>
      <c r="C398" t="s">
        <v>7842</v>
      </c>
      <c r="D398" t="s">
        <v>7843</v>
      </c>
      <c r="E398" s="50">
        <v>0</v>
      </c>
      <c r="F398" t="s">
        <v>7844</v>
      </c>
    </row>
    <row r="399" spans="1:6">
      <c r="A399">
        <v>3222</v>
      </c>
      <c r="B399" t="s">
        <v>225</v>
      </c>
      <c r="C399" t="s">
        <v>7770</v>
      </c>
      <c r="D399" t="s">
        <v>7771</v>
      </c>
      <c r="E399" s="50">
        <v>0</v>
      </c>
      <c r="F399" t="s">
        <v>7772</v>
      </c>
    </row>
    <row r="400" spans="1:6">
      <c r="A400">
        <v>3247</v>
      </c>
      <c r="B400" t="s">
        <v>225</v>
      </c>
      <c r="C400" t="s">
        <v>7845</v>
      </c>
      <c r="D400" t="s">
        <v>7846</v>
      </c>
      <c r="E400" s="50">
        <v>0</v>
      </c>
      <c r="F400" t="s">
        <v>7847</v>
      </c>
    </row>
    <row r="401" spans="1:6">
      <c r="A401">
        <v>3223</v>
      </c>
      <c r="B401" t="s">
        <v>225</v>
      </c>
      <c r="C401" t="s">
        <v>7773</v>
      </c>
      <c r="D401" t="s">
        <v>7774</v>
      </c>
      <c r="E401" s="50">
        <v>0</v>
      </c>
      <c r="F401" t="s">
        <v>7775</v>
      </c>
    </row>
    <row r="402" spans="1:6">
      <c r="A402">
        <v>1276</v>
      </c>
      <c r="B402" t="s">
        <v>225</v>
      </c>
      <c r="C402" t="s">
        <v>622</v>
      </c>
      <c r="D402" t="s">
        <v>623</v>
      </c>
      <c r="E402" s="49">
        <v>41548</v>
      </c>
      <c r="F402" t="s">
        <v>624</v>
      </c>
    </row>
    <row r="403" spans="1:6">
      <c r="A403">
        <v>1256</v>
      </c>
      <c r="B403" t="s">
        <v>225</v>
      </c>
      <c r="C403" t="s">
        <v>562</v>
      </c>
      <c r="D403" t="s">
        <v>563</v>
      </c>
      <c r="E403" s="49">
        <v>40940</v>
      </c>
      <c r="F403" t="s">
        <v>564</v>
      </c>
    </row>
    <row r="404" spans="1:6">
      <c r="A404">
        <v>1257</v>
      </c>
      <c r="B404" t="s">
        <v>225</v>
      </c>
      <c r="C404" t="s">
        <v>565</v>
      </c>
      <c r="D404" t="s">
        <v>566</v>
      </c>
      <c r="E404" s="49">
        <v>40969</v>
      </c>
      <c r="F404" t="s">
        <v>567</v>
      </c>
    </row>
    <row r="405" spans="1:6">
      <c r="A405">
        <v>1258</v>
      </c>
      <c r="B405" t="s">
        <v>225</v>
      </c>
      <c r="C405" t="s">
        <v>568</v>
      </c>
      <c r="D405" t="s">
        <v>569</v>
      </c>
      <c r="E405" s="49">
        <v>41000</v>
      </c>
      <c r="F405" t="s">
        <v>570</v>
      </c>
    </row>
    <row r="406" spans="1:6">
      <c r="A406">
        <v>1259</v>
      </c>
      <c r="B406" t="s">
        <v>225</v>
      </c>
      <c r="C406" t="s">
        <v>571</v>
      </c>
      <c r="D406" t="s">
        <v>572</v>
      </c>
      <c r="E406" s="49">
        <v>41030</v>
      </c>
      <c r="F406" t="s">
        <v>573</v>
      </c>
    </row>
    <row r="407" spans="1:6">
      <c r="A407">
        <v>1260</v>
      </c>
      <c r="B407" t="s">
        <v>225</v>
      </c>
      <c r="C407" t="s">
        <v>574</v>
      </c>
      <c r="D407" t="s">
        <v>575</v>
      </c>
      <c r="E407" s="49">
        <v>41061</v>
      </c>
      <c r="F407" t="s">
        <v>576</v>
      </c>
    </row>
    <row r="408" spans="1:6">
      <c r="A408">
        <v>1261</v>
      </c>
      <c r="B408" t="s">
        <v>225</v>
      </c>
      <c r="C408" t="s">
        <v>577</v>
      </c>
      <c r="D408" t="s">
        <v>578</v>
      </c>
      <c r="E408" s="49">
        <v>41091</v>
      </c>
      <c r="F408" t="s">
        <v>579</v>
      </c>
    </row>
    <row r="409" spans="1:6">
      <c r="A409">
        <v>1262</v>
      </c>
      <c r="B409" t="s">
        <v>225</v>
      </c>
      <c r="C409" t="s">
        <v>580</v>
      </c>
      <c r="D409" t="s">
        <v>581</v>
      </c>
      <c r="E409" s="49">
        <v>41122</v>
      </c>
      <c r="F409" t="s">
        <v>582</v>
      </c>
    </row>
    <row r="410" spans="1:6">
      <c r="A410">
        <v>1263</v>
      </c>
      <c r="B410" t="s">
        <v>225</v>
      </c>
      <c r="C410" t="s">
        <v>583</v>
      </c>
      <c r="D410" t="s">
        <v>584</v>
      </c>
      <c r="E410" s="49">
        <v>41153</v>
      </c>
      <c r="F410" t="s">
        <v>585</v>
      </c>
    </row>
    <row r="411" spans="1:6">
      <c r="A411">
        <v>1264</v>
      </c>
      <c r="B411" t="s">
        <v>225</v>
      </c>
      <c r="C411" t="s">
        <v>586</v>
      </c>
      <c r="D411" t="s">
        <v>587</v>
      </c>
      <c r="E411" s="49">
        <v>41183</v>
      </c>
      <c r="F411" t="s">
        <v>588</v>
      </c>
    </row>
    <row r="412" spans="1:6">
      <c r="A412">
        <v>1265</v>
      </c>
      <c r="B412" t="s">
        <v>225</v>
      </c>
      <c r="C412" t="s">
        <v>589</v>
      </c>
      <c r="D412" t="s">
        <v>590</v>
      </c>
      <c r="E412" s="49">
        <v>41214</v>
      </c>
      <c r="F412" t="s">
        <v>591</v>
      </c>
    </row>
    <row r="413" spans="1:6">
      <c r="A413">
        <v>1266</v>
      </c>
      <c r="B413" t="s">
        <v>225</v>
      </c>
      <c r="C413" t="s">
        <v>592</v>
      </c>
      <c r="D413" t="s">
        <v>593</v>
      </c>
      <c r="E413" s="49">
        <v>41244</v>
      </c>
      <c r="F413" t="s">
        <v>594</v>
      </c>
    </row>
    <row r="414" spans="1:6">
      <c r="A414">
        <v>1267</v>
      </c>
      <c r="B414" t="s">
        <v>225</v>
      </c>
      <c r="C414" t="s">
        <v>595</v>
      </c>
      <c r="D414" t="s">
        <v>596</v>
      </c>
      <c r="E414" s="49">
        <v>41275</v>
      </c>
      <c r="F414" t="s">
        <v>597</v>
      </c>
    </row>
    <row r="415" spans="1:6">
      <c r="A415">
        <v>1268</v>
      </c>
      <c r="B415" t="s">
        <v>225</v>
      </c>
      <c r="C415" t="s">
        <v>598</v>
      </c>
      <c r="D415" t="s">
        <v>599</v>
      </c>
      <c r="E415" s="49">
        <v>41306</v>
      </c>
      <c r="F415" t="s">
        <v>600</v>
      </c>
    </row>
    <row r="416" spans="1:6">
      <c r="A416">
        <v>1269</v>
      </c>
      <c r="B416" t="s">
        <v>225</v>
      </c>
      <c r="C416" t="s">
        <v>601</v>
      </c>
      <c r="D416" t="s">
        <v>602</v>
      </c>
      <c r="E416" s="49">
        <v>41334</v>
      </c>
      <c r="F416" t="s">
        <v>603</v>
      </c>
    </row>
    <row r="417" spans="1:6">
      <c r="A417">
        <v>1270</v>
      </c>
      <c r="B417" t="s">
        <v>225</v>
      </c>
      <c r="C417" t="s">
        <v>604</v>
      </c>
      <c r="D417" t="s">
        <v>605</v>
      </c>
      <c r="E417" s="49">
        <v>41365</v>
      </c>
      <c r="F417" t="s">
        <v>606</v>
      </c>
    </row>
    <row r="418" spans="1:6">
      <c r="A418">
        <v>1271</v>
      </c>
      <c r="B418" t="s">
        <v>225</v>
      </c>
      <c r="C418" t="s">
        <v>607</v>
      </c>
      <c r="D418" t="s">
        <v>608</v>
      </c>
      <c r="E418" s="49">
        <v>41395</v>
      </c>
      <c r="F418" t="s">
        <v>609</v>
      </c>
    </row>
    <row r="419" spans="1:6">
      <c r="A419">
        <v>1272</v>
      </c>
      <c r="B419" t="s">
        <v>225</v>
      </c>
      <c r="C419" t="s">
        <v>610</v>
      </c>
      <c r="D419" t="s">
        <v>611</v>
      </c>
      <c r="E419" s="49">
        <v>41426</v>
      </c>
      <c r="F419" t="s">
        <v>612</v>
      </c>
    </row>
    <row r="420" spans="1:6">
      <c r="A420">
        <v>1273</v>
      </c>
      <c r="B420" t="s">
        <v>225</v>
      </c>
      <c r="C420" t="s">
        <v>613</v>
      </c>
      <c r="D420" t="s">
        <v>614</v>
      </c>
      <c r="E420" s="49">
        <v>41456</v>
      </c>
      <c r="F420" t="s">
        <v>615</v>
      </c>
    </row>
    <row r="421" spans="1:6">
      <c r="A421">
        <v>1274</v>
      </c>
      <c r="B421" t="s">
        <v>225</v>
      </c>
      <c r="C421" t="s">
        <v>616</v>
      </c>
      <c r="D421" t="s">
        <v>617</v>
      </c>
      <c r="E421" s="49">
        <v>41487</v>
      </c>
      <c r="F421" t="s">
        <v>618</v>
      </c>
    </row>
    <row r="422" spans="1:6">
      <c r="A422">
        <v>1275</v>
      </c>
      <c r="B422" t="s">
        <v>225</v>
      </c>
      <c r="C422" t="s">
        <v>619</v>
      </c>
      <c r="D422" t="s">
        <v>620</v>
      </c>
      <c r="E422" s="49">
        <v>41518</v>
      </c>
      <c r="F422" t="s">
        <v>621</v>
      </c>
    </row>
    <row r="423" spans="1:6">
      <c r="A423">
        <v>1301</v>
      </c>
      <c r="B423" t="s">
        <v>225</v>
      </c>
      <c r="C423" t="s">
        <v>697</v>
      </c>
      <c r="D423" t="s">
        <v>698</v>
      </c>
      <c r="E423" s="49">
        <v>41547</v>
      </c>
      <c r="F423" t="s">
        <v>699</v>
      </c>
    </row>
    <row r="424" spans="1:6">
      <c r="A424">
        <v>1302</v>
      </c>
      <c r="B424" t="s">
        <v>225</v>
      </c>
      <c r="C424" t="s">
        <v>700</v>
      </c>
      <c r="D424" t="s">
        <v>701</v>
      </c>
      <c r="E424" s="49">
        <v>41578</v>
      </c>
      <c r="F424" t="s">
        <v>702</v>
      </c>
    </row>
    <row r="425" spans="1:6">
      <c r="A425">
        <v>1282</v>
      </c>
      <c r="B425" t="s">
        <v>225</v>
      </c>
      <c r="C425" t="s">
        <v>640</v>
      </c>
      <c r="D425" t="s">
        <v>641</v>
      </c>
      <c r="E425" s="49">
        <v>40968</v>
      </c>
      <c r="F425" t="s">
        <v>642</v>
      </c>
    </row>
    <row r="426" spans="1:6">
      <c r="A426">
        <v>1283</v>
      </c>
      <c r="B426" t="s">
        <v>225</v>
      </c>
      <c r="C426" t="s">
        <v>643</v>
      </c>
      <c r="D426" t="s">
        <v>644</v>
      </c>
      <c r="E426" s="49">
        <v>40999</v>
      </c>
      <c r="F426" t="s">
        <v>645</v>
      </c>
    </row>
    <row r="427" spans="1:6">
      <c r="A427">
        <v>1284</v>
      </c>
      <c r="B427" t="s">
        <v>225</v>
      </c>
      <c r="C427" t="s">
        <v>646</v>
      </c>
      <c r="D427" t="s">
        <v>647</v>
      </c>
      <c r="E427" s="49">
        <v>41029</v>
      </c>
      <c r="F427" t="s">
        <v>648</v>
      </c>
    </row>
    <row r="428" spans="1:6">
      <c r="A428">
        <v>1285</v>
      </c>
      <c r="B428" t="s">
        <v>225</v>
      </c>
      <c r="C428" t="s">
        <v>649</v>
      </c>
      <c r="D428" t="s">
        <v>650</v>
      </c>
      <c r="E428" s="49">
        <v>41060</v>
      </c>
      <c r="F428" t="s">
        <v>651</v>
      </c>
    </row>
    <row r="429" spans="1:6">
      <c r="A429">
        <v>1286</v>
      </c>
      <c r="B429" t="s">
        <v>225</v>
      </c>
      <c r="C429" t="s">
        <v>652</v>
      </c>
      <c r="D429" t="s">
        <v>653</v>
      </c>
      <c r="E429" s="49">
        <v>41090</v>
      </c>
      <c r="F429" t="s">
        <v>654</v>
      </c>
    </row>
    <row r="430" spans="1:6">
      <c r="A430">
        <v>1287</v>
      </c>
      <c r="B430" t="s">
        <v>225</v>
      </c>
      <c r="C430" t="s">
        <v>655</v>
      </c>
      <c r="D430" t="s">
        <v>656</v>
      </c>
      <c r="E430" s="49">
        <v>41121</v>
      </c>
      <c r="F430" t="s">
        <v>657</v>
      </c>
    </row>
    <row r="431" spans="1:6">
      <c r="A431">
        <v>1288</v>
      </c>
      <c r="B431" t="s">
        <v>225</v>
      </c>
      <c r="C431" t="s">
        <v>658</v>
      </c>
      <c r="D431" t="s">
        <v>659</v>
      </c>
      <c r="E431" s="49">
        <v>41152</v>
      </c>
      <c r="F431" t="s">
        <v>660</v>
      </c>
    </row>
    <row r="432" spans="1:6">
      <c r="A432">
        <v>1289</v>
      </c>
      <c r="B432" t="s">
        <v>225</v>
      </c>
      <c r="C432" t="s">
        <v>661</v>
      </c>
      <c r="D432" t="s">
        <v>662</v>
      </c>
      <c r="E432" s="49">
        <v>41182</v>
      </c>
      <c r="F432" t="s">
        <v>663</v>
      </c>
    </row>
    <row r="433" spans="1:6">
      <c r="A433">
        <v>1290</v>
      </c>
      <c r="B433" t="s">
        <v>225</v>
      </c>
      <c r="C433" t="s">
        <v>664</v>
      </c>
      <c r="D433" t="s">
        <v>665</v>
      </c>
      <c r="E433" s="49">
        <v>41213</v>
      </c>
      <c r="F433" t="s">
        <v>666</v>
      </c>
    </row>
    <row r="434" spans="1:6">
      <c r="A434">
        <v>1291</v>
      </c>
      <c r="B434" t="s">
        <v>225</v>
      </c>
      <c r="C434" t="s">
        <v>667</v>
      </c>
      <c r="D434" t="s">
        <v>668</v>
      </c>
      <c r="E434" s="49">
        <v>41243</v>
      </c>
      <c r="F434" t="s">
        <v>669</v>
      </c>
    </row>
    <row r="435" spans="1:6">
      <c r="A435">
        <v>1292</v>
      </c>
      <c r="B435" t="s">
        <v>225</v>
      </c>
      <c r="C435" t="s">
        <v>670</v>
      </c>
      <c r="D435" t="s">
        <v>671</v>
      </c>
      <c r="E435" s="49">
        <v>41274</v>
      </c>
      <c r="F435" t="s">
        <v>672</v>
      </c>
    </row>
    <row r="436" spans="1:6">
      <c r="A436">
        <v>1293</v>
      </c>
      <c r="B436" t="s">
        <v>225</v>
      </c>
      <c r="C436" t="s">
        <v>673</v>
      </c>
      <c r="D436" t="s">
        <v>674</v>
      </c>
      <c r="E436" s="49">
        <v>41305</v>
      </c>
      <c r="F436" t="s">
        <v>675</v>
      </c>
    </row>
    <row r="437" spans="1:6">
      <c r="A437">
        <v>1294</v>
      </c>
      <c r="B437" t="s">
        <v>225</v>
      </c>
      <c r="C437" t="s">
        <v>676</v>
      </c>
      <c r="D437" t="s">
        <v>677</v>
      </c>
      <c r="E437" s="49">
        <v>41333</v>
      </c>
      <c r="F437" t="s">
        <v>678</v>
      </c>
    </row>
    <row r="438" spans="1:6">
      <c r="A438">
        <v>1295</v>
      </c>
      <c r="B438" t="s">
        <v>225</v>
      </c>
      <c r="C438" t="s">
        <v>679</v>
      </c>
      <c r="D438" t="s">
        <v>680</v>
      </c>
      <c r="E438" s="49">
        <v>41364</v>
      </c>
      <c r="F438" t="s">
        <v>681</v>
      </c>
    </row>
    <row r="439" spans="1:6">
      <c r="A439">
        <v>1296</v>
      </c>
      <c r="B439" t="s">
        <v>225</v>
      </c>
      <c r="C439" t="s">
        <v>682</v>
      </c>
      <c r="D439" t="s">
        <v>683</v>
      </c>
      <c r="E439" s="49">
        <v>41394</v>
      </c>
      <c r="F439" t="s">
        <v>684</v>
      </c>
    </row>
    <row r="440" spans="1:6">
      <c r="A440">
        <v>1297</v>
      </c>
      <c r="B440" t="s">
        <v>225</v>
      </c>
      <c r="C440" t="s">
        <v>685</v>
      </c>
      <c r="D440" t="s">
        <v>686</v>
      </c>
      <c r="E440" s="49">
        <v>41425</v>
      </c>
      <c r="F440" t="s">
        <v>687</v>
      </c>
    </row>
    <row r="441" spans="1:6">
      <c r="A441">
        <v>1298</v>
      </c>
      <c r="B441" t="s">
        <v>225</v>
      </c>
      <c r="C441" t="s">
        <v>688</v>
      </c>
      <c r="D441" t="s">
        <v>689</v>
      </c>
      <c r="E441" s="49">
        <v>41455</v>
      </c>
      <c r="F441" t="s">
        <v>690</v>
      </c>
    </row>
    <row r="442" spans="1:6">
      <c r="A442">
        <v>1299</v>
      </c>
      <c r="B442" t="s">
        <v>225</v>
      </c>
      <c r="C442" t="s">
        <v>691</v>
      </c>
      <c r="D442" t="s">
        <v>692</v>
      </c>
      <c r="E442" s="49">
        <v>41486</v>
      </c>
      <c r="F442" t="s">
        <v>693</v>
      </c>
    </row>
    <row r="443" spans="1:6">
      <c r="A443">
        <v>1300</v>
      </c>
      <c r="B443" t="s">
        <v>225</v>
      </c>
      <c r="C443" t="s">
        <v>694</v>
      </c>
      <c r="D443" t="s">
        <v>695</v>
      </c>
      <c r="E443" s="49">
        <v>41517</v>
      </c>
      <c r="F443" t="s">
        <v>696</v>
      </c>
    </row>
    <row r="444" spans="1:6">
      <c r="A444">
        <v>1250</v>
      </c>
      <c r="B444" t="s">
        <v>225</v>
      </c>
      <c r="C444" t="s">
        <v>544</v>
      </c>
      <c r="D444" t="s">
        <v>545</v>
      </c>
      <c r="E444" s="49">
        <v>41551</v>
      </c>
      <c r="F444" t="s">
        <v>3707</v>
      </c>
    </row>
    <row r="445" spans="1:6">
      <c r="A445">
        <v>1246</v>
      </c>
      <c r="B445" t="s">
        <v>225</v>
      </c>
      <c r="C445" t="s">
        <v>532</v>
      </c>
      <c r="D445" t="s">
        <v>533</v>
      </c>
      <c r="E445" s="49">
        <v>40921</v>
      </c>
      <c r="F445" t="s">
        <v>3705</v>
      </c>
    </row>
    <row r="446" spans="1:6">
      <c r="A446">
        <v>1373</v>
      </c>
      <c r="B446" t="s">
        <v>225</v>
      </c>
      <c r="C446" t="s">
        <v>913</v>
      </c>
      <c r="D446" t="s">
        <v>914</v>
      </c>
      <c r="E446" s="50">
        <v>-50</v>
      </c>
      <c r="F446" t="s">
        <v>3732</v>
      </c>
    </row>
    <row r="447" spans="1:6">
      <c r="A447">
        <v>1397</v>
      </c>
      <c r="B447" t="s">
        <v>225</v>
      </c>
      <c r="C447" t="s">
        <v>985</v>
      </c>
      <c r="D447" t="s">
        <v>986</v>
      </c>
      <c r="E447" s="50">
        <v>0</v>
      </c>
      <c r="F447" t="s">
        <v>3754</v>
      </c>
    </row>
    <row r="448" spans="1:6">
      <c r="A448">
        <v>1421</v>
      </c>
      <c r="B448" t="s">
        <v>225</v>
      </c>
      <c r="C448" t="s">
        <v>1057</v>
      </c>
      <c r="D448" t="s">
        <v>1058</v>
      </c>
      <c r="E448" s="50">
        <v>-50</v>
      </c>
      <c r="F448" t="s">
        <v>3776</v>
      </c>
    </row>
    <row r="449" spans="1:6">
      <c r="A449">
        <v>1445</v>
      </c>
      <c r="B449" t="s">
        <v>225</v>
      </c>
      <c r="C449" t="s">
        <v>1129</v>
      </c>
      <c r="D449" t="s">
        <v>1130</v>
      </c>
      <c r="E449" s="50">
        <v>0</v>
      </c>
      <c r="F449" t="s">
        <v>3798</v>
      </c>
    </row>
    <row r="450" spans="1:6">
      <c r="A450">
        <v>1469</v>
      </c>
      <c r="B450" t="s">
        <v>225</v>
      </c>
      <c r="C450" t="s">
        <v>1201</v>
      </c>
      <c r="D450" t="s">
        <v>1202</v>
      </c>
      <c r="E450" s="50">
        <v>-50</v>
      </c>
      <c r="F450" t="s">
        <v>3820</v>
      </c>
    </row>
    <row r="451" spans="1:6">
      <c r="A451">
        <v>1493</v>
      </c>
      <c r="B451" t="s">
        <v>225</v>
      </c>
      <c r="C451" t="s">
        <v>1273</v>
      </c>
      <c r="D451" t="s">
        <v>1274</v>
      </c>
      <c r="E451" s="50">
        <v>-50</v>
      </c>
      <c r="F451" t="s">
        <v>3842</v>
      </c>
    </row>
    <row r="452" spans="1:6">
      <c r="A452">
        <v>1517</v>
      </c>
      <c r="B452" t="s">
        <v>225</v>
      </c>
      <c r="C452" t="s">
        <v>1345</v>
      </c>
      <c r="D452" t="s">
        <v>1346</v>
      </c>
      <c r="E452" s="50">
        <v>0</v>
      </c>
      <c r="F452" t="s">
        <v>3864</v>
      </c>
    </row>
    <row r="453" spans="1:6">
      <c r="A453">
        <v>1541</v>
      </c>
      <c r="B453" t="s">
        <v>225</v>
      </c>
      <c r="C453" t="s">
        <v>1417</v>
      </c>
      <c r="D453" t="s">
        <v>1418</v>
      </c>
      <c r="E453" s="50">
        <v>2220.9</v>
      </c>
      <c r="F453" t="s">
        <v>3886</v>
      </c>
    </row>
    <row r="454" spans="1:6">
      <c r="A454">
        <v>1565</v>
      </c>
      <c r="B454" t="s">
        <v>225</v>
      </c>
      <c r="C454" t="s">
        <v>1489</v>
      </c>
      <c r="D454" t="s">
        <v>1490</v>
      </c>
      <c r="E454" s="50">
        <v>-50</v>
      </c>
      <c r="F454" t="s">
        <v>3908</v>
      </c>
    </row>
    <row r="455" spans="1:6">
      <c r="A455">
        <v>1589</v>
      </c>
      <c r="B455" t="s">
        <v>225</v>
      </c>
      <c r="C455" t="s">
        <v>1561</v>
      </c>
      <c r="D455" t="s">
        <v>1562</v>
      </c>
      <c r="E455" s="50">
        <v>-100</v>
      </c>
      <c r="F455" t="s">
        <v>3930</v>
      </c>
    </row>
    <row r="456" spans="1:6">
      <c r="A456">
        <v>1613</v>
      </c>
      <c r="B456" t="s">
        <v>225</v>
      </c>
      <c r="C456" t="s">
        <v>1633</v>
      </c>
      <c r="D456" t="s">
        <v>1634</v>
      </c>
      <c r="E456" s="50">
        <v>0</v>
      </c>
      <c r="F456" t="s">
        <v>3952</v>
      </c>
    </row>
    <row r="457" spans="1:6">
      <c r="A457">
        <v>1637</v>
      </c>
      <c r="B457" t="s">
        <v>225</v>
      </c>
      <c r="C457" t="s">
        <v>1705</v>
      </c>
      <c r="D457" t="s">
        <v>1706</v>
      </c>
      <c r="E457" s="50">
        <v>-50</v>
      </c>
      <c r="F457" t="s">
        <v>3974</v>
      </c>
    </row>
    <row r="458" spans="1:6">
      <c r="A458">
        <v>1661</v>
      </c>
      <c r="B458" t="s">
        <v>225</v>
      </c>
      <c r="C458" t="s">
        <v>1777</v>
      </c>
      <c r="D458" t="s">
        <v>1778</v>
      </c>
      <c r="E458" s="50">
        <v>-50</v>
      </c>
      <c r="F458" t="s">
        <v>3996</v>
      </c>
    </row>
    <row r="459" spans="1:6">
      <c r="A459">
        <v>1685</v>
      </c>
      <c r="B459" t="s">
        <v>225</v>
      </c>
      <c r="C459" t="s">
        <v>1849</v>
      </c>
      <c r="D459" t="s">
        <v>1850</v>
      </c>
      <c r="E459" s="50">
        <v>-50</v>
      </c>
      <c r="F459" t="s">
        <v>4018</v>
      </c>
    </row>
    <row r="460" spans="1:6">
      <c r="A460">
        <v>1709</v>
      </c>
      <c r="B460" t="s">
        <v>225</v>
      </c>
      <c r="C460" t="s">
        <v>1921</v>
      </c>
      <c r="D460" t="s">
        <v>1922</v>
      </c>
      <c r="E460" s="50">
        <v>-50</v>
      </c>
      <c r="F460" t="s">
        <v>4040</v>
      </c>
    </row>
    <row r="461" spans="1:6">
      <c r="A461">
        <v>1733</v>
      </c>
      <c r="B461" t="s">
        <v>225</v>
      </c>
      <c r="C461" t="s">
        <v>1993</v>
      </c>
      <c r="D461" t="s">
        <v>1994</v>
      </c>
      <c r="E461" s="50">
        <v>0</v>
      </c>
      <c r="F461" t="s">
        <v>4062</v>
      </c>
    </row>
    <row r="462" spans="1:6">
      <c r="A462">
        <v>1757</v>
      </c>
      <c r="B462" t="s">
        <v>225</v>
      </c>
      <c r="C462" t="s">
        <v>2065</v>
      </c>
      <c r="D462" t="s">
        <v>2066</v>
      </c>
      <c r="E462" s="50">
        <v>0</v>
      </c>
      <c r="F462" t="s">
        <v>4084</v>
      </c>
    </row>
    <row r="463" spans="1:6">
      <c r="A463">
        <v>1374</v>
      </c>
      <c r="B463" t="s">
        <v>225</v>
      </c>
      <c r="C463" t="s">
        <v>916</v>
      </c>
      <c r="D463" t="s">
        <v>917</v>
      </c>
      <c r="E463" s="50">
        <v>-25</v>
      </c>
      <c r="F463" t="s">
        <v>3733</v>
      </c>
    </row>
    <row r="464" spans="1:6">
      <c r="A464">
        <v>1398</v>
      </c>
      <c r="B464" t="s">
        <v>225</v>
      </c>
      <c r="C464" t="s">
        <v>988</v>
      </c>
      <c r="D464" t="s">
        <v>989</v>
      </c>
      <c r="E464" s="50">
        <v>0</v>
      </c>
      <c r="F464" t="s">
        <v>3755</v>
      </c>
    </row>
    <row r="465" spans="1:6">
      <c r="A465">
        <v>1422</v>
      </c>
      <c r="B465" t="s">
        <v>225</v>
      </c>
      <c r="C465" t="s">
        <v>1060</v>
      </c>
      <c r="D465" t="s">
        <v>1061</v>
      </c>
      <c r="E465" s="50">
        <v>-25</v>
      </c>
      <c r="F465" t="s">
        <v>3777</v>
      </c>
    </row>
    <row r="466" spans="1:6">
      <c r="A466">
        <v>1446</v>
      </c>
      <c r="B466" t="s">
        <v>225</v>
      </c>
      <c r="C466" t="s">
        <v>1132</v>
      </c>
      <c r="D466" t="s">
        <v>1133</v>
      </c>
      <c r="E466" s="50">
        <v>0</v>
      </c>
      <c r="F466" t="s">
        <v>3799</v>
      </c>
    </row>
    <row r="467" spans="1:6">
      <c r="A467">
        <v>1470</v>
      </c>
      <c r="B467" t="s">
        <v>225</v>
      </c>
      <c r="C467" t="s">
        <v>1204</v>
      </c>
      <c r="D467" t="s">
        <v>1205</v>
      </c>
      <c r="E467" s="50">
        <v>-25</v>
      </c>
      <c r="F467" t="s">
        <v>3821</v>
      </c>
    </row>
    <row r="468" spans="1:6">
      <c r="A468">
        <v>1494</v>
      </c>
      <c r="B468" t="s">
        <v>225</v>
      </c>
      <c r="C468" t="s">
        <v>1276</v>
      </c>
      <c r="D468" t="s">
        <v>1277</v>
      </c>
      <c r="E468" s="50">
        <v>-25</v>
      </c>
      <c r="F468" t="s">
        <v>3843</v>
      </c>
    </row>
    <row r="469" spans="1:6">
      <c r="A469">
        <v>1518</v>
      </c>
      <c r="B469" t="s">
        <v>225</v>
      </c>
      <c r="C469" t="s">
        <v>1348</v>
      </c>
      <c r="D469" t="s">
        <v>1349</v>
      </c>
      <c r="E469" s="50">
        <v>0</v>
      </c>
      <c r="F469" t="s">
        <v>3865</v>
      </c>
    </row>
    <row r="470" spans="1:6">
      <c r="A470">
        <v>1542</v>
      </c>
      <c r="B470" t="s">
        <v>225</v>
      </c>
      <c r="C470" t="s">
        <v>1420</v>
      </c>
      <c r="D470" t="s">
        <v>1421</v>
      </c>
      <c r="E470" s="50">
        <v>0</v>
      </c>
      <c r="F470" t="s">
        <v>3887</v>
      </c>
    </row>
    <row r="471" spans="1:6">
      <c r="A471">
        <v>1566</v>
      </c>
      <c r="B471" t="s">
        <v>225</v>
      </c>
      <c r="C471" t="s">
        <v>1492</v>
      </c>
      <c r="D471" t="s">
        <v>1493</v>
      </c>
      <c r="E471" s="50">
        <v>-25</v>
      </c>
      <c r="F471" t="s">
        <v>3909</v>
      </c>
    </row>
    <row r="472" spans="1:6">
      <c r="A472">
        <v>1590</v>
      </c>
      <c r="B472" t="s">
        <v>225</v>
      </c>
      <c r="C472" t="s">
        <v>1564</v>
      </c>
      <c r="D472" t="s">
        <v>1565</v>
      </c>
      <c r="E472" s="50">
        <v>-50</v>
      </c>
      <c r="F472" t="s">
        <v>3931</v>
      </c>
    </row>
    <row r="473" spans="1:6">
      <c r="A473">
        <v>1614</v>
      </c>
      <c r="B473" t="s">
        <v>225</v>
      </c>
      <c r="C473" t="s">
        <v>1636</v>
      </c>
      <c r="D473" t="s">
        <v>1637</v>
      </c>
      <c r="E473" s="50">
        <v>0</v>
      </c>
      <c r="F473" t="s">
        <v>3953</v>
      </c>
    </row>
    <row r="474" spans="1:6">
      <c r="A474">
        <v>1638</v>
      </c>
      <c r="B474" t="s">
        <v>225</v>
      </c>
      <c r="C474" t="s">
        <v>1708</v>
      </c>
      <c r="D474" t="s">
        <v>1709</v>
      </c>
      <c r="E474" s="50">
        <v>-25</v>
      </c>
      <c r="F474" t="s">
        <v>3975</v>
      </c>
    </row>
    <row r="475" spans="1:6">
      <c r="A475">
        <v>1662</v>
      </c>
      <c r="B475" t="s">
        <v>225</v>
      </c>
      <c r="C475" t="s">
        <v>1780</v>
      </c>
      <c r="D475" t="s">
        <v>1781</v>
      </c>
      <c r="E475" s="50">
        <v>-25</v>
      </c>
      <c r="F475" t="s">
        <v>3997</v>
      </c>
    </row>
    <row r="476" spans="1:6">
      <c r="A476">
        <v>1686</v>
      </c>
      <c r="B476" t="s">
        <v>225</v>
      </c>
      <c r="C476" t="s">
        <v>1852</v>
      </c>
      <c r="D476" t="s">
        <v>1853</v>
      </c>
      <c r="E476" s="50">
        <v>-25</v>
      </c>
      <c r="F476" t="s">
        <v>4019</v>
      </c>
    </row>
    <row r="477" spans="1:6">
      <c r="A477">
        <v>1710</v>
      </c>
      <c r="B477" t="s">
        <v>225</v>
      </c>
      <c r="C477" t="s">
        <v>1924</v>
      </c>
      <c r="D477" t="s">
        <v>1925</v>
      </c>
      <c r="E477" s="50">
        <v>-25</v>
      </c>
      <c r="F477" t="s">
        <v>4041</v>
      </c>
    </row>
    <row r="478" spans="1:6">
      <c r="A478">
        <v>1734</v>
      </c>
      <c r="B478" t="s">
        <v>225</v>
      </c>
      <c r="C478" t="s">
        <v>1996</v>
      </c>
      <c r="D478" t="s">
        <v>1997</v>
      </c>
      <c r="E478" s="50">
        <v>0</v>
      </c>
      <c r="F478" t="s">
        <v>4063</v>
      </c>
    </row>
    <row r="479" spans="1:6">
      <c r="A479">
        <v>1758</v>
      </c>
      <c r="B479" t="s">
        <v>225</v>
      </c>
      <c r="C479" t="s">
        <v>2068</v>
      </c>
      <c r="D479" t="s">
        <v>2069</v>
      </c>
      <c r="E479" s="50">
        <v>0</v>
      </c>
      <c r="F479" t="s">
        <v>4085</v>
      </c>
    </row>
    <row r="480" spans="1:6">
      <c r="A480">
        <v>1353</v>
      </c>
      <c r="B480" t="s">
        <v>225</v>
      </c>
      <c r="C480" t="s">
        <v>853</v>
      </c>
      <c r="D480" t="s">
        <v>854</v>
      </c>
      <c r="E480" s="50">
        <v>-50</v>
      </c>
      <c r="F480" t="s">
        <v>3712</v>
      </c>
    </row>
    <row r="481" spans="1:6">
      <c r="A481">
        <v>1377</v>
      </c>
      <c r="B481" t="s">
        <v>225</v>
      </c>
      <c r="C481" t="s">
        <v>925</v>
      </c>
      <c r="D481" t="s">
        <v>926</v>
      </c>
      <c r="E481" s="50">
        <v>0</v>
      </c>
      <c r="F481" t="s">
        <v>3734</v>
      </c>
    </row>
    <row r="482" spans="1:6">
      <c r="A482">
        <v>1401</v>
      </c>
      <c r="B482" t="s">
        <v>225</v>
      </c>
      <c r="C482" t="s">
        <v>997</v>
      </c>
      <c r="D482" t="s">
        <v>998</v>
      </c>
      <c r="E482" s="50">
        <v>-50</v>
      </c>
      <c r="F482" t="s">
        <v>3756</v>
      </c>
    </row>
    <row r="483" spans="1:6">
      <c r="A483">
        <v>1425</v>
      </c>
      <c r="B483" t="s">
        <v>225</v>
      </c>
      <c r="C483" t="s">
        <v>1069</v>
      </c>
      <c r="D483" t="s">
        <v>1070</v>
      </c>
      <c r="E483" s="50">
        <v>0</v>
      </c>
      <c r="F483" t="s">
        <v>3778</v>
      </c>
    </row>
    <row r="484" spans="1:6">
      <c r="A484">
        <v>1449</v>
      </c>
      <c r="B484" t="s">
        <v>225</v>
      </c>
      <c r="C484" t="s">
        <v>1141</v>
      </c>
      <c r="D484" t="s">
        <v>1142</v>
      </c>
      <c r="E484" s="50">
        <v>-50</v>
      </c>
      <c r="F484" t="s">
        <v>3800</v>
      </c>
    </row>
    <row r="485" spans="1:6">
      <c r="A485">
        <v>1473</v>
      </c>
      <c r="B485" t="s">
        <v>225</v>
      </c>
      <c r="C485" t="s">
        <v>1213</v>
      </c>
      <c r="D485" t="s">
        <v>1214</v>
      </c>
      <c r="E485" s="50">
        <v>0</v>
      </c>
      <c r="F485" t="s">
        <v>3822</v>
      </c>
    </row>
    <row r="486" spans="1:6">
      <c r="A486">
        <v>1497</v>
      </c>
      <c r="B486" t="s">
        <v>225</v>
      </c>
      <c r="C486" t="s">
        <v>1285</v>
      </c>
      <c r="D486" t="s">
        <v>1286</v>
      </c>
      <c r="E486" s="50">
        <v>-50</v>
      </c>
      <c r="F486" t="s">
        <v>3844</v>
      </c>
    </row>
    <row r="487" spans="1:6">
      <c r="A487">
        <v>1521</v>
      </c>
      <c r="B487" t="s">
        <v>225</v>
      </c>
      <c r="C487" t="s">
        <v>1357</v>
      </c>
      <c r="D487" t="s">
        <v>1358</v>
      </c>
      <c r="E487" s="50">
        <v>2147.8200000000002</v>
      </c>
      <c r="F487" t="s">
        <v>3866</v>
      </c>
    </row>
    <row r="488" spans="1:6">
      <c r="A488">
        <v>1545</v>
      </c>
      <c r="B488" t="s">
        <v>225</v>
      </c>
      <c r="C488" t="s">
        <v>1429</v>
      </c>
      <c r="D488" t="s">
        <v>1430</v>
      </c>
      <c r="E488" s="50">
        <v>-50</v>
      </c>
      <c r="F488" t="s">
        <v>3888</v>
      </c>
    </row>
    <row r="489" spans="1:6">
      <c r="A489">
        <v>1569</v>
      </c>
      <c r="B489" t="s">
        <v>225</v>
      </c>
      <c r="C489" t="s">
        <v>1501</v>
      </c>
      <c r="D489" t="s">
        <v>1502</v>
      </c>
      <c r="E489" s="50">
        <v>-50</v>
      </c>
      <c r="F489" t="s">
        <v>3910</v>
      </c>
    </row>
    <row r="490" spans="1:6">
      <c r="A490">
        <v>1593</v>
      </c>
      <c r="B490" t="s">
        <v>225</v>
      </c>
      <c r="C490" t="s">
        <v>1573</v>
      </c>
      <c r="D490" t="s">
        <v>1574</v>
      </c>
      <c r="E490" s="50">
        <v>-75</v>
      </c>
      <c r="F490" t="s">
        <v>3932</v>
      </c>
    </row>
    <row r="491" spans="1:6">
      <c r="A491">
        <v>1617</v>
      </c>
      <c r="B491" t="s">
        <v>225</v>
      </c>
      <c r="C491" t="s">
        <v>1645</v>
      </c>
      <c r="D491" t="s">
        <v>1646</v>
      </c>
      <c r="E491" s="50">
        <v>-50</v>
      </c>
      <c r="F491" t="s">
        <v>3954</v>
      </c>
    </row>
    <row r="492" spans="1:6">
      <c r="A492">
        <v>1641</v>
      </c>
      <c r="B492" t="s">
        <v>225</v>
      </c>
      <c r="C492" t="s">
        <v>1717</v>
      </c>
      <c r="D492" t="s">
        <v>1718</v>
      </c>
      <c r="E492" s="50">
        <v>0</v>
      </c>
      <c r="F492" t="s">
        <v>3976</v>
      </c>
    </row>
    <row r="493" spans="1:6">
      <c r="A493">
        <v>1665</v>
      </c>
      <c r="B493" t="s">
        <v>225</v>
      </c>
      <c r="C493" t="s">
        <v>1789</v>
      </c>
      <c r="D493" t="s">
        <v>1790</v>
      </c>
      <c r="E493" s="50">
        <v>0</v>
      </c>
      <c r="F493" t="s">
        <v>3998</v>
      </c>
    </row>
    <row r="494" spans="1:6">
      <c r="A494">
        <v>1689</v>
      </c>
      <c r="B494" t="s">
        <v>225</v>
      </c>
      <c r="C494" t="s">
        <v>1861</v>
      </c>
      <c r="D494" t="s">
        <v>1862</v>
      </c>
      <c r="E494" s="50">
        <v>-50</v>
      </c>
      <c r="F494" t="s">
        <v>4020</v>
      </c>
    </row>
    <row r="495" spans="1:6">
      <c r="A495">
        <v>1713</v>
      </c>
      <c r="B495" t="s">
        <v>225</v>
      </c>
      <c r="C495" t="s">
        <v>1933</v>
      </c>
      <c r="D495" t="s">
        <v>1934</v>
      </c>
      <c r="E495" s="50">
        <v>-50</v>
      </c>
      <c r="F495" t="s">
        <v>4042</v>
      </c>
    </row>
    <row r="496" spans="1:6">
      <c r="A496">
        <v>1737</v>
      </c>
      <c r="B496" t="s">
        <v>225</v>
      </c>
      <c r="C496" t="s">
        <v>2005</v>
      </c>
      <c r="D496" t="s">
        <v>2006</v>
      </c>
      <c r="E496" s="50">
        <v>0</v>
      </c>
      <c r="F496" t="s">
        <v>4064</v>
      </c>
    </row>
    <row r="497" spans="1:6">
      <c r="A497">
        <v>1354</v>
      </c>
      <c r="B497" t="s">
        <v>225</v>
      </c>
      <c r="C497" t="s">
        <v>856</v>
      </c>
      <c r="D497" t="s">
        <v>857</v>
      </c>
      <c r="E497" s="50">
        <v>-50</v>
      </c>
      <c r="F497" t="s">
        <v>3713</v>
      </c>
    </row>
    <row r="498" spans="1:6">
      <c r="A498">
        <v>1378</v>
      </c>
      <c r="B498" t="s">
        <v>225</v>
      </c>
      <c r="C498" t="s">
        <v>928</v>
      </c>
      <c r="D498" t="s">
        <v>929</v>
      </c>
      <c r="E498" s="50">
        <v>0</v>
      </c>
      <c r="F498" t="s">
        <v>3735</v>
      </c>
    </row>
    <row r="499" spans="1:6">
      <c r="A499">
        <v>1402</v>
      </c>
      <c r="B499" t="s">
        <v>225</v>
      </c>
      <c r="C499" t="s">
        <v>1000</v>
      </c>
      <c r="D499" t="s">
        <v>1001</v>
      </c>
      <c r="E499" s="50">
        <v>-50</v>
      </c>
      <c r="F499" t="s">
        <v>3757</v>
      </c>
    </row>
    <row r="500" spans="1:6">
      <c r="A500">
        <v>1426</v>
      </c>
      <c r="B500" t="s">
        <v>225</v>
      </c>
      <c r="C500" t="s">
        <v>1072</v>
      </c>
      <c r="D500" t="s">
        <v>1073</v>
      </c>
      <c r="E500" s="50">
        <v>-25</v>
      </c>
      <c r="F500" t="s">
        <v>3779</v>
      </c>
    </row>
    <row r="501" spans="1:6">
      <c r="A501">
        <v>1450</v>
      </c>
      <c r="B501" t="s">
        <v>225</v>
      </c>
      <c r="C501" t="s">
        <v>1144</v>
      </c>
      <c r="D501" t="s">
        <v>1145</v>
      </c>
      <c r="E501" s="50">
        <v>-50</v>
      </c>
      <c r="F501" t="s">
        <v>3801</v>
      </c>
    </row>
    <row r="502" spans="1:6">
      <c r="A502">
        <v>1474</v>
      </c>
      <c r="B502" t="s">
        <v>225</v>
      </c>
      <c r="C502" t="s">
        <v>1216</v>
      </c>
      <c r="D502" t="s">
        <v>1217</v>
      </c>
      <c r="E502" s="50">
        <v>0</v>
      </c>
      <c r="F502" t="s">
        <v>3823</v>
      </c>
    </row>
    <row r="503" spans="1:6">
      <c r="A503">
        <v>1498</v>
      </c>
      <c r="B503" t="s">
        <v>225</v>
      </c>
      <c r="C503" t="s">
        <v>1288</v>
      </c>
      <c r="D503" t="s">
        <v>1289</v>
      </c>
      <c r="E503" s="50">
        <v>-50</v>
      </c>
      <c r="F503" t="s">
        <v>3845</v>
      </c>
    </row>
    <row r="504" spans="1:6">
      <c r="A504">
        <v>1522</v>
      </c>
      <c r="B504" t="s">
        <v>225</v>
      </c>
      <c r="C504" t="s">
        <v>1360</v>
      </c>
      <c r="D504" t="s">
        <v>1361</v>
      </c>
      <c r="E504" s="50">
        <v>2126.4</v>
      </c>
      <c r="F504" t="s">
        <v>3867</v>
      </c>
    </row>
    <row r="505" spans="1:6">
      <c r="A505">
        <v>1546</v>
      </c>
      <c r="B505" t="s">
        <v>225</v>
      </c>
      <c r="C505" t="s">
        <v>1432</v>
      </c>
      <c r="D505" t="s">
        <v>1433</v>
      </c>
      <c r="E505" s="50">
        <v>-50</v>
      </c>
      <c r="F505" t="s">
        <v>3889</v>
      </c>
    </row>
    <row r="506" spans="1:6">
      <c r="A506">
        <v>1570</v>
      </c>
      <c r="B506" t="s">
        <v>225</v>
      </c>
      <c r="C506" t="s">
        <v>1504</v>
      </c>
      <c r="D506" t="s">
        <v>1505</v>
      </c>
      <c r="E506" s="50">
        <v>-50</v>
      </c>
      <c r="F506" t="s">
        <v>3911</v>
      </c>
    </row>
    <row r="507" spans="1:6">
      <c r="A507">
        <v>1594</v>
      </c>
      <c r="B507" t="s">
        <v>225</v>
      </c>
      <c r="C507" t="s">
        <v>1576</v>
      </c>
      <c r="D507" t="s">
        <v>1577</v>
      </c>
      <c r="E507" s="50">
        <v>-50</v>
      </c>
      <c r="F507" t="s">
        <v>3933</v>
      </c>
    </row>
    <row r="508" spans="1:6">
      <c r="A508">
        <v>1618</v>
      </c>
      <c r="B508" t="s">
        <v>225</v>
      </c>
      <c r="C508" t="s">
        <v>1648</v>
      </c>
      <c r="D508" t="s">
        <v>1649</v>
      </c>
      <c r="E508" s="50">
        <v>-50</v>
      </c>
      <c r="F508" t="s">
        <v>3955</v>
      </c>
    </row>
    <row r="509" spans="1:6">
      <c r="A509">
        <v>1642</v>
      </c>
      <c r="B509" t="s">
        <v>225</v>
      </c>
      <c r="C509" t="s">
        <v>1720</v>
      </c>
      <c r="D509" t="s">
        <v>1721</v>
      </c>
      <c r="E509" s="50">
        <v>0</v>
      </c>
      <c r="F509" t="s">
        <v>3977</v>
      </c>
    </row>
    <row r="510" spans="1:6">
      <c r="A510">
        <v>1666</v>
      </c>
      <c r="B510" t="s">
        <v>225</v>
      </c>
      <c r="C510" t="s">
        <v>1792</v>
      </c>
      <c r="D510" t="s">
        <v>1793</v>
      </c>
      <c r="E510" s="50">
        <v>0</v>
      </c>
      <c r="F510" t="s">
        <v>3999</v>
      </c>
    </row>
    <row r="511" spans="1:6">
      <c r="A511">
        <v>1690</v>
      </c>
      <c r="B511" t="s">
        <v>225</v>
      </c>
      <c r="C511" t="s">
        <v>1864</v>
      </c>
      <c r="D511" t="s">
        <v>1865</v>
      </c>
      <c r="E511" s="50">
        <v>-50</v>
      </c>
      <c r="F511" t="s">
        <v>4021</v>
      </c>
    </row>
    <row r="512" spans="1:6">
      <c r="A512">
        <v>1714</v>
      </c>
      <c r="B512" t="s">
        <v>225</v>
      </c>
      <c r="C512" t="s">
        <v>1936</v>
      </c>
      <c r="D512" t="s">
        <v>1937</v>
      </c>
      <c r="E512" s="50">
        <v>-50</v>
      </c>
      <c r="F512" t="s">
        <v>4043</v>
      </c>
    </row>
    <row r="513" spans="1:6">
      <c r="A513">
        <v>1738</v>
      </c>
      <c r="B513" t="s">
        <v>225</v>
      </c>
      <c r="C513" t="s">
        <v>2008</v>
      </c>
      <c r="D513" t="s">
        <v>2009</v>
      </c>
      <c r="E513" s="50">
        <v>0</v>
      </c>
      <c r="F513" t="s">
        <v>4065</v>
      </c>
    </row>
    <row r="514" spans="1:6">
      <c r="A514">
        <v>1355</v>
      </c>
      <c r="B514" t="s">
        <v>225</v>
      </c>
      <c r="C514" t="s">
        <v>859</v>
      </c>
      <c r="D514" t="s">
        <v>860</v>
      </c>
      <c r="E514" s="50">
        <v>-50</v>
      </c>
      <c r="F514" t="s">
        <v>3714</v>
      </c>
    </row>
    <row r="515" spans="1:6">
      <c r="A515">
        <v>1379</v>
      </c>
      <c r="B515" t="s">
        <v>225</v>
      </c>
      <c r="C515" t="s">
        <v>931</v>
      </c>
      <c r="D515" t="s">
        <v>932</v>
      </c>
      <c r="E515" s="50">
        <v>0</v>
      </c>
      <c r="F515" t="s">
        <v>3736</v>
      </c>
    </row>
    <row r="516" spans="1:6">
      <c r="A516">
        <v>1403</v>
      </c>
      <c r="B516" t="s">
        <v>225</v>
      </c>
      <c r="C516" t="s">
        <v>1003</v>
      </c>
      <c r="D516" t="s">
        <v>1004</v>
      </c>
      <c r="E516" s="50">
        <v>-50</v>
      </c>
      <c r="F516" t="s">
        <v>3758</v>
      </c>
    </row>
    <row r="517" spans="1:6">
      <c r="A517">
        <v>1427</v>
      </c>
      <c r="B517" t="s">
        <v>225</v>
      </c>
      <c r="C517" t="s">
        <v>1075</v>
      </c>
      <c r="D517" t="s">
        <v>1076</v>
      </c>
      <c r="E517" s="50">
        <v>-50</v>
      </c>
      <c r="F517" t="s">
        <v>3780</v>
      </c>
    </row>
    <row r="518" spans="1:6">
      <c r="A518">
        <v>1451</v>
      </c>
      <c r="B518" t="s">
        <v>225</v>
      </c>
      <c r="C518" t="s">
        <v>1147</v>
      </c>
      <c r="D518" t="s">
        <v>1148</v>
      </c>
      <c r="E518" s="50">
        <v>-50</v>
      </c>
      <c r="F518" t="s">
        <v>3802</v>
      </c>
    </row>
    <row r="519" spans="1:6">
      <c r="A519">
        <v>1475</v>
      </c>
      <c r="B519" t="s">
        <v>225</v>
      </c>
      <c r="C519" t="s">
        <v>1219</v>
      </c>
      <c r="D519" t="s">
        <v>1220</v>
      </c>
      <c r="E519" s="50">
        <v>0</v>
      </c>
      <c r="F519" t="s">
        <v>3824</v>
      </c>
    </row>
    <row r="520" spans="1:6">
      <c r="A520">
        <v>1499</v>
      </c>
      <c r="B520" t="s">
        <v>225</v>
      </c>
      <c r="C520" t="s">
        <v>1291</v>
      </c>
      <c r="D520" t="s">
        <v>1292</v>
      </c>
      <c r="E520" s="50">
        <v>-50</v>
      </c>
      <c r="F520" t="s">
        <v>3846</v>
      </c>
    </row>
    <row r="521" spans="1:6">
      <c r="A521">
        <v>1523</v>
      </c>
      <c r="B521" t="s">
        <v>225</v>
      </c>
      <c r="C521" t="s">
        <v>1363</v>
      </c>
      <c r="D521" t="s">
        <v>1364</v>
      </c>
      <c r="E521" s="50">
        <v>2126.4</v>
      </c>
      <c r="F521" t="s">
        <v>3868</v>
      </c>
    </row>
    <row r="522" spans="1:6">
      <c r="A522">
        <v>1547</v>
      </c>
      <c r="B522" t="s">
        <v>225</v>
      </c>
      <c r="C522" t="s">
        <v>1435</v>
      </c>
      <c r="D522" t="s">
        <v>1436</v>
      </c>
      <c r="E522" s="50">
        <v>-50</v>
      </c>
      <c r="F522" t="s">
        <v>3890</v>
      </c>
    </row>
    <row r="523" spans="1:6">
      <c r="A523">
        <v>1571</v>
      </c>
      <c r="B523" t="s">
        <v>225</v>
      </c>
      <c r="C523" t="s">
        <v>1507</v>
      </c>
      <c r="D523" t="s">
        <v>1508</v>
      </c>
      <c r="E523" s="50">
        <v>-50</v>
      </c>
      <c r="F523" t="s">
        <v>3912</v>
      </c>
    </row>
    <row r="524" spans="1:6">
      <c r="A524">
        <v>1595</v>
      </c>
      <c r="B524" t="s">
        <v>225</v>
      </c>
      <c r="C524" t="s">
        <v>1579</v>
      </c>
      <c r="D524" t="s">
        <v>1580</v>
      </c>
      <c r="E524" s="50">
        <v>-75</v>
      </c>
      <c r="F524" t="s">
        <v>3934</v>
      </c>
    </row>
    <row r="525" spans="1:6">
      <c r="A525">
        <v>1619</v>
      </c>
      <c r="B525" t="s">
        <v>225</v>
      </c>
      <c r="C525" t="s">
        <v>1651</v>
      </c>
      <c r="D525" t="s">
        <v>1652</v>
      </c>
      <c r="E525" s="50">
        <v>-50</v>
      </c>
      <c r="F525" t="s">
        <v>3956</v>
      </c>
    </row>
    <row r="526" spans="1:6">
      <c r="A526">
        <v>1643</v>
      </c>
      <c r="B526" t="s">
        <v>225</v>
      </c>
      <c r="C526" t="s">
        <v>1723</v>
      </c>
      <c r="D526" t="s">
        <v>1724</v>
      </c>
      <c r="E526" s="50">
        <v>0</v>
      </c>
      <c r="F526" t="s">
        <v>3978</v>
      </c>
    </row>
    <row r="527" spans="1:6">
      <c r="A527">
        <v>1667</v>
      </c>
      <c r="B527" t="s">
        <v>225</v>
      </c>
      <c r="C527" t="s">
        <v>1795</v>
      </c>
      <c r="D527" t="s">
        <v>1796</v>
      </c>
      <c r="E527" s="50">
        <v>0</v>
      </c>
      <c r="F527" t="s">
        <v>4000</v>
      </c>
    </row>
    <row r="528" spans="1:6">
      <c r="A528">
        <v>1691</v>
      </c>
      <c r="B528" t="s">
        <v>225</v>
      </c>
      <c r="C528" t="s">
        <v>1867</v>
      </c>
      <c r="D528" t="s">
        <v>1868</v>
      </c>
      <c r="E528" s="50">
        <v>-50</v>
      </c>
      <c r="F528" t="s">
        <v>4022</v>
      </c>
    </row>
    <row r="529" spans="1:6">
      <c r="A529">
        <v>1715</v>
      </c>
      <c r="B529" t="s">
        <v>225</v>
      </c>
      <c r="C529" t="s">
        <v>1939</v>
      </c>
      <c r="D529" t="s">
        <v>1940</v>
      </c>
      <c r="E529" s="50">
        <v>-50</v>
      </c>
      <c r="F529" t="s">
        <v>4044</v>
      </c>
    </row>
    <row r="530" spans="1:6">
      <c r="A530">
        <v>1739</v>
      </c>
      <c r="B530" t="s">
        <v>225</v>
      </c>
      <c r="C530" t="s">
        <v>2011</v>
      </c>
      <c r="D530" t="s">
        <v>2012</v>
      </c>
      <c r="E530" s="50">
        <v>0</v>
      </c>
      <c r="F530" t="s">
        <v>4066</v>
      </c>
    </row>
    <row r="531" spans="1:6">
      <c r="A531">
        <v>1356</v>
      </c>
      <c r="B531" t="s">
        <v>225</v>
      </c>
      <c r="C531" t="s">
        <v>862</v>
      </c>
      <c r="D531" t="s">
        <v>863</v>
      </c>
      <c r="E531" s="50">
        <v>-50</v>
      </c>
      <c r="F531" t="s">
        <v>3715</v>
      </c>
    </row>
    <row r="532" spans="1:6">
      <c r="A532">
        <v>1380</v>
      </c>
      <c r="B532" t="s">
        <v>225</v>
      </c>
      <c r="C532" t="s">
        <v>934</v>
      </c>
      <c r="D532" t="s">
        <v>935</v>
      </c>
      <c r="E532" s="50">
        <v>0</v>
      </c>
      <c r="F532" t="s">
        <v>3737</v>
      </c>
    </row>
    <row r="533" spans="1:6">
      <c r="A533">
        <v>1404</v>
      </c>
      <c r="B533" t="s">
        <v>225</v>
      </c>
      <c r="C533" t="s">
        <v>1006</v>
      </c>
      <c r="D533" t="s">
        <v>1007</v>
      </c>
      <c r="E533" s="50">
        <v>-50</v>
      </c>
      <c r="F533" t="s">
        <v>3759</v>
      </c>
    </row>
    <row r="534" spans="1:6">
      <c r="A534">
        <v>1428</v>
      </c>
      <c r="B534" t="s">
        <v>225</v>
      </c>
      <c r="C534" t="s">
        <v>1078</v>
      </c>
      <c r="D534" t="s">
        <v>1079</v>
      </c>
      <c r="E534" s="50">
        <v>-50</v>
      </c>
      <c r="F534" t="s">
        <v>3781</v>
      </c>
    </row>
    <row r="535" spans="1:6">
      <c r="A535">
        <v>1452</v>
      </c>
      <c r="B535" t="s">
        <v>225</v>
      </c>
      <c r="C535" t="s">
        <v>1150</v>
      </c>
      <c r="D535" t="s">
        <v>1151</v>
      </c>
      <c r="E535" s="50">
        <v>-50</v>
      </c>
      <c r="F535" t="s">
        <v>3803</v>
      </c>
    </row>
    <row r="536" spans="1:6">
      <c r="A536">
        <v>1476</v>
      </c>
      <c r="B536" t="s">
        <v>225</v>
      </c>
      <c r="C536" t="s">
        <v>1222</v>
      </c>
      <c r="D536" t="s">
        <v>1223</v>
      </c>
      <c r="E536" s="50">
        <v>0</v>
      </c>
      <c r="F536" t="s">
        <v>3825</v>
      </c>
    </row>
    <row r="537" spans="1:6">
      <c r="A537">
        <v>1500</v>
      </c>
      <c r="B537" t="s">
        <v>225</v>
      </c>
      <c r="C537" t="s">
        <v>1294</v>
      </c>
      <c r="D537" t="s">
        <v>1295</v>
      </c>
      <c r="E537" s="50">
        <v>-50</v>
      </c>
      <c r="F537" t="s">
        <v>3847</v>
      </c>
    </row>
    <row r="538" spans="1:6">
      <c r="A538">
        <v>1524</v>
      </c>
      <c r="B538" t="s">
        <v>225</v>
      </c>
      <c r="C538" t="s">
        <v>1366</v>
      </c>
      <c r="D538" t="s">
        <v>1367</v>
      </c>
      <c r="E538" s="50">
        <v>2126.4</v>
      </c>
      <c r="F538" t="s">
        <v>3869</v>
      </c>
    </row>
    <row r="539" spans="1:6">
      <c r="A539">
        <v>1548</v>
      </c>
      <c r="B539" t="s">
        <v>225</v>
      </c>
      <c r="C539" t="s">
        <v>1438</v>
      </c>
      <c r="D539" t="s">
        <v>1439</v>
      </c>
      <c r="E539" s="50">
        <v>-50</v>
      </c>
      <c r="F539" t="s">
        <v>3891</v>
      </c>
    </row>
    <row r="540" spans="1:6">
      <c r="A540">
        <v>1572</v>
      </c>
      <c r="B540" t="s">
        <v>225</v>
      </c>
      <c r="C540" t="s">
        <v>1510</v>
      </c>
      <c r="D540" t="s">
        <v>1511</v>
      </c>
      <c r="E540" s="50">
        <v>-50</v>
      </c>
      <c r="F540" t="s">
        <v>3913</v>
      </c>
    </row>
    <row r="541" spans="1:6">
      <c r="A541">
        <v>1596</v>
      </c>
      <c r="B541" t="s">
        <v>225</v>
      </c>
      <c r="C541" t="s">
        <v>1582</v>
      </c>
      <c r="D541" t="s">
        <v>1583</v>
      </c>
      <c r="E541" s="50">
        <v>-50</v>
      </c>
      <c r="F541" t="s">
        <v>3935</v>
      </c>
    </row>
    <row r="542" spans="1:6">
      <c r="A542">
        <v>1620</v>
      </c>
      <c r="B542" t="s">
        <v>225</v>
      </c>
      <c r="C542" t="s">
        <v>1654</v>
      </c>
      <c r="D542" t="s">
        <v>1655</v>
      </c>
      <c r="E542" s="50">
        <v>825</v>
      </c>
      <c r="F542" t="s">
        <v>3957</v>
      </c>
    </row>
    <row r="543" spans="1:6">
      <c r="A543">
        <v>1644</v>
      </c>
      <c r="B543" t="s">
        <v>225</v>
      </c>
      <c r="C543" t="s">
        <v>1726</v>
      </c>
      <c r="D543" t="s">
        <v>1727</v>
      </c>
      <c r="E543" s="50">
        <v>0</v>
      </c>
      <c r="F543" t="s">
        <v>3979</v>
      </c>
    </row>
    <row r="544" spans="1:6">
      <c r="A544">
        <v>1668</v>
      </c>
      <c r="B544" t="s">
        <v>225</v>
      </c>
      <c r="C544" t="s">
        <v>1798</v>
      </c>
      <c r="D544" t="s">
        <v>1799</v>
      </c>
      <c r="E544" s="50">
        <v>0</v>
      </c>
      <c r="F544" t="s">
        <v>4001</v>
      </c>
    </row>
    <row r="545" spans="1:6">
      <c r="A545">
        <v>1692</v>
      </c>
      <c r="B545" t="s">
        <v>225</v>
      </c>
      <c r="C545" t="s">
        <v>1870</v>
      </c>
      <c r="D545" t="s">
        <v>1871</v>
      </c>
      <c r="E545" s="50">
        <v>-50</v>
      </c>
      <c r="F545" t="s">
        <v>4023</v>
      </c>
    </row>
    <row r="546" spans="1:6">
      <c r="A546">
        <v>1716</v>
      </c>
      <c r="B546" t="s">
        <v>225</v>
      </c>
      <c r="C546" t="s">
        <v>1942</v>
      </c>
      <c r="D546" t="s">
        <v>1943</v>
      </c>
      <c r="E546" s="50">
        <v>-50</v>
      </c>
      <c r="F546" t="s">
        <v>4045</v>
      </c>
    </row>
    <row r="547" spans="1:6">
      <c r="A547">
        <v>1740</v>
      </c>
      <c r="B547" t="s">
        <v>225</v>
      </c>
      <c r="C547" t="s">
        <v>2014</v>
      </c>
      <c r="D547" t="s">
        <v>2015</v>
      </c>
      <c r="E547" s="50">
        <v>0</v>
      </c>
      <c r="F547" t="s">
        <v>4067</v>
      </c>
    </row>
    <row r="548" spans="1:6">
      <c r="A548">
        <v>1357</v>
      </c>
      <c r="B548" t="s">
        <v>225</v>
      </c>
      <c r="C548" t="s">
        <v>865</v>
      </c>
      <c r="D548" t="s">
        <v>866</v>
      </c>
      <c r="E548" s="50">
        <v>-50</v>
      </c>
      <c r="F548" t="s">
        <v>3716</v>
      </c>
    </row>
    <row r="549" spans="1:6">
      <c r="A549">
        <v>1381</v>
      </c>
      <c r="B549" t="s">
        <v>225</v>
      </c>
      <c r="C549" t="s">
        <v>937</v>
      </c>
      <c r="D549" t="s">
        <v>938</v>
      </c>
      <c r="E549" s="50">
        <v>0</v>
      </c>
      <c r="F549" t="s">
        <v>3738</v>
      </c>
    </row>
    <row r="550" spans="1:6">
      <c r="A550">
        <v>1405</v>
      </c>
      <c r="B550" t="s">
        <v>225</v>
      </c>
      <c r="C550" t="s">
        <v>1009</v>
      </c>
      <c r="D550" t="s">
        <v>1010</v>
      </c>
      <c r="E550" s="50">
        <v>-50</v>
      </c>
      <c r="F550" t="s">
        <v>3760</v>
      </c>
    </row>
    <row r="551" spans="1:6">
      <c r="A551">
        <v>1429</v>
      </c>
      <c r="B551" t="s">
        <v>225</v>
      </c>
      <c r="C551" t="s">
        <v>1081</v>
      </c>
      <c r="D551" t="s">
        <v>1082</v>
      </c>
      <c r="E551" s="50">
        <v>-50</v>
      </c>
      <c r="F551" t="s">
        <v>3782</v>
      </c>
    </row>
    <row r="552" spans="1:6">
      <c r="A552">
        <v>1453</v>
      </c>
      <c r="B552" t="s">
        <v>225</v>
      </c>
      <c r="C552" t="s">
        <v>1153</v>
      </c>
      <c r="D552" t="s">
        <v>1154</v>
      </c>
      <c r="E552" s="50">
        <v>-50</v>
      </c>
      <c r="F552" t="s">
        <v>3804</v>
      </c>
    </row>
    <row r="553" spans="1:6">
      <c r="A553">
        <v>1477</v>
      </c>
      <c r="B553" t="s">
        <v>225</v>
      </c>
      <c r="C553" t="s">
        <v>1225</v>
      </c>
      <c r="D553" t="s">
        <v>1226</v>
      </c>
      <c r="E553" s="50">
        <v>0</v>
      </c>
      <c r="F553" t="s">
        <v>3826</v>
      </c>
    </row>
    <row r="554" spans="1:6">
      <c r="A554">
        <v>1501</v>
      </c>
      <c r="B554" t="s">
        <v>225</v>
      </c>
      <c r="C554" t="s">
        <v>1297</v>
      </c>
      <c r="D554" t="s">
        <v>1298</v>
      </c>
      <c r="E554" s="50">
        <v>-50</v>
      </c>
      <c r="F554" t="s">
        <v>3848</v>
      </c>
    </row>
    <row r="555" spans="1:6">
      <c r="A555">
        <v>1525</v>
      </c>
      <c r="B555" t="s">
        <v>225</v>
      </c>
      <c r="C555" t="s">
        <v>1369</v>
      </c>
      <c r="D555" t="s">
        <v>1370</v>
      </c>
      <c r="E555" s="50">
        <v>2126.4</v>
      </c>
      <c r="F555" t="s">
        <v>3870</v>
      </c>
    </row>
    <row r="556" spans="1:6">
      <c r="A556">
        <v>1549</v>
      </c>
      <c r="B556" t="s">
        <v>225</v>
      </c>
      <c r="C556" t="s">
        <v>1441</v>
      </c>
      <c r="D556" t="s">
        <v>1442</v>
      </c>
      <c r="E556" s="50">
        <v>-50</v>
      </c>
      <c r="F556" t="s">
        <v>3892</v>
      </c>
    </row>
    <row r="557" spans="1:6">
      <c r="A557">
        <v>1573</v>
      </c>
      <c r="B557" t="s">
        <v>225</v>
      </c>
      <c r="C557" t="s">
        <v>1513</v>
      </c>
      <c r="D557" t="s">
        <v>1514</v>
      </c>
      <c r="E557" s="50">
        <v>-50</v>
      </c>
      <c r="F557" t="s">
        <v>3914</v>
      </c>
    </row>
    <row r="558" spans="1:6">
      <c r="A558">
        <v>1597</v>
      </c>
      <c r="B558" t="s">
        <v>225</v>
      </c>
      <c r="C558" t="s">
        <v>1585</v>
      </c>
      <c r="D558" t="s">
        <v>1586</v>
      </c>
      <c r="E558" s="50">
        <v>-50</v>
      </c>
      <c r="F558" t="s">
        <v>3936</v>
      </c>
    </row>
    <row r="559" spans="1:6">
      <c r="A559">
        <v>1621</v>
      </c>
      <c r="B559" t="s">
        <v>225</v>
      </c>
      <c r="C559" t="s">
        <v>1657</v>
      </c>
      <c r="D559" t="s">
        <v>1658</v>
      </c>
      <c r="E559" s="50">
        <v>-50</v>
      </c>
      <c r="F559" t="s">
        <v>3958</v>
      </c>
    </row>
    <row r="560" spans="1:6">
      <c r="A560">
        <v>1645</v>
      </c>
      <c r="B560" t="s">
        <v>225</v>
      </c>
      <c r="C560" t="s">
        <v>1729</v>
      </c>
      <c r="D560" t="s">
        <v>1730</v>
      </c>
      <c r="E560" s="50">
        <v>0</v>
      </c>
      <c r="F560" t="s">
        <v>3980</v>
      </c>
    </row>
    <row r="561" spans="1:6">
      <c r="A561">
        <v>1669</v>
      </c>
      <c r="B561" t="s">
        <v>225</v>
      </c>
      <c r="C561" t="s">
        <v>1801</v>
      </c>
      <c r="D561" t="s">
        <v>1802</v>
      </c>
      <c r="E561" s="50">
        <v>0</v>
      </c>
      <c r="F561" t="s">
        <v>4002</v>
      </c>
    </row>
    <row r="562" spans="1:6">
      <c r="A562">
        <v>1693</v>
      </c>
      <c r="B562" t="s">
        <v>225</v>
      </c>
      <c r="C562" t="s">
        <v>1873</v>
      </c>
      <c r="D562" t="s">
        <v>1874</v>
      </c>
      <c r="E562" s="50">
        <v>-50</v>
      </c>
      <c r="F562" t="s">
        <v>4024</v>
      </c>
    </row>
    <row r="563" spans="1:6">
      <c r="A563">
        <v>1717</v>
      </c>
      <c r="B563" t="s">
        <v>225</v>
      </c>
      <c r="C563" t="s">
        <v>1945</v>
      </c>
      <c r="D563" t="s">
        <v>1946</v>
      </c>
      <c r="E563" s="50">
        <v>-50</v>
      </c>
      <c r="F563" t="s">
        <v>4046</v>
      </c>
    </row>
    <row r="564" spans="1:6">
      <c r="A564">
        <v>1741</v>
      </c>
      <c r="B564" t="s">
        <v>225</v>
      </c>
      <c r="C564" t="s">
        <v>2017</v>
      </c>
      <c r="D564" t="s">
        <v>2018</v>
      </c>
      <c r="E564" s="50">
        <v>0</v>
      </c>
      <c r="F564" t="s">
        <v>4068</v>
      </c>
    </row>
    <row r="565" spans="1:6">
      <c r="A565">
        <v>1358</v>
      </c>
      <c r="B565" t="s">
        <v>225</v>
      </c>
      <c r="C565" t="s">
        <v>868</v>
      </c>
      <c r="D565" t="s">
        <v>869</v>
      </c>
      <c r="E565" s="50">
        <v>-75</v>
      </c>
      <c r="F565" t="s">
        <v>3717</v>
      </c>
    </row>
    <row r="566" spans="1:6">
      <c r="A566">
        <v>1382</v>
      </c>
      <c r="B566" t="s">
        <v>225</v>
      </c>
      <c r="C566" t="s">
        <v>940</v>
      </c>
      <c r="D566" t="s">
        <v>941</v>
      </c>
      <c r="E566" s="50">
        <v>0</v>
      </c>
      <c r="F566" t="s">
        <v>3739</v>
      </c>
    </row>
    <row r="567" spans="1:6">
      <c r="A567">
        <v>1406</v>
      </c>
      <c r="B567" t="s">
        <v>225</v>
      </c>
      <c r="C567" t="s">
        <v>1012</v>
      </c>
      <c r="D567" t="s">
        <v>1013</v>
      </c>
      <c r="E567" s="50">
        <v>203.2</v>
      </c>
      <c r="F567" t="s">
        <v>3761</v>
      </c>
    </row>
    <row r="568" spans="1:6">
      <c r="A568">
        <v>1430</v>
      </c>
      <c r="B568" t="s">
        <v>225</v>
      </c>
      <c r="C568" t="s">
        <v>1084</v>
      </c>
      <c r="D568" t="s">
        <v>1085</v>
      </c>
      <c r="E568" s="50">
        <v>-75</v>
      </c>
      <c r="F568" t="s">
        <v>3783</v>
      </c>
    </row>
    <row r="569" spans="1:6">
      <c r="A569">
        <v>1454</v>
      </c>
      <c r="B569" t="s">
        <v>225</v>
      </c>
      <c r="C569" t="s">
        <v>1156</v>
      </c>
      <c r="D569" t="s">
        <v>1157</v>
      </c>
      <c r="E569" s="50">
        <v>-75</v>
      </c>
      <c r="F569" t="s">
        <v>3805</v>
      </c>
    </row>
    <row r="570" spans="1:6">
      <c r="A570">
        <v>1478</v>
      </c>
      <c r="B570" t="s">
        <v>225</v>
      </c>
      <c r="C570" t="s">
        <v>1228</v>
      </c>
      <c r="D570" t="s">
        <v>1229</v>
      </c>
      <c r="E570" s="50">
        <v>0</v>
      </c>
      <c r="F570" t="s">
        <v>3827</v>
      </c>
    </row>
    <row r="571" spans="1:6">
      <c r="A571">
        <v>1502</v>
      </c>
      <c r="B571" t="s">
        <v>225</v>
      </c>
      <c r="C571" t="s">
        <v>1300</v>
      </c>
      <c r="D571" t="s">
        <v>1301</v>
      </c>
      <c r="E571" s="50">
        <v>-75</v>
      </c>
      <c r="F571" t="s">
        <v>3849</v>
      </c>
    </row>
    <row r="572" spans="1:6">
      <c r="A572">
        <v>1526</v>
      </c>
      <c r="B572" t="s">
        <v>225</v>
      </c>
      <c r="C572" t="s">
        <v>1372</v>
      </c>
      <c r="D572" t="s">
        <v>1373</v>
      </c>
      <c r="E572" s="50">
        <v>2126.4</v>
      </c>
      <c r="F572" t="s">
        <v>3871</v>
      </c>
    </row>
    <row r="573" spans="1:6">
      <c r="A573">
        <v>1550</v>
      </c>
      <c r="B573" t="s">
        <v>225</v>
      </c>
      <c r="C573" t="s">
        <v>1444</v>
      </c>
      <c r="D573" t="s">
        <v>1445</v>
      </c>
      <c r="E573" s="50">
        <v>-75</v>
      </c>
      <c r="F573" t="s">
        <v>3893</v>
      </c>
    </row>
    <row r="574" spans="1:6">
      <c r="A574">
        <v>1574</v>
      </c>
      <c r="B574" t="s">
        <v>225</v>
      </c>
      <c r="C574" t="s">
        <v>1516</v>
      </c>
      <c r="D574" t="s">
        <v>1517</v>
      </c>
      <c r="E574" s="50">
        <v>-75</v>
      </c>
      <c r="F574" t="s">
        <v>3915</v>
      </c>
    </row>
    <row r="575" spans="1:6">
      <c r="A575">
        <v>1598</v>
      </c>
      <c r="B575" t="s">
        <v>225</v>
      </c>
      <c r="C575" t="s">
        <v>1588</v>
      </c>
      <c r="D575" t="s">
        <v>1589</v>
      </c>
      <c r="E575" s="50">
        <v>-50</v>
      </c>
      <c r="F575" t="s">
        <v>3937</v>
      </c>
    </row>
    <row r="576" spans="1:6">
      <c r="A576">
        <v>1622</v>
      </c>
      <c r="B576" t="s">
        <v>225</v>
      </c>
      <c r="C576" t="s">
        <v>1660</v>
      </c>
      <c r="D576" t="s">
        <v>1661</v>
      </c>
      <c r="E576" s="50">
        <v>-75</v>
      </c>
      <c r="F576" t="s">
        <v>3959</v>
      </c>
    </row>
    <row r="577" spans="1:6">
      <c r="A577">
        <v>1646</v>
      </c>
      <c r="B577" t="s">
        <v>225</v>
      </c>
      <c r="C577" t="s">
        <v>1732</v>
      </c>
      <c r="D577" t="s">
        <v>1733</v>
      </c>
      <c r="E577" s="50">
        <v>0</v>
      </c>
      <c r="F577" t="s">
        <v>3981</v>
      </c>
    </row>
    <row r="578" spans="1:6">
      <c r="A578">
        <v>1670</v>
      </c>
      <c r="B578" t="s">
        <v>225</v>
      </c>
      <c r="C578" t="s">
        <v>1804</v>
      </c>
      <c r="D578" t="s">
        <v>1805</v>
      </c>
      <c r="E578" s="50">
        <v>0</v>
      </c>
      <c r="F578" t="s">
        <v>4003</v>
      </c>
    </row>
    <row r="579" spans="1:6">
      <c r="A579">
        <v>1694</v>
      </c>
      <c r="B579" t="s">
        <v>225</v>
      </c>
      <c r="C579" t="s">
        <v>1876</v>
      </c>
      <c r="D579" t="s">
        <v>1877</v>
      </c>
      <c r="E579" s="50">
        <v>-75</v>
      </c>
      <c r="F579" t="s">
        <v>4025</v>
      </c>
    </row>
    <row r="580" spans="1:6">
      <c r="A580">
        <v>1718</v>
      </c>
      <c r="B580" t="s">
        <v>225</v>
      </c>
      <c r="C580" t="s">
        <v>1948</v>
      </c>
      <c r="D580" t="s">
        <v>1949</v>
      </c>
      <c r="E580" s="50">
        <v>-75</v>
      </c>
      <c r="F580" t="s">
        <v>4047</v>
      </c>
    </row>
    <row r="581" spans="1:6">
      <c r="A581">
        <v>1742</v>
      </c>
      <c r="B581" t="s">
        <v>225</v>
      </c>
      <c r="C581" t="s">
        <v>2020</v>
      </c>
      <c r="D581" t="s">
        <v>2021</v>
      </c>
      <c r="E581" s="50">
        <v>0</v>
      </c>
      <c r="F581" t="s">
        <v>4069</v>
      </c>
    </row>
    <row r="582" spans="1:6">
      <c r="A582">
        <v>1359</v>
      </c>
      <c r="B582" t="s">
        <v>225</v>
      </c>
      <c r="C582" t="s">
        <v>871</v>
      </c>
      <c r="D582" t="s">
        <v>872</v>
      </c>
      <c r="E582" s="50">
        <v>-50</v>
      </c>
      <c r="F582" t="s">
        <v>3718</v>
      </c>
    </row>
    <row r="583" spans="1:6">
      <c r="A583">
        <v>1383</v>
      </c>
      <c r="B583" t="s">
        <v>225</v>
      </c>
      <c r="C583" t="s">
        <v>943</v>
      </c>
      <c r="D583" t="s">
        <v>944</v>
      </c>
      <c r="E583" s="50">
        <v>0</v>
      </c>
      <c r="F583" t="s">
        <v>3740</v>
      </c>
    </row>
    <row r="584" spans="1:6">
      <c r="A584">
        <v>1407</v>
      </c>
      <c r="B584" t="s">
        <v>225</v>
      </c>
      <c r="C584" t="s">
        <v>1015</v>
      </c>
      <c r="D584" t="s">
        <v>1016</v>
      </c>
      <c r="E584" s="50">
        <v>134.30000000000001</v>
      </c>
      <c r="F584" t="s">
        <v>3762</v>
      </c>
    </row>
    <row r="585" spans="1:6">
      <c r="A585">
        <v>1431</v>
      </c>
      <c r="B585" t="s">
        <v>225</v>
      </c>
      <c r="C585" t="s">
        <v>1087</v>
      </c>
      <c r="D585" t="s">
        <v>1088</v>
      </c>
      <c r="E585" s="50">
        <v>0</v>
      </c>
      <c r="F585" t="s">
        <v>3784</v>
      </c>
    </row>
    <row r="586" spans="1:6">
      <c r="A586">
        <v>1455</v>
      </c>
      <c r="B586" t="s">
        <v>225</v>
      </c>
      <c r="C586" t="s">
        <v>1159</v>
      </c>
      <c r="D586" t="s">
        <v>1160</v>
      </c>
      <c r="E586" s="50">
        <v>-50</v>
      </c>
      <c r="F586" t="s">
        <v>3806</v>
      </c>
    </row>
    <row r="587" spans="1:6">
      <c r="A587">
        <v>1479</v>
      </c>
      <c r="B587" t="s">
        <v>225</v>
      </c>
      <c r="C587" t="s">
        <v>1231</v>
      </c>
      <c r="D587" t="s">
        <v>1232</v>
      </c>
      <c r="E587" s="50">
        <v>0</v>
      </c>
      <c r="F587" t="s">
        <v>3828</v>
      </c>
    </row>
    <row r="588" spans="1:6">
      <c r="A588">
        <v>1503</v>
      </c>
      <c r="B588" t="s">
        <v>225</v>
      </c>
      <c r="C588" t="s">
        <v>1303</v>
      </c>
      <c r="D588" t="s">
        <v>1304</v>
      </c>
      <c r="E588" s="50">
        <v>-50</v>
      </c>
      <c r="F588" t="s">
        <v>3850</v>
      </c>
    </row>
    <row r="589" spans="1:6">
      <c r="A589">
        <v>1527</v>
      </c>
      <c r="B589" t="s">
        <v>225</v>
      </c>
      <c r="C589" t="s">
        <v>1375</v>
      </c>
      <c r="D589" t="s">
        <v>1376</v>
      </c>
      <c r="E589" s="50">
        <v>1563.82</v>
      </c>
      <c r="F589" t="s">
        <v>3872</v>
      </c>
    </row>
    <row r="590" spans="1:6">
      <c r="A590">
        <v>1551</v>
      </c>
      <c r="B590" t="s">
        <v>225</v>
      </c>
      <c r="C590" t="s">
        <v>1447</v>
      </c>
      <c r="D590" t="s">
        <v>1448</v>
      </c>
      <c r="E590" s="50">
        <v>-50</v>
      </c>
      <c r="F590" t="s">
        <v>3894</v>
      </c>
    </row>
    <row r="591" spans="1:6">
      <c r="A591">
        <v>1575</v>
      </c>
      <c r="B591" t="s">
        <v>225</v>
      </c>
      <c r="C591" t="s">
        <v>1519</v>
      </c>
      <c r="D591" t="s">
        <v>1520</v>
      </c>
      <c r="E591" s="50">
        <v>-25</v>
      </c>
      <c r="F591" t="s">
        <v>3916</v>
      </c>
    </row>
    <row r="592" spans="1:6">
      <c r="A592">
        <v>1599</v>
      </c>
      <c r="B592" t="s">
        <v>225</v>
      </c>
      <c r="C592" t="s">
        <v>1591</v>
      </c>
      <c r="D592" t="s">
        <v>1592</v>
      </c>
      <c r="E592" s="50">
        <v>0</v>
      </c>
      <c r="F592" t="s">
        <v>3938</v>
      </c>
    </row>
    <row r="593" spans="1:6">
      <c r="A593">
        <v>1623</v>
      </c>
      <c r="B593" t="s">
        <v>225</v>
      </c>
      <c r="C593" t="s">
        <v>1663</v>
      </c>
      <c r="D593" t="s">
        <v>1664</v>
      </c>
      <c r="E593" s="50">
        <v>-50</v>
      </c>
      <c r="F593" t="s">
        <v>3960</v>
      </c>
    </row>
    <row r="594" spans="1:6">
      <c r="A594">
        <v>1647</v>
      </c>
      <c r="B594" t="s">
        <v>225</v>
      </c>
      <c r="C594" t="s">
        <v>1735</v>
      </c>
      <c r="D594" t="s">
        <v>1736</v>
      </c>
      <c r="E594" s="50">
        <v>0</v>
      </c>
      <c r="F594" t="s">
        <v>3982</v>
      </c>
    </row>
    <row r="595" spans="1:6">
      <c r="A595">
        <v>1671</v>
      </c>
      <c r="B595" t="s">
        <v>225</v>
      </c>
      <c r="C595" t="s">
        <v>1807</v>
      </c>
      <c r="D595" t="s">
        <v>1808</v>
      </c>
      <c r="E595" s="50">
        <v>0</v>
      </c>
      <c r="F595" t="s">
        <v>4004</v>
      </c>
    </row>
    <row r="596" spans="1:6">
      <c r="A596">
        <v>1695</v>
      </c>
      <c r="B596" t="s">
        <v>225</v>
      </c>
      <c r="C596" t="s">
        <v>1879</v>
      </c>
      <c r="D596" t="s">
        <v>1880</v>
      </c>
      <c r="E596" s="50">
        <v>-50</v>
      </c>
      <c r="F596" t="s">
        <v>4026</v>
      </c>
    </row>
    <row r="597" spans="1:6">
      <c r="A597">
        <v>1719</v>
      </c>
      <c r="B597" t="s">
        <v>225</v>
      </c>
      <c r="C597" t="s">
        <v>1951</v>
      </c>
      <c r="D597" t="s">
        <v>1952</v>
      </c>
      <c r="E597" s="50">
        <v>-25</v>
      </c>
      <c r="F597" t="s">
        <v>4048</v>
      </c>
    </row>
    <row r="598" spans="1:6">
      <c r="A598">
        <v>1743</v>
      </c>
      <c r="B598" t="s">
        <v>225</v>
      </c>
      <c r="C598" t="s">
        <v>2023</v>
      </c>
      <c r="D598" t="s">
        <v>2024</v>
      </c>
      <c r="E598" s="50">
        <v>0</v>
      </c>
      <c r="F598" t="s">
        <v>4070</v>
      </c>
    </row>
    <row r="599" spans="1:6">
      <c r="A599">
        <v>1360</v>
      </c>
      <c r="B599" t="s">
        <v>225</v>
      </c>
      <c r="C599" t="s">
        <v>874</v>
      </c>
      <c r="D599" t="s">
        <v>875</v>
      </c>
      <c r="E599" s="50">
        <v>-50</v>
      </c>
      <c r="F599" t="s">
        <v>3719</v>
      </c>
    </row>
    <row r="600" spans="1:6">
      <c r="A600">
        <v>1384</v>
      </c>
      <c r="B600" t="s">
        <v>225</v>
      </c>
      <c r="C600" t="s">
        <v>946</v>
      </c>
      <c r="D600" t="s">
        <v>947</v>
      </c>
      <c r="E600" s="50">
        <v>0</v>
      </c>
      <c r="F600" t="s">
        <v>3741</v>
      </c>
    </row>
    <row r="601" spans="1:6">
      <c r="A601">
        <v>1408</v>
      </c>
      <c r="B601" t="s">
        <v>225</v>
      </c>
      <c r="C601" t="s">
        <v>1018</v>
      </c>
      <c r="D601" t="s">
        <v>1019</v>
      </c>
      <c r="E601" s="50">
        <v>-50</v>
      </c>
      <c r="F601" t="s">
        <v>3763</v>
      </c>
    </row>
    <row r="602" spans="1:6">
      <c r="A602">
        <v>1432</v>
      </c>
      <c r="B602" t="s">
        <v>225</v>
      </c>
      <c r="C602" t="s">
        <v>1090</v>
      </c>
      <c r="D602" t="s">
        <v>1091</v>
      </c>
      <c r="E602" s="50">
        <v>0</v>
      </c>
      <c r="F602" t="s">
        <v>3785</v>
      </c>
    </row>
    <row r="603" spans="1:6">
      <c r="A603">
        <v>1456</v>
      </c>
      <c r="B603" t="s">
        <v>225</v>
      </c>
      <c r="C603" t="s">
        <v>1162</v>
      </c>
      <c r="D603" t="s">
        <v>1163</v>
      </c>
      <c r="E603" s="50">
        <v>-50</v>
      </c>
      <c r="F603" t="s">
        <v>3807</v>
      </c>
    </row>
    <row r="604" spans="1:6">
      <c r="A604">
        <v>1480</v>
      </c>
      <c r="B604" t="s">
        <v>225</v>
      </c>
      <c r="C604" t="s">
        <v>1234</v>
      </c>
      <c r="D604" t="s">
        <v>1235</v>
      </c>
      <c r="E604" s="50">
        <v>0</v>
      </c>
      <c r="F604" t="s">
        <v>3829</v>
      </c>
    </row>
    <row r="605" spans="1:6">
      <c r="A605">
        <v>1504</v>
      </c>
      <c r="B605" t="s">
        <v>225</v>
      </c>
      <c r="C605" t="s">
        <v>1306</v>
      </c>
      <c r="D605" t="s">
        <v>1307</v>
      </c>
      <c r="E605" s="50">
        <v>0</v>
      </c>
      <c r="F605" t="s">
        <v>3851</v>
      </c>
    </row>
    <row r="606" spans="1:6">
      <c r="A606">
        <v>1528</v>
      </c>
      <c r="B606" t="s">
        <v>225</v>
      </c>
      <c r="C606" t="s">
        <v>1378</v>
      </c>
      <c r="D606" t="s">
        <v>1379</v>
      </c>
      <c r="E606" s="50">
        <v>1295.1500000000001</v>
      </c>
      <c r="F606" t="s">
        <v>3873</v>
      </c>
    </row>
    <row r="607" spans="1:6">
      <c r="A607">
        <v>1552</v>
      </c>
      <c r="B607" t="s">
        <v>225</v>
      </c>
      <c r="C607" t="s">
        <v>1450</v>
      </c>
      <c r="D607" t="s">
        <v>1451</v>
      </c>
      <c r="E607" s="50">
        <v>-50</v>
      </c>
      <c r="F607" t="s">
        <v>3895</v>
      </c>
    </row>
    <row r="608" spans="1:6">
      <c r="A608">
        <v>1576</v>
      </c>
      <c r="B608" t="s">
        <v>225</v>
      </c>
      <c r="C608" t="s">
        <v>1522</v>
      </c>
      <c r="D608" t="s">
        <v>1523</v>
      </c>
      <c r="E608" s="50">
        <v>-25</v>
      </c>
      <c r="F608" t="s">
        <v>3917</v>
      </c>
    </row>
    <row r="609" spans="1:6">
      <c r="A609">
        <v>1600</v>
      </c>
      <c r="B609" t="s">
        <v>225</v>
      </c>
      <c r="C609" t="s">
        <v>1594</v>
      </c>
      <c r="D609" t="s">
        <v>1595</v>
      </c>
      <c r="E609" s="50">
        <v>0</v>
      </c>
      <c r="F609" t="s">
        <v>3939</v>
      </c>
    </row>
    <row r="610" spans="1:6">
      <c r="A610">
        <v>1624</v>
      </c>
      <c r="B610" t="s">
        <v>225</v>
      </c>
      <c r="C610" t="s">
        <v>1666</v>
      </c>
      <c r="D610" t="s">
        <v>1667</v>
      </c>
      <c r="E610" s="50">
        <v>-50</v>
      </c>
      <c r="F610" t="s">
        <v>3961</v>
      </c>
    </row>
    <row r="611" spans="1:6">
      <c r="A611">
        <v>1648</v>
      </c>
      <c r="B611" t="s">
        <v>225</v>
      </c>
      <c r="C611" t="s">
        <v>1738</v>
      </c>
      <c r="D611" t="s">
        <v>1739</v>
      </c>
      <c r="E611" s="50">
        <v>0</v>
      </c>
      <c r="F611" t="s">
        <v>3983</v>
      </c>
    </row>
    <row r="612" spans="1:6">
      <c r="A612">
        <v>1672</v>
      </c>
      <c r="B612" t="s">
        <v>225</v>
      </c>
      <c r="C612" t="s">
        <v>1810</v>
      </c>
      <c r="D612" t="s">
        <v>1811</v>
      </c>
      <c r="E612" s="50">
        <v>0</v>
      </c>
      <c r="F612" t="s">
        <v>4005</v>
      </c>
    </row>
    <row r="613" spans="1:6">
      <c r="A613">
        <v>1696</v>
      </c>
      <c r="B613" t="s">
        <v>225</v>
      </c>
      <c r="C613" t="s">
        <v>1882</v>
      </c>
      <c r="D613" t="s">
        <v>1883</v>
      </c>
      <c r="E613" s="50">
        <v>-50</v>
      </c>
      <c r="F613" t="s">
        <v>4027</v>
      </c>
    </row>
    <row r="614" spans="1:6">
      <c r="A614">
        <v>1720</v>
      </c>
      <c r="B614" t="s">
        <v>225</v>
      </c>
      <c r="C614" t="s">
        <v>1954</v>
      </c>
      <c r="D614" t="s">
        <v>1955</v>
      </c>
      <c r="E614" s="50">
        <v>0</v>
      </c>
      <c r="F614" t="s">
        <v>4049</v>
      </c>
    </row>
    <row r="615" spans="1:6">
      <c r="A615">
        <v>1744</v>
      </c>
      <c r="B615" t="s">
        <v>225</v>
      </c>
      <c r="C615" t="s">
        <v>2026</v>
      </c>
      <c r="D615" t="s">
        <v>2027</v>
      </c>
      <c r="E615" s="50">
        <v>0</v>
      </c>
      <c r="F615" t="s">
        <v>4071</v>
      </c>
    </row>
    <row r="616" spans="1:6">
      <c r="A616">
        <v>1361</v>
      </c>
      <c r="B616" t="s">
        <v>225</v>
      </c>
      <c r="C616" t="s">
        <v>877</v>
      </c>
      <c r="D616" t="s">
        <v>878</v>
      </c>
      <c r="E616" s="50">
        <v>-50</v>
      </c>
      <c r="F616" t="s">
        <v>3720</v>
      </c>
    </row>
    <row r="617" spans="1:6">
      <c r="A617">
        <v>1385</v>
      </c>
      <c r="B617" t="s">
        <v>225</v>
      </c>
      <c r="C617" t="s">
        <v>949</v>
      </c>
      <c r="D617" t="s">
        <v>950</v>
      </c>
      <c r="E617" s="50">
        <v>-25</v>
      </c>
      <c r="F617" t="s">
        <v>3742</v>
      </c>
    </row>
    <row r="618" spans="1:6">
      <c r="A618">
        <v>1409</v>
      </c>
      <c r="B618" t="s">
        <v>225</v>
      </c>
      <c r="C618" t="s">
        <v>1021</v>
      </c>
      <c r="D618" t="s">
        <v>1022</v>
      </c>
      <c r="E618" s="50">
        <v>-50</v>
      </c>
      <c r="F618" t="s">
        <v>3764</v>
      </c>
    </row>
    <row r="619" spans="1:6">
      <c r="A619">
        <v>1433</v>
      </c>
      <c r="B619" t="s">
        <v>225</v>
      </c>
      <c r="C619" t="s">
        <v>1093</v>
      </c>
      <c r="D619" t="s">
        <v>1094</v>
      </c>
      <c r="E619" s="50">
        <v>0</v>
      </c>
      <c r="F619" t="s">
        <v>3786</v>
      </c>
    </row>
    <row r="620" spans="1:6">
      <c r="A620">
        <v>1457</v>
      </c>
      <c r="B620" t="s">
        <v>225</v>
      </c>
      <c r="C620" t="s">
        <v>1165</v>
      </c>
      <c r="D620" t="s">
        <v>1166</v>
      </c>
      <c r="E620" s="50">
        <v>-50</v>
      </c>
      <c r="F620" t="s">
        <v>3808</v>
      </c>
    </row>
    <row r="621" spans="1:6">
      <c r="A621">
        <v>1481</v>
      </c>
      <c r="B621" t="s">
        <v>225</v>
      </c>
      <c r="C621" t="s">
        <v>1237</v>
      </c>
      <c r="D621" t="s">
        <v>1238</v>
      </c>
      <c r="E621" s="50">
        <v>0</v>
      </c>
      <c r="F621" t="s">
        <v>3830</v>
      </c>
    </row>
    <row r="622" spans="1:6">
      <c r="A622">
        <v>1505</v>
      </c>
      <c r="B622" t="s">
        <v>225</v>
      </c>
      <c r="C622" t="s">
        <v>1309</v>
      </c>
      <c r="D622" t="s">
        <v>1310</v>
      </c>
      <c r="E622" s="50">
        <v>0</v>
      </c>
      <c r="F622" t="s">
        <v>3852</v>
      </c>
    </row>
    <row r="623" spans="1:6">
      <c r="A623">
        <v>1529</v>
      </c>
      <c r="B623" t="s">
        <v>225</v>
      </c>
      <c r="C623" t="s">
        <v>1381</v>
      </c>
      <c r="D623" t="s">
        <v>1382</v>
      </c>
      <c r="E623" s="50">
        <v>1013.69</v>
      </c>
      <c r="F623" t="s">
        <v>3874</v>
      </c>
    </row>
    <row r="624" spans="1:6">
      <c r="A624">
        <v>1553</v>
      </c>
      <c r="B624" t="s">
        <v>225</v>
      </c>
      <c r="C624" t="s">
        <v>1453</v>
      </c>
      <c r="D624" t="s">
        <v>1454</v>
      </c>
      <c r="E624" s="50">
        <v>-50</v>
      </c>
      <c r="F624" t="s">
        <v>3896</v>
      </c>
    </row>
    <row r="625" spans="1:6">
      <c r="A625">
        <v>1577</v>
      </c>
      <c r="B625" t="s">
        <v>225</v>
      </c>
      <c r="C625" t="s">
        <v>1525</v>
      </c>
      <c r="D625" t="s">
        <v>1526</v>
      </c>
      <c r="E625" s="50">
        <v>-50</v>
      </c>
      <c r="F625" t="s">
        <v>3918</v>
      </c>
    </row>
    <row r="626" spans="1:6">
      <c r="A626">
        <v>1601</v>
      </c>
      <c r="B626" t="s">
        <v>225</v>
      </c>
      <c r="C626" t="s">
        <v>1597</v>
      </c>
      <c r="D626" t="s">
        <v>1598</v>
      </c>
      <c r="E626" s="50">
        <v>0</v>
      </c>
      <c r="F626" t="s">
        <v>3940</v>
      </c>
    </row>
    <row r="627" spans="1:6">
      <c r="A627">
        <v>1625</v>
      </c>
      <c r="B627" t="s">
        <v>225</v>
      </c>
      <c r="C627" t="s">
        <v>1669</v>
      </c>
      <c r="D627" t="s">
        <v>1670</v>
      </c>
      <c r="E627" s="50">
        <v>-50</v>
      </c>
      <c r="F627" t="s">
        <v>3962</v>
      </c>
    </row>
    <row r="628" spans="1:6">
      <c r="A628">
        <v>1649</v>
      </c>
      <c r="B628" t="s">
        <v>225</v>
      </c>
      <c r="C628" t="s">
        <v>1741</v>
      </c>
      <c r="D628" t="s">
        <v>1742</v>
      </c>
      <c r="E628" s="50">
        <v>0</v>
      </c>
      <c r="F628" t="s">
        <v>3984</v>
      </c>
    </row>
    <row r="629" spans="1:6">
      <c r="A629">
        <v>1673</v>
      </c>
      <c r="B629" t="s">
        <v>225</v>
      </c>
      <c r="C629" t="s">
        <v>1813</v>
      </c>
      <c r="D629" t="s">
        <v>1814</v>
      </c>
      <c r="E629" s="50">
        <v>0</v>
      </c>
      <c r="F629" t="s">
        <v>4006</v>
      </c>
    </row>
    <row r="630" spans="1:6">
      <c r="A630">
        <v>1697</v>
      </c>
      <c r="B630" t="s">
        <v>225</v>
      </c>
      <c r="C630" t="s">
        <v>1885</v>
      </c>
      <c r="D630" t="s">
        <v>1886</v>
      </c>
      <c r="E630" s="50">
        <v>-50</v>
      </c>
      <c r="F630" t="s">
        <v>4028</v>
      </c>
    </row>
    <row r="631" spans="1:6">
      <c r="A631">
        <v>1721</v>
      </c>
      <c r="B631" t="s">
        <v>225</v>
      </c>
      <c r="C631" t="s">
        <v>1957</v>
      </c>
      <c r="D631" t="s">
        <v>1958</v>
      </c>
      <c r="E631" s="50">
        <v>0</v>
      </c>
      <c r="F631" t="s">
        <v>4050</v>
      </c>
    </row>
    <row r="632" spans="1:6">
      <c r="A632">
        <v>1745</v>
      </c>
      <c r="B632" t="s">
        <v>225</v>
      </c>
      <c r="C632" t="s">
        <v>2029</v>
      </c>
      <c r="D632" t="s">
        <v>2030</v>
      </c>
      <c r="E632" s="50">
        <v>0</v>
      </c>
      <c r="F632" t="s">
        <v>4072</v>
      </c>
    </row>
    <row r="633" spans="1:6">
      <c r="A633">
        <v>1362</v>
      </c>
      <c r="B633" t="s">
        <v>225</v>
      </c>
      <c r="C633" t="s">
        <v>880</v>
      </c>
      <c r="D633" t="s">
        <v>881</v>
      </c>
      <c r="E633" s="50">
        <v>-50</v>
      </c>
      <c r="F633" t="s">
        <v>3721</v>
      </c>
    </row>
    <row r="634" spans="1:6">
      <c r="A634">
        <v>1386</v>
      </c>
      <c r="B634" t="s">
        <v>225</v>
      </c>
      <c r="C634" t="s">
        <v>952</v>
      </c>
      <c r="D634" t="s">
        <v>953</v>
      </c>
      <c r="E634" s="50">
        <v>-50</v>
      </c>
      <c r="F634" t="s">
        <v>3743</v>
      </c>
    </row>
    <row r="635" spans="1:6">
      <c r="A635">
        <v>1410</v>
      </c>
      <c r="B635" t="s">
        <v>225</v>
      </c>
      <c r="C635" t="s">
        <v>1024</v>
      </c>
      <c r="D635" t="s">
        <v>1025</v>
      </c>
      <c r="E635" s="50">
        <v>363.6</v>
      </c>
      <c r="F635" t="s">
        <v>3765</v>
      </c>
    </row>
    <row r="636" spans="1:6">
      <c r="A636">
        <v>1434</v>
      </c>
      <c r="B636" t="s">
        <v>225</v>
      </c>
      <c r="C636" t="s">
        <v>1096</v>
      </c>
      <c r="D636" t="s">
        <v>1097</v>
      </c>
      <c r="E636" s="50">
        <v>0</v>
      </c>
      <c r="F636" t="s">
        <v>3787</v>
      </c>
    </row>
    <row r="637" spans="1:6">
      <c r="A637">
        <v>1458</v>
      </c>
      <c r="B637" t="s">
        <v>225</v>
      </c>
      <c r="C637" t="s">
        <v>1168</v>
      </c>
      <c r="D637" t="s">
        <v>1169</v>
      </c>
      <c r="E637" s="50">
        <v>-50</v>
      </c>
      <c r="F637" t="s">
        <v>3809</v>
      </c>
    </row>
    <row r="638" spans="1:6">
      <c r="A638">
        <v>1482</v>
      </c>
      <c r="B638" t="s">
        <v>225</v>
      </c>
      <c r="C638" t="s">
        <v>1240</v>
      </c>
      <c r="D638" t="s">
        <v>1241</v>
      </c>
      <c r="E638" s="50">
        <v>0</v>
      </c>
      <c r="F638" t="s">
        <v>3831</v>
      </c>
    </row>
    <row r="639" spans="1:6">
      <c r="A639">
        <v>1506</v>
      </c>
      <c r="B639" t="s">
        <v>225</v>
      </c>
      <c r="C639" t="s">
        <v>1312</v>
      </c>
      <c r="D639" t="s">
        <v>1313</v>
      </c>
      <c r="E639" s="50">
        <v>0</v>
      </c>
      <c r="F639" t="s">
        <v>3853</v>
      </c>
    </row>
    <row r="640" spans="1:6">
      <c r="A640">
        <v>1530</v>
      </c>
      <c r="B640" t="s">
        <v>225</v>
      </c>
      <c r="C640" t="s">
        <v>1384</v>
      </c>
      <c r="D640" t="s">
        <v>1385</v>
      </c>
      <c r="E640" s="50">
        <v>1687.5</v>
      </c>
      <c r="F640" t="s">
        <v>3875</v>
      </c>
    </row>
    <row r="641" spans="1:6">
      <c r="A641">
        <v>1554</v>
      </c>
      <c r="B641" t="s">
        <v>225</v>
      </c>
      <c r="C641" t="s">
        <v>1456</v>
      </c>
      <c r="D641" t="s">
        <v>1457</v>
      </c>
      <c r="E641" s="50">
        <v>-75</v>
      </c>
      <c r="F641" t="s">
        <v>3897</v>
      </c>
    </row>
    <row r="642" spans="1:6">
      <c r="A642">
        <v>1578</v>
      </c>
      <c r="B642" t="s">
        <v>225</v>
      </c>
      <c r="C642" t="s">
        <v>1528</v>
      </c>
      <c r="D642" t="s">
        <v>1529</v>
      </c>
      <c r="E642" s="50">
        <v>-50</v>
      </c>
      <c r="F642" t="s">
        <v>3919</v>
      </c>
    </row>
    <row r="643" spans="1:6">
      <c r="A643">
        <v>1602</v>
      </c>
      <c r="B643" t="s">
        <v>225</v>
      </c>
      <c r="C643" t="s">
        <v>1600</v>
      </c>
      <c r="D643" t="s">
        <v>1601</v>
      </c>
      <c r="E643" s="50">
        <v>0</v>
      </c>
      <c r="F643" t="s">
        <v>3941</v>
      </c>
    </row>
    <row r="644" spans="1:6">
      <c r="A644">
        <v>1626</v>
      </c>
      <c r="B644" t="s">
        <v>225</v>
      </c>
      <c r="C644" t="s">
        <v>1672</v>
      </c>
      <c r="D644" t="s">
        <v>1673</v>
      </c>
      <c r="E644" s="50">
        <v>-50</v>
      </c>
      <c r="F644" t="s">
        <v>3963</v>
      </c>
    </row>
    <row r="645" spans="1:6">
      <c r="A645">
        <v>1650</v>
      </c>
      <c r="B645" t="s">
        <v>225</v>
      </c>
      <c r="C645" t="s">
        <v>1744</v>
      </c>
      <c r="D645" t="s">
        <v>1745</v>
      </c>
      <c r="E645" s="50">
        <v>0</v>
      </c>
      <c r="F645" t="s">
        <v>3985</v>
      </c>
    </row>
    <row r="646" spans="1:6">
      <c r="A646">
        <v>1674</v>
      </c>
      <c r="B646" t="s">
        <v>225</v>
      </c>
      <c r="C646" t="s">
        <v>1816</v>
      </c>
      <c r="D646" t="s">
        <v>1817</v>
      </c>
      <c r="E646" s="50">
        <v>0</v>
      </c>
      <c r="F646" t="s">
        <v>4007</v>
      </c>
    </row>
    <row r="647" spans="1:6">
      <c r="A647">
        <v>1698</v>
      </c>
      <c r="B647" t="s">
        <v>225</v>
      </c>
      <c r="C647" t="s">
        <v>1888</v>
      </c>
      <c r="D647" t="s">
        <v>1889</v>
      </c>
      <c r="E647" s="50">
        <v>-75</v>
      </c>
      <c r="F647" t="s">
        <v>4029</v>
      </c>
    </row>
    <row r="648" spans="1:6">
      <c r="A648">
        <v>1722</v>
      </c>
      <c r="B648" t="s">
        <v>225</v>
      </c>
      <c r="C648" t="s">
        <v>1960</v>
      </c>
      <c r="D648" t="s">
        <v>1961</v>
      </c>
      <c r="E648" s="50">
        <v>0</v>
      </c>
      <c r="F648" t="s">
        <v>4051</v>
      </c>
    </row>
    <row r="649" spans="1:6">
      <c r="A649">
        <v>1746</v>
      </c>
      <c r="B649" t="s">
        <v>225</v>
      </c>
      <c r="C649" t="s">
        <v>2032</v>
      </c>
      <c r="D649" t="s">
        <v>2033</v>
      </c>
      <c r="E649" s="50">
        <v>0</v>
      </c>
      <c r="F649" t="s">
        <v>4073</v>
      </c>
    </row>
    <row r="650" spans="1:6">
      <c r="A650">
        <v>1363</v>
      </c>
      <c r="B650" t="s">
        <v>225</v>
      </c>
      <c r="C650" t="s">
        <v>883</v>
      </c>
      <c r="D650" t="s">
        <v>884</v>
      </c>
      <c r="E650" s="50">
        <v>-75</v>
      </c>
      <c r="F650" t="s">
        <v>3722</v>
      </c>
    </row>
    <row r="651" spans="1:6">
      <c r="A651">
        <v>1387</v>
      </c>
      <c r="B651" t="s">
        <v>225</v>
      </c>
      <c r="C651" t="s">
        <v>955</v>
      </c>
      <c r="D651" t="s">
        <v>956</v>
      </c>
      <c r="E651" s="50">
        <v>-75</v>
      </c>
      <c r="F651" t="s">
        <v>3744</v>
      </c>
    </row>
    <row r="652" spans="1:6">
      <c r="A652">
        <v>1411</v>
      </c>
      <c r="B652" t="s">
        <v>225</v>
      </c>
      <c r="C652" t="s">
        <v>1027</v>
      </c>
      <c r="D652" t="s">
        <v>1028</v>
      </c>
      <c r="E652" s="50">
        <v>-75</v>
      </c>
      <c r="F652" t="s">
        <v>3766</v>
      </c>
    </row>
    <row r="653" spans="1:6">
      <c r="A653">
        <v>1435</v>
      </c>
      <c r="B653" t="s">
        <v>225</v>
      </c>
      <c r="C653" t="s">
        <v>1099</v>
      </c>
      <c r="D653" t="s">
        <v>1100</v>
      </c>
      <c r="E653" s="50">
        <v>0</v>
      </c>
      <c r="F653" t="s">
        <v>3788</v>
      </c>
    </row>
    <row r="654" spans="1:6">
      <c r="A654">
        <v>1459</v>
      </c>
      <c r="B654" t="s">
        <v>225</v>
      </c>
      <c r="C654" t="s">
        <v>1171</v>
      </c>
      <c r="D654" t="s">
        <v>1172</v>
      </c>
      <c r="E654" s="50">
        <v>-75</v>
      </c>
      <c r="F654" t="s">
        <v>3810</v>
      </c>
    </row>
    <row r="655" spans="1:6">
      <c r="A655">
        <v>1483</v>
      </c>
      <c r="B655" t="s">
        <v>225</v>
      </c>
      <c r="C655" t="s">
        <v>1243</v>
      </c>
      <c r="D655" t="s">
        <v>1244</v>
      </c>
      <c r="E655" s="50">
        <v>0</v>
      </c>
      <c r="F655" t="s">
        <v>3832</v>
      </c>
    </row>
    <row r="656" spans="1:6">
      <c r="A656">
        <v>1507</v>
      </c>
      <c r="B656" t="s">
        <v>225</v>
      </c>
      <c r="C656" t="s">
        <v>1315</v>
      </c>
      <c r="D656" t="s">
        <v>1316</v>
      </c>
      <c r="E656" s="50">
        <v>0</v>
      </c>
      <c r="F656" t="s">
        <v>3854</v>
      </c>
    </row>
    <row r="657" spans="1:6">
      <c r="A657">
        <v>1531</v>
      </c>
      <c r="B657" t="s">
        <v>225</v>
      </c>
      <c r="C657" t="s">
        <v>1387</v>
      </c>
      <c r="D657" t="s">
        <v>1388</v>
      </c>
      <c r="E657" s="50">
        <v>1474.27</v>
      </c>
      <c r="F657" t="s">
        <v>3876</v>
      </c>
    </row>
    <row r="658" spans="1:6">
      <c r="A658">
        <v>1555</v>
      </c>
      <c r="B658" t="s">
        <v>225</v>
      </c>
      <c r="C658" t="s">
        <v>1459</v>
      </c>
      <c r="D658" t="s">
        <v>1460</v>
      </c>
      <c r="E658" s="50">
        <v>-50</v>
      </c>
      <c r="F658" t="s">
        <v>3898</v>
      </c>
    </row>
    <row r="659" spans="1:6">
      <c r="A659">
        <v>1579</v>
      </c>
      <c r="B659" t="s">
        <v>225</v>
      </c>
      <c r="C659" t="s">
        <v>1531</v>
      </c>
      <c r="D659" t="s">
        <v>1532</v>
      </c>
      <c r="E659" s="50">
        <v>-75</v>
      </c>
      <c r="F659" t="s">
        <v>3920</v>
      </c>
    </row>
    <row r="660" spans="1:6">
      <c r="A660">
        <v>1603</v>
      </c>
      <c r="B660" t="s">
        <v>225</v>
      </c>
      <c r="C660" t="s">
        <v>1603</v>
      </c>
      <c r="D660" t="s">
        <v>1604</v>
      </c>
      <c r="E660" s="50">
        <v>0</v>
      </c>
      <c r="F660" t="s">
        <v>3942</v>
      </c>
    </row>
    <row r="661" spans="1:6">
      <c r="A661">
        <v>1627</v>
      </c>
      <c r="B661" t="s">
        <v>225</v>
      </c>
      <c r="C661" t="s">
        <v>1675</v>
      </c>
      <c r="D661" t="s">
        <v>1676</v>
      </c>
      <c r="E661" s="50">
        <v>-75</v>
      </c>
      <c r="F661" t="s">
        <v>3964</v>
      </c>
    </row>
    <row r="662" spans="1:6">
      <c r="A662">
        <v>1651</v>
      </c>
      <c r="B662" t="s">
        <v>225</v>
      </c>
      <c r="C662" t="s">
        <v>1747</v>
      </c>
      <c r="D662" t="s">
        <v>1748</v>
      </c>
      <c r="E662" s="50">
        <v>0</v>
      </c>
      <c r="F662" t="s">
        <v>3986</v>
      </c>
    </row>
    <row r="663" spans="1:6">
      <c r="A663">
        <v>1675</v>
      </c>
      <c r="B663" t="s">
        <v>225</v>
      </c>
      <c r="C663" t="s">
        <v>1819</v>
      </c>
      <c r="D663" t="s">
        <v>1820</v>
      </c>
      <c r="E663" s="50">
        <v>0</v>
      </c>
      <c r="F663" t="s">
        <v>4008</v>
      </c>
    </row>
    <row r="664" spans="1:6">
      <c r="A664">
        <v>1699</v>
      </c>
      <c r="B664" t="s">
        <v>225</v>
      </c>
      <c r="C664" t="s">
        <v>1891</v>
      </c>
      <c r="D664" t="s">
        <v>1892</v>
      </c>
      <c r="E664" s="50">
        <v>-50</v>
      </c>
      <c r="F664" t="s">
        <v>4030</v>
      </c>
    </row>
    <row r="665" spans="1:6">
      <c r="A665">
        <v>1723</v>
      </c>
      <c r="B665" t="s">
        <v>225</v>
      </c>
      <c r="C665" t="s">
        <v>1963</v>
      </c>
      <c r="D665" t="s">
        <v>1964</v>
      </c>
      <c r="E665" s="50">
        <v>0</v>
      </c>
      <c r="F665" t="s">
        <v>4052</v>
      </c>
    </row>
    <row r="666" spans="1:6">
      <c r="A666">
        <v>1747</v>
      </c>
      <c r="B666" t="s">
        <v>225</v>
      </c>
      <c r="C666" t="s">
        <v>2035</v>
      </c>
      <c r="D666" t="s">
        <v>2036</v>
      </c>
      <c r="E666" s="50">
        <v>0</v>
      </c>
      <c r="F666" t="s">
        <v>4074</v>
      </c>
    </row>
    <row r="667" spans="1:6">
      <c r="A667">
        <v>1364</v>
      </c>
      <c r="B667" t="s">
        <v>225</v>
      </c>
      <c r="C667" t="s">
        <v>886</v>
      </c>
      <c r="D667" t="s">
        <v>887</v>
      </c>
      <c r="E667" s="50">
        <v>-50</v>
      </c>
      <c r="F667" t="s">
        <v>3723</v>
      </c>
    </row>
    <row r="668" spans="1:6">
      <c r="A668">
        <v>1388</v>
      </c>
      <c r="B668" t="s">
        <v>225</v>
      </c>
      <c r="C668" t="s">
        <v>958</v>
      </c>
      <c r="D668" t="s">
        <v>959</v>
      </c>
      <c r="E668" s="50">
        <v>-50</v>
      </c>
      <c r="F668" t="s">
        <v>3745</v>
      </c>
    </row>
    <row r="669" spans="1:6">
      <c r="A669">
        <v>1412</v>
      </c>
      <c r="B669" t="s">
        <v>225</v>
      </c>
      <c r="C669" t="s">
        <v>1030</v>
      </c>
      <c r="D669" t="s">
        <v>1031</v>
      </c>
      <c r="E669" s="50">
        <v>-50</v>
      </c>
      <c r="F669" t="s">
        <v>3767</v>
      </c>
    </row>
    <row r="670" spans="1:6">
      <c r="A670">
        <v>1436</v>
      </c>
      <c r="B670" t="s">
        <v>225</v>
      </c>
      <c r="C670" t="s">
        <v>1102</v>
      </c>
      <c r="D670" t="s">
        <v>1103</v>
      </c>
      <c r="E670" s="50">
        <v>0</v>
      </c>
      <c r="F670" t="s">
        <v>3789</v>
      </c>
    </row>
    <row r="671" spans="1:6">
      <c r="A671">
        <v>1460</v>
      </c>
      <c r="B671" t="s">
        <v>225</v>
      </c>
      <c r="C671" t="s">
        <v>1174</v>
      </c>
      <c r="D671" t="s">
        <v>1175</v>
      </c>
      <c r="E671" s="50">
        <v>-50</v>
      </c>
      <c r="F671" t="s">
        <v>3811</v>
      </c>
    </row>
    <row r="672" spans="1:6">
      <c r="A672">
        <v>1484</v>
      </c>
      <c r="B672" t="s">
        <v>225</v>
      </c>
      <c r="C672" t="s">
        <v>1246</v>
      </c>
      <c r="D672" t="s">
        <v>1247</v>
      </c>
      <c r="E672" s="50">
        <v>0</v>
      </c>
      <c r="F672" t="s">
        <v>3833</v>
      </c>
    </row>
    <row r="673" spans="1:6">
      <c r="A673">
        <v>1508</v>
      </c>
      <c r="B673" t="s">
        <v>225</v>
      </c>
      <c r="C673" t="s">
        <v>1318</v>
      </c>
      <c r="D673" t="s">
        <v>1319</v>
      </c>
      <c r="E673" s="50">
        <v>0</v>
      </c>
      <c r="F673" t="s">
        <v>3855</v>
      </c>
    </row>
    <row r="674" spans="1:6">
      <c r="A674">
        <v>1532</v>
      </c>
      <c r="B674" t="s">
        <v>225</v>
      </c>
      <c r="C674" t="s">
        <v>1390</v>
      </c>
      <c r="D674" t="s">
        <v>1391</v>
      </c>
      <c r="E674" s="50">
        <v>1474.27</v>
      </c>
      <c r="F674" t="s">
        <v>3877</v>
      </c>
    </row>
    <row r="675" spans="1:6">
      <c r="A675">
        <v>1556</v>
      </c>
      <c r="B675" t="s">
        <v>225</v>
      </c>
      <c r="C675" t="s">
        <v>1462</v>
      </c>
      <c r="D675" t="s">
        <v>1463</v>
      </c>
      <c r="E675" s="50">
        <v>-50</v>
      </c>
      <c r="F675" t="s">
        <v>3899</v>
      </c>
    </row>
    <row r="676" spans="1:6">
      <c r="A676">
        <v>1580</v>
      </c>
      <c r="B676" t="s">
        <v>225</v>
      </c>
      <c r="C676" t="s">
        <v>1534</v>
      </c>
      <c r="D676" t="s">
        <v>1535</v>
      </c>
      <c r="E676" s="50">
        <v>-50</v>
      </c>
      <c r="F676" t="s">
        <v>3921</v>
      </c>
    </row>
    <row r="677" spans="1:6">
      <c r="A677">
        <v>1604</v>
      </c>
      <c r="B677" t="s">
        <v>225</v>
      </c>
      <c r="C677" t="s">
        <v>1606</v>
      </c>
      <c r="D677" t="s">
        <v>1607</v>
      </c>
      <c r="E677" s="50">
        <v>0</v>
      </c>
      <c r="F677" t="s">
        <v>3943</v>
      </c>
    </row>
    <row r="678" spans="1:6">
      <c r="A678">
        <v>1628</v>
      </c>
      <c r="B678" t="s">
        <v>225</v>
      </c>
      <c r="C678" t="s">
        <v>1678</v>
      </c>
      <c r="D678" t="s">
        <v>1679</v>
      </c>
      <c r="E678" s="50">
        <v>-50</v>
      </c>
      <c r="F678" t="s">
        <v>3965</v>
      </c>
    </row>
    <row r="679" spans="1:6">
      <c r="A679">
        <v>1652</v>
      </c>
      <c r="B679" t="s">
        <v>225</v>
      </c>
      <c r="C679" t="s">
        <v>1750</v>
      </c>
      <c r="D679" t="s">
        <v>1751</v>
      </c>
      <c r="E679" s="50">
        <v>0</v>
      </c>
      <c r="F679" t="s">
        <v>3987</v>
      </c>
    </row>
    <row r="680" spans="1:6">
      <c r="A680">
        <v>1676</v>
      </c>
      <c r="B680" t="s">
        <v>225</v>
      </c>
      <c r="C680" t="s">
        <v>1822</v>
      </c>
      <c r="D680" t="s">
        <v>1823</v>
      </c>
      <c r="E680" s="50">
        <v>0</v>
      </c>
      <c r="F680" t="s">
        <v>4009</v>
      </c>
    </row>
    <row r="681" spans="1:6">
      <c r="A681">
        <v>1700</v>
      </c>
      <c r="B681" t="s">
        <v>225</v>
      </c>
      <c r="C681" t="s">
        <v>1894</v>
      </c>
      <c r="D681" t="s">
        <v>1895</v>
      </c>
      <c r="E681" s="50">
        <v>-50</v>
      </c>
      <c r="F681" t="s">
        <v>4031</v>
      </c>
    </row>
    <row r="682" spans="1:6">
      <c r="A682">
        <v>1724</v>
      </c>
      <c r="B682" t="s">
        <v>225</v>
      </c>
      <c r="C682" t="s">
        <v>1966</v>
      </c>
      <c r="D682" t="s">
        <v>1967</v>
      </c>
      <c r="E682" s="50">
        <v>0</v>
      </c>
      <c r="F682" t="s">
        <v>4053</v>
      </c>
    </row>
    <row r="683" spans="1:6">
      <c r="A683">
        <v>1748</v>
      </c>
      <c r="B683" t="s">
        <v>225</v>
      </c>
      <c r="C683" t="s">
        <v>2038</v>
      </c>
      <c r="D683" t="s">
        <v>2039</v>
      </c>
      <c r="E683" s="50">
        <v>0</v>
      </c>
      <c r="F683" t="s">
        <v>4075</v>
      </c>
    </row>
    <row r="684" spans="1:6">
      <c r="A684">
        <v>1365</v>
      </c>
      <c r="B684" t="s">
        <v>225</v>
      </c>
      <c r="C684" t="s">
        <v>889</v>
      </c>
      <c r="D684" t="s">
        <v>890</v>
      </c>
      <c r="E684" s="50">
        <v>-50</v>
      </c>
      <c r="F684" t="s">
        <v>3724</v>
      </c>
    </row>
    <row r="685" spans="1:6">
      <c r="A685">
        <v>1389</v>
      </c>
      <c r="B685" t="s">
        <v>225</v>
      </c>
      <c r="C685" t="s">
        <v>961</v>
      </c>
      <c r="D685" t="s">
        <v>962</v>
      </c>
      <c r="E685" s="50">
        <v>-50</v>
      </c>
      <c r="F685" t="s">
        <v>3746</v>
      </c>
    </row>
    <row r="686" spans="1:6">
      <c r="A686">
        <v>1413</v>
      </c>
      <c r="B686" t="s">
        <v>225</v>
      </c>
      <c r="C686" t="s">
        <v>1033</v>
      </c>
      <c r="D686" t="s">
        <v>1034</v>
      </c>
      <c r="E686" s="50">
        <v>-50</v>
      </c>
      <c r="F686" t="s">
        <v>3768</v>
      </c>
    </row>
    <row r="687" spans="1:6">
      <c r="A687">
        <v>1437</v>
      </c>
      <c r="B687" t="s">
        <v>225</v>
      </c>
      <c r="C687" t="s">
        <v>1105</v>
      </c>
      <c r="D687" t="s">
        <v>1106</v>
      </c>
      <c r="E687" s="50">
        <v>0</v>
      </c>
      <c r="F687" t="s">
        <v>3790</v>
      </c>
    </row>
    <row r="688" spans="1:6">
      <c r="A688">
        <v>1461</v>
      </c>
      <c r="B688" t="s">
        <v>225</v>
      </c>
      <c r="C688" t="s">
        <v>1177</v>
      </c>
      <c r="D688" t="s">
        <v>1178</v>
      </c>
      <c r="E688" s="50">
        <v>-50</v>
      </c>
      <c r="F688" t="s">
        <v>3812</v>
      </c>
    </row>
    <row r="689" spans="1:6">
      <c r="A689">
        <v>1485</v>
      </c>
      <c r="B689" t="s">
        <v>225</v>
      </c>
      <c r="C689" t="s">
        <v>1249</v>
      </c>
      <c r="D689" t="s">
        <v>1250</v>
      </c>
      <c r="E689" s="50">
        <v>0</v>
      </c>
      <c r="F689" t="s">
        <v>3834</v>
      </c>
    </row>
    <row r="690" spans="1:6">
      <c r="A690">
        <v>1509</v>
      </c>
      <c r="B690" t="s">
        <v>225</v>
      </c>
      <c r="C690" t="s">
        <v>1321</v>
      </c>
      <c r="D690" t="s">
        <v>1322</v>
      </c>
      <c r="E690" s="50">
        <v>0</v>
      </c>
      <c r="F690" t="s">
        <v>3856</v>
      </c>
    </row>
    <row r="691" spans="1:6">
      <c r="A691">
        <v>1533</v>
      </c>
      <c r="B691" t="s">
        <v>225</v>
      </c>
      <c r="C691" t="s">
        <v>1393</v>
      </c>
      <c r="D691" t="s">
        <v>1394</v>
      </c>
      <c r="E691" s="50">
        <v>1474.27</v>
      </c>
      <c r="F691" t="s">
        <v>3878</v>
      </c>
    </row>
    <row r="692" spans="1:6">
      <c r="A692">
        <v>1557</v>
      </c>
      <c r="B692" t="s">
        <v>225</v>
      </c>
      <c r="C692" t="s">
        <v>1465</v>
      </c>
      <c r="D692" t="s">
        <v>1466</v>
      </c>
      <c r="E692" s="50">
        <v>0</v>
      </c>
      <c r="F692" t="s">
        <v>3900</v>
      </c>
    </row>
    <row r="693" spans="1:6">
      <c r="A693">
        <v>1581</v>
      </c>
      <c r="B693" t="s">
        <v>225</v>
      </c>
      <c r="C693" t="s">
        <v>1537</v>
      </c>
      <c r="D693" t="s">
        <v>1538</v>
      </c>
      <c r="E693" s="50">
        <v>-50</v>
      </c>
      <c r="F693" t="s">
        <v>3922</v>
      </c>
    </row>
    <row r="694" spans="1:6">
      <c r="A694">
        <v>1605</v>
      </c>
      <c r="B694" t="s">
        <v>225</v>
      </c>
      <c r="C694" t="s">
        <v>1609</v>
      </c>
      <c r="D694" t="s">
        <v>1610</v>
      </c>
      <c r="E694" s="50">
        <v>0</v>
      </c>
      <c r="F694" t="s">
        <v>3944</v>
      </c>
    </row>
    <row r="695" spans="1:6">
      <c r="A695">
        <v>1629</v>
      </c>
      <c r="B695" t="s">
        <v>225</v>
      </c>
      <c r="C695" t="s">
        <v>1681</v>
      </c>
      <c r="D695" t="s">
        <v>1682</v>
      </c>
      <c r="E695" s="50">
        <v>-50</v>
      </c>
      <c r="F695" t="s">
        <v>3966</v>
      </c>
    </row>
    <row r="696" spans="1:6">
      <c r="A696">
        <v>1653</v>
      </c>
      <c r="B696" t="s">
        <v>225</v>
      </c>
      <c r="C696" t="s">
        <v>1753</v>
      </c>
      <c r="D696" t="s">
        <v>1754</v>
      </c>
      <c r="E696" s="50">
        <v>0</v>
      </c>
      <c r="F696" t="s">
        <v>3988</v>
      </c>
    </row>
    <row r="697" spans="1:6">
      <c r="A697">
        <v>1677</v>
      </c>
      <c r="B697" t="s">
        <v>225</v>
      </c>
      <c r="C697" t="s">
        <v>1825</v>
      </c>
      <c r="D697" t="s">
        <v>1826</v>
      </c>
      <c r="E697" s="50">
        <v>0</v>
      </c>
      <c r="F697" t="s">
        <v>4010</v>
      </c>
    </row>
    <row r="698" spans="1:6">
      <c r="A698">
        <v>1701</v>
      </c>
      <c r="B698" t="s">
        <v>225</v>
      </c>
      <c r="C698" t="s">
        <v>1897</v>
      </c>
      <c r="D698" t="s">
        <v>1898</v>
      </c>
      <c r="E698" s="50">
        <v>-50</v>
      </c>
      <c r="F698" t="s">
        <v>4032</v>
      </c>
    </row>
    <row r="699" spans="1:6">
      <c r="A699">
        <v>1725</v>
      </c>
      <c r="B699" t="s">
        <v>225</v>
      </c>
      <c r="C699" t="s">
        <v>1969</v>
      </c>
      <c r="D699" t="s">
        <v>1970</v>
      </c>
      <c r="E699" s="50">
        <v>0</v>
      </c>
      <c r="F699" t="s">
        <v>4054</v>
      </c>
    </row>
    <row r="700" spans="1:6">
      <c r="A700">
        <v>1749</v>
      </c>
      <c r="B700" t="s">
        <v>225</v>
      </c>
      <c r="C700" t="s">
        <v>2041</v>
      </c>
      <c r="D700" t="s">
        <v>2042</v>
      </c>
      <c r="E700" s="50">
        <v>0</v>
      </c>
      <c r="F700" t="s">
        <v>4076</v>
      </c>
    </row>
    <row r="701" spans="1:6">
      <c r="A701">
        <v>1366</v>
      </c>
      <c r="B701" t="s">
        <v>225</v>
      </c>
      <c r="C701" t="s">
        <v>892</v>
      </c>
      <c r="D701" t="s">
        <v>893</v>
      </c>
      <c r="E701" s="50">
        <v>-50</v>
      </c>
      <c r="F701" t="s">
        <v>3725</v>
      </c>
    </row>
    <row r="702" spans="1:6">
      <c r="A702">
        <v>1390</v>
      </c>
      <c r="B702" t="s">
        <v>225</v>
      </c>
      <c r="C702" t="s">
        <v>964</v>
      </c>
      <c r="D702" t="s">
        <v>965</v>
      </c>
      <c r="E702" s="50">
        <v>-50</v>
      </c>
      <c r="F702" t="s">
        <v>3747</v>
      </c>
    </row>
    <row r="703" spans="1:6">
      <c r="A703">
        <v>1414</v>
      </c>
      <c r="B703" t="s">
        <v>225</v>
      </c>
      <c r="C703" t="s">
        <v>1036</v>
      </c>
      <c r="D703" t="s">
        <v>1037</v>
      </c>
      <c r="E703" s="50">
        <v>-50</v>
      </c>
      <c r="F703" t="s">
        <v>3769</v>
      </c>
    </row>
    <row r="704" spans="1:6">
      <c r="A704">
        <v>1438</v>
      </c>
      <c r="B704" t="s">
        <v>225</v>
      </c>
      <c r="C704" t="s">
        <v>1108</v>
      </c>
      <c r="D704" t="s">
        <v>1109</v>
      </c>
      <c r="E704" s="50">
        <v>0</v>
      </c>
      <c r="F704" t="s">
        <v>3791</v>
      </c>
    </row>
    <row r="705" spans="1:6">
      <c r="A705">
        <v>1462</v>
      </c>
      <c r="B705" t="s">
        <v>225</v>
      </c>
      <c r="C705" t="s">
        <v>1180</v>
      </c>
      <c r="D705" t="s">
        <v>1181</v>
      </c>
      <c r="E705" s="50">
        <v>-50</v>
      </c>
      <c r="F705" t="s">
        <v>3813</v>
      </c>
    </row>
    <row r="706" spans="1:6">
      <c r="A706">
        <v>1486</v>
      </c>
      <c r="B706" t="s">
        <v>225</v>
      </c>
      <c r="C706" t="s">
        <v>1252</v>
      </c>
      <c r="D706" t="s">
        <v>1253</v>
      </c>
      <c r="E706" s="50">
        <v>0</v>
      </c>
      <c r="F706" t="s">
        <v>3835</v>
      </c>
    </row>
    <row r="707" spans="1:6">
      <c r="A707">
        <v>1510</v>
      </c>
      <c r="B707" t="s">
        <v>225</v>
      </c>
      <c r="C707" t="s">
        <v>1324</v>
      </c>
      <c r="D707" t="s">
        <v>1325</v>
      </c>
      <c r="E707" s="50">
        <v>0</v>
      </c>
      <c r="F707" t="s">
        <v>3857</v>
      </c>
    </row>
    <row r="708" spans="1:6">
      <c r="A708">
        <v>1534</v>
      </c>
      <c r="B708" t="s">
        <v>225</v>
      </c>
      <c r="C708" t="s">
        <v>1396</v>
      </c>
      <c r="D708" t="s">
        <v>1397</v>
      </c>
      <c r="E708" s="50">
        <v>1574.97</v>
      </c>
      <c r="F708" t="s">
        <v>3879</v>
      </c>
    </row>
    <row r="709" spans="1:6">
      <c r="A709">
        <v>1558</v>
      </c>
      <c r="B709" t="s">
        <v>225</v>
      </c>
      <c r="C709" t="s">
        <v>1468</v>
      </c>
      <c r="D709" t="s">
        <v>1469</v>
      </c>
      <c r="E709" s="50">
        <v>-50</v>
      </c>
      <c r="F709" t="s">
        <v>3901</v>
      </c>
    </row>
    <row r="710" spans="1:6">
      <c r="A710">
        <v>1582</v>
      </c>
      <c r="B710" t="s">
        <v>225</v>
      </c>
      <c r="C710" t="s">
        <v>1540</v>
      </c>
      <c r="D710" t="s">
        <v>1541</v>
      </c>
      <c r="E710" s="50">
        <v>-50</v>
      </c>
      <c r="F710" t="s">
        <v>3923</v>
      </c>
    </row>
    <row r="711" spans="1:6">
      <c r="A711">
        <v>1606</v>
      </c>
      <c r="B711" t="s">
        <v>225</v>
      </c>
      <c r="C711" t="s">
        <v>1612</v>
      </c>
      <c r="D711" t="s">
        <v>1613</v>
      </c>
      <c r="E711" s="50">
        <v>0</v>
      </c>
      <c r="F711" t="s">
        <v>3945</v>
      </c>
    </row>
    <row r="712" spans="1:6">
      <c r="A712">
        <v>1630</v>
      </c>
      <c r="B712" t="s">
        <v>225</v>
      </c>
      <c r="C712" t="s">
        <v>1684</v>
      </c>
      <c r="D712" t="s">
        <v>1685</v>
      </c>
      <c r="E712" s="50">
        <v>-50</v>
      </c>
      <c r="F712" t="s">
        <v>3967</v>
      </c>
    </row>
    <row r="713" spans="1:6">
      <c r="A713">
        <v>1654</v>
      </c>
      <c r="B713" t="s">
        <v>225</v>
      </c>
      <c r="C713" t="s">
        <v>1756</v>
      </c>
      <c r="D713" t="s">
        <v>1757</v>
      </c>
      <c r="E713" s="50">
        <v>0</v>
      </c>
      <c r="F713" t="s">
        <v>3989</v>
      </c>
    </row>
    <row r="714" spans="1:6">
      <c r="A714">
        <v>1678</v>
      </c>
      <c r="B714" t="s">
        <v>225</v>
      </c>
      <c r="C714" t="s">
        <v>1828</v>
      </c>
      <c r="D714" t="s">
        <v>1829</v>
      </c>
      <c r="E714" s="50">
        <v>0</v>
      </c>
      <c r="F714" t="s">
        <v>4011</v>
      </c>
    </row>
    <row r="715" spans="1:6">
      <c r="A715">
        <v>1702</v>
      </c>
      <c r="B715" t="s">
        <v>225</v>
      </c>
      <c r="C715" t="s">
        <v>1900</v>
      </c>
      <c r="D715" t="s">
        <v>1901</v>
      </c>
      <c r="E715" s="50">
        <v>-50</v>
      </c>
      <c r="F715" t="s">
        <v>4033</v>
      </c>
    </row>
    <row r="716" spans="1:6">
      <c r="A716">
        <v>1726</v>
      </c>
      <c r="B716" t="s">
        <v>225</v>
      </c>
      <c r="C716" t="s">
        <v>1972</v>
      </c>
      <c r="D716" t="s">
        <v>1973</v>
      </c>
      <c r="E716" s="50">
        <v>0</v>
      </c>
      <c r="F716" t="s">
        <v>4055</v>
      </c>
    </row>
    <row r="717" spans="1:6">
      <c r="A717">
        <v>1750</v>
      </c>
      <c r="B717" t="s">
        <v>225</v>
      </c>
      <c r="C717" t="s">
        <v>2044</v>
      </c>
      <c r="D717" t="s">
        <v>2045</v>
      </c>
      <c r="E717" s="50">
        <v>0</v>
      </c>
      <c r="F717" t="s">
        <v>4077</v>
      </c>
    </row>
    <row r="718" spans="1:6">
      <c r="A718">
        <v>1367</v>
      </c>
      <c r="B718" t="s">
        <v>225</v>
      </c>
      <c r="C718" t="s">
        <v>895</v>
      </c>
      <c r="D718" t="s">
        <v>896</v>
      </c>
      <c r="E718" s="50">
        <v>-50</v>
      </c>
      <c r="F718" t="s">
        <v>3726</v>
      </c>
    </row>
    <row r="719" spans="1:6">
      <c r="A719">
        <v>1391</v>
      </c>
      <c r="B719" t="s">
        <v>225</v>
      </c>
      <c r="C719" t="s">
        <v>967</v>
      </c>
      <c r="D719" t="s">
        <v>968</v>
      </c>
      <c r="E719" s="50">
        <v>-50</v>
      </c>
      <c r="F719" t="s">
        <v>3748</v>
      </c>
    </row>
    <row r="720" spans="1:6">
      <c r="A720">
        <v>1415</v>
      </c>
      <c r="B720" t="s">
        <v>225</v>
      </c>
      <c r="C720" t="s">
        <v>1039</v>
      </c>
      <c r="D720" t="s">
        <v>1040</v>
      </c>
      <c r="E720" s="50">
        <v>-50</v>
      </c>
      <c r="F720" t="s">
        <v>3770</v>
      </c>
    </row>
    <row r="721" spans="1:6">
      <c r="A721">
        <v>1439</v>
      </c>
      <c r="B721" t="s">
        <v>225</v>
      </c>
      <c r="C721" t="s">
        <v>1111</v>
      </c>
      <c r="D721" t="s">
        <v>1112</v>
      </c>
      <c r="E721" s="50">
        <v>0</v>
      </c>
      <c r="F721" t="s">
        <v>3792</v>
      </c>
    </row>
    <row r="722" spans="1:6">
      <c r="A722">
        <v>1463</v>
      </c>
      <c r="B722" t="s">
        <v>225</v>
      </c>
      <c r="C722" t="s">
        <v>1183</v>
      </c>
      <c r="D722" t="s">
        <v>1184</v>
      </c>
      <c r="E722" s="50">
        <v>-50</v>
      </c>
      <c r="F722" t="s">
        <v>3814</v>
      </c>
    </row>
    <row r="723" spans="1:6">
      <c r="A723">
        <v>1487</v>
      </c>
      <c r="B723" t="s">
        <v>225</v>
      </c>
      <c r="C723" t="s">
        <v>1255</v>
      </c>
      <c r="D723" t="s">
        <v>1256</v>
      </c>
      <c r="E723" s="50">
        <v>0</v>
      </c>
      <c r="F723" t="s">
        <v>3836</v>
      </c>
    </row>
    <row r="724" spans="1:6">
      <c r="A724">
        <v>1511</v>
      </c>
      <c r="B724" t="s">
        <v>225</v>
      </c>
      <c r="C724" t="s">
        <v>1327</v>
      </c>
      <c r="D724" t="s">
        <v>1328</v>
      </c>
      <c r="E724" s="50">
        <v>0</v>
      </c>
      <c r="F724" t="s">
        <v>3858</v>
      </c>
    </row>
    <row r="725" spans="1:6">
      <c r="A725">
        <v>1535</v>
      </c>
      <c r="B725" t="s">
        <v>225</v>
      </c>
      <c r="C725" t="s">
        <v>1399</v>
      </c>
      <c r="D725" t="s">
        <v>1400</v>
      </c>
      <c r="E725" s="50">
        <v>1574.97</v>
      </c>
      <c r="F725" t="s">
        <v>3880</v>
      </c>
    </row>
    <row r="726" spans="1:6">
      <c r="A726">
        <v>1559</v>
      </c>
      <c r="B726" t="s">
        <v>225</v>
      </c>
      <c r="C726" t="s">
        <v>1471</v>
      </c>
      <c r="D726" t="s">
        <v>1472</v>
      </c>
      <c r="E726" s="50">
        <v>-50</v>
      </c>
      <c r="F726" t="s">
        <v>3902</v>
      </c>
    </row>
    <row r="727" spans="1:6">
      <c r="A727">
        <v>1583</v>
      </c>
      <c r="B727" t="s">
        <v>225</v>
      </c>
      <c r="C727" t="s">
        <v>1543</v>
      </c>
      <c r="D727" t="s">
        <v>1544</v>
      </c>
      <c r="E727" s="50">
        <v>-50</v>
      </c>
      <c r="F727" t="s">
        <v>3924</v>
      </c>
    </row>
    <row r="728" spans="1:6">
      <c r="A728">
        <v>1607</v>
      </c>
      <c r="B728" t="s">
        <v>225</v>
      </c>
      <c r="C728" t="s">
        <v>1615</v>
      </c>
      <c r="D728" t="s">
        <v>1616</v>
      </c>
      <c r="E728" s="50">
        <v>0</v>
      </c>
      <c r="F728" t="s">
        <v>3946</v>
      </c>
    </row>
    <row r="729" spans="1:6">
      <c r="A729">
        <v>1631</v>
      </c>
      <c r="B729" t="s">
        <v>225</v>
      </c>
      <c r="C729" t="s">
        <v>1687</v>
      </c>
      <c r="D729" t="s">
        <v>1688</v>
      </c>
      <c r="E729" s="50">
        <v>-50</v>
      </c>
      <c r="F729" t="s">
        <v>3968</v>
      </c>
    </row>
    <row r="730" spans="1:6">
      <c r="A730">
        <v>1655</v>
      </c>
      <c r="B730" t="s">
        <v>225</v>
      </c>
      <c r="C730" t="s">
        <v>1759</v>
      </c>
      <c r="D730" t="s">
        <v>1760</v>
      </c>
      <c r="E730" s="50">
        <v>0</v>
      </c>
      <c r="F730" t="s">
        <v>3990</v>
      </c>
    </row>
    <row r="731" spans="1:6">
      <c r="A731">
        <v>1679</v>
      </c>
      <c r="B731" t="s">
        <v>225</v>
      </c>
      <c r="C731" t="s">
        <v>1831</v>
      </c>
      <c r="D731" t="s">
        <v>1832</v>
      </c>
      <c r="E731" s="50">
        <v>0</v>
      </c>
      <c r="F731" t="s">
        <v>4012</v>
      </c>
    </row>
    <row r="732" spans="1:6">
      <c r="A732">
        <v>1703</v>
      </c>
      <c r="B732" t="s">
        <v>225</v>
      </c>
      <c r="C732" t="s">
        <v>1903</v>
      </c>
      <c r="D732" t="s">
        <v>1904</v>
      </c>
      <c r="E732" s="50">
        <v>-75</v>
      </c>
      <c r="F732" t="s">
        <v>4034</v>
      </c>
    </row>
    <row r="733" spans="1:6">
      <c r="A733">
        <v>1727</v>
      </c>
      <c r="B733" t="s">
        <v>225</v>
      </c>
      <c r="C733" t="s">
        <v>1975</v>
      </c>
      <c r="D733" t="s">
        <v>1976</v>
      </c>
      <c r="E733" s="50">
        <v>0</v>
      </c>
      <c r="F733" t="s">
        <v>4056</v>
      </c>
    </row>
    <row r="734" spans="1:6">
      <c r="A734">
        <v>1751</v>
      </c>
      <c r="B734" t="s">
        <v>225</v>
      </c>
      <c r="C734" t="s">
        <v>2047</v>
      </c>
      <c r="D734" t="s">
        <v>2048</v>
      </c>
      <c r="E734" s="50">
        <v>0</v>
      </c>
      <c r="F734" t="s">
        <v>4078</v>
      </c>
    </row>
    <row r="735" spans="1:6">
      <c r="A735">
        <v>1368</v>
      </c>
      <c r="B735" t="s">
        <v>225</v>
      </c>
      <c r="C735" t="s">
        <v>898</v>
      </c>
      <c r="D735" t="s">
        <v>899</v>
      </c>
      <c r="E735" s="50">
        <v>-50</v>
      </c>
      <c r="F735" t="s">
        <v>3727</v>
      </c>
    </row>
    <row r="736" spans="1:6">
      <c r="A736">
        <v>1392</v>
      </c>
      <c r="B736" t="s">
        <v>225</v>
      </c>
      <c r="C736" t="s">
        <v>970</v>
      </c>
      <c r="D736" t="s">
        <v>971</v>
      </c>
      <c r="E736" s="50">
        <v>-50</v>
      </c>
      <c r="F736" t="s">
        <v>3749</v>
      </c>
    </row>
    <row r="737" spans="1:6">
      <c r="A737">
        <v>1416</v>
      </c>
      <c r="B737" t="s">
        <v>225</v>
      </c>
      <c r="C737" t="s">
        <v>1042</v>
      </c>
      <c r="D737" t="s">
        <v>1043</v>
      </c>
      <c r="E737" s="50">
        <v>-50</v>
      </c>
      <c r="F737" t="s">
        <v>3771</v>
      </c>
    </row>
    <row r="738" spans="1:6">
      <c r="A738">
        <v>1440</v>
      </c>
      <c r="B738" t="s">
        <v>225</v>
      </c>
      <c r="C738" t="s">
        <v>1114</v>
      </c>
      <c r="D738" t="s">
        <v>1115</v>
      </c>
      <c r="E738" s="50">
        <v>0</v>
      </c>
      <c r="F738" t="s">
        <v>3793</v>
      </c>
    </row>
    <row r="739" spans="1:6">
      <c r="A739">
        <v>1464</v>
      </c>
      <c r="B739" t="s">
        <v>225</v>
      </c>
      <c r="C739" t="s">
        <v>1186</v>
      </c>
      <c r="D739" t="s">
        <v>1187</v>
      </c>
      <c r="E739" s="50">
        <v>-50</v>
      </c>
      <c r="F739" t="s">
        <v>3815</v>
      </c>
    </row>
    <row r="740" spans="1:6">
      <c r="A740">
        <v>1488</v>
      </c>
      <c r="B740" t="s">
        <v>225</v>
      </c>
      <c r="C740" t="s">
        <v>1258</v>
      </c>
      <c r="D740" t="s">
        <v>1259</v>
      </c>
      <c r="E740" s="50">
        <v>-25</v>
      </c>
      <c r="F740" t="s">
        <v>3837</v>
      </c>
    </row>
    <row r="741" spans="1:6">
      <c r="A741">
        <v>1512</v>
      </c>
      <c r="B741" t="s">
        <v>225</v>
      </c>
      <c r="C741" t="s">
        <v>1330</v>
      </c>
      <c r="D741" t="s">
        <v>1331</v>
      </c>
      <c r="E741" s="50">
        <v>0</v>
      </c>
      <c r="F741" t="s">
        <v>3859</v>
      </c>
    </row>
    <row r="742" spans="1:6">
      <c r="A742">
        <v>1536</v>
      </c>
      <c r="B742" t="s">
        <v>225</v>
      </c>
      <c r="C742" t="s">
        <v>1402</v>
      </c>
      <c r="D742" t="s">
        <v>1403</v>
      </c>
      <c r="E742" s="50">
        <v>1670.12</v>
      </c>
      <c r="F742" t="s">
        <v>3881</v>
      </c>
    </row>
    <row r="743" spans="1:6">
      <c r="A743">
        <v>1560</v>
      </c>
      <c r="B743" t="s">
        <v>225</v>
      </c>
      <c r="C743" t="s">
        <v>1474</v>
      </c>
      <c r="D743" t="s">
        <v>1475</v>
      </c>
      <c r="E743" s="50">
        <v>-50</v>
      </c>
      <c r="F743" t="s">
        <v>3903</v>
      </c>
    </row>
    <row r="744" spans="1:6">
      <c r="A744">
        <v>1584</v>
      </c>
      <c r="B744" t="s">
        <v>225</v>
      </c>
      <c r="C744" t="s">
        <v>1546</v>
      </c>
      <c r="D744" t="s">
        <v>1547</v>
      </c>
      <c r="E744" s="50">
        <v>-50</v>
      </c>
      <c r="F744" t="s">
        <v>3925</v>
      </c>
    </row>
    <row r="745" spans="1:6">
      <c r="A745">
        <v>1608</v>
      </c>
      <c r="B745" t="s">
        <v>225</v>
      </c>
      <c r="C745" t="s">
        <v>1618</v>
      </c>
      <c r="D745" t="s">
        <v>1619</v>
      </c>
      <c r="E745" s="50">
        <v>0</v>
      </c>
      <c r="F745" t="s">
        <v>3947</v>
      </c>
    </row>
    <row r="746" spans="1:6">
      <c r="A746">
        <v>1632</v>
      </c>
      <c r="B746" t="s">
        <v>225</v>
      </c>
      <c r="C746" t="s">
        <v>1690</v>
      </c>
      <c r="D746" t="s">
        <v>1691</v>
      </c>
      <c r="E746" s="50">
        <v>-50</v>
      </c>
      <c r="F746" t="s">
        <v>3969</v>
      </c>
    </row>
    <row r="747" spans="1:6">
      <c r="A747">
        <v>1656</v>
      </c>
      <c r="B747" t="s">
        <v>225</v>
      </c>
      <c r="C747" t="s">
        <v>1762</v>
      </c>
      <c r="D747" t="s">
        <v>1763</v>
      </c>
      <c r="E747" s="50">
        <v>0</v>
      </c>
      <c r="F747" t="s">
        <v>3991</v>
      </c>
    </row>
    <row r="748" spans="1:6">
      <c r="A748">
        <v>1680</v>
      </c>
      <c r="B748" t="s">
        <v>225</v>
      </c>
      <c r="C748" t="s">
        <v>1834</v>
      </c>
      <c r="D748" t="s">
        <v>1835</v>
      </c>
      <c r="E748" s="50">
        <v>0</v>
      </c>
      <c r="F748" t="s">
        <v>4013</v>
      </c>
    </row>
    <row r="749" spans="1:6">
      <c r="A749">
        <v>1704</v>
      </c>
      <c r="B749" t="s">
        <v>225</v>
      </c>
      <c r="C749" t="s">
        <v>1906</v>
      </c>
      <c r="D749" t="s">
        <v>1907</v>
      </c>
      <c r="E749" s="50">
        <v>-50</v>
      </c>
      <c r="F749" t="s">
        <v>4035</v>
      </c>
    </row>
    <row r="750" spans="1:6">
      <c r="A750">
        <v>1728</v>
      </c>
      <c r="B750" t="s">
        <v>225</v>
      </c>
      <c r="C750" t="s">
        <v>1978</v>
      </c>
      <c r="D750" t="s">
        <v>1979</v>
      </c>
      <c r="E750" s="50">
        <v>0</v>
      </c>
      <c r="F750" t="s">
        <v>4057</v>
      </c>
    </row>
    <row r="751" spans="1:6">
      <c r="A751">
        <v>1752</v>
      </c>
      <c r="B751" t="s">
        <v>225</v>
      </c>
      <c r="C751" t="s">
        <v>2050</v>
      </c>
      <c r="D751" t="s">
        <v>2051</v>
      </c>
      <c r="E751" s="50">
        <v>0</v>
      </c>
      <c r="F751" t="s">
        <v>4079</v>
      </c>
    </row>
    <row r="752" spans="1:6">
      <c r="A752">
        <v>1369</v>
      </c>
      <c r="B752" t="s">
        <v>225</v>
      </c>
      <c r="C752" t="s">
        <v>901</v>
      </c>
      <c r="D752" t="s">
        <v>902</v>
      </c>
      <c r="E752" s="50">
        <v>-75</v>
      </c>
      <c r="F752" t="s">
        <v>3728</v>
      </c>
    </row>
    <row r="753" spans="1:6">
      <c r="A753">
        <v>1393</v>
      </c>
      <c r="B753" t="s">
        <v>225</v>
      </c>
      <c r="C753" t="s">
        <v>973</v>
      </c>
      <c r="D753" t="s">
        <v>974</v>
      </c>
      <c r="E753" s="50">
        <v>-75</v>
      </c>
      <c r="F753" t="s">
        <v>3750</v>
      </c>
    </row>
    <row r="754" spans="1:6">
      <c r="A754">
        <v>1417</v>
      </c>
      <c r="B754" t="s">
        <v>225</v>
      </c>
      <c r="C754" t="s">
        <v>1045</v>
      </c>
      <c r="D754" t="s">
        <v>1046</v>
      </c>
      <c r="E754" s="50">
        <v>-75</v>
      </c>
      <c r="F754" t="s">
        <v>3772</v>
      </c>
    </row>
    <row r="755" spans="1:6">
      <c r="A755">
        <v>1441</v>
      </c>
      <c r="B755" t="s">
        <v>225</v>
      </c>
      <c r="C755" t="s">
        <v>1117</v>
      </c>
      <c r="D755" t="s">
        <v>1118</v>
      </c>
      <c r="E755" s="50">
        <v>0</v>
      </c>
      <c r="F755" t="s">
        <v>3794</v>
      </c>
    </row>
    <row r="756" spans="1:6">
      <c r="A756">
        <v>1465</v>
      </c>
      <c r="B756" t="s">
        <v>225</v>
      </c>
      <c r="C756" t="s">
        <v>1189</v>
      </c>
      <c r="D756" t="s">
        <v>1190</v>
      </c>
      <c r="E756" s="50">
        <v>-75</v>
      </c>
      <c r="F756" t="s">
        <v>3816</v>
      </c>
    </row>
    <row r="757" spans="1:6">
      <c r="A757">
        <v>1489</v>
      </c>
      <c r="B757" t="s">
        <v>225</v>
      </c>
      <c r="C757" t="s">
        <v>1261</v>
      </c>
      <c r="D757" t="s">
        <v>1262</v>
      </c>
      <c r="E757" s="50">
        <v>-75</v>
      </c>
      <c r="F757" t="s">
        <v>3838</v>
      </c>
    </row>
    <row r="758" spans="1:6">
      <c r="A758">
        <v>1513</v>
      </c>
      <c r="B758" t="s">
        <v>225</v>
      </c>
      <c r="C758" t="s">
        <v>1333</v>
      </c>
      <c r="D758" t="s">
        <v>1334</v>
      </c>
      <c r="E758" s="50">
        <v>0</v>
      </c>
      <c r="F758" t="s">
        <v>3860</v>
      </c>
    </row>
    <row r="759" spans="1:6">
      <c r="A759">
        <v>1537</v>
      </c>
      <c r="B759" t="s">
        <v>225</v>
      </c>
      <c r="C759" t="s">
        <v>1405</v>
      </c>
      <c r="D759" t="s">
        <v>1406</v>
      </c>
      <c r="E759" s="50">
        <v>1670.12</v>
      </c>
      <c r="F759" t="s">
        <v>3882</v>
      </c>
    </row>
    <row r="760" spans="1:6">
      <c r="A760">
        <v>1561</v>
      </c>
      <c r="B760" t="s">
        <v>225</v>
      </c>
      <c r="C760" t="s">
        <v>1477</v>
      </c>
      <c r="D760" t="s">
        <v>1478</v>
      </c>
      <c r="E760" s="50">
        <v>-75</v>
      </c>
      <c r="F760" t="s">
        <v>3904</v>
      </c>
    </row>
    <row r="761" spans="1:6">
      <c r="A761">
        <v>1585</v>
      </c>
      <c r="B761" t="s">
        <v>225</v>
      </c>
      <c r="C761" t="s">
        <v>1549</v>
      </c>
      <c r="D761" t="s">
        <v>1550</v>
      </c>
      <c r="E761" s="50">
        <v>-75</v>
      </c>
      <c r="F761" t="s">
        <v>3926</v>
      </c>
    </row>
    <row r="762" spans="1:6">
      <c r="A762">
        <v>1609</v>
      </c>
      <c r="B762" t="s">
        <v>225</v>
      </c>
      <c r="C762" t="s">
        <v>1621</v>
      </c>
      <c r="D762" t="s">
        <v>1622</v>
      </c>
      <c r="E762" s="50">
        <v>0</v>
      </c>
      <c r="F762" t="s">
        <v>3948</v>
      </c>
    </row>
    <row r="763" spans="1:6">
      <c r="A763">
        <v>1633</v>
      </c>
      <c r="B763" t="s">
        <v>225</v>
      </c>
      <c r="C763" t="s">
        <v>1693</v>
      </c>
      <c r="D763" t="s">
        <v>1694</v>
      </c>
      <c r="E763" s="50">
        <v>-75</v>
      </c>
      <c r="F763" t="s">
        <v>3970</v>
      </c>
    </row>
    <row r="764" spans="1:6">
      <c r="A764">
        <v>1657</v>
      </c>
      <c r="B764" t="s">
        <v>225</v>
      </c>
      <c r="C764" t="s">
        <v>1765</v>
      </c>
      <c r="D764" t="s">
        <v>1766</v>
      </c>
      <c r="E764" s="50">
        <v>0</v>
      </c>
      <c r="F764" t="s">
        <v>3992</v>
      </c>
    </row>
    <row r="765" spans="1:6">
      <c r="A765">
        <v>1681</v>
      </c>
      <c r="B765" t="s">
        <v>225</v>
      </c>
      <c r="C765" t="s">
        <v>1837</v>
      </c>
      <c r="D765" t="s">
        <v>1838</v>
      </c>
      <c r="E765" s="50">
        <v>0</v>
      </c>
      <c r="F765" t="s">
        <v>4014</v>
      </c>
    </row>
    <row r="766" spans="1:6">
      <c r="A766">
        <v>1705</v>
      </c>
      <c r="B766" t="s">
        <v>225</v>
      </c>
      <c r="C766" t="s">
        <v>1909</v>
      </c>
      <c r="D766" t="s">
        <v>1910</v>
      </c>
      <c r="E766" s="50">
        <v>-75</v>
      </c>
      <c r="F766" t="s">
        <v>4036</v>
      </c>
    </row>
    <row r="767" spans="1:6">
      <c r="A767">
        <v>1729</v>
      </c>
      <c r="B767" t="s">
        <v>225</v>
      </c>
      <c r="C767" t="s">
        <v>1981</v>
      </c>
      <c r="D767" t="s">
        <v>1982</v>
      </c>
      <c r="E767" s="50">
        <v>0</v>
      </c>
      <c r="F767" t="s">
        <v>4058</v>
      </c>
    </row>
    <row r="768" spans="1:6">
      <c r="A768">
        <v>1753</v>
      </c>
      <c r="B768" t="s">
        <v>225</v>
      </c>
      <c r="C768" t="s">
        <v>2053</v>
      </c>
      <c r="D768" t="s">
        <v>2054</v>
      </c>
      <c r="E768" s="50">
        <v>0</v>
      </c>
      <c r="F768" t="s">
        <v>4080</v>
      </c>
    </row>
    <row r="769" spans="1:6">
      <c r="A769">
        <v>1370</v>
      </c>
      <c r="B769" t="s">
        <v>225</v>
      </c>
      <c r="C769" t="s">
        <v>904</v>
      </c>
      <c r="D769" t="s">
        <v>905</v>
      </c>
      <c r="E769" s="50">
        <v>-50</v>
      </c>
      <c r="F769" t="s">
        <v>3729</v>
      </c>
    </row>
    <row r="770" spans="1:6">
      <c r="A770">
        <v>1394</v>
      </c>
      <c r="B770" t="s">
        <v>225</v>
      </c>
      <c r="C770" t="s">
        <v>976</v>
      </c>
      <c r="D770" t="s">
        <v>977</v>
      </c>
      <c r="E770" s="50">
        <v>-50</v>
      </c>
      <c r="F770" t="s">
        <v>3751</v>
      </c>
    </row>
    <row r="771" spans="1:6">
      <c r="A771">
        <v>1418</v>
      </c>
      <c r="B771" t="s">
        <v>225</v>
      </c>
      <c r="C771" t="s">
        <v>1048</v>
      </c>
      <c r="D771" t="s">
        <v>1049</v>
      </c>
      <c r="E771" s="50">
        <v>-50</v>
      </c>
      <c r="F771" t="s">
        <v>3773</v>
      </c>
    </row>
    <row r="772" spans="1:6">
      <c r="A772">
        <v>1442</v>
      </c>
      <c r="B772" t="s">
        <v>225</v>
      </c>
      <c r="C772" t="s">
        <v>1120</v>
      </c>
      <c r="D772" t="s">
        <v>1121</v>
      </c>
      <c r="E772" s="50">
        <v>0</v>
      </c>
      <c r="F772" t="s">
        <v>3795</v>
      </c>
    </row>
    <row r="773" spans="1:6">
      <c r="A773">
        <v>1466</v>
      </c>
      <c r="B773" t="s">
        <v>225</v>
      </c>
      <c r="C773" t="s">
        <v>1192</v>
      </c>
      <c r="D773" t="s">
        <v>1193</v>
      </c>
      <c r="E773" s="50">
        <v>-50</v>
      </c>
      <c r="F773" t="s">
        <v>3817</v>
      </c>
    </row>
    <row r="774" spans="1:6">
      <c r="A774">
        <v>1490</v>
      </c>
      <c r="B774" t="s">
        <v>225</v>
      </c>
      <c r="C774" t="s">
        <v>1264</v>
      </c>
      <c r="D774" t="s">
        <v>1265</v>
      </c>
      <c r="E774" s="50">
        <v>-50</v>
      </c>
      <c r="F774" t="s">
        <v>3839</v>
      </c>
    </row>
    <row r="775" spans="1:6">
      <c r="A775">
        <v>1514</v>
      </c>
      <c r="B775" t="s">
        <v>225</v>
      </c>
      <c r="C775" t="s">
        <v>1336</v>
      </c>
      <c r="D775" t="s">
        <v>1337</v>
      </c>
      <c r="E775" s="50">
        <v>0</v>
      </c>
      <c r="F775" t="s">
        <v>3861</v>
      </c>
    </row>
    <row r="776" spans="1:6">
      <c r="A776">
        <v>1538</v>
      </c>
      <c r="B776" t="s">
        <v>225</v>
      </c>
      <c r="C776" t="s">
        <v>1408</v>
      </c>
      <c r="D776" t="s">
        <v>1409</v>
      </c>
      <c r="E776" s="50">
        <v>1670.12</v>
      </c>
      <c r="F776" t="s">
        <v>3883</v>
      </c>
    </row>
    <row r="777" spans="1:6">
      <c r="A777">
        <v>1562</v>
      </c>
      <c r="B777" t="s">
        <v>225</v>
      </c>
      <c r="C777" t="s">
        <v>1480</v>
      </c>
      <c r="D777" t="s">
        <v>1481</v>
      </c>
      <c r="E777" s="50">
        <v>-75</v>
      </c>
      <c r="F777" t="s">
        <v>3905</v>
      </c>
    </row>
    <row r="778" spans="1:6">
      <c r="A778">
        <v>1586</v>
      </c>
      <c r="B778" t="s">
        <v>225</v>
      </c>
      <c r="C778" t="s">
        <v>1552</v>
      </c>
      <c r="D778" t="s">
        <v>1553</v>
      </c>
      <c r="E778" s="50">
        <v>-50</v>
      </c>
      <c r="F778" t="s">
        <v>3927</v>
      </c>
    </row>
    <row r="779" spans="1:6">
      <c r="A779">
        <v>1610</v>
      </c>
      <c r="B779" t="s">
        <v>225</v>
      </c>
      <c r="C779" t="s">
        <v>1624</v>
      </c>
      <c r="D779" t="s">
        <v>1625</v>
      </c>
      <c r="E779" s="50">
        <v>0</v>
      </c>
      <c r="F779" t="s">
        <v>3949</v>
      </c>
    </row>
    <row r="780" spans="1:6">
      <c r="A780">
        <v>1634</v>
      </c>
      <c r="B780" t="s">
        <v>225</v>
      </c>
      <c r="C780" t="s">
        <v>1696</v>
      </c>
      <c r="D780" t="s">
        <v>1697</v>
      </c>
      <c r="E780" s="50">
        <v>-50</v>
      </c>
      <c r="F780" t="s">
        <v>3971</v>
      </c>
    </row>
    <row r="781" spans="1:6">
      <c r="A781">
        <v>1658</v>
      </c>
      <c r="B781" t="s">
        <v>225</v>
      </c>
      <c r="C781" t="s">
        <v>1768</v>
      </c>
      <c r="D781" t="s">
        <v>1769</v>
      </c>
      <c r="E781" s="50">
        <v>0</v>
      </c>
      <c r="F781" t="s">
        <v>3993</v>
      </c>
    </row>
    <row r="782" spans="1:6">
      <c r="A782">
        <v>1682</v>
      </c>
      <c r="B782" t="s">
        <v>225</v>
      </c>
      <c r="C782" t="s">
        <v>1840</v>
      </c>
      <c r="D782" t="s">
        <v>1841</v>
      </c>
      <c r="E782" s="50">
        <v>0</v>
      </c>
      <c r="F782" t="s">
        <v>4015</v>
      </c>
    </row>
    <row r="783" spans="1:6">
      <c r="A783">
        <v>1706</v>
      </c>
      <c r="B783" t="s">
        <v>225</v>
      </c>
      <c r="C783" t="s">
        <v>1912</v>
      </c>
      <c r="D783" t="s">
        <v>1913</v>
      </c>
      <c r="E783" s="50">
        <v>-50</v>
      </c>
      <c r="F783" t="s">
        <v>4037</v>
      </c>
    </row>
    <row r="784" spans="1:6">
      <c r="A784">
        <v>1730</v>
      </c>
      <c r="B784" t="s">
        <v>225</v>
      </c>
      <c r="C784" t="s">
        <v>1984</v>
      </c>
      <c r="D784" t="s">
        <v>1985</v>
      </c>
      <c r="E784" s="50">
        <v>0</v>
      </c>
      <c r="F784" t="s">
        <v>4059</v>
      </c>
    </row>
    <row r="785" spans="1:6">
      <c r="A785">
        <v>1754</v>
      </c>
      <c r="B785" t="s">
        <v>225</v>
      </c>
      <c r="C785" t="s">
        <v>2056</v>
      </c>
      <c r="D785" t="s">
        <v>2057</v>
      </c>
      <c r="E785" s="50">
        <v>0</v>
      </c>
      <c r="F785" t="s">
        <v>4081</v>
      </c>
    </row>
    <row r="786" spans="1:6">
      <c r="A786">
        <v>1371</v>
      </c>
      <c r="B786" t="s">
        <v>225</v>
      </c>
      <c r="C786" t="s">
        <v>907</v>
      </c>
      <c r="D786" t="s">
        <v>908</v>
      </c>
      <c r="E786" s="50">
        <v>-50</v>
      </c>
      <c r="F786" t="s">
        <v>3730</v>
      </c>
    </row>
    <row r="787" spans="1:6">
      <c r="A787">
        <v>1395</v>
      </c>
      <c r="B787" t="s">
        <v>225</v>
      </c>
      <c r="C787" t="s">
        <v>979</v>
      </c>
      <c r="D787" t="s">
        <v>980</v>
      </c>
      <c r="E787" s="50">
        <v>-50</v>
      </c>
      <c r="F787" t="s">
        <v>3752</v>
      </c>
    </row>
    <row r="788" spans="1:6">
      <c r="A788">
        <v>1419</v>
      </c>
      <c r="B788" t="s">
        <v>225</v>
      </c>
      <c r="C788" t="s">
        <v>1051</v>
      </c>
      <c r="D788" t="s">
        <v>1052</v>
      </c>
      <c r="E788" s="50">
        <v>-50</v>
      </c>
      <c r="F788" t="s">
        <v>3774</v>
      </c>
    </row>
    <row r="789" spans="1:6">
      <c r="A789">
        <v>1443</v>
      </c>
      <c r="B789" t="s">
        <v>225</v>
      </c>
      <c r="C789" t="s">
        <v>1123</v>
      </c>
      <c r="D789" t="s">
        <v>1124</v>
      </c>
      <c r="E789" s="50">
        <v>0</v>
      </c>
      <c r="F789" t="s">
        <v>3796</v>
      </c>
    </row>
    <row r="790" spans="1:6">
      <c r="A790">
        <v>1467</v>
      </c>
      <c r="B790" t="s">
        <v>225</v>
      </c>
      <c r="C790" t="s">
        <v>1195</v>
      </c>
      <c r="D790" t="s">
        <v>1196</v>
      </c>
      <c r="E790" s="50">
        <v>-50</v>
      </c>
      <c r="F790" t="s">
        <v>3818</v>
      </c>
    </row>
    <row r="791" spans="1:6">
      <c r="A791">
        <v>1491</v>
      </c>
      <c r="B791" t="s">
        <v>225</v>
      </c>
      <c r="C791" t="s">
        <v>1267</v>
      </c>
      <c r="D791" t="s">
        <v>1268</v>
      </c>
      <c r="E791" s="50">
        <v>-50</v>
      </c>
      <c r="F791" t="s">
        <v>3840</v>
      </c>
    </row>
    <row r="792" spans="1:6">
      <c r="A792">
        <v>1515</v>
      </c>
      <c r="B792" t="s">
        <v>225</v>
      </c>
      <c r="C792" t="s">
        <v>1339</v>
      </c>
      <c r="D792" t="s">
        <v>1340</v>
      </c>
      <c r="E792" s="50">
        <v>0</v>
      </c>
      <c r="F792" t="s">
        <v>3862</v>
      </c>
    </row>
    <row r="793" spans="1:6">
      <c r="A793">
        <v>1539</v>
      </c>
      <c r="B793" t="s">
        <v>225</v>
      </c>
      <c r="C793" t="s">
        <v>1411</v>
      </c>
      <c r="D793" t="s">
        <v>1412</v>
      </c>
      <c r="E793" s="50">
        <v>1670.12</v>
      </c>
      <c r="F793" t="s">
        <v>3884</v>
      </c>
    </row>
    <row r="794" spans="1:6">
      <c r="A794">
        <v>1563</v>
      </c>
      <c r="B794" t="s">
        <v>225</v>
      </c>
      <c r="C794" t="s">
        <v>1483</v>
      </c>
      <c r="D794" t="s">
        <v>1484</v>
      </c>
      <c r="E794" s="50">
        <v>-50</v>
      </c>
      <c r="F794" t="s">
        <v>3906</v>
      </c>
    </row>
    <row r="795" spans="1:6">
      <c r="A795">
        <v>1587</v>
      </c>
      <c r="B795" t="s">
        <v>225</v>
      </c>
      <c r="C795" t="s">
        <v>1555</v>
      </c>
      <c r="D795" t="s">
        <v>1556</v>
      </c>
      <c r="E795" s="50">
        <v>-50</v>
      </c>
      <c r="F795" t="s">
        <v>3928</v>
      </c>
    </row>
    <row r="796" spans="1:6">
      <c r="A796">
        <v>1611</v>
      </c>
      <c r="B796" t="s">
        <v>225</v>
      </c>
      <c r="C796" t="s">
        <v>1627</v>
      </c>
      <c r="D796" t="s">
        <v>1628</v>
      </c>
      <c r="E796" s="50">
        <v>0</v>
      </c>
      <c r="F796" t="s">
        <v>3950</v>
      </c>
    </row>
    <row r="797" spans="1:6">
      <c r="A797">
        <v>1635</v>
      </c>
      <c r="B797" t="s">
        <v>225</v>
      </c>
      <c r="C797" t="s">
        <v>1699</v>
      </c>
      <c r="D797" t="s">
        <v>1700</v>
      </c>
      <c r="E797" s="50">
        <v>-50</v>
      </c>
      <c r="F797" t="s">
        <v>3972</v>
      </c>
    </row>
    <row r="798" spans="1:6">
      <c r="A798">
        <v>1659</v>
      </c>
      <c r="B798" t="s">
        <v>225</v>
      </c>
      <c r="C798" t="s">
        <v>1771</v>
      </c>
      <c r="D798" t="s">
        <v>1772</v>
      </c>
      <c r="E798" s="50">
        <v>-25</v>
      </c>
      <c r="F798" t="s">
        <v>3994</v>
      </c>
    </row>
    <row r="799" spans="1:6">
      <c r="A799">
        <v>1683</v>
      </c>
      <c r="B799" t="s">
        <v>225</v>
      </c>
      <c r="C799" t="s">
        <v>1843</v>
      </c>
      <c r="D799" t="s">
        <v>1844</v>
      </c>
      <c r="E799" s="50">
        <v>-25</v>
      </c>
      <c r="F799" t="s">
        <v>4016</v>
      </c>
    </row>
    <row r="800" spans="1:6">
      <c r="A800">
        <v>1707</v>
      </c>
      <c r="B800" t="s">
        <v>225</v>
      </c>
      <c r="C800" t="s">
        <v>1915</v>
      </c>
      <c r="D800" t="s">
        <v>1916</v>
      </c>
      <c r="E800" s="50">
        <v>-50</v>
      </c>
      <c r="F800" t="s">
        <v>4038</v>
      </c>
    </row>
    <row r="801" spans="1:6">
      <c r="A801">
        <v>1731</v>
      </c>
      <c r="B801" t="s">
        <v>225</v>
      </c>
      <c r="C801" t="s">
        <v>1987</v>
      </c>
      <c r="D801" t="s">
        <v>1988</v>
      </c>
      <c r="E801" s="50">
        <v>0</v>
      </c>
      <c r="F801" t="s">
        <v>4060</v>
      </c>
    </row>
    <row r="802" spans="1:6">
      <c r="A802">
        <v>1755</v>
      </c>
      <c r="B802" t="s">
        <v>225</v>
      </c>
      <c r="C802" t="s">
        <v>2059</v>
      </c>
      <c r="D802" t="s">
        <v>2060</v>
      </c>
      <c r="E802" s="50">
        <v>0</v>
      </c>
      <c r="F802" t="s">
        <v>4082</v>
      </c>
    </row>
    <row r="803" spans="1:6">
      <c r="A803">
        <v>1372</v>
      </c>
      <c r="B803" t="s">
        <v>225</v>
      </c>
      <c r="C803" t="s">
        <v>910</v>
      </c>
      <c r="D803" t="s">
        <v>911</v>
      </c>
      <c r="E803" s="50">
        <v>-50</v>
      </c>
      <c r="F803" t="s">
        <v>3731</v>
      </c>
    </row>
    <row r="804" spans="1:6">
      <c r="A804">
        <v>1396</v>
      </c>
      <c r="B804" t="s">
        <v>225</v>
      </c>
      <c r="C804" t="s">
        <v>982</v>
      </c>
      <c r="D804" t="s">
        <v>983</v>
      </c>
      <c r="E804" s="50">
        <v>-25</v>
      </c>
      <c r="F804" t="s">
        <v>3753</v>
      </c>
    </row>
    <row r="805" spans="1:6">
      <c r="A805">
        <v>1420</v>
      </c>
      <c r="B805" t="s">
        <v>225</v>
      </c>
      <c r="C805" t="s">
        <v>1054</v>
      </c>
      <c r="D805" t="s">
        <v>1055</v>
      </c>
      <c r="E805" s="50">
        <v>615.82000000000005</v>
      </c>
      <c r="F805" t="s">
        <v>3775</v>
      </c>
    </row>
    <row r="806" spans="1:6">
      <c r="A806">
        <v>1444</v>
      </c>
      <c r="B806" t="s">
        <v>225</v>
      </c>
      <c r="C806" t="s">
        <v>1126</v>
      </c>
      <c r="D806" t="s">
        <v>1127</v>
      </c>
      <c r="E806" s="50">
        <v>0</v>
      </c>
      <c r="F806" t="s">
        <v>3797</v>
      </c>
    </row>
    <row r="807" spans="1:6">
      <c r="A807">
        <v>1468</v>
      </c>
      <c r="B807" t="s">
        <v>225</v>
      </c>
      <c r="C807" t="s">
        <v>1198</v>
      </c>
      <c r="D807" t="s">
        <v>1199</v>
      </c>
      <c r="E807" s="50">
        <v>-50</v>
      </c>
      <c r="F807" t="s">
        <v>3819</v>
      </c>
    </row>
    <row r="808" spans="1:6">
      <c r="A808">
        <v>1492</v>
      </c>
      <c r="B808" t="s">
        <v>225</v>
      </c>
      <c r="C808" t="s">
        <v>1270</v>
      </c>
      <c r="D808" t="s">
        <v>1271</v>
      </c>
      <c r="E808" s="50">
        <v>-50</v>
      </c>
      <c r="F808" t="s">
        <v>3841</v>
      </c>
    </row>
    <row r="809" spans="1:6">
      <c r="A809">
        <v>1516</v>
      </c>
      <c r="B809" t="s">
        <v>225</v>
      </c>
      <c r="C809" t="s">
        <v>1342</v>
      </c>
      <c r="D809" t="s">
        <v>1343</v>
      </c>
      <c r="E809" s="50">
        <v>0</v>
      </c>
      <c r="F809" t="s">
        <v>3863</v>
      </c>
    </row>
    <row r="810" spans="1:6">
      <c r="A810">
        <v>1540</v>
      </c>
      <c r="B810" t="s">
        <v>225</v>
      </c>
      <c r="C810" t="s">
        <v>1414</v>
      </c>
      <c r="D810" t="s">
        <v>1415</v>
      </c>
      <c r="E810" s="50">
        <v>2220.9</v>
      </c>
      <c r="F810" t="s">
        <v>3885</v>
      </c>
    </row>
    <row r="811" spans="1:6">
      <c r="A811">
        <v>1564</v>
      </c>
      <c r="B811" t="s">
        <v>225</v>
      </c>
      <c r="C811" t="s">
        <v>1486</v>
      </c>
      <c r="D811" t="s">
        <v>1487</v>
      </c>
      <c r="E811" s="50">
        <v>-50</v>
      </c>
      <c r="F811" t="s">
        <v>3907</v>
      </c>
    </row>
    <row r="812" spans="1:6">
      <c r="A812">
        <v>1588</v>
      </c>
      <c r="B812" t="s">
        <v>225</v>
      </c>
      <c r="C812" t="s">
        <v>1558</v>
      </c>
      <c r="D812" t="s">
        <v>1559</v>
      </c>
      <c r="E812" s="50">
        <v>-50</v>
      </c>
      <c r="F812" t="s">
        <v>3929</v>
      </c>
    </row>
    <row r="813" spans="1:6">
      <c r="A813">
        <v>1612</v>
      </c>
      <c r="B813" t="s">
        <v>225</v>
      </c>
      <c r="C813" t="s">
        <v>1630</v>
      </c>
      <c r="D813" t="s">
        <v>1631</v>
      </c>
      <c r="E813" s="50">
        <v>0</v>
      </c>
      <c r="F813" t="s">
        <v>3951</v>
      </c>
    </row>
    <row r="814" spans="1:6">
      <c r="A814">
        <v>1636</v>
      </c>
      <c r="B814" t="s">
        <v>225</v>
      </c>
      <c r="C814" t="s">
        <v>1702</v>
      </c>
      <c r="D814" t="s">
        <v>1703</v>
      </c>
      <c r="E814" s="50">
        <v>-50</v>
      </c>
      <c r="F814" t="s">
        <v>3973</v>
      </c>
    </row>
    <row r="815" spans="1:6">
      <c r="A815">
        <v>1660</v>
      </c>
      <c r="B815" t="s">
        <v>225</v>
      </c>
      <c r="C815" t="s">
        <v>1774</v>
      </c>
      <c r="D815" t="s">
        <v>1775</v>
      </c>
      <c r="E815" s="50">
        <v>-50</v>
      </c>
      <c r="F815" t="s">
        <v>3995</v>
      </c>
    </row>
    <row r="816" spans="1:6">
      <c r="A816">
        <v>1684</v>
      </c>
      <c r="B816" t="s">
        <v>225</v>
      </c>
      <c r="C816" t="s">
        <v>1846</v>
      </c>
      <c r="D816" t="s">
        <v>1847</v>
      </c>
      <c r="E816" s="50">
        <v>-50</v>
      </c>
      <c r="F816" t="s">
        <v>4017</v>
      </c>
    </row>
    <row r="817" spans="1:6">
      <c r="A817">
        <v>1708</v>
      </c>
      <c r="B817" t="s">
        <v>225</v>
      </c>
      <c r="C817" t="s">
        <v>1918</v>
      </c>
      <c r="D817" t="s">
        <v>1919</v>
      </c>
      <c r="E817" s="50">
        <v>-50</v>
      </c>
      <c r="F817" t="s">
        <v>4039</v>
      </c>
    </row>
    <row r="818" spans="1:6">
      <c r="A818">
        <v>1732</v>
      </c>
      <c r="B818" t="s">
        <v>225</v>
      </c>
      <c r="C818" t="s">
        <v>1990</v>
      </c>
      <c r="D818" t="s">
        <v>1991</v>
      </c>
      <c r="E818" s="50">
        <v>0</v>
      </c>
      <c r="F818" t="s">
        <v>4061</v>
      </c>
    </row>
    <row r="819" spans="1:6">
      <c r="A819">
        <v>1756</v>
      </c>
      <c r="B819" t="s">
        <v>225</v>
      </c>
      <c r="C819" t="s">
        <v>2062</v>
      </c>
      <c r="D819" t="s">
        <v>2063</v>
      </c>
      <c r="E819" s="50">
        <v>0</v>
      </c>
      <c r="F819" t="s">
        <v>4083</v>
      </c>
    </row>
    <row r="820" spans="1:6">
      <c r="A820">
        <v>1351</v>
      </c>
      <c r="B820" t="s">
        <v>225</v>
      </c>
      <c r="C820" t="s">
        <v>847</v>
      </c>
      <c r="D820" t="s">
        <v>848</v>
      </c>
      <c r="E820" s="50">
        <v>-650</v>
      </c>
      <c r="F820" t="s">
        <v>849</v>
      </c>
    </row>
    <row r="821" spans="1:6">
      <c r="A821">
        <v>1352</v>
      </c>
      <c r="B821" t="s">
        <v>225</v>
      </c>
      <c r="C821" t="s">
        <v>850</v>
      </c>
      <c r="D821" t="s">
        <v>851</v>
      </c>
      <c r="E821" s="50">
        <v>-500</v>
      </c>
      <c r="F821" t="s">
        <v>852</v>
      </c>
    </row>
    <row r="822" spans="1:6">
      <c r="A822">
        <v>1375</v>
      </c>
      <c r="B822" t="s">
        <v>225</v>
      </c>
      <c r="C822" t="s">
        <v>919</v>
      </c>
      <c r="D822" t="s">
        <v>920</v>
      </c>
      <c r="E822" s="50">
        <v>-200</v>
      </c>
      <c r="F822" t="s">
        <v>921</v>
      </c>
    </row>
    <row r="823" spans="1:6">
      <c r="A823">
        <v>1376</v>
      </c>
      <c r="B823" t="s">
        <v>225</v>
      </c>
      <c r="C823" t="s">
        <v>922</v>
      </c>
      <c r="D823" t="s">
        <v>923</v>
      </c>
      <c r="E823" s="50">
        <v>-400</v>
      </c>
      <c r="F823" t="s">
        <v>924</v>
      </c>
    </row>
    <row r="824" spans="1:6">
      <c r="A824">
        <v>1399</v>
      </c>
      <c r="B824" t="s">
        <v>225</v>
      </c>
      <c r="C824" t="s">
        <v>991</v>
      </c>
      <c r="D824" t="s">
        <v>992</v>
      </c>
      <c r="E824" s="50">
        <v>226.1</v>
      </c>
      <c r="F824" t="s">
        <v>993</v>
      </c>
    </row>
    <row r="825" spans="1:6">
      <c r="A825">
        <v>1400</v>
      </c>
      <c r="B825" t="s">
        <v>225</v>
      </c>
      <c r="C825" t="s">
        <v>994</v>
      </c>
      <c r="D825" t="s">
        <v>995</v>
      </c>
      <c r="E825" s="50">
        <v>165.82</v>
      </c>
      <c r="F825" t="s">
        <v>996</v>
      </c>
    </row>
    <row r="826" spans="1:6">
      <c r="A826">
        <v>1423</v>
      </c>
      <c r="B826" t="s">
        <v>225</v>
      </c>
      <c r="C826" t="s">
        <v>1063</v>
      </c>
      <c r="D826" t="s">
        <v>1064</v>
      </c>
      <c r="E826" s="50">
        <v>-250</v>
      </c>
      <c r="F826" t="s">
        <v>1065</v>
      </c>
    </row>
    <row r="827" spans="1:6">
      <c r="A827">
        <v>1424</v>
      </c>
      <c r="B827" t="s">
        <v>225</v>
      </c>
      <c r="C827" t="s">
        <v>1066</v>
      </c>
      <c r="D827" t="s">
        <v>1067</v>
      </c>
      <c r="E827" s="50">
        <v>0</v>
      </c>
      <c r="F827" t="s">
        <v>1068</v>
      </c>
    </row>
    <row r="828" spans="1:6">
      <c r="A828">
        <v>1447</v>
      </c>
      <c r="B828" t="s">
        <v>225</v>
      </c>
      <c r="C828" t="s">
        <v>1135</v>
      </c>
      <c r="D828" t="s">
        <v>1136</v>
      </c>
      <c r="E828" s="50">
        <v>-650</v>
      </c>
      <c r="F828" t="s">
        <v>1137</v>
      </c>
    </row>
    <row r="829" spans="1:6">
      <c r="A829">
        <v>1448</v>
      </c>
      <c r="B829" t="s">
        <v>225</v>
      </c>
      <c r="C829" t="s">
        <v>1138</v>
      </c>
      <c r="D829" t="s">
        <v>1139</v>
      </c>
      <c r="E829" s="50">
        <v>-500</v>
      </c>
      <c r="F829" t="s">
        <v>1140</v>
      </c>
    </row>
    <row r="830" spans="1:6">
      <c r="A830">
        <v>1471</v>
      </c>
      <c r="B830" t="s">
        <v>225</v>
      </c>
      <c r="C830" t="s">
        <v>1207</v>
      </c>
      <c r="D830" t="s">
        <v>1208</v>
      </c>
      <c r="E830" s="50">
        <v>0</v>
      </c>
      <c r="F830" t="s">
        <v>1209</v>
      </c>
    </row>
    <row r="831" spans="1:6">
      <c r="A831">
        <v>1472</v>
      </c>
      <c r="B831" t="s">
        <v>225</v>
      </c>
      <c r="C831" t="s">
        <v>1210</v>
      </c>
      <c r="D831" t="s">
        <v>1211</v>
      </c>
      <c r="E831" s="50">
        <v>-325</v>
      </c>
      <c r="F831" t="s">
        <v>1212</v>
      </c>
    </row>
    <row r="832" spans="1:6">
      <c r="A832">
        <v>1495</v>
      </c>
      <c r="B832" t="s">
        <v>225</v>
      </c>
      <c r="C832" t="s">
        <v>1279</v>
      </c>
      <c r="D832" t="s">
        <v>1280</v>
      </c>
      <c r="E832" s="50">
        <v>-375</v>
      </c>
      <c r="F832" t="s">
        <v>1281</v>
      </c>
    </row>
    <row r="833" spans="1:6">
      <c r="A833">
        <v>1496</v>
      </c>
      <c r="B833" t="s">
        <v>225</v>
      </c>
      <c r="C833" t="s">
        <v>1282</v>
      </c>
      <c r="D833" t="s">
        <v>1283</v>
      </c>
      <c r="E833" s="50">
        <v>0</v>
      </c>
      <c r="F833" t="s">
        <v>1284</v>
      </c>
    </row>
    <row r="834" spans="1:6">
      <c r="A834">
        <v>1519</v>
      </c>
      <c r="B834" t="s">
        <v>225</v>
      </c>
      <c r="C834" t="s">
        <v>1351</v>
      </c>
      <c r="D834" t="s">
        <v>1352</v>
      </c>
      <c r="E834" s="50">
        <v>21288.52</v>
      </c>
      <c r="F834" t="s">
        <v>1353</v>
      </c>
    </row>
    <row r="835" spans="1:6">
      <c r="A835">
        <v>1520</v>
      </c>
      <c r="B835" t="s">
        <v>225</v>
      </c>
      <c r="C835" t="s">
        <v>1354</v>
      </c>
      <c r="D835" t="s">
        <v>1355</v>
      </c>
      <c r="E835" s="50">
        <v>15746.49</v>
      </c>
      <c r="F835" t="s">
        <v>1356</v>
      </c>
    </row>
    <row r="836" spans="1:6">
      <c r="A836">
        <v>1543</v>
      </c>
      <c r="B836" t="s">
        <v>225</v>
      </c>
      <c r="C836" t="s">
        <v>1423</v>
      </c>
      <c r="D836" t="s">
        <v>1424</v>
      </c>
      <c r="E836" s="50">
        <v>-650</v>
      </c>
      <c r="F836" t="s">
        <v>1425</v>
      </c>
    </row>
    <row r="837" spans="1:6">
      <c r="A837">
        <v>1544</v>
      </c>
      <c r="B837" t="s">
        <v>225</v>
      </c>
      <c r="C837" t="s">
        <v>1426</v>
      </c>
      <c r="D837" t="s">
        <v>1427</v>
      </c>
      <c r="E837" s="50">
        <v>-475</v>
      </c>
      <c r="F837" t="s">
        <v>1428</v>
      </c>
    </row>
    <row r="838" spans="1:6">
      <c r="A838">
        <v>1567</v>
      </c>
      <c r="B838" t="s">
        <v>225</v>
      </c>
      <c r="C838" t="s">
        <v>1495</v>
      </c>
      <c r="D838" t="s">
        <v>1496</v>
      </c>
      <c r="E838" s="50">
        <v>-600</v>
      </c>
      <c r="F838" t="s">
        <v>1497</v>
      </c>
    </row>
    <row r="839" spans="1:6">
      <c r="A839">
        <v>1568</v>
      </c>
      <c r="B839" t="s">
        <v>225</v>
      </c>
      <c r="C839" t="s">
        <v>1498</v>
      </c>
      <c r="D839" t="s">
        <v>1499</v>
      </c>
      <c r="E839" s="50">
        <v>-575</v>
      </c>
      <c r="F839" t="s">
        <v>1500</v>
      </c>
    </row>
    <row r="840" spans="1:6">
      <c r="A840">
        <v>1591</v>
      </c>
      <c r="B840" t="s">
        <v>225</v>
      </c>
      <c r="C840" t="s">
        <v>1567</v>
      </c>
      <c r="D840" t="s">
        <v>1568</v>
      </c>
      <c r="E840" s="50">
        <v>-350</v>
      </c>
      <c r="F840" t="s">
        <v>1569</v>
      </c>
    </row>
    <row r="841" spans="1:6">
      <c r="A841">
        <v>1592</v>
      </c>
      <c r="B841" t="s">
        <v>225</v>
      </c>
      <c r="C841" t="s">
        <v>1570</v>
      </c>
      <c r="D841" t="s">
        <v>1571</v>
      </c>
      <c r="E841" s="50">
        <v>0</v>
      </c>
      <c r="F841" t="s">
        <v>1572</v>
      </c>
    </row>
    <row r="842" spans="1:6">
      <c r="A842">
        <v>1615</v>
      </c>
      <c r="B842" t="s">
        <v>225</v>
      </c>
      <c r="C842" t="s">
        <v>1639</v>
      </c>
      <c r="D842" t="s">
        <v>1640</v>
      </c>
      <c r="E842" s="50">
        <v>225</v>
      </c>
      <c r="F842" t="s">
        <v>1641</v>
      </c>
    </row>
    <row r="843" spans="1:6">
      <c r="A843">
        <v>1616</v>
      </c>
      <c r="B843" t="s">
        <v>225</v>
      </c>
      <c r="C843" t="s">
        <v>1642</v>
      </c>
      <c r="D843" t="s">
        <v>1643</v>
      </c>
      <c r="E843" s="50">
        <v>-500</v>
      </c>
      <c r="F843" t="s">
        <v>1644</v>
      </c>
    </row>
    <row r="844" spans="1:6">
      <c r="A844">
        <v>1639</v>
      </c>
      <c r="B844" t="s">
        <v>225</v>
      </c>
      <c r="C844" t="s">
        <v>1711</v>
      </c>
      <c r="D844" t="s">
        <v>1712</v>
      </c>
      <c r="E844" s="50">
        <v>0</v>
      </c>
      <c r="F844" t="s">
        <v>1713</v>
      </c>
    </row>
    <row r="845" spans="1:6">
      <c r="A845">
        <v>1640</v>
      </c>
      <c r="B845" t="s">
        <v>225</v>
      </c>
      <c r="C845" t="s">
        <v>1714</v>
      </c>
      <c r="D845" t="s">
        <v>1715</v>
      </c>
      <c r="E845" s="50">
        <v>-150</v>
      </c>
      <c r="F845" t="s">
        <v>1716</v>
      </c>
    </row>
    <row r="846" spans="1:6">
      <c r="A846">
        <v>1663</v>
      </c>
      <c r="B846" t="s">
        <v>225</v>
      </c>
      <c r="C846" t="s">
        <v>1783</v>
      </c>
      <c r="D846" t="s">
        <v>1784</v>
      </c>
      <c r="E846" s="50">
        <v>0</v>
      </c>
      <c r="F846" t="s">
        <v>1785</v>
      </c>
    </row>
    <row r="847" spans="1:6">
      <c r="A847">
        <v>1664</v>
      </c>
      <c r="B847" t="s">
        <v>225</v>
      </c>
      <c r="C847" t="s">
        <v>1786</v>
      </c>
      <c r="D847" t="s">
        <v>1787</v>
      </c>
      <c r="E847" s="50">
        <v>-150</v>
      </c>
      <c r="F847" t="s">
        <v>1788</v>
      </c>
    </row>
    <row r="848" spans="1:6">
      <c r="A848">
        <v>1687</v>
      </c>
      <c r="B848" t="s">
        <v>225</v>
      </c>
      <c r="C848" t="s">
        <v>1855</v>
      </c>
      <c r="D848" t="s">
        <v>1856</v>
      </c>
      <c r="E848" s="50">
        <v>-650</v>
      </c>
      <c r="F848" t="s">
        <v>1857</v>
      </c>
    </row>
    <row r="849" spans="1:6">
      <c r="A849">
        <v>1688</v>
      </c>
      <c r="B849" t="s">
        <v>225</v>
      </c>
      <c r="C849" t="s">
        <v>1858</v>
      </c>
      <c r="D849" t="s">
        <v>1859</v>
      </c>
      <c r="E849" s="50">
        <v>-525</v>
      </c>
      <c r="F849" t="s">
        <v>1860</v>
      </c>
    </row>
    <row r="850" spans="1:6">
      <c r="A850">
        <v>1711</v>
      </c>
      <c r="B850" t="s">
        <v>225</v>
      </c>
      <c r="C850" t="s">
        <v>1927</v>
      </c>
      <c r="D850" t="s">
        <v>1928</v>
      </c>
      <c r="E850" s="50">
        <v>-350</v>
      </c>
      <c r="F850" t="s">
        <v>1929</v>
      </c>
    </row>
    <row r="851" spans="1:6">
      <c r="A851">
        <v>1712</v>
      </c>
      <c r="B851" t="s">
        <v>225</v>
      </c>
      <c r="C851" t="s">
        <v>1930</v>
      </c>
      <c r="D851" t="s">
        <v>1931</v>
      </c>
      <c r="E851" s="50">
        <v>0</v>
      </c>
      <c r="F851" t="s">
        <v>1932</v>
      </c>
    </row>
    <row r="852" spans="1:6">
      <c r="A852">
        <v>1735</v>
      </c>
      <c r="B852" t="s">
        <v>225</v>
      </c>
      <c r="C852" t="s">
        <v>1999</v>
      </c>
      <c r="D852" t="s">
        <v>2000</v>
      </c>
      <c r="E852" s="50">
        <v>0</v>
      </c>
      <c r="F852" t="s">
        <v>2001</v>
      </c>
    </row>
    <row r="853" spans="1:6">
      <c r="A853">
        <v>1736</v>
      </c>
      <c r="B853" t="s">
        <v>225</v>
      </c>
      <c r="C853" t="s">
        <v>2002</v>
      </c>
      <c r="D853" t="s">
        <v>2003</v>
      </c>
      <c r="E853" s="50">
        <v>0</v>
      </c>
      <c r="F853" t="s">
        <v>2004</v>
      </c>
    </row>
    <row r="854" spans="1:6">
      <c r="A854">
        <v>1349</v>
      </c>
      <c r="B854" t="s">
        <v>225</v>
      </c>
      <c r="C854" t="s">
        <v>841</v>
      </c>
      <c r="D854" t="s">
        <v>842</v>
      </c>
      <c r="E854" s="50">
        <v>1670.9</v>
      </c>
      <c r="F854" t="s">
        <v>843</v>
      </c>
    </row>
    <row r="855" spans="1:6">
      <c r="A855">
        <v>1325</v>
      </c>
      <c r="B855" t="s">
        <v>225</v>
      </c>
      <c r="C855" t="s">
        <v>769</v>
      </c>
      <c r="D855" t="s">
        <v>770</v>
      </c>
      <c r="E855" s="50">
        <v>1670.9</v>
      </c>
      <c r="F855" t="s">
        <v>771</v>
      </c>
    </row>
    <row r="856" spans="1:6">
      <c r="A856">
        <v>1350</v>
      </c>
      <c r="B856" t="s">
        <v>225</v>
      </c>
      <c r="C856" t="s">
        <v>844</v>
      </c>
      <c r="D856" t="s">
        <v>845</v>
      </c>
      <c r="E856" s="50">
        <v>-275</v>
      </c>
      <c r="F856" t="s">
        <v>846</v>
      </c>
    </row>
    <row r="857" spans="1:6">
      <c r="A857">
        <v>1326</v>
      </c>
      <c r="B857" t="s">
        <v>225</v>
      </c>
      <c r="C857" t="s">
        <v>772</v>
      </c>
      <c r="D857" t="s">
        <v>773</v>
      </c>
      <c r="E857" s="50">
        <v>-275</v>
      </c>
      <c r="F857" t="s">
        <v>774</v>
      </c>
    </row>
    <row r="858" spans="1:6">
      <c r="A858">
        <v>1327</v>
      </c>
      <c r="B858" t="s">
        <v>225</v>
      </c>
      <c r="C858" t="s">
        <v>775</v>
      </c>
      <c r="D858" t="s">
        <v>776</v>
      </c>
      <c r="E858" s="50">
        <v>17014.62</v>
      </c>
      <c r="F858" t="s">
        <v>777</v>
      </c>
    </row>
    <row r="859" spans="1:6">
      <c r="A859">
        <v>1303</v>
      </c>
      <c r="B859" t="s">
        <v>225</v>
      </c>
      <c r="C859" t="s">
        <v>703</v>
      </c>
      <c r="D859" t="s">
        <v>704</v>
      </c>
      <c r="E859" s="50">
        <v>17014.62</v>
      </c>
      <c r="F859" t="s">
        <v>705</v>
      </c>
    </row>
    <row r="860" spans="1:6">
      <c r="A860">
        <v>1328</v>
      </c>
      <c r="B860" t="s">
        <v>225</v>
      </c>
      <c r="C860" t="s">
        <v>778</v>
      </c>
      <c r="D860" t="s">
        <v>779</v>
      </c>
      <c r="E860" s="50">
        <v>11812.31</v>
      </c>
      <c r="F860" t="s">
        <v>780</v>
      </c>
    </row>
    <row r="861" spans="1:6">
      <c r="A861">
        <v>1304</v>
      </c>
      <c r="B861" t="s">
        <v>225</v>
      </c>
      <c r="C861" t="s">
        <v>706</v>
      </c>
      <c r="D861" t="s">
        <v>707</v>
      </c>
      <c r="E861" s="50">
        <v>11812.31</v>
      </c>
      <c r="F861" t="s">
        <v>708</v>
      </c>
    </row>
    <row r="862" spans="1:6">
      <c r="A862">
        <v>1329</v>
      </c>
      <c r="B862" t="s">
        <v>225</v>
      </c>
      <c r="C862" t="s">
        <v>781</v>
      </c>
      <c r="D862" t="s">
        <v>782</v>
      </c>
      <c r="E862" s="50">
        <v>1622.82</v>
      </c>
      <c r="F862" t="s">
        <v>783</v>
      </c>
    </row>
    <row r="863" spans="1:6">
      <c r="A863">
        <v>1305</v>
      </c>
      <c r="B863" t="s">
        <v>225</v>
      </c>
      <c r="C863" t="s">
        <v>709</v>
      </c>
      <c r="D863" t="s">
        <v>710</v>
      </c>
      <c r="E863" s="50">
        <v>1622.82</v>
      </c>
      <c r="F863" t="s">
        <v>711</v>
      </c>
    </row>
    <row r="864" spans="1:6">
      <c r="A864">
        <v>1330</v>
      </c>
      <c r="B864" t="s">
        <v>225</v>
      </c>
      <c r="C864" t="s">
        <v>784</v>
      </c>
      <c r="D864" t="s">
        <v>785</v>
      </c>
      <c r="E864" s="50">
        <v>1601.4</v>
      </c>
      <c r="F864" t="s">
        <v>786</v>
      </c>
    </row>
    <row r="865" spans="1:6">
      <c r="A865">
        <v>1306</v>
      </c>
      <c r="B865" t="s">
        <v>225</v>
      </c>
      <c r="C865" t="s">
        <v>712</v>
      </c>
      <c r="D865" t="s">
        <v>713</v>
      </c>
      <c r="E865" s="50">
        <v>1601.4</v>
      </c>
      <c r="F865" t="s">
        <v>714</v>
      </c>
    </row>
    <row r="866" spans="1:6">
      <c r="A866">
        <v>1331</v>
      </c>
      <c r="B866" t="s">
        <v>225</v>
      </c>
      <c r="C866" t="s">
        <v>787</v>
      </c>
      <c r="D866" t="s">
        <v>788</v>
      </c>
      <c r="E866" s="50">
        <v>1551.4</v>
      </c>
      <c r="F866" t="s">
        <v>789</v>
      </c>
    </row>
    <row r="867" spans="1:6">
      <c r="A867">
        <v>1307</v>
      </c>
      <c r="B867" t="s">
        <v>225</v>
      </c>
      <c r="C867" t="s">
        <v>715</v>
      </c>
      <c r="D867" t="s">
        <v>716</v>
      </c>
      <c r="E867" s="50">
        <v>1551.4</v>
      </c>
      <c r="F867" t="s">
        <v>717</v>
      </c>
    </row>
    <row r="868" spans="1:6">
      <c r="A868">
        <v>1332</v>
      </c>
      <c r="B868" t="s">
        <v>225</v>
      </c>
      <c r="C868" t="s">
        <v>790</v>
      </c>
      <c r="D868" t="s">
        <v>791</v>
      </c>
      <c r="E868" s="50">
        <v>2451.4</v>
      </c>
      <c r="F868" t="s">
        <v>792</v>
      </c>
    </row>
    <row r="869" spans="1:6">
      <c r="A869">
        <v>1308</v>
      </c>
      <c r="B869" t="s">
        <v>225</v>
      </c>
      <c r="C869" t="s">
        <v>718</v>
      </c>
      <c r="D869" t="s">
        <v>719</v>
      </c>
      <c r="E869" s="50">
        <v>2451.4</v>
      </c>
      <c r="F869" t="s">
        <v>720</v>
      </c>
    </row>
    <row r="870" spans="1:6">
      <c r="A870">
        <v>1333</v>
      </c>
      <c r="B870" t="s">
        <v>225</v>
      </c>
      <c r="C870" t="s">
        <v>793</v>
      </c>
      <c r="D870" t="s">
        <v>794</v>
      </c>
      <c r="E870" s="50">
        <v>1576.4</v>
      </c>
      <c r="F870" t="s">
        <v>795</v>
      </c>
    </row>
    <row r="871" spans="1:6">
      <c r="A871">
        <v>1309</v>
      </c>
      <c r="B871" t="s">
        <v>225</v>
      </c>
      <c r="C871" t="s">
        <v>721</v>
      </c>
      <c r="D871" t="s">
        <v>722</v>
      </c>
      <c r="E871" s="50">
        <v>1576.4</v>
      </c>
      <c r="F871" t="s">
        <v>723</v>
      </c>
    </row>
    <row r="872" spans="1:6">
      <c r="A872">
        <v>1334</v>
      </c>
      <c r="B872" t="s">
        <v>225</v>
      </c>
      <c r="C872" t="s">
        <v>796</v>
      </c>
      <c r="D872" t="s">
        <v>797</v>
      </c>
      <c r="E872" s="50">
        <v>1604.6</v>
      </c>
      <c r="F872" t="s">
        <v>798</v>
      </c>
    </row>
    <row r="873" spans="1:6">
      <c r="A873">
        <v>1310</v>
      </c>
      <c r="B873" t="s">
        <v>225</v>
      </c>
      <c r="C873" t="s">
        <v>724</v>
      </c>
      <c r="D873" t="s">
        <v>725</v>
      </c>
      <c r="E873" s="50">
        <v>1604.6</v>
      </c>
      <c r="F873" t="s">
        <v>726</v>
      </c>
    </row>
    <row r="874" spans="1:6">
      <c r="A874">
        <v>1335</v>
      </c>
      <c r="B874" t="s">
        <v>225</v>
      </c>
      <c r="C874" t="s">
        <v>799</v>
      </c>
      <c r="D874" t="s">
        <v>800</v>
      </c>
      <c r="E874" s="50">
        <v>1348.12</v>
      </c>
      <c r="F874" t="s">
        <v>801</v>
      </c>
    </row>
    <row r="875" spans="1:6">
      <c r="A875">
        <v>1311</v>
      </c>
      <c r="B875" t="s">
        <v>225</v>
      </c>
      <c r="C875" t="s">
        <v>727</v>
      </c>
      <c r="D875" t="s">
        <v>728</v>
      </c>
      <c r="E875" s="50">
        <v>1348.12</v>
      </c>
      <c r="F875" t="s">
        <v>729</v>
      </c>
    </row>
    <row r="876" spans="1:6">
      <c r="A876">
        <v>1336</v>
      </c>
      <c r="B876" t="s">
        <v>225</v>
      </c>
      <c r="C876" t="s">
        <v>802</v>
      </c>
      <c r="D876" t="s">
        <v>803</v>
      </c>
      <c r="E876" s="50">
        <v>970.15</v>
      </c>
      <c r="F876" t="s">
        <v>804</v>
      </c>
    </row>
    <row r="877" spans="1:6">
      <c r="A877">
        <v>1312</v>
      </c>
      <c r="B877" t="s">
        <v>225</v>
      </c>
      <c r="C877" t="s">
        <v>730</v>
      </c>
      <c r="D877" t="s">
        <v>731</v>
      </c>
      <c r="E877" s="50">
        <v>970.15</v>
      </c>
      <c r="F877" t="s">
        <v>732</v>
      </c>
    </row>
    <row r="878" spans="1:6">
      <c r="A878">
        <v>1337</v>
      </c>
      <c r="B878" t="s">
        <v>225</v>
      </c>
      <c r="C878" t="s">
        <v>805</v>
      </c>
      <c r="D878" t="s">
        <v>806</v>
      </c>
      <c r="E878" s="50">
        <v>638.69000000000005</v>
      </c>
      <c r="F878" t="s">
        <v>807</v>
      </c>
    </row>
    <row r="879" spans="1:6">
      <c r="A879">
        <v>1313</v>
      </c>
      <c r="B879" t="s">
        <v>225</v>
      </c>
      <c r="C879" t="s">
        <v>733</v>
      </c>
      <c r="D879" t="s">
        <v>734</v>
      </c>
      <c r="E879" s="50">
        <v>638.69000000000005</v>
      </c>
      <c r="F879" t="s">
        <v>735</v>
      </c>
    </row>
    <row r="880" spans="1:6">
      <c r="A880">
        <v>1338</v>
      </c>
      <c r="B880" t="s">
        <v>225</v>
      </c>
      <c r="C880" t="s">
        <v>808</v>
      </c>
      <c r="D880" t="s">
        <v>809</v>
      </c>
      <c r="E880" s="50">
        <v>1651.1</v>
      </c>
      <c r="F880" t="s">
        <v>810</v>
      </c>
    </row>
    <row r="881" spans="1:6">
      <c r="A881">
        <v>1314</v>
      </c>
      <c r="B881" t="s">
        <v>225</v>
      </c>
      <c r="C881" t="s">
        <v>736</v>
      </c>
      <c r="D881" t="s">
        <v>737</v>
      </c>
      <c r="E881" s="50">
        <v>1651.1</v>
      </c>
      <c r="F881" t="s">
        <v>738</v>
      </c>
    </row>
    <row r="882" spans="1:6">
      <c r="A882">
        <v>1339</v>
      </c>
      <c r="B882" t="s">
        <v>225</v>
      </c>
      <c r="C882" t="s">
        <v>811</v>
      </c>
      <c r="D882" t="s">
        <v>812</v>
      </c>
      <c r="E882" s="50">
        <v>924.27</v>
      </c>
      <c r="F882" t="s">
        <v>813</v>
      </c>
    </row>
    <row r="883" spans="1:6">
      <c r="A883">
        <v>1315</v>
      </c>
      <c r="B883" t="s">
        <v>225</v>
      </c>
      <c r="C883" t="s">
        <v>739</v>
      </c>
      <c r="D883" t="s">
        <v>740</v>
      </c>
      <c r="E883" s="50">
        <v>924.27</v>
      </c>
      <c r="F883" t="s">
        <v>741</v>
      </c>
    </row>
    <row r="884" spans="1:6">
      <c r="A884">
        <v>1340</v>
      </c>
      <c r="B884" t="s">
        <v>225</v>
      </c>
      <c r="C884" t="s">
        <v>814</v>
      </c>
      <c r="D884" t="s">
        <v>815</v>
      </c>
      <c r="E884" s="50">
        <v>1074.27</v>
      </c>
      <c r="F884" t="s">
        <v>816</v>
      </c>
    </row>
    <row r="885" spans="1:6">
      <c r="A885">
        <v>1316</v>
      </c>
      <c r="B885" t="s">
        <v>225</v>
      </c>
      <c r="C885" t="s">
        <v>742</v>
      </c>
      <c r="D885" t="s">
        <v>743</v>
      </c>
      <c r="E885" s="50">
        <v>1074.27</v>
      </c>
      <c r="F885" t="s">
        <v>744</v>
      </c>
    </row>
    <row r="886" spans="1:6">
      <c r="A886">
        <v>1341</v>
      </c>
      <c r="B886" t="s">
        <v>225</v>
      </c>
      <c r="C886" t="s">
        <v>817</v>
      </c>
      <c r="D886" t="s">
        <v>818</v>
      </c>
      <c r="E886" s="50">
        <v>1124.27</v>
      </c>
      <c r="F886" t="s">
        <v>819</v>
      </c>
    </row>
    <row r="887" spans="1:6">
      <c r="A887">
        <v>1317</v>
      </c>
      <c r="B887" t="s">
        <v>225</v>
      </c>
      <c r="C887" t="s">
        <v>745</v>
      </c>
      <c r="D887" t="s">
        <v>746</v>
      </c>
      <c r="E887" s="50">
        <v>1124.27</v>
      </c>
      <c r="F887" t="s">
        <v>747</v>
      </c>
    </row>
    <row r="888" spans="1:6">
      <c r="A888">
        <v>1342</v>
      </c>
      <c r="B888" t="s">
        <v>225</v>
      </c>
      <c r="C888" t="s">
        <v>820</v>
      </c>
      <c r="D888" t="s">
        <v>821</v>
      </c>
      <c r="E888" s="50">
        <v>1174.97</v>
      </c>
      <c r="F888" t="s">
        <v>822</v>
      </c>
    </row>
    <row r="889" spans="1:6">
      <c r="A889">
        <v>1318</v>
      </c>
      <c r="B889" t="s">
        <v>225</v>
      </c>
      <c r="C889" t="s">
        <v>748</v>
      </c>
      <c r="D889" t="s">
        <v>749</v>
      </c>
      <c r="E889" s="50">
        <v>1174.97</v>
      </c>
      <c r="F889" t="s">
        <v>750</v>
      </c>
    </row>
    <row r="890" spans="1:6">
      <c r="A890">
        <v>1343</v>
      </c>
      <c r="B890" t="s">
        <v>225</v>
      </c>
      <c r="C890" t="s">
        <v>823</v>
      </c>
      <c r="D890" t="s">
        <v>824</v>
      </c>
      <c r="E890" s="50">
        <v>1149.97</v>
      </c>
      <c r="F890" t="s">
        <v>825</v>
      </c>
    </row>
    <row r="891" spans="1:6">
      <c r="A891">
        <v>1319</v>
      </c>
      <c r="B891" t="s">
        <v>225</v>
      </c>
      <c r="C891" t="s">
        <v>751</v>
      </c>
      <c r="D891" t="s">
        <v>752</v>
      </c>
      <c r="E891" s="50">
        <v>1149.97</v>
      </c>
      <c r="F891" t="s">
        <v>753</v>
      </c>
    </row>
    <row r="892" spans="1:6">
      <c r="A892">
        <v>1344</v>
      </c>
      <c r="B892" t="s">
        <v>225</v>
      </c>
      <c r="C892" t="s">
        <v>826</v>
      </c>
      <c r="D892" t="s">
        <v>827</v>
      </c>
      <c r="E892" s="50">
        <v>1245.1199999999999</v>
      </c>
      <c r="F892" t="s">
        <v>828</v>
      </c>
    </row>
    <row r="893" spans="1:6">
      <c r="A893">
        <v>1320</v>
      </c>
      <c r="B893" t="s">
        <v>225</v>
      </c>
      <c r="C893" t="s">
        <v>754</v>
      </c>
      <c r="D893" t="s">
        <v>755</v>
      </c>
      <c r="E893" s="50">
        <v>1245.1199999999999</v>
      </c>
      <c r="F893" t="s">
        <v>756</v>
      </c>
    </row>
    <row r="894" spans="1:6">
      <c r="A894">
        <v>1345</v>
      </c>
      <c r="B894" t="s">
        <v>225</v>
      </c>
      <c r="C894" t="s">
        <v>829</v>
      </c>
      <c r="D894" t="s">
        <v>830</v>
      </c>
      <c r="E894" s="50">
        <v>995.12</v>
      </c>
      <c r="F894" t="s">
        <v>831</v>
      </c>
    </row>
    <row r="895" spans="1:6">
      <c r="A895">
        <v>1321</v>
      </c>
      <c r="B895" t="s">
        <v>225</v>
      </c>
      <c r="C895" t="s">
        <v>757</v>
      </c>
      <c r="D895" t="s">
        <v>758</v>
      </c>
      <c r="E895" s="50">
        <v>995.12</v>
      </c>
      <c r="F895" t="s">
        <v>759</v>
      </c>
    </row>
    <row r="896" spans="1:6">
      <c r="A896">
        <v>1346</v>
      </c>
      <c r="B896" t="s">
        <v>225</v>
      </c>
      <c r="C896" t="s">
        <v>832</v>
      </c>
      <c r="D896" t="s">
        <v>833</v>
      </c>
      <c r="E896" s="50">
        <v>1195.1199999999999</v>
      </c>
      <c r="F896" t="s">
        <v>834</v>
      </c>
    </row>
    <row r="897" spans="1:6">
      <c r="A897">
        <v>1322</v>
      </c>
      <c r="B897" t="s">
        <v>225</v>
      </c>
      <c r="C897" t="s">
        <v>760</v>
      </c>
      <c r="D897" t="s">
        <v>761</v>
      </c>
      <c r="E897" s="50">
        <v>1195.1199999999999</v>
      </c>
      <c r="F897" t="s">
        <v>762</v>
      </c>
    </row>
    <row r="898" spans="1:6">
      <c r="A898">
        <v>1347</v>
      </c>
      <c r="B898" t="s">
        <v>225</v>
      </c>
      <c r="C898" t="s">
        <v>835</v>
      </c>
      <c r="D898" t="s">
        <v>836</v>
      </c>
      <c r="E898" s="50">
        <v>1170.1199999999999</v>
      </c>
      <c r="F898" t="s">
        <v>837</v>
      </c>
    </row>
    <row r="899" spans="1:6">
      <c r="A899">
        <v>1323</v>
      </c>
      <c r="B899" t="s">
        <v>225</v>
      </c>
      <c r="C899" t="s">
        <v>763</v>
      </c>
      <c r="D899" t="s">
        <v>764</v>
      </c>
      <c r="E899" s="50">
        <v>1170.1199999999999</v>
      </c>
      <c r="F899" t="s">
        <v>765</v>
      </c>
    </row>
    <row r="900" spans="1:6">
      <c r="A900">
        <v>1348</v>
      </c>
      <c r="B900" t="s">
        <v>225</v>
      </c>
      <c r="C900" t="s">
        <v>838</v>
      </c>
      <c r="D900" t="s">
        <v>839</v>
      </c>
      <c r="E900" s="50">
        <v>2361.7199999999998</v>
      </c>
      <c r="F900" t="s">
        <v>840</v>
      </c>
    </row>
    <row r="901" spans="1:6">
      <c r="A901">
        <v>1324</v>
      </c>
      <c r="B901" t="s">
        <v>225</v>
      </c>
      <c r="C901" t="s">
        <v>766</v>
      </c>
      <c r="D901" t="s">
        <v>767</v>
      </c>
      <c r="E901" s="50">
        <v>2361.7199999999998</v>
      </c>
      <c r="F901" t="s">
        <v>768</v>
      </c>
    </row>
    <row r="902" spans="1:6">
      <c r="A902">
        <v>1220</v>
      </c>
      <c r="B902" t="s">
        <v>225</v>
      </c>
      <c r="C902" t="s">
        <v>454</v>
      </c>
      <c r="D902" t="s">
        <v>455</v>
      </c>
      <c r="E902" s="50">
        <v>67407.460000000006</v>
      </c>
      <c r="F902" t="s">
        <v>3679</v>
      </c>
    </row>
    <row r="903" spans="1:6">
      <c r="A903">
        <v>1244</v>
      </c>
      <c r="B903" t="s">
        <v>225</v>
      </c>
      <c r="C903" t="s">
        <v>526</v>
      </c>
      <c r="D903" t="s">
        <v>527</v>
      </c>
      <c r="E903" s="50">
        <v>67407.460000000006</v>
      </c>
      <c r="F903" t="s">
        <v>3703</v>
      </c>
    </row>
    <row r="904" spans="1:6">
      <c r="A904">
        <v>1221</v>
      </c>
      <c r="B904" t="s">
        <v>225</v>
      </c>
      <c r="C904" t="s">
        <v>457</v>
      </c>
      <c r="D904" t="s">
        <v>458</v>
      </c>
      <c r="E904" s="50">
        <v>37422.53</v>
      </c>
      <c r="F904" t="s">
        <v>3680</v>
      </c>
    </row>
    <row r="905" spans="1:6">
      <c r="A905">
        <v>1245</v>
      </c>
      <c r="B905" t="s">
        <v>225</v>
      </c>
      <c r="C905" t="s">
        <v>529</v>
      </c>
      <c r="D905" t="s">
        <v>530</v>
      </c>
      <c r="E905" s="50">
        <v>37422.53</v>
      </c>
      <c r="F905" t="s">
        <v>3704</v>
      </c>
    </row>
    <row r="906" spans="1:6">
      <c r="A906">
        <v>1150</v>
      </c>
      <c r="B906" t="s">
        <v>225</v>
      </c>
      <c r="C906" t="s">
        <v>244</v>
      </c>
      <c r="D906" t="s">
        <v>245</v>
      </c>
      <c r="E906">
        <v>13</v>
      </c>
      <c r="F906" t="s">
        <v>246</v>
      </c>
    </row>
    <row r="907" spans="1:6">
      <c r="A907">
        <v>1175</v>
      </c>
      <c r="B907" t="s">
        <v>225</v>
      </c>
      <c r="C907" t="s">
        <v>319</v>
      </c>
      <c r="D907" t="s">
        <v>320</v>
      </c>
      <c r="E907">
        <v>24</v>
      </c>
      <c r="F907" t="s">
        <v>321</v>
      </c>
    </row>
    <row r="908" spans="1:6">
      <c r="A908">
        <v>1198</v>
      </c>
      <c r="B908" t="s">
        <v>225</v>
      </c>
      <c r="C908" t="s">
        <v>388</v>
      </c>
      <c r="D908" t="s">
        <v>389</v>
      </c>
      <c r="E908" s="50">
        <v>633746.22</v>
      </c>
      <c r="F908" t="s">
        <v>3657</v>
      </c>
    </row>
    <row r="909" spans="1:6">
      <c r="A909">
        <v>1222</v>
      </c>
      <c r="B909" t="s">
        <v>225</v>
      </c>
      <c r="C909" t="s">
        <v>460</v>
      </c>
      <c r="D909" t="s">
        <v>461</v>
      </c>
      <c r="E909" s="50">
        <v>651375.35999999999</v>
      </c>
      <c r="F909" t="s">
        <v>3681</v>
      </c>
    </row>
    <row r="910" spans="1:6">
      <c r="A910">
        <v>1151</v>
      </c>
      <c r="B910" t="s">
        <v>225</v>
      </c>
      <c r="C910" t="s">
        <v>247</v>
      </c>
      <c r="D910" t="s">
        <v>248</v>
      </c>
      <c r="E910" s="49">
        <v>40909</v>
      </c>
      <c r="F910" t="s">
        <v>3656</v>
      </c>
    </row>
    <row r="911" spans="1:6">
      <c r="A911">
        <v>1199</v>
      </c>
      <c r="B911" t="s">
        <v>225</v>
      </c>
      <c r="C911" t="s">
        <v>391</v>
      </c>
      <c r="D911" t="s">
        <v>392</v>
      </c>
      <c r="E911" s="50">
        <v>558823.76</v>
      </c>
      <c r="F911" t="s">
        <v>3658</v>
      </c>
    </row>
    <row r="912" spans="1:6">
      <c r="A912">
        <v>1223</v>
      </c>
      <c r="B912" t="s">
        <v>225</v>
      </c>
      <c r="C912" t="s">
        <v>463</v>
      </c>
      <c r="D912" t="s">
        <v>464</v>
      </c>
      <c r="E912" s="50">
        <v>558823.76</v>
      </c>
      <c r="F912" t="s">
        <v>3682</v>
      </c>
    </row>
    <row r="913" spans="1:6">
      <c r="A913">
        <v>1172</v>
      </c>
      <c r="B913" t="s">
        <v>225</v>
      </c>
      <c r="C913" t="s">
        <v>310</v>
      </c>
      <c r="D913" t="s">
        <v>311</v>
      </c>
      <c r="E913" s="49">
        <v>41548</v>
      </c>
      <c r="F913" t="s">
        <v>312</v>
      </c>
    </row>
    <row r="914" spans="1:6">
      <c r="A914">
        <v>1152</v>
      </c>
      <c r="B914" t="s">
        <v>225</v>
      </c>
      <c r="C914" t="s">
        <v>250</v>
      </c>
      <c r="D914" t="s">
        <v>251</v>
      </c>
      <c r="E914" s="49">
        <v>40940</v>
      </c>
      <c r="F914" t="s">
        <v>252</v>
      </c>
    </row>
    <row r="915" spans="1:6">
      <c r="A915">
        <v>1153</v>
      </c>
      <c r="B915" t="s">
        <v>225</v>
      </c>
      <c r="C915" t="s">
        <v>253</v>
      </c>
      <c r="D915" t="s">
        <v>254</v>
      </c>
      <c r="E915" s="49">
        <v>40969</v>
      </c>
      <c r="F915" t="s">
        <v>255</v>
      </c>
    </row>
    <row r="916" spans="1:6">
      <c r="A916">
        <v>1154</v>
      </c>
      <c r="B916" t="s">
        <v>225</v>
      </c>
      <c r="C916" t="s">
        <v>256</v>
      </c>
      <c r="D916" t="s">
        <v>257</v>
      </c>
      <c r="E916" s="49">
        <v>41000</v>
      </c>
      <c r="F916" t="s">
        <v>258</v>
      </c>
    </row>
    <row r="917" spans="1:6">
      <c r="A917">
        <v>1155</v>
      </c>
      <c r="B917" t="s">
        <v>225</v>
      </c>
      <c r="C917" t="s">
        <v>259</v>
      </c>
      <c r="D917" t="s">
        <v>260</v>
      </c>
      <c r="E917" s="49">
        <v>41030</v>
      </c>
      <c r="F917" t="s">
        <v>261</v>
      </c>
    </row>
    <row r="918" spans="1:6">
      <c r="A918">
        <v>1156</v>
      </c>
      <c r="B918" t="s">
        <v>225</v>
      </c>
      <c r="C918" t="s">
        <v>262</v>
      </c>
      <c r="D918" t="s">
        <v>263</v>
      </c>
      <c r="E918" s="49">
        <v>41061</v>
      </c>
      <c r="F918" t="s">
        <v>264</v>
      </c>
    </row>
    <row r="919" spans="1:6">
      <c r="A919">
        <v>1157</v>
      </c>
      <c r="B919" t="s">
        <v>225</v>
      </c>
      <c r="C919" t="s">
        <v>265</v>
      </c>
      <c r="D919" t="s">
        <v>266</v>
      </c>
      <c r="E919" s="49">
        <v>41091</v>
      </c>
      <c r="F919" t="s">
        <v>267</v>
      </c>
    </row>
    <row r="920" spans="1:6">
      <c r="A920">
        <v>1158</v>
      </c>
      <c r="B920" t="s">
        <v>225</v>
      </c>
      <c r="C920" t="s">
        <v>268</v>
      </c>
      <c r="D920" t="s">
        <v>269</v>
      </c>
      <c r="E920" s="49">
        <v>41122</v>
      </c>
      <c r="F920" t="s">
        <v>270</v>
      </c>
    </row>
    <row r="921" spans="1:6">
      <c r="A921">
        <v>1159</v>
      </c>
      <c r="B921" t="s">
        <v>225</v>
      </c>
      <c r="C921" t="s">
        <v>271</v>
      </c>
      <c r="D921" t="s">
        <v>272</v>
      </c>
      <c r="E921" s="49">
        <v>41153</v>
      </c>
      <c r="F921" t="s">
        <v>273</v>
      </c>
    </row>
    <row r="922" spans="1:6">
      <c r="A922">
        <v>1160</v>
      </c>
      <c r="B922" t="s">
        <v>225</v>
      </c>
      <c r="C922" t="s">
        <v>274</v>
      </c>
      <c r="D922" t="s">
        <v>275</v>
      </c>
      <c r="E922" s="49">
        <v>41183</v>
      </c>
      <c r="F922" t="s">
        <v>276</v>
      </c>
    </row>
    <row r="923" spans="1:6">
      <c r="A923">
        <v>1161</v>
      </c>
      <c r="B923" t="s">
        <v>225</v>
      </c>
      <c r="C923" t="s">
        <v>277</v>
      </c>
      <c r="D923" t="s">
        <v>278</v>
      </c>
      <c r="E923" s="49">
        <v>41214</v>
      </c>
      <c r="F923" t="s">
        <v>279</v>
      </c>
    </row>
    <row r="924" spans="1:6">
      <c r="A924">
        <v>1162</v>
      </c>
      <c r="B924" t="s">
        <v>225</v>
      </c>
      <c r="C924" t="s">
        <v>280</v>
      </c>
      <c r="D924" t="s">
        <v>281</v>
      </c>
      <c r="E924" s="49">
        <v>41244</v>
      </c>
      <c r="F924" t="s">
        <v>282</v>
      </c>
    </row>
    <row r="925" spans="1:6">
      <c r="A925">
        <v>1163</v>
      </c>
      <c r="B925" t="s">
        <v>225</v>
      </c>
      <c r="C925" t="s">
        <v>283</v>
      </c>
      <c r="D925" t="s">
        <v>284</v>
      </c>
      <c r="E925" s="49">
        <v>41275</v>
      </c>
      <c r="F925" t="s">
        <v>285</v>
      </c>
    </row>
    <row r="926" spans="1:6">
      <c r="A926">
        <v>1164</v>
      </c>
      <c r="B926" t="s">
        <v>225</v>
      </c>
      <c r="C926" t="s">
        <v>286</v>
      </c>
      <c r="D926" t="s">
        <v>287</v>
      </c>
      <c r="E926" s="49">
        <v>41306</v>
      </c>
      <c r="F926" t="s">
        <v>288</v>
      </c>
    </row>
    <row r="927" spans="1:6">
      <c r="A927">
        <v>1165</v>
      </c>
      <c r="B927" t="s">
        <v>225</v>
      </c>
      <c r="C927" t="s">
        <v>289</v>
      </c>
      <c r="D927" t="s">
        <v>290</v>
      </c>
      <c r="E927" s="49">
        <v>41334</v>
      </c>
      <c r="F927" t="s">
        <v>291</v>
      </c>
    </row>
    <row r="928" spans="1:6">
      <c r="A928">
        <v>1166</v>
      </c>
      <c r="B928" t="s">
        <v>225</v>
      </c>
      <c r="C928" t="s">
        <v>292</v>
      </c>
      <c r="D928" t="s">
        <v>293</v>
      </c>
      <c r="E928" s="49">
        <v>41365</v>
      </c>
      <c r="F928" t="s">
        <v>294</v>
      </c>
    </row>
    <row r="929" spans="1:6">
      <c r="A929">
        <v>1167</v>
      </c>
      <c r="B929" t="s">
        <v>225</v>
      </c>
      <c r="C929" t="s">
        <v>295</v>
      </c>
      <c r="D929" t="s">
        <v>296</v>
      </c>
      <c r="E929" s="49">
        <v>41395</v>
      </c>
      <c r="F929" t="s">
        <v>297</v>
      </c>
    </row>
    <row r="930" spans="1:6">
      <c r="A930">
        <v>1168</v>
      </c>
      <c r="B930" t="s">
        <v>225</v>
      </c>
      <c r="C930" t="s">
        <v>298</v>
      </c>
      <c r="D930" t="s">
        <v>299</v>
      </c>
      <c r="E930" s="49">
        <v>41426</v>
      </c>
      <c r="F930" t="s">
        <v>300</v>
      </c>
    </row>
    <row r="931" spans="1:6">
      <c r="A931">
        <v>1169</v>
      </c>
      <c r="B931" t="s">
        <v>225</v>
      </c>
      <c r="C931" t="s">
        <v>301</v>
      </c>
      <c r="D931" t="s">
        <v>302</v>
      </c>
      <c r="E931" s="49">
        <v>41456</v>
      </c>
      <c r="F931" t="s">
        <v>303</v>
      </c>
    </row>
    <row r="932" spans="1:6">
      <c r="A932">
        <v>1170</v>
      </c>
      <c r="B932" t="s">
        <v>225</v>
      </c>
      <c r="C932" t="s">
        <v>304</v>
      </c>
      <c r="D932" t="s">
        <v>305</v>
      </c>
      <c r="E932" s="49">
        <v>41487</v>
      </c>
      <c r="F932" t="s">
        <v>306</v>
      </c>
    </row>
    <row r="933" spans="1:6">
      <c r="A933">
        <v>1171</v>
      </c>
      <c r="B933" t="s">
        <v>225</v>
      </c>
      <c r="C933" t="s">
        <v>307</v>
      </c>
      <c r="D933" t="s">
        <v>308</v>
      </c>
      <c r="E933" s="49">
        <v>41518</v>
      </c>
      <c r="F933" t="s">
        <v>309</v>
      </c>
    </row>
    <row r="934" spans="1:6">
      <c r="A934">
        <v>1196</v>
      </c>
      <c r="B934" t="s">
        <v>225</v>
      </c>
      <c r="C934" t="s">
        <v>382</v>
      </c>
      <c r="D934" t="s">
        <v>383</v>
      </c>
      <c r="E934" s="49">
        <v>41547</v>
      </c>
      <c r="F934" t="s">
        <v>384</v>
      </c>
    </row>
    <row r="935" spans="1:6">
      <c r="A935">
        <v>1197</v>
      </c>
      <c r="B935" t="s">
        <v>225</v>
      </c>
      <c r="C935" t="s">
        <v>385</v>
      </c>
      <c r="D935" t="s">
        <v>386</v>
      </c>
      <c r="E935" s="49">
        <v>41578</v>
      </c>
      <c r="F935" t="s">
        <v>387</v>
      </c>
    </row>
    <row r="936" spans="1:6">
      <c r="A936">
        <v>1176</v>
      </c>
      <c r="B936" t="s">
        <v>225</v>
      </c>
      <c r="C936" t="s">
        <v>322</v>
      </c>
      <c r="D936" t="s">
        <v>323</v>
      </c>
      <c r="E936" s="49">
        <v>40939</v>
      </c>
      <c r="F936" t="s">
        <v>324</v>
      </c>
    </row>
    <row r="937" spans="1:6">
      <c r="A937">
        <v>1177</v>
      </c>
      <c r="B937" t="s">
        <v>225</v>
      </c>
      <c r="C937" t="s">
        <v>325</v>
      </c>
      <c r="D937" t="s">
        <v>326</v>
      </c>
      <c r="E937" s="49">
        <v>40968</v>
      </c>
      <c r="F937" t="s">
        <v>327</v>
      </c>
    </row>
    <row r="938" spans="1:6">
      <c r="A938">
        <v>1178</v>
      </c>
      <c r="B938" t="s">
        <v>225</v>
      </c>
      <c r="C938" t="s">
        <v>328</v>
      </c>
      <c r="D938" t="s">
        <v>329</v>
      </c>
      <c r="E938" s="49">
        <v>40999</v>
      </c>
      <c r="F938" t="s">
        <v>330</v>
      </c>
    </row>
    <row r="939" spans="1:6">
      <c r="A939">
        <v>1179</v>
      </c>
      <c r="B939" t="s">
        <v>225</v>
      </c>
      <c r="C939" t="s">
        <v>331</v>
      </c>
      <c r="D939" t="s">
        <v>332</v>
      </c>
      <c r="E939" s="49">
        <v>41029</v>
      </c>
      <c r="F939" t="s">
        <v>333</v>
      </c>
    </row>
    <row r="940" spans="1:6">
      <c r="A940">
        <v>1180</v>
      </c>
      <c r="B940" t="s">
        <v>225</v>
      </c>
      <c r="C940" t="s">
        <v>334</v>
      </c>
      <c r="D940" t="s">
        <v>335</v>
      </c>
      <c r="E940" s="49">
        <v>41060</v>
      </c>
      <c r="F940" t="s">
        <v>336</v>
      </c>
    </row>
    <row r="941" spans="1:6">
      <c r="A941">
        <v>1181</v>
      </c>
      <c r="B941" t="s">
        <v>225</v>
      </c>
      <c r="C941" t="s">
        <v>337</v>
      </c>
      <c r="D941" t="s">
        <v>338</v>
      </c>
      <c r="E941" s="49">
        <v>41090</v>
      </c>
      <c r="F941" t="s">
        <v>339</v>
      </c>
    </row>
    <row r="942" spans="1:6">
      <c r="A942">
        <v>1182</v>
      </c>
      <c r="B942" t="s">
        <v>225</v>
      </c>
      <c r="C942" t="s">
        <v>340</v>
      </c>
      <c r="D942" t="s">
        <v>341</v>
      </c>
      <c r="E942" s="49">
        <v>41121</v>
      </c>
      <c r="F942" t="s">
        <v>342</v>
      </c>
    </row>
    <row r="943" spans="1:6">
      <c r="A943">
        <v>1183</v>
      </c>
      <c r="B943" t="s">
        <v>225</v>
      </c>
      <c r="C943" t="s">
        <v>343</v>
      </c>
      <c r="D943" t="s">
        <v>344</v>
      </c>
      <c r="E943" s="49">
        <v>41152</v>
      </c>
      <c r="F943" t="s">
        <v>345</v>
      </c>
    </row>
    <row r="944" spans="1:6">
      <c r="A944">
        <v>1184</v>
      </c>
      <c r="B944" t="s">
        <v>225</v>
      </c>
      <c r="C944" t="s">
        <v>346</v>
      </c>
      <c r="D944" t="s">
        <v>347</v>
      </c>
      <c r="E944" s="49">
        <v>41182</v>
      </c>
      <c r="F944" t="s">
        <v>348</v>
      </c>
    </row>
    <row r="945" spans="1:6">
      <c r="A945">
        <v>1185</v>
      </c>
      <c r="B945" t="s">
        <v>225</v>
      </c>
      <c r="C945" t="s">
        <v>349</v>
      </c>
      <c r="D945" t="s">
        <v>350</v>
      </c>
      <c r="E945" s="49">
        <v>41213</v>
      </c>
      <c r="F945" t="s">
        <v>351</v>
      </c>
    </row>
    <row r="946" spans="1:6">
      <c r="A946">
        <v>1186</v>
      </c>
      <c r="B946" t="s">
        <v>225</v>
      </c>
      <c r="C946" t="s">
        <v>352</v>
      </c>
      <c r="D946" t="s">
        <v>353</v>
      </c>
      <c r="E946" s="49">
        <v>41243</v>
      </c>
      <c r="F946" t="s">
        <v>354</v>
      </c>
    </row>
    <row r="947" spans="1:6">
      <c r="A947">
        <v>1187</v>
      </c>
      <c r="B947" t="s">
        <v>225</v>
      </c>
      <c r="C947" t="s">
        <v>355</v>
      </c>
      <c r="D947" t="s">
        <v>356</v>
      </c>
      <c r="E947" s="49">
        <v>41274</v>
      </c>
      <c r="F947" t="s">
        <v>357</v>
      </c>
    </row>
    <row r="948" spans="1:6">
      <c r="A948">
        <v>1188</v>
      </c>
      <c r="B948" t="s">
        <v>225</v>
      </c>
      <c r="C948" t="s">
        <v>358</v>
      </c>
      <c r="D948" t="s">
        <v>359</v>
      </c>
      <c r="E948" s="49">
        <v>41305</v>
      </c>
      <c r="F948" t="s">
        <v>360</v>
      </c>
    </row>
    <row r="949" spans="1:6">
      <c r="A949">
        <v>1189</v>
      </c>
      <c r="B949" t="s">
        <v>225</v>
      </c>
      <c r="C949" t="s">
        <v>361</v>
      </c>
      <c r="D949" t="s">
        <v>362</v>
      </c>
      <c r="E949" s="49">
        <v>41333</v>
      </c>
      <c r="F949" t="s">
        <v>363</v>
      </c>
    </row>
    <row r="950" spans="1:6">
      <c r="A950">
        <v>1190</v>
      </c>
      <c r="B950" t="s">
        <v>225</v>
      </c>
      <c r="C950" t="s">
        <v>364</v>
      </c>
      <c r="D950" t="s">
        <v>365</v>
      </c>
      <c r="E950" s="49">
        <v>41364</v>
      </c>
      <c r="F950" t="s">
        <v>366</v>
      </c>
    </row>
    <row r="951" spans="1:6">
      <c r="A951">
        <v>1191</v>
      </c>
      <c r="B951" t="s">
        <v>225</v>
      </c>
      <c r="C951" t="s">
        <v>367</v>
      </c>
      <c r="D951" t="s">
        <v>368</v>
      </c>
      <c r="E951" s="49">
        <v>41394</v>
      </c>
      <c r="F951" t="s">
        <v>369</v>
      </c>
    </row>
    <row r="952" spans="1:6">
      <c r="A952">
        <v>1192</v>
      </c>
      <c r="B952" t="s">
        <v>225</v>
      </c>
      <c r="C952" t="s">
        <v>370</v>
      </c>
      <c r="D952" t="s">
        <v>371</v>
      </c>
      <c r="E952" s="49">
        <v>41425</v>
      </c>
      <c r="F952" t="s">
        <v>372</v>
      </c>
    </row>
    <row r="953" spans="1:6">
      <c r="A953">
        <v>1193</v>
      </c>
      <c r="B953" t="s">
        <v>225</v>
      </c>
      <c r="C953" t="s">
        <v>373</v>
      </c>
      <c r="D953" t="s">
        <v>374</v>
      </c>
      <c r="E953" s="49">
        <v>41455</v>
      </c>
      <c r="F953" t="s">
        <v>375</v>
      </c>
    </row>
    <row r="954" spans="1:6">
      <c r="A954">
        <v>1194</v>
      </c>
      <c r="B954" t="s">
        <v>225</v>
      </c>
      <c r="C954" t="s">
        <v>376</v>
      </c>
      <c r="D954" t="s">
        <v>377</v>
      </c>
      <c r="E954" s="49">
        <v>41486</v>
      </c>
      <c r="F954" t="s">
        <v>378</v>
      </c>
    </row>
    <row r="955" spans="1:6">
      <c r="A955">
        <v>1195</v>
      </c>
      <c r="B955" t="s">
        <v>225</v>
      </c>
      <c r="C955" t="s">
        <v>379</v>
      </c>
      <c r="D955" t="s">
        <v>380</v>
      </c>
      <c r="E955" s="49">
        <v>41517</v>
      </c>
      <c r="F955" t="s">
        <v>381</v>
      </c>
    </row>
    <row r="956" spans="1:6">
      <c r="A956">
        <v>1200</v>
      </c>
      <c r="B956" t="s">
        <v>225</v>
      </c>
      <c r="C956" t="s">
        <v>394</v>
      </c>
      <c r="D956" t="s">
        <v>395</v>
      </c>
      <c r="E956" s="50">
        <v>52368.28</v>
      </c>
      <c r="F956" t="s">
        <v>3659</v>
      </c>
    </row>
    <row r="957" spans="1:6">
      <c r="A957">
        <v>1224</v>
      </c>
      <c r="B957" t="s">
        <v>225</v>
      </c>
      <c r="C957" t="s">
        <v>466</v>
      </c>
      <c r="D957" t="s">
        <v>467</v>
      </c>
      <c r="E957" s="50">
        <v>52368.28</v>
      </c>
      <c r="F957" t="s">
        <v>3683</v>
      </c>
    </row>
    <row r="958" spans="1:6">
      <c r="A958">
        <v>1146</v>
      </c>
      <c r="B958" t="s">
        <v>225</v>
      </c>
      <c r="C958" t="s">
        <v>232</v>
      </c>
      <c r="D958" t="s">
        <v>233</v>
      </c>
      <c r="E958" s="49">
        <v>40921</v>
      </c>
      <c r="F958" t="s">
        <v>3652</v>
      </c>
    </row>
    <row r="959" spans="1:6">
      <c r="A959">
        <v>1147</v>
      </c>
      <c r="B959" t="s">
        <v>225</v>
      </c>
      <c r="C959" t="s">
        <v>235</v>
      </c>
      <c r="D959" t="s">
        <v>236</v>
      </c>
      <c r="E959" s="49">
        <v>41551</v>
      </c>
      <c r="F959" t="s">
        <v>3653</v>
      </c>
    </row>
    <row r="960" spans="1:6">
      <c r="A960">
        <v>1201</v>
      </c>
      <c r="B960" t="s">
        <v>225</v>
      </c>
      <c r="C960" t="s">
        <v>397</v>
      </c>
      <c r="D960" t="s">
        <v>398</v>
      </c>
      <c r="E960" s="50">
        <v>52721.42</v>
      </c>
      <c r="F960" t="s">
        <v>3660</v>
      </c>
    </row>
    <row r="961" spans="1:6">
      <c r="A961">
        <v>1225</v>
      </c>
      <c r="B961" t="s">
        <v>225</v>
      </c>
      <c r="C961" t="s">
        <v>469</v>
      </c>
      <c r="D961" t="s">
        <v>470</v>
      </c>
      <c r="E961" s="50">
        <v>52721.42</v>
      </c>
      <c r="F961" t="s">
        <v>3684</v>
      </c>
    </row>
    <row r="962" spans="1:6">
      <c r="A962">
        <v>1202</v>
      </c>
      <c r="B962" t="s">
        <v>225</v>
      </c>
      <c r="C962" t="s">
        <v>400</v>
      </c>
      <c r="D962" t="s">
        <v>401</v>
      </c>
      <c r="E962" s="50">
        <v>54422.879999999997</v>
      </c>
      <c r="F962" t="s">
        <v>3661</v>
      </c>
    </row>
    <row r="963" spans="1:6">
      <c r="A963">
        <v>1226</v>
      </c>
      <c r="B963" t="s">
        <v>225</v>
      </c>
      <c r="C963" t="s">
        <v>472</v>
      </c>
      <c r="D963" t="s">
        <v>473</v>
      </c>
      <c r="E963" s="50">
        <v>54422.879999999997</v>
      </c>
      <c r="F963" t="s">
        <v>3685</v>
      </c>
    </row>
    <row r="964" spans="1:6">
      <c r="A964">
        <v>1203</v>
      </c>
      <c r="B964" t="s">
        <v>225</v>
      </c>
      <c r="C964" t="s">
        <v>403</v>
      </c>
      <c r="D964" t="s">
        <v>404</v>
      </c>
      <c r="E964" s="50">
        <v>56061.26</v>
      </c>
      <c r="F964" t="s">
        <v>3662</v>
      </c>
    </row>
    <row r="965" spans="1:6">
      <c r="A965">
        <v>1227</v>
      </c>
      <c r="B965" t="s">
        <v>225</v>
      </c>
      <c r="C965" t="s">
        <v>475</v>
      </c>
      <c r="D965" t="s">
        <v>476</v>
      </c>
      <c r="E965" s="50">
        <v>56061.26</v>
      </c>
      <c r="F965" t="s">
        <v>3686</v>
      </c>
    </row>
    <row r="966" spans="1:6">
      <c r="A966">
        <v>1204</v>
      </c>
      <c r="B966" t="s">
        <v>225</v>
      </c>
      <c r="C966" t="s">
        <v>406</v>
      </c>
      <c r="D966" t="s">
        <v>407</v>
      </c>
      <c r="E966" s="50">
        <v>52731.39</v>
      </c>
      <c r="F966" t="s">
        <v>3663</v>
      </c>
    </row>
    <row r="967" spans="1:6">
      <c r="A967">
        <v>1228</v>
      </c>
      <c r="B967" t="s">
        <v>225</v>
      </c>
      <c r="C967" t="s">
        <v>478</v>
      </c>
      <c r="D967" t="s">
        <v>479</v>
      </c>
      <c r="E967" s="50">
        <v>52731.39</v>
      </c>
      <c r="F967" t="s">
        <v>3687</v>
      </c>
    </row>
    <row r="968" spans="1:6">
      <c r="A968">
        <v>1205</v>
      </c>
      <c r="B968" t="s">
        <v>225</v>
      </c>
      <c r="C968" t="s">
        <v>409</v>
      </c>
      <c r="D968" t="s">
        <v>410</v>
      </c>
      <c r="E968" s="50">
        <v>81135.28</v>
      </c>
      <c r="F968" t="s">
        <v>3664</v>
      </c>
    </row>
    <row r="969" spans="1:6">
      <c r="A969">
        <v>1229</v>
      </c>
      <c r="B969" t="s">
        <v>225</v>
      </c>
      <c r="C969" t="s">
        <v>481</v>
      </c>
      <c r="D969" t="s">
        <v>482</v>
      </c>
      <c r="E969" s="50">
        <v>100115.28</v>
      </c>
      <c r="F969" t="s">
        <v>3688</v>
      </c>
    </row>
    <row r="970" spans="1:6">
      <c r="A970">
        <v>1206</v>
      </c>
      <c r="B970" t="s">
        <v>225</v>
      </c>
      <c r="C970" t="s">
        <v>412</v>
      </c>
      <c r="D970" t="s">
        <v>413</v>
      </c>
      <c r="E970" s="50">
        <v>45474.67</v>
      </c>
      <c r="F970" t="s">
        <v>3665</v>
      </c>
    </row>
    <row r="971" spans="1:6">
      <c r="A971">
        <v>1230</v>
      </c>
      <c r="B971" t="s">
        <v>225</v>
      </c>
      <c r="C971" t="s">
        <v>484</v>
      </c>
      <c r="D971" t="s">
        <v>485</v>
      </c>
      <c r="E971" s="50">
        <v>45474.67</v>
      </c>
      <c r="F971" t="s">
        <v>3689</v>
      </c>
    </row>
    <row r="972" spans="1:6">
      <c r="A972">
        <v>1207</v>
      </c>
      <c r="B972" t="s">
        <v>225</v>
      </c>
      <c r="C972" t="s">
        <v>415</v>
      </c>
      <c r="D972" t="s">
        <v>416</v>
      </c>
      <c r="E972" s="50">
        <v>41255.03</v>
      </c>
      <c r="F972" t="s">
        <v>3666</v>
      </c>
    </row>
    <row r="973" spans="1:6">
      <c r="A973">
        <v>1231</v>
      </c>
      <c r="B973" t="s">
        <v>225</v>
      </c>
      <c r="C973" t="s">
        <v>487</v>
      </c>
      <c r="D973" t="s">
        <v>488</v>
      </c>
      <c r="E973" s="50">
        <v>41255.03</v>
      </c>
      <c r="F973" t="s">
        <v>3690</v>
      </c>
    </row>
    <row r="974" spans="1:6">
      <c r="A974">
        <v>1208</v>
      </c>
      <c r="B974" t="s">
        <v>225</v>
      </c>
      <c r="C974" t="s">
        <v>418</v>
      </c>
      <c r="D974" t="s">
        <v>419</v>
      </c>
      <c r="E974" s="50">
        <v>42602.94</v>
      </c>
      <c r="F974" t="s">
        <v>3667</v>
      </c>
    </row>
    <row r="975" spans="1:6">
      <c r="A975">
        <v>1232</v>
      </c>
      <c r="B975" t="s">
        <v>225</v>
      </c>
      <c r="C975" t="s">
        <v>490</v>
      </c>
      <c r="D975" t="s">
        <v>491</v>
      </c>
      <c r="E975" s="50">
        <v>42602.94</v>
      </c>
      <c r="F975" t="s">
        <v>3691</v>
      </c>
    </row>
    <row r="976" spans="1:6">
      <c r="A976">
        <v>1209</v>
      </c>
      <c r="B976" t="s">
        <v>225</v>
      </c>
      <c r="C976" t="s">
        <v>421</v>
      </c>
      <c r="D976" t="s">
        <v>422</v>
      </c>
      <c r="E976" s="50">
        <v>42851.21</v>
      </c>
      <c r="F976" t="s">
        <v>3668</v>
      </c>
    </row>
    <row r="977" spans="1:6">
      <c r="A977">
        <v>1233</v>
      </c>
      <c r="B977" t="s">
        <v>225</v>
      </c>
      <c r="C977" t="s">
        <v>493</v>
      </c>
      <c r="D977" t="s">
        <v>494</v>
      </c>
      <c r="E977" s="50">
        <v>42851.21</v>
      </c>
      <c r="F977" t="s">
        <v>3692</v>
      </c>
    </row>
    <row r="978" spans="1:6">
      <c r="A978">
        <v>1210</v>
      </c>
      <c r="B978" t="s">
        <v>225</v>
      </c>
      <c r="C978" t="s">
        <v>424</v>
      </c>
      <c r="D978" t="s">
        <v>425</v>
      </c>
      <c r="E978" s="50">
        <v>63797.39</v>
      </c>
      <c r="F978" t="s">
        <v>3669</v>
      </c>
    </row>
    <row r="979" spans="1:6">
      <c r="A979">
        <v>1234</v>
      </c>
      <c r="B979" t="s">
        <v>225</v>
      </c>
      <c r="C979" t="s">
        <v>496</v>
      </c>
      <c r="D979" t="s">
        <v>497</v>
      </c>
      <c r="E979" s="50">
        <v>63797.39</v>
      </c>
      <c r="F979" t="s">
        <v>3693</v>
      </c>
    </row>
    <row r="980" spans="1:6">
      <c r="A980">
        <v>1211</v>
      </c>
      <c r="B980" t="s">
        <v>225</v>
      </c>
      <c r="C980" t="s">
        <v>427</v>
      </c>
      <c r="D980" t="s">
        <v>428</v>
      </c>
      <c r="E980" s="50">
        <v>48324.47</v>
      </c>
      <c r="F980" t="s">
        <v>3670</v>
      </c>
    </row>
    <row r="981" spans="1:6">
      <c r="A981">
        <v>1235</v>
      </c>
      <c r="B981" t="s">
        <v>225</v>
      </c>
      <c r="C981" t="s">
        <v>499</v>
      </c>
      <c r="D981" t="s">
        <v>500</v>
      </c>
      <c r="E981" s="50">
        <v>46973.61</v>
      </c>
      <c r="F981" t="s">
        <v>3694</v>
      </c>
    </row>
    <row r="982" spans="1:6">
      <c r="A982">
        <v>1212</v>
      </c>
      <c r="B982" t="s">
        <v>225</v>
      </c>
      <c r="C982" t="s">
        <v>430</v>
      </c>
      <c r="D982" t="s">
        <v>431</v>
      </c>
      <c r="E982" s="50">
        <v>42555.61</v>
      </c>
      <c r="F982" t="s">
        <v>3671</v>
      </c>
    </row>
    <row r="983" spans="1:6">
      <c r="A983">
        <v>1236</v>
      </c>
      <c r="B983" t="s">
        <v>225</v>
      </c>
      <c r="C983" t="s">
        <v>502</v>
      </c>
      <c r="D983" t="s">
        <v>503</v>
      </c>
      <c r="E983" s="50">
        <v>42555.61</v>
      </c>
      <c r="F983" t="s">
        <v>3695</v>
      </c>
    </row>
    <row r="984" spans="1:6">
      <c r="A984">
        <v>1213</v>
      </c>
      <c r="B984" t="s">
        <v>225</v>
      </c>
      <c r="C984" t="s">
        <v>433</v>
      </c>
      <c r="D984" t="s">
        <v>434</v>
      </c>
      <c r="E984" s="50">
        <v>49323.24</v>
      </c>
      <c r="F984" t="s">
        <v>3672</v>
      </c>
    </row>
    <row r="985" spans="1:6">
      <c r="A985">
        <v>1237</v>
      </c>
      <c r="B985" t="s">
        <v>225</v>
      </c>
      <c r="C985" t="s">
        <v>505</v>
      </c>
      <c r="D985" t="s">
        <v>506</v>
      </c>
      <c r="E985" s="50">
        <v>49323.24</v>
      </c>
      <c r="F985" t="s">
        <v>3696</v>
      </c>
    </row>
    <row r="986" spans="1:6">
      <c r="A986">
        <v>1214</v>
      </c>
      <c r="B986" t="s">
        <v>225</v>
      </c>
      <c r="C986" t="s">
        <v>436</v>
      </c>
      <c r="D986" t="s">
        <v>437</v>
      </c>
      <c r="E986" s="50">
        <v>48497.05</v>
      </c>
      <c r="F986" t="s">
        <v>3673</v>
      </c>
    </row>
    <row r="987" spans="1:6">
      <c r="A987">
        <v>1238</v>
      </c>
      <c r="B987" t="s">
        <v>225</v>
      </c>
      <c r="C987" t="s">
        <v>508</v>
      </c>
      <c r="D987" t="s">
        <v>509</v>
      </c>
      <c r="E987" s="50">
        <v>48497.05</v>
      </c>
      <c r="F987" t="s">
        <v>3697</v>
      </c>
    </row>
    <row r="988" spans="1:6">
      <c r="A988">
        <v>1215</v>
      </c>
      <c r="B988" t="s">
        <v>225</v>
      </c>
      <c r="C988" t="s">
        <v>439</v>
      </c>
      <c r="D988" t="s">
        <v>440</v>
      </c>
      <c r="E988" s="50">
        <v>51110.34</v>
      </c>
      <c r="F988" t="s">
        <v>3674</v>
      </c>
    </row>
    <row r="989" spans="1:6">
      <c r="A989">
        <v>1239</v>
      </c>
      <c r="B989" t="s">
        <v>225</v>
      </c>
      <c r="C989" t="s">
        <v>511</v>
      </c>
      <c r="D989" t="s">
        <v>512</v>
      </c>
      <c r="E989" s="50">
        <v>51110.34</v>
      </c>
      <c r="F989" t="s">
        <v>3698</v>
      </c>
    </row>
    <row r="990" spans="1:6">
      <c r="A990">
        <v>1216</v>
      </c>
      <c r="B990" t="s">
        <v>225</v>
      </c>
      <c r="C990" t="s">
        <v>442</v>
      </c>
      <c r="D990" t="s">
        <v>443</v>
      </c>
      <c r="E990" s="50">
        <v>73854.33</v>
      </c>
      <c r="F990" t="s">
        <v>3675</v>
      </c>
    </row>
    <row r="991" spans="1:6">
      <c r="A991">
        <v>1240</v>
      </c>
      <c r="B991" t="s">
        <v>225</v>
      </c>
      <c r="C991" t="s">
        <v>514</v>
      </c>
      <c r="D991" t="s">
        <v>515</v>
      </c>
      <c r="E991" s="50">
        <v>73854.33</v>
      </c>
      <c r="F991" t="s">
        <v>3699</v>
      </c>
    </row>
    <row r="992" spans="1:6">
      <c r="A992">
        <v>1217</v>
      </c>
      <c r="B992" t="s">
        <v>225</v>
      </c>
      <c r="C992" t="s">
        <v>445</v>
      </c>
      <c r="D992" t="s">
        <v>446</v>
      </c>
      <c r="E992" s="50">
        <v>55714.44</v>
      </c>
      <c r="F992" t="s">
        <v>3676</v>
      </c>
    </row>
    <row r="993" spans="1:6">
      <c r="A993">
        <v>1241</v>
      </c>
      <c r="B993" t="s">
        <v>225</v>
      </c>
      <c r="C993" t="s">
        <v>517</v>
      </c>
      <c r="D993" t="s">
        <v>518</v>
      </c>
      <c r="E993" s="50">
        <v>55714.44</v>
      </c>
      <c r="F993" t="s">
        <v>3700</v>
      </c>
    </row>
    <row r="994" spans="1:6">
      <c r="A994">
        <v>1218</v>
      </c>
      <c r="B994" t="s">
        <v>225</v>
      </c>
      <c r="C994" t="s">
        <v>448</v>
      </c>
      <c r="D994" t="s">
        <v>449</v>
      </c>
      <c r="E994" s="50">
        <v>55656.46</v>
      </c>
      <c r="F994" t="s">
        <v>3677</v>
      </c>
    </row>
    <row r="995" spans="1:6">
      <c r="A995">
        <v>1242</v>
      </c>
      <c r="B995" t="s">
        <v>225</v>
      </c>
      <c r="C995" t="s">
        <v>520</v>
      </c>
      <c r="D995" t="s">
        <v>521</v>
      </c>
      <c r="E995" s="50">
        <v>55656.46</v>
      </c>
      <c r="F995" t="s">
        <v>3701</v>
      </c>
    </row>
    <row r="996" spans="1:6">
      <c r="A996">
        <v>1219</v>
      </c>
      <c r="B996" t="s">
        <v>225</v>
      </c>
      <c r="C996" t="s">
        <v>451</v>
      </c>
      <c r="D996" t="s">
        <v>452</v>
      </c>
      <c r="E996" s="50">
        <v>77282.3</v>
      </c>
      <c r="F996" t="s">
        <v>3678</v>
      </c>
    </row>
    <row r="997" spans="1:6">
      <c r="A997">
        <v>1243</v>
      </c>
      <c r="B997" t="s">
        <v>225</v>
      </c>
      <c r="C997" t="s">
        <v>523</v>
      </c>
      <c r="D997" t="s">
        <v>524</v>
      </c>
      <c r="E997" s="50">
        <v>77282.3</v>
      </c>
      <c r="F997" t="s">
        <v>3702</v>
      </c>
    </row>
    <row r="998" spans="1:6">
      <c r="A998">
        <v>1254</v>
      </c>
      <c r="B998" t="s">
        <v>225</v>
      </c>
      <c r="C998" t="s">
        <v>556</v>
      </c>
      <c r="D998" t="s">
        <v>557</v>
      </c>
      <c r="E998">
        <v>13</v>
      </c>
      <c r="F998" t="s">
        <v>3708</v>
      </c>
    </row>
    <row r="999" spans="1:6">
      <c r="A999">
        <v>1280</v>
      </c>
      <c r="B999" t="s">
        <v>225</v>
      </c>
      <c r="C999" t="s">
        <v>634</v>
      </c>
      <c r="D999" t="s">
        <v>635</v>
      </c>
      <c r="E999">
        <v>24</v>
      </c>
      <c r="F999" t="s">
        <v>3710</v>
      </c>
    </row>
    <row r="1000" spans="1:6">
      <c r="A1000">
        <v>1767</v>
      </c>
      <c r="B1000" t="s">
        <v>225</v>
      </c>
      <c r="C1000" t="s">
        <v>4107</v>
      </c>
      <c r="D1000" t="s">
        <v>4108</v>
      </c>
      <c r="E1000">
        <v>13</v>
      </c>
      <c r="F1000" t="s">
        <v>4109</v>
      </c>
    </row>
    <row r="1001" spans="1:6">
      <c r="A1001">
        <v>1793</v>
      </c>
      <c r="B1001" t="s">
        <v>225</v>
      </c>
      <c r="C1001" t="s">
        <v>4177</v>
      </c>
      <c r="D1001" t="s">
        <v>4178</v>
      </c>
      <c r="E1001">
        <v>24</v>
      </c>
      <c r="F1001" t="s">
        <v>4179</v>
      </c>
    </row>
    <row r="1002" spans="1:6">
      <c r="A1002">
        <v>1255</v>
      </c>
      <c r="B1002" t="s">
        <v>225</v>
      </c>
      <c r="C1002" t="s">
        <v>559</v>
      </c>
      <c r="D1002" t="s">
        <v>560</v>
      </c>
      <c r="E1002" s="49">
        <v>40909</v>
      </c>
      <c r="F1002" t="s">
        <v>3709</v>
      </c>
    </row>
    <row r="1003" spans="1:6">
      <c r="A1003">
        <v>1768</v>
      </c>
      <c r="B1003" t="s">
        <v>225</v>
      </c>
      <c r="C1003" t="s">
        <v>2287</v>
      </c>
      <c r="D1003" t="s">
        <v>2288</v>
      </c>
      <c r="E1003" s="49">
        <v>40909</v>
      </c>
      <c r="F1003" t="s">
        <v>3709</v>
      </c>
    </row>
    <row r="1004" spans="1:6">
      <c r="A1004">
        <v>1789</v>
      </c>
      <c r="B1004" t="s">
        <v>225</v>
      </c>
      <c r="C1004" t="s">
        <v>4170</v>
      </c>
      <c r="D1004" t="s">
        <v>4171</v>
      </c>
      <c r="E1004" s="49">
        <v>41548</v>
      </c>
      <c r="F1004" t="s">
        <v>4172</v>
      </c>
    </row>
    <row r="1005" spans="1:6">
      <c r="A1005">
        <v>1769</v>
      </c>
      <c r="B1005" t="s">
        <v>225</v>
      </c>
      <c r="C1005" t="s">
        <v>4110</v>
      </c>
      <c r="D1005" t="s">
        <v>4111</v>
      </c>
      <c r="E1005" s="49">
        <v>40940</v>
      </c>
      <c r="F1005" t="s">
        <v>4112</v>
      </c>
    </row>
    <row r="1006" spans="1:6">
      <c r="A1006">
        <v>1770</v>
      </c>
      <c r="B1006" t="s">
        <v>225</v>
      </c>
      <c r="C1006" t="s">
        <v>4113</v>
      </c>
      <c r="D1006" t="s">
        <v>4114</v>
      </c>
      <c r="E1006" s="49">
        <v>40969</v>
      </c>
      <c r="F1006" t="s">
        <v>4115</v>
      </c>
    </row>
    <row r="1007" spans="1:6">
      <c r="A1007">
        <v>1771</v>
      </c>
      <c r="B1007" t="s">
        <v>225</v>
      </c>
      <c r="C1007" t="s">
        <v>4116</v>
      </c>
      <c r="D1007" t="s">
        <v>4117</v>
      </c>
      <c r="E1007" s="49">
        <v>41000</v>
      </c>
      <c r="F1007" t="s">
        <v>4118</v>
      </c>
    </row>
    <row r="1008" spans="1:6">
      <c r="A1008">
        <v>1772</v>
      </c>
      <c r="B1008" t="s">
        <v>225</v>
      </c>
      <c r="C1008" t="s">
        <v>4119</v>
      </c>
      <c r="D1008" t="s">
        <v>4120</v>
      </c>
      <c r="E1008" s="49">
        <v>41030</v>
      </c>
      <c r="F1008" t="s">
        <v>4121</v>
      </c>
    </row>
    <row r="1009" spans="1:6">
      <c r="A1009">
        <v>1773</v>
      </c>
      <c r="B1009" t="s">
        <v>225</v>
      </c>
      <c r="C1009" t="s">
        <v>4122</v>
      </c>
      <c r="D1009" t="s">
        <v>4123</v>
      </c>
      <c r="E1009" s="49">
        <v>41061</v>
      </c>
      <c r="F1009" t="s">
        <v>4124</v>
      </c>
    </row>
    <row r="1010" spans="1:6">
      <c r="A1010">
        <v>1774</v>
      </c>
      <c r="B1010" t="s">
        <v>225</v>
      </c>
      <c r="C1010" t="s">
        <v>4125</v>
      </c>
      <c r="D1010" t="s">
        <v>4126</v>
      </c>
      <c r="E1010" s="49">
        <v>41091</v>
      </c>
      <c r="F1010" t="s">
        <v>4127</v>
      </c>
    </row>
    <row r="1011" spans="1:6">
      <c r="A1011">
        <v>1775</v>
      </c>
      <c r="B1011" t="s">
        <v>225</v>
      </c>
      <c r="C1011" t="s">
        <v>4128</v>
      </c>
      <c r="D1011" t="s">
        <v>4129</v>
      </c>
      <c r="E1011" s="49">
        <v>41122</v>
      </c>
      <c r="F1011" t="s">
        <v>4130</v>
      </c>
    </row>
    <row r="1012" spans="1:6">
      <c r="A1012">
        <v>1776</v>
      </c>
      <c r="B1012" t="s">
        <v>225</v>
      </c>
      <c r="C1012" t="s">
        <v>4131</v>
      </c>
      <c r="D1012" t="s">
        <v>4132</v>
      </c>
      <c r="E1012" s="49">
        <v>41153</v>
      </c>
      <c r="F1012" t="s">
        <v>4133</v>
      </c>
    </row>
    <row r="1013" spans="1:6">
      <c r="A1013">
        <v>1777</v>
      </c>
      <c r="B1013" t="s">
        <v>225</v>
      </c>
      <c r="C1013" t="s">
        <v>4134</v>
      </c>
      <c r="D1013" t="s">
        <v>4135</v>
      </c>
      <c r="E1013" s="49">
        <v>41183</v>
      </c>
      <c r="F1013" t="s">
        <v>4136</v>
      </c>
    </row>
    <row r="1014" spans="1:6">
      <c r="A1014">
        <v>1778</v>
      </c>
      <c r="B1014" t="s">
        <v>225</v>
      </c>
      <c r="C1014" t="s">
        <v>4137</v>
      </c>
      <c r="D1014" t="s">
        <v>4138</v>
      </c>
      <c r="E1014" s="49">
        <v>41214</v>
      </c>
      <c r="F1014" t="s">
        <v>4139</v>
      </c>
    </row>
    <row r="1015" spans="1:6">
      <c r="A1015">
        <v>1779</v>
      </c>
      <c r="B1015" t="s">
        <v>225</v>
      </c>
      <c r="C1015" t="s">
        <v>4140</v>
      </c>
      <c r="D1015" t="s">
        <v>4141</v>
      </c>
      <c r="E1015" s="49">
        <v>41244</v>
      </c>
      <c r="F1015" t="s">
        <v>4142</v>
      </c>
    </row>
    <row r="1016" spans="1:6">
      <c r="A1016">
        <v>1780</v>
      </c>
      <c r="B1016" t="s">
        <v>225</v>
      </c>
      <c r="C1016" t="s">
        <v>4143</v>
      </c>
      <c r="D1016" t="s">
        <v>4144</v>
      </c>
      <c r="E1016" s="49">
        <v>41275</v>
      </c>
      <c r="F1016" t="s">
        <v>4145</v>
      </c>
    </row>
    <row r="1017" spans="1:6">
      <c r="A1017">
        <v>1781</v>
      </c>
      <c r="B1017" t="s">
        <v>225</v>
      </c>
      <c r="C1017" t="s">
        <v>4146</v>
      </c>
      <c r="D1017" t="s">
        <v>4147</v>
      </c>
      <c r="E1017" s="49">
        <v>41306</v>
      </c>
      <c r="F1017" t="s">
        <v>4148</v>
      </c>
    </row>
    <row r="1018" spans="1:6">
      <c r="A1018">
        <v>1782</v>
      </c>
      <c r="B1018" t="s">
        <v>225</v>
      </c>
      <c r="C1018" t="s">
        <v>4149</v>
      </c>
      <c r="D1018" t="s">
        <v>4150</v>
      </c>
      <c r="E1018" s="49">
        <v>41334</v>
      </c>
      <c r="F1018" t="s">
        <v>4151</v>
      </c>
    </row>
    <row r="1019" spans="1:6">
      <c r="A1019">
        <v>1783</v>
      </c>
      <c r="B1019" t="s">
        <v>225</v>
      </c>
      <c r="C1019" t="s">
        <v>4152</v>
      </c>
      <c r="D1019" t="s">
        <v>4153</v>
      </c>
      <c r="E1019" s="49">
        <v>41365</v>
      </c>
      <c r="F1019" t="s">
        <v>4154</v>
      </c>
    </row>
    <row r="1020" spans="1:6">
      <c r="A1020">
        <v>1784</v>
      </c>
      <c r="B1020" t="s">
        <v>225</v>
      </c>
      <c r="C1020" t="s">
        <v>4155</v>
      </c>
      <c r="D1020" t="s">
        <v>4156</v>
      </c>
      <c r="E1020" s="49">
        <v>41395</v>
      </c>
      <c r="F1020" t="s">
        <v>4157</v>
      </c>
    </row>
    <row r="1021" spans="1:6">
      <c r="A1021">
        <v>1785</v>
      </c>
      <c r="B1021" t="s">
        <v>225</v>
      </c>
      <c r="C1021" t="s">
        <v>4158</v>
      </c>
      <c r="D1021" t="s">
        <v>4159</v>
      </c>
      <c r="E1021" s="49">
        <v>41426</v>
      </c>
      <c r="F1021" t="s">
        <v>4160</v>
      </c>
    </row>
    <row r="1022" spans="1:6">
      <c r="A1022">
        <v>1786</v>
      </c>
      <c r="B1022" t="s">
        <v>225</v>
      </c>
      <c r="C1022" t="s">
        <v>4161</v>
      </c>
      <c r="D1022" t="s">
        <v>4162</v>
      </c>
      <c r="E1022" s="49">
        <v>41456</v>
      </c>
      <c r="F1022" t="s">
        <v>4163</v>
      </c>
    </row>
    <row r="1023" spans="1:6">
      <c r="A1023">
        <v>1787</v>
      </c>
      <c r="B1023" t="s">
        <v>225</v>
      </c>
      <c r="C1023" t="s">
        <v>4164</v>
      </c>
      <c r="D1023" t="s">
        <v>4165</v>
      </c>
      <c r="E1023" s="49">
        <v>41487</v>
      </c>
      <c r="F1023" t="s">
        <v>4166</v>
      </c>
    </row>
    <row r="1024" spans="1:6">
      <c r="A1024">
        <v>1788</v>
      </c>
      <c r="B1024" t="s">
        <v>225</v>
      </c>
      <c r="C1024" t="s">
        <v>4167</v>
      </c>
      <c r="D1024" t="s">
        <v>4168</v>
      </c>
      <c r="E1024" s="49">
        <v>41518</v>
      </c>
      <c r="F1024" t="s">
        <v>4169</v>
      </c>
    </row>
    <row r="1025" spans="1:6">
      <c r="A1025">
        <v>1814</v>
      </c>
      <c r="B1025" t="s">
        <v>225</v>
      </c>
      <c r="C1025" t="s">
        <v>4238</v>
      </c>
      <c r="D1025" t="s">
        <v>4239</v>
      </c>
      <c r="E1025" s="49">
        <v>41547</v>
      </c>
      <c r="F1025" t="s">
        <v>4240</v>
      </c>
    </row>
    <row r="1026" spans="1:6">
      <c r="A1026">
        <v>1815</v>
      </c>
      <c r="B1026" t="s">
        <v>225</v>
      </c>
      <c r="C1026" t="s">
        <v>4241</v>
      </c>
      <c r="D1026" t="s">
        <v>4242</v>
      </c>
      <c r="E1026" s="49">
        <v>41578</v>
      </c>
      <c r="F1026" t="s">
        <v>4243</v>
      </c>
    </row>
    <row r="1027" spans="1:6">
      <c r="A1027">
        <v>1281</v>
      </c>
      <c r="B1027" t="s">
        <v>225</v>
      </c>
      <c r="C1027" t="s">
        <v>637</v>
      </c>
      <c r="D1027" t="s">
        <v>638</v>
      </c>
      <c r="E1027" s="49">
        <v>40939</v>
      </c>
      <c r="F1027" t="s">
        <v>3711</v>
      </c>
    </row>
    <row r="1028" spans="1:6">
      <c r="A1028">
        <v>1794</v>
      </c>
      <c r="B1028" t="s">
        <v>225</v>
      </c>
      <c r="C1028" t="s">
        <v>2297</v>
      </c>
      <c r="D1028" t="s">
        <v>2298</v>
      </c>
      <c r="E1028" s="49">
        <v>40939</v>
      </c>
      <c r="F1028" t="s">
        <v>4180</v>
      </c>
    </row>
    <row r="1029" spans="1:6">
      <c r="A1029">
        <v>1795</v>
      </c>
      <c r="B1029" t="s">
        <v>225</v>
      </c>
      <c r="C1029" t="s">
        <v>4181</v>
      </c>
      <c r="D1029" t="s">
        <v>4182</v>
      </c>
      <c r="E1029" s="49">
        <v>40968</v>
      </c>
      <c r="F1029" t="s">
        <v>4183</v>
      </c>
    </row>
    <row r="1030" spans="1:6">
      <c r="A1030">
        <v>1796</v>
      </c>
      <c r="B1030" t="s">
        <v>225</v>
      </c>
      <c r="C1030" t="s">
        <v>4184</v>
      </c>
      <c r="D1030" t="s">
        <v>4185</v>
      </c>
      <c r="E1030" s="49">
        <v>40999</v>
      </c>
      <c r="F1030" t="s">
        <v>4186</v>
      </c>
    </row>
    <row r="1031" spans="1:6">
      <c r="A1031">
        <v>1797</v>
      </c>
      <c r="B1031" t="s">
        <v>225</v>
      </c>
      <c r="C1031" t="s">
        <v>4187</v>
      </c>
      <c r="D1031" t="s">
        <v>4188</v>
      </c>
      <c r="E1031" s="49">
        <v>41029</v>
      </c>
      <c r="F1031" t="s">
        <v>4189</v>
      </c>
    </row>
    <row r="1032" spans="1:6">
      <c r="A1032">
        <v>1798</v>
      </c>
      <c r="B1032" t="s">
        <v>225</v>
      </c>
      <c r="C1032" t="s">
        <v>4190</v>
      </c>
      <c r="D1032" t="s">
        <v>4191</v>
      </c>
      <c r="E1032" s="49">
        <v>41060</v>
      </c>
      <c r="F1032" t="s">
        <v>4192</v>
      </c>
    </row>
    <row r="1033" spans="1:6">
      <c r="A1033">
        <v>1799</v>
      </c>
      <c r="B1033" t="s">
        <v>225</v>
      </c>
      <c r="C1033" t="s">
        <v>4193</v>
      </c>
      <c r="D1033" t="s">
        <v>4194</v>
      </c>
      <c r="E1033" s="49">
        <v>41090</v>
      </c>
      <c r="F1033" t="s">
        <v>4195</v>
      </c>
    </row>
    <row r="1034" spans="1:6">
      <c r="A1034">
        <v>1800</v>
      </c>
      <c r="B1034" t="s">
        <v>225</v>
      </c>
      <c r="C1034" t="s">
        <v>4196</v>
      </c>
      <c r="D1034" t="s">
        <v>4197</v>
      </c>
      <c r="E1034" s="49">
        <v>41121</v>
      </c>
      <c r="F1034" t="s">
        <v>4198</v>
      </c>
    </row>
    <row r="1035" spans="1:6">
      <c r="A1035">
        <v>1801</v>
      </c>
      <c r="B1035" t="s">
        <v>225</v>
      </c>
      <c r="C1035" t="s">
        <v>4199</v>
      </c>
      <c r="D1035" t="s">
        <v>4200</v>
      </c>
      <c r="E1035" s="49">
        <v>41152</v>
      </c>
      <c r="F1035" t="s">
        <v>4201</v>
      </c>
    </row>
    <row r="1036" spans="1:6">
      <c r="A1036">
        <v>1802</v>
      </c>
      <c r="B1036" t="s">
        <v>225</v>
      </c>
      <c r="C1036" t="s">
        <v>4202</v>
      </c>
      <c r="D1036" t="s">
        <v>4203</v>
      </c>
      <c r="E1036" s="49">
        <v>41182</v>
      </c>
      <c r="F1036" t="s">
        <v>4204</v>
      </c>
    </row>
    <row r="1037" spans="1:6">
      <c r="A1037">
        <v>1803</v>
      </c>
      <c r="B1037" t="s">
        <v>225</v>
      </c>
      <c r="C1037" t="s">
        <v>4205</v>
      </c>
      <c r="D1037" t="s">
        <v>4206</v>
      </c>
      <c r="E1037" s="49">
        <v>41213</v>
      </c>
      <c r="F1037" t="s">
        <v>4207</v>
      </c>
    </row>
    <row r="1038" spans="1:6">
      <c r="A1038">
        <v>1804</v>
      </c>
      <c r="B1038" t="s">
        <v>225</v>
      </c>
      <c r="C1038" t="s">
        <v>4208</v>
      </c>
      <c r="D1038" t="s">
        <v>4209</v>
      </c>
      <c r="E1038" s="49">
        <v>41243</v>
      </c>
      <c r="F1038" t="s">
        <v>4210</v>
      </c>
    </row>
    <row r="1039" spans="1:6">
      <c r="A1039">
        <v>1805</v>
      </c>
      <c r="B1039" t="s">
        <v>225</v>
      </c>
      <c r="C1039" t="s">
        <v>4211</v>
      </c>
      <c r="D1039" t="s">
        <v>4212</v>
      </c>
      <c r="E1039" s="49">
        <v>41274</v>
      </c>
      <c r="F1039" t="s">
        <v>4213</v>
      </c>
    </row>
    <row r="1040" spans="1:6">
      <c r="A1040">
        <v>1806</v>
      </c>
      <c r="B1040" t="s">
        <v>225</v>
      </c>
      <c r="C1040" t="s">
        <v>4214</v>
      </c>
      <c r="D1040" t="s">
        <v>4215</v>
      </c>
      <c r="E1040" s="49">
        <v>41305</v>
      </c>
      <c r="F1040" t="s">
        <v>4216</v>
      </c>
    </row>
    <row r="1041" spans="1:6">
      <c r="A1041">
        <v>1807</v>
      </c>
      <c r="B1041" t="s">
        <v>225</v>
      </c>
      <c r="C1041" t="s">
        <v>4217</v>
      </c>
      <c r="D1041" t="s">
        <v>4218</v>
      </c>
      <c r="E1041" s="49">
        <v>41333</v>
      </c>
      <c r="F1041" t="s">
        <v>4219</v>
      </c>
    </row>
    <row r="1042" spans="1:6">
      <c r="A1042">
        <v>1808</v>
      </c>
      <c r="B1042" t="s">
        <v>225</v>
      </c>
      <c r="C1042" t="s">
        <v>4220</v>
      </c>
      <c r="D1042" t="s">
        <v>4221</v>
      </c>
      <c r="E1042" s="49">
        <v>41364</v>
      </c>
      <c r="F1042" t="s">
        <v>4222</v>
      </c>
    </row>
    <row r="1043" spans="1:6">
      <c r="A1043">
        <v>1809</v>
      </c>
      <c r="B1043" t="s">
        <v>225</v>
      </c>
      <c r="C1043" t="s">
        <v>4223</v>
      </c>
      <c r="D1043" t="s">
        <v>4224</v>
      </c>
      <c r="E1043" s="49">
        <v>41394</v>
      </c>
      <c r="F1043" t="s">
        <v>4225</v>
      </c>
    </row>
    <row r="1044" spans="1:6">
      <c r="A1044">
        <v>1810</v>
      </c>
      <c r="B1044" t="s">
        <v>225</v>
      </c>
      <c r="C1044" t="s">
        <v>4226</v>
      </c>
      <c r="D1044" t="s">
        <v>4227</v>
      </c>
      <c r="E1044" s="49">
        <v>41425</v>
      </c>
      <c r="F1044" t="s">
        <v>4228</v>
      </c>
    </row>
    <row r="1045" spans="1:6">
      <c r="A1045">
        <v>1811</v>
      </c>
      <c r="B1045" t="s">
        <v>225</v>
      </c>
      <c r="C1045" t="s">
        <v>4229</v>
      </c>
      <c r="D1045" t="s">
        <v>4230</v>
      </c>
      <c r="E1045" s="49">
        <v>41455</v>
      </c>
      <c r="F1045" t="s">
        <v>4231</v>
      </c>
    </row>
    <row r="1046" spans="1:6">
      <c r="A1046">
        <v>1812</v>
      </c>
      <c r="B1046" t="s">
        <v>225</v>
      </c>
      <c r="C1046" t="s">
        <v>4232</v>
      </c>
      <c r="D1046" t="s">
        <v>4233</v>
      </c>
      <c r="E1046" s="49">
        <v>41486</v>
      </c>
      <c r="F1046" t="s">
        <v>4234</v>
      </c>
    </row>
    <row r="1047" spans="1:6">
      <c r="A1047">
        <v>1813</v>
      </c>
      <c r="B1047" t="s">
        <v>225</v>
      </c>
      <c r="C1047" t="s">
        <v>4235</v>
      </c>
      <c r="D1047" t="s">
        <v>4236</v>
      </c>
      <c r="E1047" s="49">
        <v>41517</v>
      </c>
      <c r="F1047" t="s">
        <v>4237</v>
      </c>
    </row>
    <row r="1048" spans="1:6">
      <c r="A1048">
        <v>1763</v>
      </c>
      <c r="B1048" t="s">
        <v>225</v>
      </c>
      <c r="C1048" t="s">
        <v>4096</v>
      </c>
      <c r="D1048" t="s">
        <v>4097</v>
      </c>
      <c r="E1048" s="49">
        <v>41551</v>
      </c>
      <c r="F1048" t="s">
        <v>4098</v>
      </c>
    </row>
    <row r="1049" spans="1:6">
      <c r="A1049">
        <v>1759</v>
      </c>
      <c r="B1049" t="s">
        <v>225</v>
      </c>
      <c r="C1049" t="s">
        <v>4086</v>
      </c>
      <c r="D1049" t="s">
        <v>4087</v>
      </c>
      <c r="E1049" s="49">
        <v>40921</v>
      </c>
      <c r="F1049" t="s">
        <v>4088</v>
      </c>
    </row>
    <row r="1050" spans="1:6">
      <c r="A1050">
        <v>1886</v>
      </c>
      <c r="B1050" t="s">
        <v>225</v>
      </c>
      <c r="C1050" t="s">
        <v>2520</v>
      </c>
      <c r="D1050" t="s">
        <v>2521</v>
      </c>
      <c r="E1050" s="50">
        <v>423.75</v>
      </c>
      <c r="F1050" t="s">
        <v>4314</v>
      </c>
    </row>
    <row r="1051" spans="1:6">
      <c r="A1051">
        <v>1910</v>
      </c>
      <c r="B1051" t="s">
        <v>225</v>
      </c>
      <c r="C1051" t="s">
        <v>2592</v>
      </c>
      <c r="D1051" t="s">
        <v>2593</v>
      </c>
      <c r="E1051" s="50">
        <v>0</v>
      </c>
      <c r="F1051" t="s">
        <v>4338</v>
      </c>
    </row>
    <row r="1052" spans="1:6">
      <c r="A1052">
        <v>1934</v>
      </c>
      <c r="B1052" t="s">
        <v>225</v>
      </c>
      <c r="C1052" t="s">
        <v>4406</v>
      </c>
      <c r="D1052" t="s">
        <v>4407</v>
      </c>
      <c r="E1052" s="50">
        <v>0</v>
      </c>
      <c r="F1052" t="s">
        <v>4408</v>
      </c>
    </row>
    <row r="1053" spans="1:6">
      <c r="A1053">
        <v>1958</v>
      </c>
      <c r="B1053" t="s">
        <v>225</v>
      </c>
      <c r="C1053" t="s">
        <v>2664</v>
      </c>
      <c r="D1053" t="s">
        <v>2665</v>
      </c>
      <c r="E1053" s="50">
        <v>5460</v>
      </c>
      <c r="F1053" t="s">
        <v>4434</v>
      </c>
    </row>
    <row r="1054" spans="1:6">
      <c r="A1054">
        <v>1982</v>
      </c>
      <c r="B1054" t="s">
        <v>225</v>
      </c>
      <c r="C1054" t="s">
        <v>2736</v>
      </c>
      <c r="D1054" t="s">
        <v>2737</v>
      </c>
      <c r="E1054" s="50">
        <v>0</v>
      </c>
      <c r="F1054" t="s">
        <v>4458</v>
      </c>
    </row>
    <row r="1055" spans="1:6">
      <c r="A1055">
        <v>2006</v>
      </c>
      <c r="B1055" t="s">
        <v>225</v>
      </c>
      <c r="C1055" t="s">
        <v>4526</v>
      </c>
      <c r="D1055" t="s">
        <v>4527</v>
      </c>
      <c r="E1055" s="50">
        <v>4550</v>
      </c>
      <c r="F1055" t="s">
        <v>4528</v>
      </c>
    </row>
    <row r="1056" spans="1:6">
      <c r="A1056">
        <v>2030</v>
      </c>
      <c r="B1056" t="s">
        <v>225</v>
      </c>
      <c r="C1056" t="s">
        <v>4598</v>
      </c>
      <c r="D1056" t="s">
        <v>4599</v>
      </c>
      <c r="E1056" s="50">
        <v>1912.5</v>
      </c>
      <c r="F1056" t="s">
        <v>4600</v>
      </c>
    </row>
    <row r="1057" spans="1:6">
      <c r="A1057">
        <v>2054</v>
      </c>
      <c r="B1057" t="s">
        <v>225</v>
      </c>
      <c r="C1057" t="s">
        <v>4670</v>
      </c>
      <c r="D1057" t="s">
        <v>4671</v>
      </c>
      <c r="E1057" s="50">
        <v>7693.2</v>
      </c>
      <c r="F1057" t="s">
        <v>4672</v>
      </c>
    </row>
    <row r="1058" spans="1:6">
      <c r="A1058">
        <v>2078</v>
      </c>
      <c r="B1058" t="s">
        <v>225</v>
      </c>
      <c r="C1058" t="s">
        <v>4740</v>
      </c>
      <c r="D1058" t="s">
        <v>4741</v>
      </c>
      <c r="E1058" s="50">
        <v>908.8</v>
      </c>
      <c r="F1058" t="s">
        <v>4742</v>
      </c>
    </row>
    <row r="1059" spans="1:6">
      <c r="A1059">
        <v>2102</v>
      </c>
      <c r="B1059" t="s">
        <v>225</v>
      </c>
      <c r="C1059" t="s">
        <v>4806</v>
      </c>
      <c r="D1059" t="s">
        <v>4807</v>
      </c>
      <c r="E1059" s="50">
        <v>0</v>
      </c>
      <c r="F1059" t="s">
        <v>4808</v>
      </c>
    </row>
    <row r="1060" spans="1:6">
      <c r="A1060">
        <v>2126</v>
      </c>
      <c r="B1060" t="s">
        <v>225</v>
      </c>
      <c r="C1060" t="s">
        <v>4878</v>
      </c>
      <c r="D1060" t="s">
        <v>4879</v>
      </c>
      <c r="E1060" s="50">
        <v>5587.5</v>
      </c>
      <c r="F1060" t="s">
        <v>4880</v>
      </c>
    </row>
    <row r="1061" spans="1:6">
      <c r="A1061">
        <v>2150</v>
      </c>
      <c r="B1061" t="s">
        <v>225</v>
      </c>
      <c r="C1061" t="s">
        <v>2826</v>
      </c>
      <c r="D1061" t="s">
        <v>2827</v>
      </c>
      <c r="E1061" s="50">
        <v>0</v>
      </c>
      <c r="F1061" t="s">
        <v>4906</v>
      </c>
    </row>
    <row r="1062" spans="1:6">
      <c r="A1062">
        <v>2174</v>
      </c>
      <c r="B1062" t="s">
        <v>225</v>
      </c>
      <c r="C1062" t="s">
        <v>2903</v>
      </c>
      <c r="D1062" t="s">
        <v>2904</v>
      </c>
      <c r="E1062" s="50">
        <v>5137.5</v>
      </c>
      <c r="F1062" t="s">
        <v>4930</v>
      </c>
    </row>
    <row r="1063" spans="1:6">
      <c r="A1063">
        <v>2198</v>
      </c>
      <c r="B1063" t="s">
        <v>225</v>
      </c>
      <c r="C1063" t="s">
        <v>4998</v>
      </c>
      <c r="D1063" t="s">
        <v>4999</v>
      </c>
      <c r="E1063" s="50">
        <v>5390</v>
      </c>
      <c r="F1063" t="s">
        <v>5000</v>
      </c>
    </row>
    <row r="1064" spans="1:6">
      <c r="A1064">
        <v>2222</v>
      </c>
      <c r="B1064" t="s">
        <v>225</v>
      </c>
      <c r="C1064" t="s">
        <v>2975</v>
      </c>
      <c r="D1064" t="s">
        <v>2976</v>
      </c>
      <c r="E1064" s="50">
        <v>0</v>
      </c>
      <c r="F1064" t="s">
        <v>5026</v>
      </c>
    </row>
    <row r="1065" spans="1:6">
      <c r="A1065">
        <v>1887</v>
      </c>
      <c r="B1065" t="s">
        <v>225</v>
      </c>
      <c r="C1065" t="s">
        <v>2523</v>
      </c>
      <c r="D1065" t="s">
        <v>2524</v>
      </c>
      <c r="E1065" s="50">
        <v>292.5</v>
      </c>
      <c r="F1065" t="s">
        <v>4315</v>
      </c>
    </row>
    <row r="1066" spans="1:6">
      <c r="A1066">
        <v>1911</v>
      </c>
      <c r="B1066" t="s">
        <v>225</v>
      </c>
      <c r="C1066" t="s">
        <v>2595</v>
      </c>
      <c r="D1066" t="s">
        <v>2596</v>
      </c>
      <c r="E1066" s="50">
        <v>0</v>
      </c>
      <c r="F1066" t="s">
        <v>4339</v>
      </c>
    </row>
    <row r="1067" spans="1:6">
      <c r="A1067">
        <v>1935</v>
      </c>
      <c r="B1067" t="s">
        <v>225</v>
      </c>
      <c r="C1067" t="s">
        <v>4409</v>
      </c>
      <c r="D1067" t="s">
        <v>4410</v>
      </c>
      <c r="E1067" s="50">
        <v>0</v>
      </c>
      <c r="F1067" t="s">
        <v>4411</v>
      </c>
    </row>
    <row r="1068" spans="1:6">
      <c r="A1068">
        <v>1959</v>
      </c>
      <c r="B1068" t="s">
        <v>225</v>
      </c>
      <c r="C1068" t="s">
        <v>2667</v>
      </c>
      <c r="D1068" t="s">
        <v>2668</v>
      </c>
      <c r="E1068" s="50">
        <v>2722.5</v>
      </c>
      <c r="F1068" t="s">
        <v>4435</v>
      </c>
    </row>
    <row r="1069" spans="1:6">
      <c r="A1069">
        <v>1983</v>
      </c>
      <c r="B1069" t="s">
        <v>225</v>
      </c>
      <c r="C1069" t="s">
        <v>2739</v>
      </c>
      <c r="D1069" t="s">
        <v>2740</v>
      </c>
      <c r="E1069" s="50">
        <v>0</v>
      </c>
      <c r="F1069" t="s">
        <v>4459</v>
      </c>
    </row>
    <row r="1070" spans="1:6">
      <c r="A1070">
        <v>2007</v>
      </c>
      <c r="B1070" t="s">
        <v>225</v>
      </c>
      <c r="C1070" t="s">
        <v>4529</v>
      </c>
      <c r="D1070" t="s">
        <v>4530</v>
      </c>
      <c r="E1070" s="50">
        <v>2181.25</v>
      </c>
      <c r="F1070" t="s">
        <v>4531</v>
      </c>
    </row>
    <row r="1071" spans="1:6">
      <c r="A1071">
        <v>2031</v>
      </c>
      <c r="B1071" t="s">
        <v>225</v>
      </c>
      <c r="C1071" t="s">
        <v>4601</v>
      </c>
      <c r="D1071" t="s">
        <v>4602</v>
      </c>
      <c r="E1071" s="50">
        <v>819</v>
      </c>
      <c r="F1071" t="s">
        <v>4603</v>
      </c>
    </row>
    <row r="1072" spans="1:6">
      <c r="A1072">
        <v>2055</v>
      </c>
      <c r="B1072" t="s">
        <v>225</v>
      </c>
      <c r="C1072" t="s">
        <v>4673</v>
      </c>
      <c r="D1072" t="s">
        <v>4674</v>
      </c>
      <c r="E1072" s="50">
        <v>3846.6</v>
      </c>
      <c r="F1072" t="s">
        <v>4675</v>
      </c>
    </row>
    <row r="1073" spans="1:6">
      <c r="A1073">
        <v>2079</v>
      </c>
      <c r="B1073" t="s">
        <v>225</v>
      </c>
      <c r="C1073" t="s">
        <v>4743</v>
      </c>
      <c r="D1073" t="s">
        <v>4744</v>
      </c>
      <c r="E1073" s="50">
        <v>0</v>
      </c>
      <c r="F1073" t="s">
        <v>4745</v>
      </c>
    </row>
    <row r="1074" spans="1:6">
      <c r="A1074">
        <v>2103</v>
      </c>
      <c r="B1074" t="s">
        <v>225</v>
      </c>
      <c r="C1074" t="s">
        <v>4809</v>
      </c>
      <c r="D1074" t="s">
        <v>4810</v>
      </c>
      <c r="E1074" s="50">
        <v>0</v>
      </c>
      <c r="F1074" t="s">
        <v>4811</v>
      </c>
    </row>
    <row r="1075" spans="1:6">
      <c r="A1075">
        <v>2127</v>
      </c>
      <c r="B1075" t="s">
        <v>225</v>
      </c>
      <c r="C1075" t="s">
        <v>4881</v>
      </c>
      <c r="D1075" t="s">
        <v>4882</v>
      </c>
      <c r="E1075" s="50">
        <v>2902.5</v>
      </c>
      <c r="F1075" t="s">
        <v>4883</v>
      </c>
    </row>
    <row r="1076" spans="1:6">
      <c r="A1076">
        <v>2151</v>
      </c>
      <c r="B1076" t="s">
        <v>225</v>
      </c>
      <c r="C1076" t="s">
        <v>2829</v>
      </c>
      <c r="D1076" t="s">
        <v>2830</v>
      </c>
      <c r="E1076" s="50">
        <v>0</v>
      </c>
      <c r="F1076" t="s">
        <v>4907</v>
      </c>
    </row>
    <row r="1077" spans="1:6">
      <c r="A1077">
        <v>2175</v>
      </c>
      <c r="B1077" t="s">
        <v>225</v>
      </c>
      <c r="C1077" t="s">
        <v>2906</v>
      </c>
      <c r="D1077" t="s">
        <v>2907</v>
      </c>
      <c r="E1077" s="50">
        <v>2362.5</v>
      </c>
      <c r="F1077" t="s">
        <v>4931</v>
      </c>
    </row>
    <row r="1078" spans="1:6">
      <c r="A1078">
        <v>2199</v>
      </c>
      <c r="B1078" t="s">
        <v>225</v>
      </c>
      <c r="C1078" t="s">
        <v>5001</v>
      </c>
      <c r="D1078" t="s">
        <v>5002</v>
      </c>
      <c r="E1078" s="50">
        <v>2475</v>
      </c>
      <c r="F1078" t="s">
        <v>5003</v>
      </c>
    </row>
    <row r="1079" spans="1:6">
      <c r="A1079">
        <v>2223</v>
      </c>
      <c r="B1079" t="s">
        <v>225</v>
      </c>
      <c r="C1079" t="s">
        <v>2978</v>
      </c>
      <c r="D1079" t="s">
        <v>2979</v>
      </c>
      <c r="E1079" s="50">
        <v>0</v>
      </c>
      <c r="F1079" t="s">
        <v>5027</v>
      </c>
    </row>
    <row r="1080" spans="1:6">
      <c r="A1080">
        <v>1866</v>
      </c>
      <c r="B1080" t="s">
        <v>225</v>
      </c>
      <c r="C1080" t="s">
        <v>2460</v>
      </c>
      <c r="D1080" t="s">
        <v>2461</v>
      </c>
      <c r="E1080" s="50">
        <v>0</v>
      </c>
      <c r="F1080" t="s">
        <v>4294</v>
      </c>
    </row>
    <row r="1081" spans="1:6">
      <c r="A1081">
        <v>1890</v>
      </c>
      <c r="B1081" t="s">
        <v>225</v>
      </c>
      <c r="C1081" t="s">
        <v>2532</v>
      </c>
      <c r="D1081" t="s">
        <v>2533</v>
      </c>
      <c r="E1081" s="50">
        <v>4168.75</v>
      </c>
      <c r="F1081" t="s">
        <v>4318</v>
      </c>
    </row>
    <row r="1082" spans="1:6">
      <c r="A1082">
        <v>1914</v>
      </c>
      <c r="B1082" t="s">
        <v>225</v>
      </c>
      <c r="C1082" t="s">
        <v>4346</v>
      </c>
      <c r="D1082" t="s">
        <v>4347</v>
      </c>
      <c r="E1082" s="50">
        <v>0</v>
      </c>
      <c r="F1082" t="s">
        <v>4348</v>
      </c>
    </row>
    <row r="1083" spans="1:6">
      <c r="A1083">
        <v>1938</v>
      </c>
      <c r="B1083" t="s">
        <v>225</v>
      </c>
      <c r="C1083" t="s">
        <v>2604</v>
      </c>
      <c r="D1083" t="s">
        <v>2605</v>
      </c>
      <c r="E1083" s="50">
        <v>4796.51</v>
      </c>
      <c r="F1083" t="s">
        <v>4414</v>
      </c>
    </row>
    <row r="1084" spans="1:6">
      <c r="A1084">
        <v>1962</v>
      </c>
      <c r="B1084" t="s">
        <v>225</v>
      </c>
      <c r="C1084" t="s">
        <v>2676</v>
      </c>
      <c r="D1084" t="s">
        <v>2677</v>
      </c>
      <c r="E1084" s="50">
        <v>0</v>
      </c>
      <c r="F1084" t="s">
        <v>4438</v>
      </c>
    </row>
    <row r="1085" spans="1:6">
      <c r="A1085">
        <v>1986</v>
      </c>
      <c r="B1085" t="s">
        <v>225</v>
      </c>
      <c r="C1085" t="s">
        <v>4466</v>
      </c>
      <c r="D1085" t="s">
        <v>4467</v>
      </c>
      <c r="E1085" s="50">
        <v>4318.75</v>
      </c>
      <c r="F1085" t="s">
        <v>4468</v>
      </c>
    </row>
    <row r="1086" spans="1:6">
      <c r="A1086">
        <v>2010</v>
      </c>
      <c r="B1086" t="s">
        <v>225</v>
      </c>
      <c r="C1086" t="s">
        <v>4538</v>
      </c>
      <c r="D1086" t="s">
        <v>4539</v>
      </c>
      <c r="E1086" s="50">
        <v>0</v>
      </c>
      <c r="F1086" t="s">
        <v>4540</v>
      </c>
    </row>
    <row r="1087" spans="1:6">
      <c r="A1087">
        <v>2034</v>
      </c>
      <c r="B1087" t="s">
        <v>225</v>
      </c>
      <c r="C1087" t="s">
        <v>4610</v>
      </c>
      <c r="D1087" t="s">
        <v>4611</v>
      </c>
      <c r="E1087" s="50">
        <v>0</v>
      </c>
      <c r="F1087" t="s">
        <v>4612</v>
      </c>
    </row>
    <row r="1088" spans="1:6">
      <c r="A1088">
        <v>2058</v>
      </c>
      <c r="B1088" t="s">
        <v>225</v>
      </c>
      <c r="C1088" t="s">
        <v>2742</v>
      </c>
      <c r="D1088" t="s">
        <v>2743</v>
      </c>
      <c r="E1088" s="50">
        <v>0</v>
      </c>
      <c r="F1088" t="s">
        <v>4682</v>
      </c>
    </row>
    <row r="1089" spans="1:6">
      <c r="A1089">
        <v>2082</v>
      </c>
      <c r="B1089" t="s">
        <v>225</v>
      </c>
      <c r="C1089" t="s">
        <v>2752</v>
      </c>
      <c r="D1089" t="s">
        <v>2753</v>
      </c>
      <c r="E1089" s="50">
        <v>0</v>
      </c>
      <c r="F1089" t="s">
        <v>4748</v>
      </c>
    </row>
    <row r="1090" spans="1:6">
      <c r="A1090">
        <v>2106</v>
      </c>
      <c r="B1090" t="s">
        <v>225</v>
      </c>
      <c r="C1090" t="s">
        <v>4818</v>
      </c>
      <c r="D1090" t="s">
        <v>4819</v>
      </c>
      <c r="E1090" s="50">
        <v>5445</v>
      </c>
      <c r="F1090" t="s">
        <v>4820</v>
      </c>
    </row>
    <row r="1091" spans="1:6">
      <c r="A1091">
        <v>2130</v>
      </c>
      <c r="B1091" t="s">
        <v>225</v>
      </c>
      <c r="C1091" t="s">
        <v>2766</v>
      </c>
      <c r="D1091" t="s">
        <v>2767</v>
      </c>
      <c r="E1091" s="50">
        <v>3370</v>
      </c>
      <c r="F1091" t="s">
        <v>4886</v>
      </c>
    </row>
    <row r="1092" spans="1:6">
      <c r="A1092">
        <v>2154</v>
      </c>
      <c r="B1092" t="s">
        <v>225</v>
      </c>
      <c r="C1092" t="s">
        <v>2843</v>
      </c>
      <c r="D1092" t="s">
        <v>2844</v>
      </c>
      <c r="E1092" s="50">
        <v>5722.5</v>
      </c>
      <c r="F1092" t="s">
        <v>4910</v>
      </c>
    </row>
    <row r="1093" spans="1:6">
      <c r="A1093">
        <v>2178</v>
      </c>
      <c r="B1093" t="s">
        <v>225</v>
      </c>
      <c r="C1093" t="s">
        <v>4938</v>
      </c>
      <c r="D1093" t="s">
        <v>4939</v>
      </c>
      <c r="E1093" s="50">
        <v>3520</v>
      </c>
      <c r="F1093" t="s">
        <v>4940</v>
      </c>
    </row>
    <row r="1094" spans="1:6">
      <c r="A1094">
        <v>2202</v>
      </c>
      <c r="B1094" t="s">
        <v>225</v>
      </c>
      <c r="C1094" t="s">
        <v>2915</v>
      </c>
      <c r="D1094" t="s">
        <v>2916</v>
      </c>
      <c r="E1094" s="50">
        <v>0</v>
      </c>
      <c r="F1094" t="s">
        <v>5006</v>
      </c>
    </row>
    <row r="1095" spans="1:6">
      <c r="A1095">
        <v>1867</v>
      </c>
      <c r="B1095" t="s">
        <v>225</v>
      </c>
      <c r="C1095" t="s">
        <v>2463</v>
      </c>
      <c r="D1095" t="s">
        <v>2464</v>
      </c>
      <c r="E1095" s="50">
        <v>0</v>
      </c>
      <c r="F1095" t="s">
        <v>4295</v>
      </c>
    </row>
    <row r="1096" spans="1:6">
      <c r="A1096">
        <v>1891</v>
      </c>
      <c r="B1096" t="s">
        <v>225</v>
      </c>
      <c r="C1096" t="s">
        <v>2535</v>
      </c>
      <c r="D1096" t="s">
        <v>2536</v>
      </c>
      <c r="E1096" s="50">
        <v>2700</v>
      </c>
      <c r="F1096" t="s">
        <v>4319</v>
      </c>
    </row>
    <row r="1097" spans="1:6">
      <c r="A1097">
        <v>1915</v>
      </c>
      <c r="B1097" t="s">
        <v>225</v>
      </c>
      <c r="C1097" t="s">
        <v>4349</v>
      </c>
      <c r="D1097" t="s">
        <v>4350</v>
      </c>
      <c r="E1097" s="50">
        <v>0</v>
      </c>
      <c r="F1097" t="s">
        <v>4351</v>
      </c>
    </row>
    <row r="1098" spans="1:6">
      <c r="A1098">
        <v>1939</v>
      </c>
      <c r="B1098" t="s">
        <v>225</v>
      </c>
      <c r="C1098" t="s">
        <v>2607</v>
      </c>
      <c r="D1098" t="s">
        <v>2608</v>
      </c>
      <c r="E1098" s="50">
        <v>4776.63</v>
      </c>
      <c r="F1098" t="s">
        <v>4415</v>
      </c>
    </row>
    <row r="1099" spans="1:6">
      <c r="A1099">
        <v>1963</v>
      </c>
      <c r="B1099" t="s">
        <v>225</v>
      </c>
      <c r="C1099" t="s">
        <v>2679</v>
      </c>
      <c r="D1099" t="s">
        <v>2680</v>
      </c>
      <c r="E1099" s="50">
        <v>0</v>
      </c>
      <c r="F1099" t="s">
        <v>4439</v>
      </c>
    </row>
    <row r="1100" spans="1:6">
      <c r="A1100">
        <v>1987</v>
      </c>
      <c r="B1100" t="s">
        <v>225</v>
      </c>
      <c r="C1100" t="s">
        <v>4469</v>
      </c>
      <c r="D1100" t="s">
        <v>4470</v>
      </c>
      <c r="E1100" s="50">
        <v>4400</v>
      </c>
      <c r="F1100" t="s">
        <v>4471</v>
      </c>
    </row>
    <row r="1101" spans="1:6">
      <c r="A1101">
        <v>2011</v>
      </c>
      <c r="B1101" t="s">
        <v>225</v>
      </c>
      <c r="C1101" t="s">
        <v>4541</v>
      </c>
      <c r="D1101" t="s">
        <v>4542</v>
      </c>
      <c r="E1101" s="50">
        <v>0</v>
      </c>
      <c r="F1101" t="s">
        <v>4543</v>
      </c>
    </row>
    <row r="1102" spans="1:6">
      <c r="A1102">
        <v>2035</v>
      </c>
      <c r="B1102" t="s">
        <v>225</v>
      </c>
      <c r="C1102" t="s">
        <v>4613</v>
      </c>
      <c r="D1102" t="s">
        <v>4614</v>
      </c>
      <c r="E1102" s="50">
        <v>0</v>
      </c>
      <c r="F1102" t="s">
        <v>4615</v>
      </c>
    </row>
    <row r="1103" spans="1:6">
      <c r="A1103">
        <v>2059</v>
      </c>
      <c r="B1103" t="s">
        <v>225</v>
      </c>
      <c r="C1103" t="s">
        <v>4683</v>
      </c>
      <c r="D1103" t="s">
        <v>4684</v>
      </c>
      <c r="E1103" s="50">
        <v>0</v>
      </c>
      <c r="F1103" t="s">
        <v>4685</v>
      </c>
    </row>
    <row r="1104" spans="1:6">
      <c r="A1104">
        <v>2083</v>
      </c>
      <c r="B1104" t="s">
        <v>225</v>
      </c>
      <c r="C1104" t="s">
        <v>4749</v>
      </c>
      <c r="D1104" t="s">
        <v>4750</v>
      </c>
      <c r="E1104" s="50">
        <v>0</v>
      </c>
      <c r="F1104" t="s">
        <v>4751</v>
      </c>
    </row>
    <row r="1105" spans="1:6">
      <c r="A1105">
        <v>2107</v>
      </c>
      <c r="B1105" t="s">
        <v>225</v>
      </c>
      <c r="C1105" t="s">
        <v>4821</v>
      </c>
      <c r="D1105" t="s">
        <v>4822</v>
      </c>
      <c r="E1105" s="50">
        <v>5827.5</v>
      </c>
      <c r="F1105" t="s">
        <v>4823</v>
      </c>
    </row>
    <row r="1106" spans="1:6">
      <c r="A1106">
        <v>2131</v>
      </c>
      <c r="B1106" t="s">
        <v>225</v>
      </c>
      <c r="C1106" t="s">
        <v>2769</v>
      </c>
      <c r="D1106" t="s">
        <v>2770</v>
      </c>
      <c r="E1106" s="50">
        <v>3420</v>
      </c>
      <c r="F1106" t="s">
        <v>4887</v>
      </c>
    </row>
    <row r="1107" spans="1:6">
      <c r="A1107">
        <v>2155</v>
      </c>
      <c r="B1107" t="s">
        <v>225</v>
      </c>
      <c r="C1107" t="s">
        <v>2846</v>
      </c>
      <c r="D1107" t="s">
        <v>2847</v>
      </c>
      <c r="E1107" s="50">
        <v>5715</v>
      </c>
      <c r="F1107" t="s">
        <v>4911</v>
      </c>
    </row>
    <row r="1108" spans="1:6">
      <c r="A1108">
        <v>2179</v>
      </c>
      <c r="B1108" t="s">
        <v>225</v>
      </c>
      <c r="C1108" t="s">
        <v>4941</v>
      </c>
      <c r="D1108" t="s">
        <v>4942</v>
      </c>
      <c r="E1108" s="50">
        <v>4620</v>
      </c>
      <c r="F1108" t="s">
        <v>4943</v>
      </c>
    </row>
    <row r="1109" spans="1:6">
      <c r="A1109">
        <v>2203</v>
      </c>
      <c r="B1109" t="s">
        <v>225</v>
      </c>
      <c r="C1109" t="s">
        <v>2918</v>
      </c>
      <c r="D1109" t="s">
        <v>2919</v>
      </c>
      <c r="E1109" s="50">
        <v>0</v>
      </c>
      <c r="F1109" t="s">
        <v>5007</v>
      </c>
    </row>
    <row r="1110" spans="1:6">
      <c r="A1110">
        <v>1868</v>
      </c>
      <c r="B1110" t="s">
        <v>225</v>
      </c>
      <c r="C1110" t="s">
        <v>2466</v>
      </c>
      <c r="D1110" t="s">
        <v>2467</v>
      </c>
      <c r="E1110" s="50">
        <v>0</v>
      </c>
      <c r="F1110" t="s">
        <v>4296</v>
      </c>
    </row>
    <row r="1111" spans="1:6">
      <c r="A1111">
        <v>1892</v>
      </c>
      <c r="B1111" t="s">
        <v>225</v>
      </c>
      <c r="C1111" t="s">
        <v>2538</v>
      </c>
      <c r="D1111" t="s">
        <v>2539</v>
      </c>
      <c r="E1111" s="50">
        <v>3856.25</v>
      </c>
      <c r="F1111" t="s">
        <v>4320</v>
      </c>
    </row>
    <row r="1112" spans="1:6">
      <c r="A1112">
        <v>1916</v>
      </c>
      <c r="B1112" t="s">
        <v>225</v>
      </c>
      <c r="C1112" t="s">
        <v>4352</v>
      </c>
      <c r="D1112" t="s">
        <v>4353</v>
      </c>
      <c r="E1112" s="50">
        <v>0</v>
      </c>
      <c r="F1112" t="s">
        <v>4354</v>
      </c>
    </row>
    <row r="1113" spans="1:6">
      <c r="A1113">
        <v>1940</v>
      </c>
      <c r="B1113" t="s">
        <v>225</v>
      </c>
      <c r="C1113" t="s">
        <v>2610</v>
      </c>
      <c r="D1113" t="s">
        <v>2611</v>
      </c>
      <c r="E1113" s="50">
        <v>5430</v>
      </c>
      <c r="F1113" t="s">
        <v>4416</v>
      </c>
    </row>
    <row r="1114" spans="1:6">
      <c r="A1114">
        <v>1964</v>
      </c>
      <c r="B1114" t="s">
        <v>225</v>
      </c>
      <c r="C1114" t="s">
        <v>2682</v>
      </c>
      <c r="D1114" t="s">
        <v>2683</v>
      </c>
      <c r="E1114" s="50">
        <v>0</v>
      </c>
      <c r="F1114" t="s">
        <v>4440</v>
      </c>
    </row>
    <row r="1115" spans="1:6">
      <c r="A1115">
        <v>1988</v>
      </c>
      <c r="B1115" t="s">
        <v>225</v>
      </c>
      <c r="C1115" t="s">
        <v>4472</v>
      </c>
      <c r="D1115" t="s">
        <v>4473</v>
      </c>
      <c r="E1115" s="50">
        <v>4212.5</v>
      </c>
      <c r="F1115" t="s">
        <v>4474</v>
      </c>
    </row>
    <row r="1116" spans="1:6">
      <c r="A1116">
        <v>2012</v>
      </c>
      <c r="B1116" t="s">
        <v>225</v>
      </c>
      <c r="C1116" t="s">
        <v>4544</v>
      </c>
      <c r="D1116" t="s">
        <v>4545</v>
      </c>
      <c r="E1116" s="50">
        <v>0</v>
      </c>
      <c r="F1116" t="s">
        <v>4546</v>
      </c>
    </row>
    <row r="1117" spans="1:6">
      <c r="A1117">
        <v>2036</v>
      </c>
      <c r="B1117" t="s">
        <v>225</v>
      </c>
      <c r="C1117" t="s">
        <v>4616</v>
      </c>
      <c r="D1117" t="s">
        <v>4617</v>
      </c>
      <c r="E1117" s="50">
        <v>0</v>
      </c>
      <c r="F1117" t="s">
        <v>4618</v>
      </c>
    </row>
    <row r="1118" spans="1:6">
      <c r="A1118">
        <v>2060</v>
      </c>
      <c r="B1118" t="s">
        <v>225</v>
      </c>
      <c r="C1118" t="s">
        <v>4686</v>
      </c>
      <c r="D1118" t="s">
        <v>4687</v>
      </c>
      <c r="E1118" s="50">
        <v>0</v>
      </c>
      <c r="F1118" t="s">
        <v>4688</v>
      </c>
    </row>
    <row r="1119" spans="1:6">
      <c r="A1119">
        <v>2084</v>
      </c>
      <c r="B1119" t="s">
        <v>225</v>
      </c>
      <c r="C1119" t="s">
        <v>4752</v>
      </c>
      <c r="D1119" t="s">
        <v>4753</v>
      </c>
      <c r="E1119" s="50">
        <v>0</v>
      </c>
      <c r="F1119" t="s">
        <v>4754</v>
      </c>
    </row>
    <row r="1120" spans="1:6">
      <c r="A1120">
        <v>2108</v>
      </c>
      <c r="B1120" t="s">
        <v>225</v>
      </c>
      <c r="C1120" t="s">
        <v>4824</v>
      </c>
      <c r="D1120" t="s">
        <v>4825</v>
      </c>
      <c r="E1120" s="50">
        <v>5542.5</v>
      </c>
      <c r="F1120" t="s">
        <v>4826</v>
      </c>
    </row>
    <row r="1121" spans="1:6">
      <c r="A1121">
        <v>2132</v>
      </c>
      <c r="B1121" t="s">
        <v>225</v>
      </c>
      <c r="C1121" t="s">
        <v>2772</v>
      </c>
      <c r="D1121" t="s">
        <v>2773</v>
      </c>
      <c r="E1121" s="50">
        <v>3295</v>
      </c>
      <c r="F1121" t="s">
        <v>4888</v>
      </c>
    </row>
    <row r="1122" spans="1:6">
      <c r="A1122">
        <v>2156</v>
      </c>
      <c r="B1122" t="s">
        <v>225</v>
      </c>
      <c r="C1122" t="s">
        <v>2849</v>
      </c>
      <c r="D1122" t="s">
        <v>2850</v>
      </c>
      <c r="E1122" s="50">
        <v>5737.5</v>
      </c>
      <c r="F1122" t="s">
        <v>4912</v>
      </c>
    </row>
    <row r="1123" spans="1:6">
      <c r="A1123">
        <v>2180</v>
      </c>
      <c r="B1123" t="s">
        <v>225</v>
      </c>
      <c r="C1123" t="s">
        <v>4944</v>
      </c>
      <c r="D1123" t="s">
        <v>4945</v>
      </c>
      <c r="E1123" s="50">
        <v>5390</v>
      </c>
      <c r="F1123" t="s">
        <v>4946</v>
      </c>
    </row>
    <row r="1124" spans="1:6">
      <c r="A1124">
        <v>2204</v>
      </c>
      <c r="B1124" t="s">
        <v>225</v>
      </c>
      <c r="C1124" t="s">
        <v>2921</v>
      </c>
      <c r="D1124" t="s">
        <v>2922</v>
      </c>
      <c r="E1124" s="50">
        <v>0</v>
      </c>
      <c r="F1124" t="s">
        <v>5008</v>
      </c>
    </row>
    <row r="1125" spans="1:6">
      <c r="A1125">
        <v>1869</v>
      </c>
      <c r="B1125" t="s">
        <v>225</v>
      </c>
      <c r="C1125" t="s">
        <v>2469</v>
      </c>
      <c r="D1125" t="s">
        <v>2470</v>
      </c>
      <c r="E1125" s="50">
        <v>0</v>
      </c>
      <c r="F1125" t="s">
        <v>4297</v>
      </c>
    </row>
    <row r="1126" spans="1:6">
      <c r="A1126">
        <v>1893</v>
      </c>
      <c r="B1126" t="s">
        <v>225</v>
      </c>
      <c r="C1126" t="s">
        <v>2541</v>
      </c>
      <c r="D1126" t="s">
        <v>2542</v>
      </c>
      <c r="E1126" s="50">
        <v>4425</v>
      </c>
      <c r="F1126" t="s">
        <v>4321</v>
      </c>
    </row>
    <row r="1127" spans="1:6">
      <c r="A1127">
        <v>1917</v>
      </c>
      <c r="B1127" t="s">
        <v>225</v>
      </c>
      <c r="C1127" t="s">
        <v>4355</v>
      </c>
      <c r="D1127" t="s">
        <v>4356</v>
      </c>
      <c r="E1127" s="50">
        <v>0</v>
      </c>
      <c r="F1127" t="s">
        <v>4357</v>
      </c>
    </row>
    <row r="1128" spans="1:6">
      <c r="A1128">
        <v>1941</v>
      </c>
      <c r="B1128" t="s">
        <v>225</v>
      </c>
      <c r="C1128" t="s">
        <v>2613</v>
      </c>
      <c r="D1128" t="s">
        <v>2614</v>
      </c>
      <c r="E1128" s="50">
        <v>5400</v>
      </c>
      <c r="F1128" t="s">
        <v>4417</v>
      </c>
    </row>
    <row r="1129" spans="1:6">
      <c r="A1129">
        <v>1965</v>
      </c>
      <c r="B1129" t="s">
        <v>225</v>
      </c>
      <c r="C1129" t="s">
        <v>2685</v>
      </c>
      <c r="D1129" t="s">
        <v>2686</v>
      </c>
      <c r="E1129" s="50">
        <v>0</v>
      </c>
      <c r="F1129" t="s">
        <v>4441</v>
      </c>
    </row>
    <row r="1130" spans="1:6">
      <c r="A1130">
        <v>1989</v>
      </c>
      <c r="B1130" t="s">
        <v>225</v>
      </c>
      <c r="C1130" t="s">
        <v>4475</v>
      </c>
      <c r="D1130" t="s">
        <v>4476</v>
      </c>
      <c r="E1130" s="50">
        <v>4206.25</v>
      </c>
      <c r="F1130" t="s">
        <v>4477</v>
      </c>
    </row>
    <row r="1131" spans="1:6">
      <c r="A1131">
        <v>2013</v>
      </c>
      <c r="B1131" t="s">
        <v>225</v>
      </c>
      <c r="C1131" t="s">
        <v>4547</v>
      </c>
      <c r="D1131" t="s">
        <v>4548</v>
      </c>
      <c r="E1131" s="50">
        <v>0</v>
      </c>
      <c r="F1131" t="s">
        <v>4549</v>
      </c>
    </row>
    <row r="1132" spans="1:6">
      <c r="A1132">
        <v>2037</v>
      </c>
      <c r="B1132" t="s">
        <v>225</v>
      </c>
      <c r="C1132" t="s">
        <v>4619</v>
      </c>
      <c r="D1132" t="s">
        <v>4620</v>
      </c>
      <c r="E1132" s="50">
        <v>0</v>
      </c>
      <c r="F1132" t="s">
        <v>4621</v>
      </c>
    </row>
    <row r="1133" spans="1:6">
      <c r="A1133">
        <v>2061</v>
      </c>
      <c r="B1133" t="s">
        <v>225</v>
      </c>
      <c r="C1133" t="s">
        <v>4689</v>
      </c>
      <c r="D1133" t="s">
        <v>4690</v>
      </c>
      <c r="E1133" s="50">
        <v>0</v>
      </c>
      <c r="F1133" t="s">
        <v>4691</v>
      </c>
    </row>
    <row r="1134" spans="1:6">
      <c r="A1134">
        <v>2085</v>
      </c>
      <c r="B1134" t="s">
        <v>225</v>
      </c>
      <c r="C1134" t="s">
        <v>4755</v>
      </c>
      <c r="D1134" t="s">
        <v>4756</v>
      </c>
      <c r="E1134" s="50">
        <v>0</v>
      </c>
      <c r="F1134" t="s">
        <v>4757</v>
      </c>
    </row>
    <row r="1135" spans="1:6">
      <c r="A1135">
        <v>2109</v>
      </c>
      <c r="B1135" t="s">
        <v>225</v>
      </c>
      <c r="C1135" t="s">
        <v>4827</v>
      </c>
      <c r="D1135" t="s">
        <v>4828</v>
      </c>
      <c r="E1135" s="50">
        <v>5175</v>
      </c>
      <c r="F1135" t="s">
        <v>4829</v>
      </c>
    </row>
    <row r="1136" spans="1:6">
      <c r="A1136">
        <v>2133</v>
      </c>
      <c r="B1136" t="s">
        <v>225</v>
      </c>
      <c r="C1136" t="s">
        <v>2775</v>
      </c>
      <c r="D1136" t="s">
        <v>2776</v>
      </c>
      <c r="E1136" s="50">
        <v>3285</v>
      </c>
      <c r="F1136" t="s">
        <v>4889</v>
      </c>
    </row>
    <row r="1137" spans="1:6">
      <c r="A1137">
        <v>2157</v>
      </c>
      <c r="B1137" t="s">
        <v>225</v>
      </c>
      <c r="C1137" t="s">
        <v>2852</v>
      </c>
      <c r="D1137" t="s">
        <v>2853</v>
      </c>
      <c r="E1137" s="50">
        <v>5535</v>
      </c>
      <c r="F1137" t="s">
        <v>4913</v>
      </c>
    </row>
    <row r="1138" spans="1:6">
      <c r="A1138">
        <v>2181</v>
      </c>
      <c r="B1138" t="s">
        <v>225</v>
      </c>
      <c r="C1138" t="s">
        <v>4947</v>
      </c>
      <c r="D1138" t="s">
        <v>4948</v>
      </c>
      <c r="E1138" s="50">
        <v>5390</v>
      </c>
      <c r="F1138" t="s">
        <v>4949</v>
      </c>
    </row>
    <row r="1139" spans="1:6">
      <c r="A1139">
        <v>2205</v>
      </c>
      <c r="B1139" t="s">
        <v>225</v>
      </c>
      <c r="C1139" t="s">
        <v>2924</v>
      </c>
      <c r="D1139" t="s">
        <v>2925</v>
      </c>
      <c r="E1139" s="50">
        <v>0</v>
      </c>
      <c r="F1139" t="s">
        <v>5009</v>
      </c>
    </row>
    <row r="1140" spans="1:6">
      <c r="A1140">
        <v>1870</v>
      </c>
      <c r="B1140" t="s">
        <v>225</v>
      </c>
      <c r="C1140" t="s">
        <v>2472</v>
      </c>
      <c r="D1140" t="s">
        <v>2473</v>
      </c>
      <c r="E1140" s="50">
        <v>0</v>
      </c>
      <c r="F1140" t="s">
        <v>4298</v>
      </c>
    </row>
    <row r="1141" spans="1:6">
      <c r="A1141">
        <v>1894</v>
      </c>
      <c r="B1141" t="s">
        <v>225</v>
      </c>
      <c r="C1141" t="s">
        <v>2544</v>
      </c>
      <c r="D1141" t="s">
        <v>2545</v>
      </c>
      <c r="E1141" s="50">
        <v>3637.5</v>
      </c>
      <c r="F1141" t="s">
        <v>4322</v>
      </c>
    </row>
    <row r="1142" spans="1:6">
      <c r="A1142">
        <v>1918</v>
      </c>
      <c r="B1142" t="s">
        <v>225</v>
      </c>
      <c r="C1142" t="s">
        <v>4358</v>
      </c>
      <c r="D1142" t="s">
        <v>4359</v>
      </c>
      <c r="E1142" s="50">
        <v>0</v>
      </c>
      <c r="F1142" t="s">
        <v>4360</v>
      </c>
    </row>
    <row r="1143" spans="1:6">
      <c r="A1143">
        <v>1942</v>
      </c>
      <c r="B1143" t="s">
        <v>225</v>
      </c>
      <c r="C1143" t="s">
        <v>2616</v>
      </c>
      <c r="D1143" t="s">
        <v>2617</v>
      </c>
      <c r="E1143" s="50">
        <v>5400</v>
      </c>
      <c r="F1143" t="s">
        <v>4418</v>
      </c>
    </row>
    <row r="1144" spans="1:6">
      <c r="A1144">
        <v>1966</v>
      </c>
      <c r="B1144" t="s">
        <v>225</v>
      </c>
      <c r="C1144" t="s">
        <v>2688</v>
      </c>
      <c r="D1144" t="s">
        <v>2689</v>
      </c>
      <c r="E1144" s="50">
        <v>0</v>
      </c>
      <c r="F1144" t="s">
        <v>4442</v>
      </c>
    </row>
    <row r="1145" spans="1:6">
      <c r="A1145">
        <v>1990</v>
      </c>
      <c r="B1145" t="s">
        <v>225</v>
      </c>
      <c r="C1145" t="s">
        <v>4478</v>
      </c>
      <c r="D1145" t="s">
        <v>4479</v>
      </c>
      <c r="E1145" s="50">
        <v>4356.25</v>
      </c>
      <c r="F1145" t="s">
        <v>4480</v>
      </c>
    </row>
    <row r="1146" spans="1:6">
      <c r="A1146">
        <v>2014</v>
      </c>
      <c r="B1146" t="s">
        <v>225</v>
      </c>
      <c r="C1146" t="s">
        <v>4550</v>
      </c>
      <c r="D1146" t="s">
        <v>4551</v>
      </c>
      <c r="E1146" s="50">
        <v>0</v>
      </c>
      <c r="F1146" t="s">
        <v>4552</v>
      </c>
    </row>
    <row r="1147" spans="1:6">
      <c r="A1147">
        <v>2038</v>
      </c>
      <c r="B1147" t="s">
        <v>225</v>
      </c>
      <c r="C1147" t="s">
        <v>4622</v>
      </c>
      <c r="D1147" t="s">
        <v>4623</v>
      </c>
      <c r="E1147" s="50">
        <v>0</v>
      </c>
      <c r="F1147" t="s">
        <v>4624</v>
      </c>
    </row>
    <row r="1148" spans="1:6">
      <c r="A1148">
        <v>2062</v>
      </c>
      <c r="B1148" t="s">
        <v>225</v>
      </c>
      <c r="C1148" t="s">
        <v>4692</v>
      </c>
      <c r="D1148" t="s">
        <v>4693</v>
      </c>
      <c r="E1148" s="50">
        <v>0</v>
      </c>
      <c r="F1148" t="s">
        <v>4694</v>
      </c>
    </row>
    <row r="1149" spans="1:6">
      <c r="A1149">
        <v>2086</v>
      </c>
      <c r="B1149" t="s">
        <v>225</v>
      </c>
      <c r="C1149" t="s">
        <v>4758</v>
      </c>
      <c r="D1149" t="s">
        <v>4759</v>
      </c>
      <c r="E1149" s="50">
        <v>0</v>
      </c>
      <c r="F1149" t="s">
        <v>4760</v>
      </c>
    </row>
    <row r="1150" spans="1:6">
      <c r="A1150">
        <v>2110</v>
      </c>
      <c r="B1150" t="s">
        <v>225</v>
      </c>
      <c r="C1150" t="s">
        <v>4830</v>
      </c>
      <c r="D1150" t="s">
        <v>4831</v>
      </c>
      <c r="E1150" s="50">
        <v>5917.5</v>
      </c>
      <c r="F1150" t="s">
        <v>4832</v>
      </c>
    </row>
    <row r="1151" spans="1:6">
      <c r="A1151">
        <v>2134</v>
      </c>
      <c r="B1151" t="s">
        <v>225</v>
      </c>
      <c r="C1151" t="s">
        <v>2778</v>
      </c>
      <c r="D1151" t="s">
        <v>2779</v>
      </c>
      <c r="E1151" s="50">
        <v>3140</v>
      </c>
      <c r="F1151" t="s">
        <v>4890</v>
      </c>
    </row>
    <row r="1152" spans="1:6">
      <c r="A1152">
        <v>2158</v>
      </c>
      <c r="B1152" t="s">
        <v>225</v>
      </c>
      <c r="C1152" t="s">
        <v>2855</v>
      </c>
      <c r="D1152" t="s">
        <v>2856</v>
      </c>
      <c r="E1152" s="50">
        <v>4185</v>
      </c>
      <c r="F1152" t="s">
        <v>4914</v>
      </c>
    </row>
    <row r="1153" spans="1:6">
      <c r="A1153">
        <v>2182</v>
      </c>
      <c r="B1153" t="s">
        <v>225</v>
      </c>
      <c r="C1153" t="s">
        <v>4950</v>
      </c>
      <c r="D1153" t="s">
        <v>4951</v>
      </c>
      <c r="E1153" s="50">
        <v>5390</v>
      </c>
      <c r="F1153" t="s">
        <v>4952</v>
      </c>
    </row>
    <row r="1154" spans="1:6">
      <c r="A1154">
        <v>2206</v>
      </c>
      <c r="B1154" t="s">
        <v>225</v>
      </c>
      <c r="C1154" t="s">
        <v>2927</v>
      </c>
      <c r="D1154" t="s">
        <v>2928</v>
      </c>
      <c r="E1154" s="50">
        <v>0</v>
      </c>
      <c r="F1154" t="s">
        <v>5010</v>
      </c>
    </row>
    <row r="1155" spans="1:6">
      <c r="A1155">
        <v>1871</v>
      </c>
      <c r="B1155" t="s">
        <v>225</v>
      </c>
      <c r="C1155" t="s">
        <v>2475</v>
      </c>
      <c r="D1155" t="s">
        <v>2476</v>
      </c>
      <c r="E1155" s="50">
        <v>0</v>
      </c>
      <c r="F1155" t="s">
        <v>4299</v>
      </c>
    </row>
    <row r="1156" spans="1:6">
      <c r="A1156">
        <v>1895</v>
      </c>
      <c r="B1156" t="s">
        <v>225</v>
      </c>
      <c r="C1156" t="s">
        <v>2547</v>
      </c>
      <c r="D1156" t="s">
        <v>2548</v>
      </c>
      <c r="E1156" s="50">
        <v>5262.5</v>
      </c>
      <c r="F1156" t="s">
        <v>4323</v>
      </c>
    </row>
    <row r="1157" spans="1:6">
      <c r="A1157">
        <v>1919</v>
      </c>
      <c r="B1157" t="s">
        <v>225</v>
      </c>
      <c r="C1157" t="s">
        <v>4361</v>
      </c>
      <c r="D1157" t="s">
        <v>4362</v>
      </c>
      <c r="E1157" s="50">
        <v>1767</v>
      </c>
      <c r="F1157" t="s">
        <v>4363</v>
      </c>
    </row>
    <row r="1158" spans="1:6">
      <c r="A1158">
        <v>1943</v>
      </c>
      <c r="B1158" t="s">
        <v>225</v>
      </c>
      <c r="C1158" t="s">
        <v>2619</v>
      </c>
      <c r="D1158" t="s">
        <v>2620</v>
      </c>
      <c r="E1158" s="50">
        <v>7837.5</v>
      </c>
      <c r="F1158" t="s">
        <v>4419</v>
      </c>
    </row>
    <row r="1159" spans="1:6">
      <c r="A1159">
        <v>1967</v>
      </c>
      <c r="B1159" t="s">
        <v>225</v>
      </c>
      <c r="C1159" t="s">
        <v>2691</v>
      </c>
      <c r="D1159" t="s">
        <v>2692</v>
      </c>
      <c r="E1159" s="50">
        <v>2085</v>
      </c>
      <c r="F1159" t="s">
        <v>4443</v>
      </c>
    </row>
    <row r="1160" spans="1:6">
      <c r="A1160">
        <v>1991</v>
      </c>
      <c r="B1160" t="s">
        <v>225</v>
      </c>
      <c r="C1160" t="s">
        <v>4481</v>
      </c>
      <c r="D1160" t="s">
        <v>4482</v>
      </c>
      <c r="E1160" s="50">
        <v>6000</v>
      </c>
      <c r="F1160" t="s">
        <v>4483</v>
      </c>
    </row>
    <row r="1161" spans="1:6">
      <c r="A1161">
        <v>2015</v>
      </c>
      <c r="B1161" t="s">
        <v>225</v>
      </c>
      <c r="C1161" t="s">
        <v>4553</v>
      </c>
      <c r="D1161" t="s">
        <v>4554</v>
      </c>
      <c r="E1161" s="50">
        <v>0</v>
      </c>
      <c r="F1161" t="s">
        <v>4555</v>
      </c>
    </row>
    <row r="1162" spans="1:6">
      <c r="A1162">
        <v>2039</v>
      </c>
      <c r="B1162" t="s">
        <v>225</v>
      </c>
      <c r="C1162" t="s">
        <v>4625</v>
      </c>
      <c r="D1162" t="s">
        <v>4626</v>
      </c>
      <c r="E1162" s="50">
        <v>0</v>
      </c>
      <c r="F1162" t="s">
        <v>4627</v>
      </c>
    </row>
    <row r="1163" spans="1:6">
      <c r="A1163">
        <v>2063</v>
      </c>
      <c r="B1163" t="s">
        <v>225</v>
      </c>
      <c r="C1163" t="s">
        <v>4695</v>
      </c>
      <c r="D1163" t="s">
        <v>4696</v>
      </c>
      <c r="E1163" s="50">
        <v>0</v>
      </c>
      <c r="F1163" t="s">
        <v>4697</v>
      </c>
    </row>
    <row r="1164" spans="1:6">
      <c r="A1164">
        <v>2087</v>
      </c>
      <c r="B1164" t="s">
        <v>225</v>
      </c>
      <c r="C1164" t="s">
        <v>4761</v>
      </c>
      <c r="D1164" t="s">
        <v>4762</v>
      </c>
      <c r="E1164" s="50">
        <v>0</v>
      </c>
      <c r="F1164" t="s">
        <v>4763</v>
      </c>
    </row>
    <row r="1165" spans="1:6">
      <c r="A1165">
        <v>2111</v>
      </c>
      <c r="B1165" t="s">
        <v>225</v>
      </c>
      <c r="C1165" t="s">
        <v>4833</v>
      </c>
      <c r="D1165" t="s">
        <v>4834</v>
      </c>
      <c r="E1165" s="50">
        <v>8122.5</v>
      </c>
      <c r="F1165" t="s">
        <v>4835</v>
      </c>
    </row>
    <row r="1166" spans="1:6">
      <c r="A1166">
        <v>2135</v>
      </c>
      <c r="B1166" t="s">
        <v>225</v>
      </c>
      <c r="C1166" t="s">
        <v>2781</v>
      </c>
      <c r="D1166" t="s">
        <v>2782</v>
      </c>
      <c r="E1166" s="50">
        <v>3210</v>
      </c>
      <c r="F1166" t="s">
        <v>4891</v>
      </c>
    </row>
    <row r="1167" spans="1:6">
      <c r="A1167">
        <v>2159</v>
      </c>
      <c r="B1167" t="s">
        <v>225</v>
      </c>
      <c r="C1167" t="s">
        <v>2858</v>
      </c>
      <c r="D1167" t="s">
        <v>2859</v>
      </c>
      <c r="E1167" s="50">
        <v>7890</v>
      </c>
      <c r="F1167" t="s">
        <v>4915</v>
      </c>
    </row>
    <row r="1168" spans="1:6">
      <c r="A1168">
        <v>2183</v>
      </c>
      <c r="B1168" t="s">
        <v>225</v>
      </c>
      <c r="C1168" t="s">
        <v>4953</v>
      </c>
      <c r="D1168" t="s">
        <v>4954</v>
      </c>
      <c r="E1168" s="50">
        <v>8085</v>
      </c>
      <c r="F1168" t="s">
        <v>4955</v>
      </c>
    </row>
    <row r="1169" spans="1:6">
      <c r="A1169">
        <v>2207</v>
      </c>
      <c r="B1169" t="s">
        <v>225</v>
      </c>
      <c r="C1169" t="s">
        <v>2930</v>
      </c>
      <c r="D1169" t="s">
        <v>2931</v>
      </c>
      <c r="E1169" s="50">
        <v>18980</v>
      </c>
      <c r="F1169" t="s">
        <v>5011</v>
      </c>
    </row>
    <row r="1170" spans="1:6">
      <c r="A1170">
        <v>1872</v>
      </c>
      <c r="B1170" t="s">
        <v>225</v>
      </c>
      <c r="C1170" t="s">
        <v>2478</v>
      </c>
      <c r="D1170" t="s">
        <v>2479</v>
      </c>
      <c r="E1170" s="50">
        <v>0</v>
      </c>
      <c r="F1170" t="s">
        <v>4300</v>
      </c>
    </row>
    <row r="1171" spans="1:6">
      <c r="A1171">
        <v>1896</v>
      </c>
      <c r="B1171" t="s">
        <v>225</v>
      </c>
      <c r="C1171" t="s">
        <v>2550</v>
      </c>
      <c r="D1171" t="s">
        <v>2551</v>
      </c>
      <c r="E1171" s="50">
        <v>0</v>
      </c>
      <c r="F1171" t="s">
        <v>4324</v>
      </c>
    </row>
    <row r="1172" spans="1:6">
      <c r="A1172">
        <v>1920</v>
      </c>
      <c r="B1172" t="s">
        <v>225</v>
      </c>
      <c r="C1172" t="s">
        <v>4364</v>
      </c>
      <c r="D1172" t="s">
        <v>4365</v>
      </c>
      <c r="E1172" s="50">
        <v>3486.5</v>
      </c>
      <c r="F1172" t="s">
        <v>4366</v>
      </c>
    </row>
    <row r="1173" spans="1:6">
      <c r="A1173">
        <v>1944</v>
      </c>
      <c r="B1173" t="s">
        <v>225</v>
      </c>
      <c r="C1173" t="s">
        <v>2622</v>
      </c>
      <c r="D1173" t="s">
        <v>2623</v>
      </c>
      <c r="E1173" s="50">
        <v>5445</v>
      </c>
      <c r="F1173" t="s">
        <v>4420</v>
      </c>
    </row>
    <row r="1174" spans="1:6">
      <c r="A1174">
        <v>1968</v>
      </c>
      <c r="B1174" t="s">
        <v>225</v>
      </c>
      <c r="C1174" t="s">
        <v>2694</v>
      </c>
      <c r="D1174" t="s">
        <v>2695</v>
      </c>
      <c r="E1174" s="50">
        <v>0</v>
      </c>
      <c r="F1174" t="s">
        <v>4444</v>
      </c>
    </row>
    <row r="1175" spans="1:6">
      <c r="A1175">
        <v>1992</v>
      </c>
      <c r="B1175" t="s">
        <v>225</v>
      </c>
      <c r="C1175" t="s">
        <v>4484</v>
      </c>
      <c r="D1175" t="s">
        <v>4485</v>
      </c>
      <c r="E1175" s="50">
        <v>4243.75</v>
      </c>
      <c r="F1175" t="s">
        <v>4486</v>
      </c>
    </row>
    <row r="1176" spans="1:6">
      <c r="A1176">
        <v>2016</v>
      </c>
      <c r="B1176" t="s">
        <v>225</v>
      </c>
      <c r="C1176" t="s">
        <v>4556</v>
      </c>
      <c r="D1176" t="s">
        <v>4557</v>
      </c>
      <c r="E1176" s="50">
        <v>0</v>
      </c>
      <c r="F1176" t="s">
        <v>4558</v>
      </c>
    </row>
    <row r="1177" spans="1:6">
      <c r="A1177">
        <v>2040</v>
      </c>
      <c r="B1177" t="s">
        <v>225</v>
      </c>
      <c r="C1177" t="s">
        <v>4628</v>
      </c>
      <c r="D1177" t="s">
        <v>4629</v>
      </c>
      <c r="E1177" s="50">
        <v>0</v>
      </c>
      <c r="F1177" t="s">
        <v>4630</v>
      </c>
    </row>
    <row r="1178" spans="1:6">
      <c r="A1178">
        <v>2064</v>
      </c>
      <c r="B1178" t="s">
        <v>225</v>
      </c>
      <c r="C1178" t="s">
        <v>4698</v>
      </c>
      <c r="D1178" t="s">
        <v>4699</v>
      </c>
      <c r="E1178" s="50">
        <v>0</v>
      </c>
      <c r="F1178" t="s">
        <v>4700</v>
      </c>
    </row>
    <row r="1179" spans="1:6">
      <c r="A1179">
        <v>2088</v>
      </c>
      <c r="B1179" t="s">
        <v>225</v>
      </c>
      <c r="C1179" t="s">
        <v>4764</v>
      </c>
      <c r="D1179" t="s">
        <v>4765</v>
      </c>
      <c r="E1179" s="50">
        <v>791</v>
      </c>
      <c r="F1179" t="s">
        <v>4766</v>
      </c>
    </row>
    <row r="1180" spans="1:6">
      <c r="A1180">
        <v>2112</v>
      </c>
      <c r="B1180" t="s">
        <v>225</v>
      </c>
      <c r="C1180" t="s">
        <v>4836</v>
      </c>
      <c r="D1180" t="s">
        <v>4837</v>
      </c>
      <c r="E1180" s="50">
        <v>4155</v>
      </c>
      <c r="F1180" t="s">
        <v>4838</v>
      </c>
    </row>
    <row r="1181" spans="1:6">
      <c r="A1181">
        <v>2136</v>
      </c>
      <c r="B1181" t="s">
        <v>225</v>
      </c>
      <c r="C1181" t="s">
        <v>2784</v>
      </c>
      <c r="D1181" t="s">
        <v>2785</v>
      </c>
      <c r="E1181" s="50">
        <v>0</v>
      </c>
      <c r="F1181" t="s">
        <v>4892</v>
      </c>
    </row>
    <row r="1182" spans="1:6">
      <c r="A1182">
        <v>2160</v>
      </c>
      <c r="B1182" t="s">
        <v>225</v>
      </c>
      <c r="C1182" t="s">
        <v>2861</v>
      </c>
      <c r="D1182" t="s">
        <v>2862</v>
      </c>
      <c r="E1182" s="50">
        <v>5572.5</v>
      </c>
      <c r="F1182" t="s">
        <v>4916</v>
      </c>
    </row>
    <row r="1183" spans="1:6">
      <c r="A1183">
        <v>2184</v>
      </c>
      <c r="B1183" t="s">
        <v>225</v>
      </c>
      <c r="C1183" t="s">
        <v>4956</v>
      </c>
      <c r="D1183" t="s">
        <v>4957</v>
      </c>
      <c r="E1183" s="50">
        <v>4317.5</v>
      </c>
      <c r="F1183" t="s">
        <v>4958</v>
      </c>
    </row>
    <row r="1184" spans="1:6">
      <c r="A1184">
        <v>2208</v>
      </c>
      <c r="B1184" t="s">
        <v>225</v>
      </c>
      <c r="C1184" t="s">
        <v>2933</v>
      </c>
      <c r="D1184" t="s">
        <v>2934</v>
      </c>
      <c r="E1184" s="50">
        <v>0</v>
      </c>
      <c r="F1184" t="s">
        <v>5012</v>
      </c>
    </row>
    <row r="1185" spans="1:6">
      <c r="A1185">
        <v>1873</v>
      </c>
      <c r="B1185" t="s">
        <v>225</v>
      </c>
      <c r="C1185" t="s">
        <v>2481</v>
      </c>
      <c r="D1185" t="s">
        <v>2482</v>
      </c>
      <c r="E1185" s="50">
        <v>0</v>
      </c>
      <c r="F1185" t="s">
        <v>4301</v>
      </c>
    </row>
    <row r="1186" spans="1:6">
      <c r="A1186">
        <v>1897</v>
      </c>
      <c r="B1186" t="s">
        <v>225</v>
      </c>
      <c r="C1186" t="s">
        <v>2553</v>
      </c>
      <c r="D1186" t="s">
        <v>2554</v>
      </c>
      <c r="E1186" s="50">
        <v>0</v>
      </c>
      <c r="F1186" t="s">
        <v>4325</v>
      </c>
    </row>
    <row r="1187" spans="1:6">
      <c r="A1187">
        <v>1921</v>
      </c>
      <c r="B1187" t="s">
        <v>225</v>
      </c>
      <c r="C1187" t="s">
        <v>4367</v>
      </c>
      <c r="D1187" t="s">
        <v>4368</v>
      </c>
      <c r="E1187" s="50">
        <v>4643.75</v>
      </c>
      <c r="F1187" t="s">
        <v>4369</v>
      </c>
    </row>
    <row r="1188" spans="1:6">
      <c r="A1188">
        <v>1945</v>
      </c>
      <c r="B1188" t="s">
        <v>225</v>
      </c>
      <c r="C1188" t="s">
        <v>2625</v>
      </c>
      <c r="D1188" t="s">
        <v>2626</v>
      </c>
      <c r="E1188" s="50">
        <v>4792.5</v>
      </c>
      <c r="F1188" t="s">
        <v>4421</v>
      </c>
    </row>
    <row r="1189" spans="1:6">
      <c r="A1189">
        <v>1969</v>
      </c>
      <c r="B1189" t="s">
        <v>225</v>
      </c>
      <c r="C1189" t="s">
        <v>2697</v>
      </c>
      <c r="D1189" t="s">
        <v>2698</v>
      </c>
      <c r="E1189" s="50">
        <v>0</v>
      </c>
      <c r="F1189" t="s">
        <v>4445</v>
      </c>
    </row>
    <row r="1190" spans="1:6">
      <c r="A1190">
        <v>1993</v>
      </c>
      <c r="B1190" t="s">
        <v>225</v>
      </c>
      <c r="C1190" t="s">
        <v>4487</v>
      </c>
      <c r="D1190" t="s">
        <v>4488</v>
      </c>
      <c r="E1190" s="50">
        <v>4206.25</v>
      </c>
      <c r="F1190" t="s">
        <v>4489</v>
      </c>
    </row>
    <row r="1191" spans="1:6">
      <c r="A1191">
        <v>2017</v>
      </c>
      <c r="B1191" t="s">
        <v>225</v>
      </c>
      <c r="C1191" t="s">
        <v>4559</v>
      </c>
      <c r="D1191" t="s">
        <v>4560</v>
      </c>
      <c r="E1191" s="50">
        <v>0</v>
      </c>
      <c r="F1191" t="s">
        <v>4561</v>
      </c>
    </row>
    <row r="1192" spans="1:6">
      <c r="A1192">
        <v>2041</v>
      </c>
      <c r="B1192" t="s">
        <v>225</v>
      </c>
      <c r="C1192" t="s">
        <v>4631</v>
      </c>
      <c r="D1192" t="s">
        <v>4632</v>
      </c>
      <c r="E1192" s="50">
        <v>0</v>
      </c>
      <c r="F1192" t="s">
        <v>4633</v>
      </c>
    </row>
    <row r="1193" spans="1:6">
      <c r="A1193">
        <v>2065</v>
      </c>
      <c r="B1193" t="s">
        <v>225</v>
      </c>
      <c r="C1193" t="s">
        <v>4701</v>
      </c>
      <c r="D1193" t="s">
        <v>4702</v>
      </c>
      <c r="E1193" s="50">
        <v>0</v>
      </c>
      <c r="F1193" t="s">
        <v>4703</v>
      </c>
    </row>
    <row r="1194" spans="1:6">
      <c r="A1194">
        <v>2089</v>
      </c>
      <c r="B1194" t="s">
        <v>225</v>
      </c>
      <c r="C1194" t="s">
        <v>4767</v>
      </c>
      <c r="D1194" t="s">
        <v>4768</v>
      </c>
      <c r="E1194" s="50">
        <v>451.5</v>
      </c>
      <c r="F1194" t="s">
        <v>4769</v>
      </c>
    </row>
    <row r="1195" spans="1:6">
      <c r="A1195">
        <v>2113</v>
      </c>
      <c r="B1195" t="s">
        <v>225</v>
      </c>
      <c r="C1195" t="s">
        <v>4839</v>
      </c>
      <c r="D1195" t="s">
        <v>4840</v>
      </c>
      <c r="E1195" s="50">
        <v>5542.5</v>
      </c>
      <c r="F1195" t="s">
        <v>4841</v>
      </c>
    </row>
    <row r="1196" spans="1:6">
      <c r="A1196">
        <v>2137</v>
      </c>
      <c r="B1196" t="s">
        <v>225</v>
      </c>
      <c r="C1196" t="s">
        <v>2787</v>
      </c>
      <c r="D1196" t="s">
        <v>2788</v>
      </c>
      <c r="E1196" s="50">
        <v>0</v>
      </c>
      <c r="F1196" t="s">
        <v>4893</v>
      </c>
    </row>
    <row r="1197" spans="1:6">
      <c r="A1197">
        <v>2161</v>
      </c>
      <c r="B1197" t="s">
        <v>225</v>
      </c>
      <c r="C1197" t="s">
        <v>2864</v>
      </c>
      <c r="D1197" t="s">
        <v>2865</v>
      </c>
      <c r="E1197" s="50">
        <v>3892.5</v>
      </c>
      <c r="F1197" t="s">
        <v>4917</v>
      </c>
    </row>
    <row r="1198" spans="1:6">
      <c r="A1198">
        <v>2185</v>
      </c>
      <c r="B1198" t="s">
        <v>225</v>
      </c>
      <c r="C1198" t="s">
        <v>4959</v>
      </c>
      <c r="D1198" t="s">
        <v>4960</v>
      </c>
      <c r="E1198" s="50">
        <v>4675</v>
      </c>
      <c r="F1198" t="s">
        <v>4961</v>
      </c>
    </row>
    <row r="1199" spans="1:6">
      <c r="A1199">
        <v>2209</v>
      </c>
      <c r="B1199" t="s">
        <v>225</v>
      </c>
      <c r="C1199" t="s">
        <v>2936</v>
      </c>
      <c r="D1199" t="s">
        <v>2937</v>
      </c>
      <c r="E1199" s="50">
        <v>0</v>
      </c>
      <c r="F1199" t="s">
        <v>5013</v>
      </c>
    </row>
    <row r="1200" spans="1:6">
      <c r="A1200">
        <v>1874</v>
      </c>
      <c r="B1200" t="s">
        <v>225</v>
      </c>
      <c r="C1200" t="s">
        <v>2484</v>
      </c>
      <c r="D1200" t="s">
        <v>2485</v>
      </c>
      <c r="E1200" s="50">
        <v>0</v>
      </c>
      <c r="F1200" t="s">
        <v>4302</v>
      </c>
    </row>
    <row r="1201" spans="1:6">
      <c r="A1201">
        <v>1898</v>
      </c>
      <c r="B1201" t="s">
        <v>225</v>
      </c>
      <c r="C1201" t="s">
        <v>2556</v>
      </c>
      <c r="D1201" t="s">
        <v>2557</v>
      </c>
      <c r="E1201" s="50">
        <v>0</v>
      </c>
      <c r="F1201" t="s">
        <v>4326</v>
      </c>
    </row>
    <row r="1202" spans="1:6">
      <c r="A1202">
        <v>1922</v>
      </c>
      <c r="B1202" t="s">
        <v>225</v>
      </c>
      <c r="C1202" t="s">
        <v>4370</v>
      </c>
      <c r="D1202" t="s">
        <v>4371</v>
      </c>
      <c r="E1202" s="50">
        <v>4706.25</v>
      </c>
      <c r="F1202" t="s">
        <v>4372</v>
      </c>
    </row>
    <row r="1203" spans="1:6">
      <c r="A1203">
        <v>1946</v>
      </c>
      <c r="B1203" t="s">
        <v>225</v>
      </c>
      <c r="C1203" t="s">
        <v>2628</v>
      </c>
      <c r="D1203" t="s">
        <v>2629</v>
      </c>
      <c r="E1203" s="50">
        <v>5355</v>
      </c>
      <c r="F1203" t="s">
        <v>4422</v>
      </c>
    </row>
    <row r="1204" spans="1:6">
      <c r="A1204">
        <v>1970</v>
      </c>
      <c r="B1204" t="s">
        <v>225</v>
      </c>
      <c r="C1204" t="s">
        <v>2700</v>
      </c>
      <c r="D1204" t="s">
        <v>2701</v>
      </c>
      <c r="E1204" s="50">
        <v>0</v>
      </c>
      <c r="F1204" t="s">
        <v>4446</v>
      </c>
    </row>
    <row r="1205" spans="1:6">
      <c r="A1205">
        <v>1994</v>
      </c>
      <c r="B1205" t="s">
        <v>225</v>
      </c>
      <c r="C1205" t="s">
        <v>4490</v>
      </c>
      <c r="D1205" t="s">
        <v>4491</v>
      </c>
      <c r="E1205" s="50">
        <v>4356.25</v>
      </c>
      <c r="F1205" t="s">
        <v>4492</v>
      </c>
    </row>
    <row r="1206" spans="1:6">
      <c r="A1206">
        <v>2018</v>
      </c>
      <c r="B1206" t="s">
        <v>225</v>
      </c>
      <c r="C1206" t="s">
        <v>4562</v>
      </c>
      <c r="D1206" t="s">
        <v>4563</v>
      </c>
      <c r="E1206" s="50">
        <v>0</v>
      </c>
      <c r="F1206" t="s">
        <v>4564</v>
      </c>
    </row>
    <row r="1207" spans="1:6">
      <c r="A1207">
        <v>2042</v>
      </c>
      <c r="B1207" t="s">
        <v>225</v>
      </c>
      <c r="C1207" t="s">
        <v>4634</v>
      </c>
      <c r="D1207" t="s">
        <v>4635</v>
      </c>
      <c r="E1207" s="50">
        <v>0</v>
      </c>
      <c r="F1207" t="s">
        <v>4636</v>
      </c>
    </row>
    <row r="1208" spans="1:6">
      <c r="A1208">
        <v>2066</v>
      </c>
      <c r="B1208" t="s">
        <v>225</v>
      </c>
      <c r="C1208" t="s">
        <v>4704</v>
      </c>
      <c r="D1208" t="s">
        <v>4705</v>
      </c>
      <c r="E1208" s="50">
        <v>0</v>
      </c>
      <c r="F1208" t="s">
        <v>4706</v>
      </c>
    </row>
    <row r="1209" spans="1:6">
      <c r="A1209">
        <v>2090</v>
      </c>
      <c r="B1209" t="s">
        <v>225</v>
      </c>
      <c r="C1209" t="s">
        <v>4770</v>
      </c>
      <c r="D1209" t="s">
        <v>4771</v>
      </c>
      <c r="E1209" s="50">
        <v>213.5</v>
      </c>
      <c r="F1209" t="s">
        <v>4772</v>
      </c>
    </row>
    <row r="1210" spans="1:6">
      <c r="A1210">
        <v>2114</v>
      </c>
      <c r="B1210" t="s">
        <v>225</v>
      </c>
      <c r="C1210" t="s">
        <v>4842</v>
      </c>
      <c r="D1210" t="s">
        <v>4843</v>
      </c>
      <c r="E1210" s="50">
        <v>5595</v>
      </c>
      <c r="F1210" t="s">
        <v>4844</v>
      </c>
    </row>
    <row r="1211" spans="1:6">
      <c r="A1211">
        <v>2138</v>
      </c>
      <c r="B1211" t="s">
        <v>225</v>
      </c>
      <c r="C1211" t="s">
        <v>2790</v>
      </c>
      <c r="D1211" t="s">
        <v>2791</v>
      </c>
      <c r="E1211" s="50">
        <v>0</v>
      </c>
      <c r="F1211" t="s">
        <v>4894</v>
      </c>
    </row>
    <row r="1212" spans="1:6">
      <c r="A1212">
        <v>2162</v>
      </c>
      <c r="B1212" t="s">
        <v>225</v>
      </c>
      <c r="C1212" t="s">
        <v>2867</v>
      </c>
      <c r="D1212" t="s">
        <v>2868</v>
      </c>
      <c r="E1212" s="50">
        <v>5340</v>
      </c>
      <c r="F1212" t="s">
        <v>4918</v>
      </c>
    </row>
    <row r="1213" spans="1:6">
      <c r="A1213">
        <v>2186</v>
      </c>
      <c r="B1213" t="s">
        <v>225</v>
      </c>
      <c r="C1213" t="s">
        <v>4962</v>
      </c>
      <c r="D1213" t="s">
        <v>4963</v>
      </c>
      <c r="E1213" s="50">
        <v>4895</v>
      </c>
      <c r="F1213" t="s">
        <v>4964</v>
      </c>
    </row>
    <row r="1214" spans="1:6">
      <c r="A1214">
        <v>2210</v>
      </c>
      <c r="B1214" t="s">
        <v>225</v>
      </c>
      <c r="C1214" t="s">
        <v>2939</v>
      </c>
      <c r="D1214" t="s">
        <v>2940</v>
      </c>
      <c r="E1214" s="50">
        <v>0</v>
      </c>
      <c r="F1214" t="s">
        <v>5014</v>
      </c>
    </row>
    <row r="1215" spans="1:6">
      <c r="A1215">
        <v>1875</v>
      </c>
      <c r="B1215" t="s">
        <v>225</v>
      </c>
      <c r="C1215" t="s">
        <v>2487</v>
      </c>
      <c r="D1215" t="s">
        <v>2488</v>
      </c>
      <c r="E1215" s="50">
        <v>0</v>
      </c>
      <c r="F1215" t="s">
        <v>4303</v>
      </c>
    </row>
    <row r="1216" spans="1:6">
      <c r="A1216">
        <v>1899</v>
      </c>
      <c r="B1216" t="s">
        <v>225</v>
      </c>
      <c r="C1216" t="s">
        <v>2559</v>
      </c>
      <c r="D1216" t="s">
        <v>2560</v>
      </c>
      <c r="E1216" s="50">
        <v>0</v>
      </c>
      <c r="F1216" t="s">
        <v>4327</v>
      </c>
    </row>
    <row r="1217" spans="1:6">
      <c r="A1217">
        <v>1923</v>
      </c>
      <c r="B1217" t="s">
        <v>225</v>
      </c>
      <c r="C1217" t="s">
        <v>4373</v>
      </c>
      <c r="D1217" t="s">
        <v>4374</v>
      </c>
      <c r="E1217" s="50">
        <v>4881.25</v>
      </c>
      <c r="F1217" t="s">
        <v>4375</v>
      </c>
    </row>
    <row r="1218" spans="1:6">
      <c r="A1218">
        <v>1947</v>
      </c>
      <c r="B1218" t="s">
        <v>225</v>
      </c>
      <c r="C1218" t="s">
        <v>2631</v>
      </c>
      <c r="D1218" t="s">
        <v>2632</v>
      </c>
      <c r="E1218" s="50">
        <v>5535</v>
      </c>
      <c r="F1218" t="s">
        <v>4423</v>
      </c>
    </row>
    <row r="1219" spans="1:6">
      <c r="A1219">
        <v>1971</v>
      </c>
      <c r="B1219" t="s">
        <v>225</v>
      </c>
      <c r="C1219" t="s">
        <v>2703</v>
      </c>
      <c r="D1219" t="s">
        <v>2704</v>
      </c>
      <c r="E1219" s="50">
        <v>0</v>
      </c>
      <c r="F1219" t="s">
        <v>4447</v>
      </c>
    </row>
    <row r="1220" spans="1:6">
      <c r="A1220">
        <v>1995</v>
      </c>
      <c r="B1220" t="s">
        <v>225</v>
      </c>
      <c r="C1220" t="s">
        <v>4493</v>
      </c>
      <c r="D1220" t="s">
        <v>4494</v>
      </c>
      <c r="E1220" s="50">
        <v>4331.25</v>
      </c>
      <c r="F1220" t="s">
        <v>4495</v>
      </c>
    </row>
    <row r="1221" spans="1:6">
      <c r="A1221">
        <v>2019</v>
      </c>
      <c r="B1221" t="s">
        <v>225</v>
      </c>
      <c r="C1221" t="s">
        <v>4565</v>
      </c>
      <c r="D1221" t="s">
        <v>4566</v>
      </c>
      <c r="E1221" s="50">
        <v>0</v>
      </c>
      <c r="F1221" t="s">
        <v>4567</v>
      </c>
    </row>
    <row r="1222" spans="1:6">
      <c r="A1222">
        <v>2043</v>
      </c>
      <c r="B1222" t="s">
        <v>225</v>
      </c>
      <c r="C1222" t="s">
        <v>4637</v>
      </c>
      <c r="D1222" t="s">
        <v>4638</v>
      </c>
      <c r="E1222" s="50">
        <v>0</v>
      </c>
      <c r="F1222" t="s">
        <v>4639</v>
      </c>
    </row>
    <row r="1223" spans="1:6">
      <c r="A1223">
        <v>2067</v>
      </c>
      <c r="B1223" t="s">
        <v>225</v>
      </c>
      <c r="C1223" t="s">
        <v>4707</v>
      </c>
      <c r="D1223" t="s">
        <v>4708</v>
      </c>
      <c r="E1223" s="50">
        <v>0</v>
      </c>
      <c r="F1223" t="s">
        <v>4709</v>
      </c>
    </row>
    <row r="1224" spans="1:6">
      <c r="A1224">
        <v>2091</v>
      </c>
      <c r="B1224" t="s">
        <v>225</v>
      </c>
      <c r="C1224" t="s">
        <v>4773</v>
      </c>
      <c r="D1224" t="s">
        <v>4774</v>
      </c>
      <c r="E1224" s="50">
        <v>0</v>
      </c>
      <c r="F1224" t="s">
        <v>4775</v>
      </c>
    </row>
    <row r="1225" spans="1:6">
      <c r="A1225">
        <v>2115</v>
      </c>
      <c r="B1225" t="s">
        <v>225</v>
      </c>
      <c r="C1225" t="s">
        <v>4845</v>
      </c>
      <c r="D1225" t="s">
        <v>4846</v>
      </c>
      <c r="E1225" s="50">
        <v>5580</v>
      </c>
      <c r="F1225" t="s">
        <v>4847</v>
      </c>
    </row>
    <row r="1226" spans="1:6">
      <c r="A1226">
        <v>2139</v>
      </c>
      <c r="B1226" t="s">
        <v>225</v>
      </c>
      <c r="C1226" t="s">
        <v>2793</v>
      </c>
      <c r="D1226" t="s">
        <v>2794</v>
      </c>
      <c r="E1226" s="50">
        <v>0</v>
      </c>
      <c r="F1226" t="s">
        <v>4895</v>
      </c>
    </row>
    <row r="1227" spans="1:6">
      <c r="A1227">
        <v>2163</v>
      </c>
      <c r="B1227" t="s">
        <v>225</v>
      </c>
      <c r="C1227" t="s">
        <v>2870</v>
      </c>
      <c r="D1227" t="s">
        <v>2871</v>
      </c>
      <c r="E1227" s="50">
        <v>5280</v>
      </c>
      <c r="F1227" t="s">
        <v>4919</v>
      </c>
    </row>
    <row r="1228" spans="1:6">
      <c r="A1228">
        <v>2187</v>
      </c>
      <c r="B1228" t="s">
        <v>225</v>
      </c>
      <c r="C1228" t="s">
        <v>4965</v>
      </c>
      <c r="D1228" t="s">
        <v>4966</v>
      </c>
      <c r="E1228" s="50">
        <v>5170</v>
      </c>
      <c r="F1228" t="s">
        <v>4967</v>
      </c>
    </row>
    <row r="1229" spans="1:6">
      <c r="A1229">
        <v>2211</v>
      </c>
      <c r="B1229" t="s">
        <v>225</v>
      </c>
      <c r="C1229" t="s">
        <v>2942</v>
      </c>
      <c r="D1229" t="s">
        <v>2943</v>
      </c>
      <c r="E1229" s="50">
        <v>0</v>
      </c>
      <c r="F1229" t="s">
        <v>5015</v>
      </c>
    </row>
    <row r="1230" spans="1:6">
      <c r="A1230">
        <v>1876</v>
      </c>
      <c r="B1230" t="s">
        <v>225</v>
      </c>
      <c r="C1230" t="s">
        <v>2490</v>
      </c>
      <c r="D1230" t="s">
        <v>2491</v>
      </c>
      <c r="E1230" s="50">
        <v>0</v>
      </c>
      <c r="F1230" t="s">
        <v>4304</v>
      </c>
    </row>
    <row r="1231" spans="1:6">
      <c r="A1231">
        <v>1900</v>
      </c>
      <c r="B1231" t="s">
        <v>225</v>
      </c>
      <c r="C1231" t="s">
        <v>2562</v>
      </c>
      <c r="D1231" t="s">
        <v>2563</v>
      </c>
      <c r="E1231" s="50">
        <v>0</v>
      </c>
      <c r="F1231" t="s">
        <v>4328</v>
      </c>
    </row>
    <row r="1232" spans="1:6">
      <c r="A1232">
        <v>1924</v>
      </c>
      <c r="B1232" t="s">
        <v>225</v>
      </c>
      <c r="C1232" t="s">
        <v>4376</v>
      </c>
      <c r="D1232" t="s">
        <v>4377</v>
      </c>
      <c r="E1232" s="50">
        <v>7200</v>
      </c>
      <c r="F1232" t="s">
        <v>4378</v>
      </c>
    </row>
    <row r="1233" spans="1:6">
      <c r="A1233">
        <v>1948</v>
      </c>
      <c r="B1233" t="s">
        <v>225</v>
      </c>
      <c r="C1233" t="s">
        <v>2634</v>
      </c>
      <c r="D1233" t="s">
        <v>2635</v>
      </c>
      <c r="E1233" s="50">
        <v>8182.5</v>
      </c>
      <c r="F1233" t="s">
        <v>4424</v>
      </c>
    </row>
    <row r="1234" spans="1:6">
      <c r="A1234">
        <v>1972</v>
      </c>
      <c r="B1234" t="s">
        <v>225</v>
      </c>
      <c r="C1234" t="s">
        <v>2706</v>
      </c>
      <c r="D1234" t="s">
        <v>2707</v>
      </c>
      <c r="E1234" s="50">
        <v>0</v>
      </c>
      <c r="F1234" t="s">
        <v>4448</v>
      </c>
    </row>
    <row r="1235" spans="1:6">
      <c r="A1235">
        <v>1996</v>
      </c>
      <c r="B1235" t="s">
        <v>225</v>
      </c>
      <c r="C1235" t="s">
        <v>4496</v>
      </c>
      <c r="D1235" t="s">
        <v>4497</v>
      </c>
      <c r="E1235" s="50">
        <v>6512.5</v>
      </c>
      <c r="F1235" t="s">
        <v>4498</v>
      </c>
    </row>
    <row r="1236" spans="1:6">
      <c r="A1236">
        <v>2020</v>
      </c>
      <c r="B1236" t="s">
        <v>225</v>
      </c>
      <c r="C1236" t="s">
        <v>4568</v>
      </c>
      <c r="D1236" t="s">
        <v>4569</v>
      </c>
      <c r="E1236" s="50">
        <v>0</v>
      </c>
      <c r="F1236" t="s">
        <v>4570</v>
      </c>
    </row>
    <row r="1237" spans="1:6">
      <c r="A1237">
        <v>2044</v>
      </c>
      <c r="B1237" t="s">
        <v>225</v>
      </c>
      <c r="C1237" t="s">
        <v>4640</v>
      </c>
      <c r="D1237" t="s">
        <v>4641</v>
      </c>
      <c r="E1237" s="50">
        <v>0</v>
      </c>
      <c r="F1237" t="s">
        <v>4642</v>
      </c>
    </row>
    <row r="1238" spans="1:6">
      <c r="A1238">
        <v>2068</v>
      </c>
      <c r="B1238" t="s">
        <v>225</v>
      </c>
      <c r="C1238" t="s">
        <v>4710</v>
      </c>
      <c r="D1238" t="s">
        <v>4711</v>
      </c>
      <c r="E1238" s="50">
        <v>0</v>
      </c>
      <c r="F1238" t="s">
        <v>4712</v>
      </c>
    </row>
    <row r="1239" spans="1:6">
      <c r="A1239">
        <v>2092</v>
      </c>
      <c r="B1239" t="s">
        <v>225</v>
      </c>
      <c r="C1239" t="s">
        <v>4776</v>
      </c>
      <c r="D1239" t="s">
        <v>4777</v>
      </c>
      <c r="E1239" s="50">
        <v>70</v>
      </c>
      <c r="F1239" t="s">
        <v>4778</v>
      </c>
    </row>
    <row r="1240" spans="1:6">
      <c r="A1240">
        <v>2116</v>
      </c>
      <c r="B1240" t="s">
        <v>225</v>
      </c>
      <c r="C1240" t="s">
        <v>4848</v>
      </c>
      <c r="D1240" t="s">
        <v>4849</v>
      </c>
      <c r="E1240" s="50">
        <v>8610</v>
      </c>
      <c r="F1240" t="s">
        <v>4850</v>
      </c>
    </row>
    <row r="1241" spans="1:6">
      <c r="A1241">
        <v>2140</v>
      </c>
      <c r="B1241" t="s">
        <v>225</v>
      </c>
      <c r="C1241" t="s">
        <v>2796</v>
      </c>
      <c r="D1241" t="s">
        <v>2797</v>
      </c>
      <c r="E1241" s="50">
        <v>0</v>
      </c>
      <c r="F1241" t="s">
        <v>4896</v>
      </c>
    </row>
    <row r="1242" spans="1:6">
      <c r="A1242">
        <v>2164</v>
      </c>
      <c r="B1242" t="s">
        <v>225</v>
      </c>
      <c r="C1242" t="s">
        <v>2873</v>
      </c>
      <c r="D1242" t="s">
        <v>2874</v>
      </c>
      <c r="E1242" s="50">
        <v>8107.5</v>
      </c>
      <c r="F1242" t="s">
        <v>4920</v>
      </c>
    </row>
    <row r="1243" spans="1:6">
      <c r="A1243">
        <v>2188</v>
      </c>
      <c r="B1243" t="s">
        <v>225</v>
      </c>
      <c r="C1243" t="s">
        <v>4968</v>
      </c>
      <c r="D1243" t="s">
        <v>4969</v>
      </c>
      <c r="E1243" s="50">
        <v>8085</v>
      </c>
      <c r="F1243" t="s">
        <v>4970</v>
      </c>
    </row>
    <row r="1244" spans="1:6">
      <c r="A1244">
        <v>2212</v>
      </c>
      <c r="B1244" t="s">
        <v>225</v>
      </c>
      <c r="C1244" t="s">
        <v>2945</v>
      </c>
      <c r="D1244" t="s">
        <v>2946</v>
      </c>
      <c r="E1244" s="50">
        <v>0</v>
      </c>
      <c r="F1244" t="s">
        <v>5016</v>
      </c>
    </row>
    <row r="1245" spans="1:6">
      <c r="A1245">
        <v>1877</v>
      </c>
      <c r="B1245" t="s">
        <v>225</v>
      </c>
      <c r="C1245" t="s">
        <v>2493</v>
      </c>
      <c r="D1245" t="s">
        <v>2494</v>
      </c>
      <c r="E1245" s="50">
        <v>0</v>
      </c>
      <c r="F1245" t="s">
        <v>4305</v>
      </c>
    </row>
    <row r="1246" spans="1:6">
      <c r="A1246">
        <v>1901</v>
      </c>
      <c r="B1246" t="s">
        <v>225</v>
      </c>
      <c r="C1246" t="s">
        <v>2565</v>
      </c>
      <c r="D1246" t="s">
        <v>2566</v>
      </c>
      <c r="E1246" s="50">
        <v>0</v>
      </c>
      <c r="F1246" t="s">
        <v>4329</v>
      </c>
    </row>
    <row r="1247" spans="1:6">
      <c r="A1247">
        <v>1925</v>
      </c>
      <c r="B1247" t="s">
        <v>225</v>
      </c>
      <c r="C1247" t="s">
        <v>4379</v>
      </c>
      <c r="D1247" t="s">
        <v>4380</v>
      </c>
      <c r="E1247" s="50">
        <v>5768.75</v>
      </c>
      <c r="F1247" t="s">
        <v>4381</v>
      </c>
    </row>
    <row r="1248" spans="1:6">
      <c r="A1248">
        <v>1949</v>
      </c>
      <c r="B1248" t="s">
        <v>225</v>
      </c>
      <c r="C1248" t="s">
        <v>2637</v>
      </c>
      <c r="D1248" t="s">
        <v>2638</v>
      </c>
      <c r="E1248" s="50">
        <v>5700</v>
      </c>
      <c r="F1248" t="s">
        <v>4425</v>
      </c>
    </row>
    <row r="1249" spans="1:6">
      <c r="A1249">
        <v>1973</v>
      </c>
      <c r="B1249" t="s">
        <v>225</v>
      </c>
      <c r="C1249" t="s">
        <v>2709</v>
      </c>
      <c r="D1249" t="s">
        <v>2710</v>
      </c>
      <c r="E1249" s="50">
        <v>0</v>
      </c>
      <c r="F1249" t="s">
        <v>4449</v>
      </c>
    </row>
    <row r="1250" spans="1:6">
      <c r="A1250">
        <v>1997</v>
      </c>
      <c r="B1250" t="s">
        <v>225</v>
      </c>
      <c r="C1250" t="s">
        <v>4499</v>
      </c>
      <c r="D1250" t="s">
        <v>4500</v>
      </c>
      <c r="E1250" s="50">
        <v>4318.75</v>
      </c>
      <c r="F1250" t="s">
        <v>4501</v>
      </c>
    </row>
    <row r="1251" spans="1:6">
      <c r="A1251">
        <v>2021</v>
      </c>
      <c r="B1251" t="s">
        <v>225</v>
      </c>
      <c r="C1251" t="s">
        <v>4571</v>
      </c>
      <c r="D1251" t="s">
        <v>4572</v>
      </c>
      <c r="E1251" s="50">
        <v>0</v>
      </c>
      <c r="F1251" t="s">
        <v>4573</v>
      </c>
    </row>
    <row r="1252" spans="1:6">
      <c r="A1252">
        <v>2045</v>
      </c>
      <c r="B1252" t="s">
        <v>225</v>
      </c>
      <c r="C1252" t="s">
        <v>4643</v>
      </c>
      <c r="D1252" t="s">
        <v>4644</v>
      </c>
      <c r="E1252" s="50">
        <v>0</v>
      </c>
      <c r="F1252" t="s">
        <v>4645</v>
      </c>
    </row>
    <row r="1253" spans="1:6">
      <c r="A1253">
        <v>2069</v>
      </c>
      <c r="B1253" t="s">
        <v>225</v>
      </c>
      <c r="C1253" t="s">
        <v>4713</v>
      </c>
      <c r="D1253" t="s">
        <v>4714</v>
      </c>
      <c r="E1253" s="50">
        <v>0</v>
      </c>
      <c r="F1253" t="s">
        <v>4715</v>
      </c>
    </row>
    <row r="1254" spans="1:6">
      <c r="A1254">
        <v>2093</v>
      </c>
      <c r="B1254" t="s">
        <v>225</v>
      </c>
      <c r="C1254" t="s">
        <v>4779</v>
      </c>
      <c r="D1254" t="s">
        <v>4780</v>
      </c>
      <c r="E1254" s="50">
        <v>0</v>
      </c>
      <c r="F1254" t="s">
        <v>4781</v>
      </c>
    </row>
    <row r="1255" spans="1:6">
      <c r="A1255">
        <v>2117</v>
      </c>
      <c r="B1255" t="s">
        <v>225</v>
      </c>
      <c r="C1255" t="s">
        <v>4851</v>
      </c>
      <c r="D1255" t="s">
        <v>4852</v>
      </c>
      <c r="E1255" s="50">
        <v>5430</v>
      </c>
      <c r="F1255" t="s">
        <v>4853</v>
      </c>
    </row>
    <row r="1256" spans="1:6">
      <c r="A1256">
        <v>2141</v>
      </c>
      <c r="B1256" t="s">
        <v>225</v>
      </c>
      <c r="C1256" t="s">
        <v>2799</v>
      </c>
      <c r="D1256" t="s">
        <v>2800</v>
      </c>
      <c r="E1256" s="50">
        <v>0</v>
      </c>
      <c r="F1256" t="s">
        <v>4897</v>
      </c>
    </row>
    <row r="1257" spans="1:6">
      <c r="A1257">
        <v>2165</v>
      </c>
      <c r="B1257" t="s">
        <v>225</v>
      </c>
      <c r="C1257" t="s">
        <v>2876</v>
      </c>
      <c r="D1257" t="s">
        <v>2877</v>
      </c>
      <c r="E1257" s="50">
        <v>5302.5</v>
      </c>
      <c r="F1257" t="s">
        <v>4921</v>
      </c>
    </row>
    <row r="1258" spans="1:6">
      <c r="A1258">
        <v>2189</v>
      </c>
      <c r="B1258" t="s">
        <v>225</v>
      </c>
      <c r="C1258" t="s">
        <v>4971</v>
      </c>
      <c r="D1258" t="s">
        <v>4972</v>
      </c>
      <c r="E1258" s="50">
        <v>5390</v>
      </c>
      <c r="F1258" t="s">
        <v>4973</v>
      </c>
    </row>
    <row r="1259" spans="1:6">
      <c r="A1259">
        <v>2213</v>
      </c>
      <c r="B1259" t="s">
        <v>225</v>
      </c>
      <c r="C1259" t="s">
        <v>2948</v>
      </c>
      <c r="D1259" t="s">
        <v>2949</v>
      </c>
      <c r="E1259" s="50">
        <v>0</v>
      </c>
      <c r="F1259" t="s">
        <v>5017</v>
      </c>
    </row>
    <row r="1260" spans="1:6">
      <c r="A1260">
        <v>1878</v>
      </c>
      <c r="B1260" t="s">
        <v>225</v>
      </c>
      <c r="C1260" t="s">
        <v>2496</v>
      </c>
      <c r="D1260" t="s">
        <v>2497</v>
      </c>
      <c r="E1260" s="50">
        <v>0</v>
      </c>
      <c r="F1260" t="s">
        <v>4306</v>
      </c>
    </row>
    <row r="1261" spans="1:6">
      <c r="A1261">
        <v>1902</v>
      </c>
      <c r="B1261" t="s">
        <v>225</v>
      </c>
      <c r="C1261" t="s">
        <v>2568</v>
      </c>
      <c r="D1261" t="s">
        <v>2569</v>
      </c>
      <c r="E1261" s="50">
        <v>0</v>
      </c>
      <c r="F1261" t="s">
        <v>4330</v>
      </c>
    </row>
    <row r="1262" spans="1:6">
      <c r="A1262">
        <v>1926</v>
      </c>
      <c r="B1262" t="s">
        <v>225</v>
      </c>
      <c r="C1262" t="s">
        <v>4382</v>
      </c>
      <c r="D1262" t="s">
        <v>4383</v>
      </c>
      <c r="E1262" s="50">
        <v>6475</v>
      </c>
      <c r="F1262" t="s">
        <v>4384</v>
      </c>
    </row>
    <row r="1263" spans="1:6">
      <c r="A1263">
        <v>1950</v>
      </c>
      <c r="B1263" t="s">
        <v>225</v>
      </c>
      <c r="C1263" t="s">
        <v>2640</v>
      </c>
      <c r="D1263" t="s">
        <v>2641</v>
      </c>
      <c r="E1263" s="50">
        <v>5235</v>
      </c>
      <c r="F1263" t="s">
        <v>4426</v>
      </c>
    </row>
    <row r="1264" spans="1:6">
      <c r="A1264">
        <v>1974</v>
      </c>
      <c r="B1264" t="s">
        <v>225</v>
      </c>
      <c r="C1264" t="s">
        <v>2712</v>
      </c>
      <c r="D1264" t="s">
        <v>2713</v>
      </c>
      <c r="E1264" s="50">
        <v>0</v>
      </c>
      <c r="F1264" t="s">
        <v>4450</v>
      </c>
    </row>
    <row r="1265" spans="1:6">
      <c r="A1265">
        <v>1998</v>
      </c>
      <c r="B1265" t="s">
        <v>225</v>
      </c>
      <c r="C1265" t="s">
        <v>4502</v>
      </c>
      <c r="D1265" t="s">
        <v>4503</v>
      </c>
      <c r="E1265" s="50">
        <v>4000</v>
      </c>
      <c r="F1265" t="s">
        <v>4504</v>
      </c>
    </row>
    <row r="1266" spans="1:6">
      <c r="A1266">
        <v>2022</v>
      </c>
      <c r="B1266" t="s">
        <v>225</v>
      </c>
      <c r="C1266" t="s">
        <v>4574</v>
      </c>
      <c r="D1266" t="s">
        <v>4575</v>
      </c>
      <c r="E1266" s="50">
        <v>1388</v>
      </c>
      <c r="F1266" t="s">
        <v>4576</v>
      </c>
    </row>
    <row r="1267" spans="1:6">
      <c r="A1267">
        <v>2046</v>
      </c>
      <c r="B1267" t="s">
        <v>225</v>
      </c>
      <c r="C1267" t="s">
        <v>4646</v>
      </c>
      <c r="D1267" t="s">
        <v>4647</v>
      </c>
      <c r="E1267" s="50">
        <v>0</v>
      </c>
      <c r="F1267" t="s">
        <v>4648</v>
      </c>
    </row>
    <row r="1268" spans="1:6">
      <c r="A1268">
        <v>2070</v>
      </c>
      <c r="B1268" t="s">
        <v>225</v>
      </c>
      <c r="C1268" t="s">
        <v>4716</v>
      </c>
      <c r="D1268" t="s">
        <v>4717</v>
      </c>
      <c r="E1268" s="50">
        <v>0</v>
      </c>
      <c r="F1268" t="s">
        <v>4718</v>
      </c>
    </row>
    <row r="1269" spans="1:6">
      <c r="A1269">
        <v>2094</v>
      </c>
      <c r="B1269" t="s">
        <v>225</v>
      </c>
      <c r="C1269" t="s">
        <v>4782</v>
      </c>
      <c r="D1269" t="s">
        <v>4783</v>
      </c>
      <c r="E1269" s="50">
        <v>0</v>
      </c>
      <c r="F1269" t="s">
        <v>4784</v>
      </c>
    </row>
    <row r="1270" spans="1:6">
      <c r="A1270">
        <v>2118</v>
      </c>
      <c r="B1270" t="s">
        <v>225</v>
      </c>
      <c r="C1270" t="s">
        <v>4854</v>
      </c>
      <c r="D1270" t="s">
        <v>4855</v>
      </c>
      <c r="E1270" s="50">
        <v>4545</v>
      </c>
      <c r="F1270" t="s">
        <v>4856</v>
      </c>
    </row>
    <row r="1271" spans="1:6">
      <c r="A1271">
        <v>2142</v>
      </c>
      <c r="B1271" t="s">
        <v>225</v>
      </c>
      <c r="C1271" t="s">
        <v>2802</v>
      </c>
      <c r="D1271" t="s">
        <v>2803</v>
      </c>
      <c r="E1271" s="50">
        <v>0</v>
      </c>
      <c r="F1271" t="s">
        <v>4898</v>
      </c>
    </row>
    <row r="1272" spans="1:6">
      <c r="A1272">
        <v>2166</v>
      </c>
      <c r="B1272" t="s">
        <v>225</v>
      </c>
      <c r="C1272" t="s">
        <v>2879</v>
      </c>
      <c r="D1272" t="s">
        <v>2880</v>
      </c>
      <c r="E1272" s="50">
        <v>4327.5</v>
      </c>
      <c r="F1272" t="s">
        <v>4922</v>
      </c>
    </row>
    <row r="1273" spans="1:6">
      <c r="A1273">
        <v>2190</v>
      </c>
      <c r="B1273" t="s">
        <v>225</v>
      </c>
      <c r="C1273" t="s">
        <v>4974</v>
      </c>
      <c r="D1273" t="s">
        <v>4975</v>
      </c>
      <c r="E1273" s="50">
        <v>3657.5</v>
      </c>
      <c r="F1273" t="s">
        <v>4976</v>
      </c>
    </row>
    <row r="1274" spans="1:6">
      <c r="A1274">
        <v>2214</v>
      </c>
      <c r="B1274" t="s">
        <v>225</v>
      </c>
      <c r="C1274" t="s">
        <v>2951</v>
      </c>
      <c r="D1274" t="s">
        <v>2952</v>
      </c>
      <c r="E1274" s="50">
        <v>0</v>
      </c>
      <c r="F1274" t="s">
        <v>5018</v>
      </c>
    </row>
    <row r="1275" spans="1:6">
      <c r="A1275">
        <v>1879</v>
      </c>
      <c r="B1275" t="s">
        <v>225</v>
      </c>
      <c r="C1275" t="s">
        <v>2499</v>
      </c>
      <c r="D1275" t="s">
        <v>2500</v>
      </c>
      <c r="E1275" s="50">
        <v>0</v>
      </c>
      <c r="F1275" t="s">
        <v>4307</v>
      </c>
    </row>
    <row r="1276" spans="1:6">
      <c r="A1276">
        <v>1903</v>
      </c>
      <c r="B1276" t="s">
        <v>225</v>
      </c>
      <c r="C1276" t="s">
        <v>2571</v>
      </c>
      <c r="D1276" t="s">
        <v>2572</v>
      </c>
      <c r="E1276" s="50">
        <v>0</v>
      </c>
      <c r="F1276" t="s">
        <v>4331</v>
      </c>
    </row>
    <row r="1277" spans="1:6">
      <c r="A1277">
        <v>1927</v>
      </c>
      <c r="B1277" t="s">
        <v>225</v>
      </c>
      <c r="C1277" t="s">
        <v>4385</v>
      </c>
      <c r="D1277" t="s">
        <v>4386</v>
      </c>
      <c r="E1277" s="50">
        <v>6860</v>
      </c>
      <c r="F1277" t="s">
        <v>4387</v>
      </c>
    </row>
    <row r="1278" spans="1:6">
      <c r="A1278">
        <v>1951</v>
      </c>
      <c r="B1278" t="s">
        <v>225</v>
      </c>
      <c r="C1278" t="s">
        <v>2643</v>
      </c>
      <c r="D1278" t="s">
        <v>2644</v>
      </c>
      <c r="E1278" s="50">
        <v>5445</v>
      </c>
      <c r="F1278" t="s">
        <v>4427</v>
      </c>
    </row>
    <row r="1279" spans="1:6">
      <c r="A1279">
        <v>1975</v>
      </c>
      <c r="B1279" t="s">
        <v>225</v>
      </c>
      <c r="C1279" t="s">
        <v>2715</v>
      </c>
      <c r="D1279" t="s">
        <v>2716</v>
      </c>
      <c r="E1279" s="50">
        <v>0</v>
      </c>
      <c r="F1279" t="s">
        <v>4451</v>
      </c>
    </row>
    <row r="1280" spans="1:6">
      <c r="A1280">
        <v>1999</v>
      </c>
      <c r="B1280" t="s">
        <v>225</v>
      </c>
      <c r="C1280" t="s">
        <v>4505</v>
      </c>
      <c r="D1280" t="s">
        <v>4506</v>
      </c>
      <c r="E1280" s="50">
        <v>4168.75</v>
      </c>
      <c r="F1280" t="s">
        <v>4507</v>
      </c>
    </row>
    <row r="1281" spans="1:6">
      <c r="A1281">
        <v>2023</v>
      </c>
      <c r="B1281" t="s">
        <v>225</v>
      </c>
      <c r="C1281" t="s">
        <v>4577</v>
      </c>
      <c r="D1281" t="s">
        <v>4578</v>
      </c>
      <c r="E1281" s="50">
        <v>2684</v>
      </c>
      <c r="F1281" t="s">
        <v>4579</v>
      </c>
    </row>
    <row r="1282" spans="1:6">
      <c r="A1282">
        <v>2047</v>
      </c>
      <c r="B1282" t="s">
        <v>225</v>
      </c>
      <c r="C1282" t="s">
        <v>4649</v>
      </c>
      <c r="D1282" t="s">
        <v>4650</v>
      </c>
      <c r="E1282" s="50">
        <v>0</v>
      </c>
      <c r="F1282" t="s">
        <v>4651</v>
      </c>
    </row>
    <row r="1283" spans="1:6">
      <c r="A1283">
        <v>2071</v>
      </c>
      <c r="B1283" t="s">
        <v>225</v>
      </c>
      <c r="C1283" t="s">
        <v>4719</v>
      </c>
      <c r="D1283" t="s">
        <v>4720</v>
      </c>
      <c r="E1283" s="50">
        <v>0</v>
      </c>
      <c r="F1283" t="s">
        <v>4721</v>
      </c>
    </row>
    <row r="1284" spans="1:6">
      <c r="A1284">
        <v>2095</v>
      </c>
      <c r="B1284" t="s">
        <v>225</v>
      </c>
      <c r="C1284" t="s">
        <v>4785</v>
      </c>
      <c r="D1284" t="s">
        <v>4786</v>
      </c>
      <c r="E1284" s="50">
        <v>0</v>
      </c>
      <c r="F1284" t="s">
        <v>4787</v>
      </c>
    </row>
    <row r="1285" spans="1:6">
      <c r="A1285">
        <v>2119</v>
      </c>
      <c r="B1285" t="s">
        <v>225</v>
      </c>
      <c r="C1285" t="s">
        <v>4857</v>
      </c>
      <c r="D1285" t="s">
        <v>4858</v>
      </c>
      <c r="E1285" s="50">
        <v>5767.5</v>
      </c>
      <c r="F1285" t="s">
        <v>4859</v>
      </c>
    </row>
    <row r="1286" spans="1:6">
      <c r="A1286">
        <v>2143</v>
      </c>
      <c r="B1286" t="s">
        <v>225</v>
      </c>
      <c r="C1286" t="s">
        <v>2805</v>
      </c>
      <c r="D1286" t="s">
        <v>2806</v>
      </c>
      <c r="E1286" s="50">
        <v>0</v>
      </c>
      <c r="F1286" t="s">
        <v>4899</v>
      </c>
    </row>
    <row r="1287" spans="1:6">
      <c r="A1287">
        <v>2167</v>
      </c>
      <c r="B1287" t="s">
        <v>225</v>
      </c>
      <c r="C1287" t="s">
        <v>2882</v>
      </c>
      <c r="D1287" t="s">
        <v>2883</v>
      </c>
      <c r="E1287" s="50">
        <v>5550</v>
      </c>
      <c r="F1287" t="s">
        <v>4923</v>
      </c>
    </row>
    <row r="1288" spans="1:6">
      <c r="A1288">
        <v>2191</v>
      </c>
      <c r="B1288" t="s">
        <v>225</v>
      </c>
      <c r="C1288" t="s">
        <v>4977</v>
      </c>
      <c r="D1288" t="s">
        <v>4978</v>
      </c>
      <c r="E1288" s="50">
        <v>4730</v>
      </c>
      <c r="F1288" t="s">
        <v>4979</v>
      </c>
    </row>
    <row r="1289" spans="1:6">
      <c r="A1289">
        <v>2215</v>
      </c>
      <c r="B1289" t="s">
        <v>225</v>
      </c>
      <c r="C1289" t="s">
        <v>2954</v>
      </c>
      <c r="D1289" t="s">
        <v>2955</v>
      </c>
      <c r="E1289" s="50">
        <v>0</v>
      </c>
      <c r="F1289" t="s">
        <v>5019</v>
      </c>
    </row>
    <row r="1290" spans="1:6">
      <c r="A1290">
        <v>1880</v>
      </c>
      <c r="B1290" t="s">
        <v>225</v>
      </c>
      <c r="C1290" t="s">
        <v>2502</v>
      </c>
      <c r="D1290" t="s">
        <v>2503</v>
      </c>
      <c r="E1290" s="50">
        <v>0</v>
      </c>
      <c r="F1290" t="s">
        <v>4308</v>
      </c>
    </row>
    <row r="1291" spans="1:6">
      <c r="A1291">
        <v>1904</v>
      </c>
      <c r="B1291" t="s">
        <v>225</v>
      </c>
      <c r="C1291" t="s">
        <v>2574</v>
      </c>
      <c r="D1291" t="s">
        <v>2575</v>
      </c>
      <c r="E1291" s="50">
        <v>0</v>
      </c>
      <c r="F1291" t="s">
        <v>4332</v>
      </c>
    </row>
    <row r="1292" spans="1:6">
      <c r="A1292">
        <v>1928</v>
      </c>
      <c r="B1292" t="s">
        <v>225</v>
      </c>
      <c r="C1292" t="s">
        <v>4388</v>
      </c>
      <c r="D1292" t="s">
        <v>4389</v>
      </c>
      <c r="E1292" s="50">
        <v>6991.25</v>
      </c>
      <c r="F1292" t="s">
        <v>4390</v>
      </c>
    </row>
    <row r="1293" spans="1:6">
      <c r="A1293">
        <v>1952</v>
      </c>
      <c r="B1293" t="s">
        <v>225</v>
      </c>
      <c r="C1293" t="s">
        <v>2646</v>
      </c>
      <c r="D1293" t="s">
        <v>2647</v>
      </c>
      <c r="E1293" s="50">
        <v>5070</v>
      </c>
      <c r="F1293" t="s">
        <v>4428</v>
      </c>
    </row>
    <row r="1294" spans="1:6">
      <c r="A1294">
        <v>1976</v>
      </c>
      <c r="B1294" t="s">
        <v>225</v>
      </c>
      <c r="C1294" t="s">
        <v>2718</v>
      </c>
      <c r="D1294" t="s">
        <v>2719</v>
      </c>
      <c r="E1294" s="50">
        <v>0</v>
      </c>
      <c r="F1294" t="s">
        <v>4452</v>
      </c>
    </row>
    <row r="1295" spans="1:6">
      <c r="A1295">
        <v>2000</v>
      </c>
      <c r="B1295" t="s">
        <v>225</v>
      </c>
      <c r="C1295" t="s">
        <v>4508</v>
      </c>
      <c r="D1295" t="s">
        <v>4509</v>
      </c>
      <c r="E1295" s="50">
        <v>4300</v>
      </c>
      <c r="F1295" t="s">
        <v>4510</v>
      </c>
    </row>
    <row r="1296" spans="1:6">
      <c r="A1296">
        <v>2024</v>
      </c>
      <c r="B1296" t="s">
        <v>225</v>
      </c>
      <c r="C1296" t="s">
        <v>4580</v>
      </c>
      <c r="D1296" t="s">
        <v>4581</v>
      </c>
      <c r="E1296" s="50">
        <v>2900</v>
      </c>
      <c r="F1296" t="s">
        <v>4582</v>
      </c>
    </row>
    <row r="1297" spans="1:6">
      <c r="A1297">
        <v>2048</v>
      </c>
      <c r="B1297" t="s">
        <v>225</v>
      </c>
      <c r="C1297" t="s">
        <v>4652</v>
      </c>
      <c r="D1297" t="s">
        <v>4653</v>
      </c>
      <c r="E1297" s="50">
        <v>0</v>
      </c>
      <c r="F1297" t="s">
        <v>4654</v>
      </c>
    </row>
    <row r="1298" spans="1:6">
      <c r="A1298">
        <v>2072</v>
      </c>
      <c r="B1298" t="s">
        <v>225</v>
      </c>
      <c r="C1298" t="s">
        <v>4722</v>
      </c>
      <c r="D1298" t="s">
        <v>4723</v>
      </c>
      <c r="E1298" s="50">
        <v>0</v>
      </c>
      <c r="F1298" t="s">
        <v>4724</v>
      </c>
    </row>
    <row r="1299" spans="1:6">
      <c r="A1299">
        <v>2096</v>
      </c>
      <c r="B1299" t="s">
        <v>225</v>
      </c>
      <c r="C1299" t="s">
        <v>4788</v>
      </c>
      <c r="D1299" t="s">
        <v>4789</v>
      </c>
      <c r="E1299" s="50">
        <v>0</v>
      </c>
      <c r="F1299" t="s">
        <v>4790</v>
      </c>
    </row>
    <row r="1300" spans="1:6">
      <c r="A1300">
        <v>2120</v>
      </c>
      <c r="B1300" t="s">
        <v>225</v>
      </c>
      <c r="C1300" t="s">
        <v>4860</v>
      </c>
      <c r="D1300" t="s">
        <v>4861</v>
      </c>
      <c r="E1300" s="50">
        <v>5572.5</v>
      </c>
      <c r="F1300" t="s">
        <v>4862</v>
      </c>
    </row>
    <row r="1301" spans="1:6">
      <c r="A1301">
        <v>2144</v>
      </c>
      <c r="B1301" t="s">
        <v>225</v>
      </c>
      <c r="C1301" t="s">
        <v>2808</v>
      </c>
      <c r="D1301" t="s">
        <v>2809</v>
      </c>
      <c r="E1301" s="50">
        <v>0</v>
      </c>
      <c r="F1301" t="s">
        <v>4900</v>
      </c>
    </row>
    <row r="1302" spans="1:6">
      <c r="A1302">
        <v>2168</v>
      </c>
      <c r="B1302" t="s">
        <v>225</v>
      </c>
      <c r="C1302" t="s">
        <v>2885</v>
      </c>
      <c r="D1302" t="s">
        <v>2886</v>
      </c>
      <c r="E1302" s="50">
        <v>4965</v>
      </c>
      <c r="F1302" t="s">
        <v>4924</v>
      </c>
    </row>
    <row r="1303" spans="1:6">
      <c r="A1303">
        <v>2192</v>
      </c>
      <c r="B1303" t="s">
        <v>225</v>
      </c>
      <c r="C1303" t="s">
        <v>4980</v>
      </c>
      <c r="D1303" t="s">
        <v>4981</v>
      </c>
      <c r="E1303" s="50">
        <v>4042.5</v>
      </c>
      <c r="F1303" t="s">
        <v>4982</v>
      </c>
    </row>
    <row r="1304" spans="1:6">
      <c r="A1304">
        <v>2216</v>
      </c>
      <c r="B1304" t="s">
        <v>225</v>
      </c>
      <c r="C1304" t="s">
        <v>2957</v>
      </c>
      <c r="D1304" t="s">
        <v>2958</v>
      </c>
      <c r="E1304" s="50">
        <v>0</v>
      </c>
      <c r="F1304" t="s">
        <v>5020</v>
      </c>
    </row>
    <row r="1305" spans="1:6">
      <c r="A1305">
        <v>1881</v>
      </c>
      <c r="B1305" t="s">
        <v>225</v>
      </c>
      <c r="C1305" t="s">
        <v>2505</v>
      </c>
      <c r="D1305" t="s">
        <v>2506</v>
      </c>
      <c r="E1305" s="50">
        <v>0</v>
      </c>
      <c r="F1305" t="s">
        <v>4309</v>
      </c>
    </row>
    <row r="1306" spans="1:6">
      <c r="A1306">
        <v>1905</v>
      </c>
      <c r="B1306" t="s">
        <v>225</v>
      </c>
      <c r="C1306" t="s">
        <v>2577</v>
      </c>
      <c r="D1306" t="s">
        <v>2578</v>
      </c>
      <c r="E1306" s="50">
        <v>0</v>
      </c>
      <c r="F1306" t="s">
        <v>4333</v>
      </c>
    </row>
    <row r="1307" spans="1:6">
      <c r="A1307">
        <v>1929</v>
      </c>
      <c r="B1307" t="s">
        <v>225</v>
      </c>
      <c r="C1307" t="s">
        <v>4391</v>
      </c>
      <c r="D1307" t="s">
        <v>4392</v>
      </c>
      <c r="E1307" s="50">
        <v>6702.5</v>
      </c>
      <c r="F1307" t="s">
        <v>4393</v>
      </c>
    </row>
    <row r="1308" spans="1:6">
      <c r="A1308">
        <v>1953</v>
      </c>
      <c r="B1308" t="s">
        <v>225</v>
      </c>
      <c r="C1308" t="s">
        <v>2649</v>
      </c>
      <c r="D1308" t="s">
        <v>2650</v>
      </c>
      <c r="E1308" s="50">
        <v>5415</v>
      </c>
      <c r="F1308" t="s">
        <v>4429</v>
      </c>
    </row>
    <row r="1309" spans="1:6">
      <c r="A1309">
        <v>1977</v>
      </c>
      <c r="B1309" t="s">
        <v>225</v>
      </c>
      <c r="C1309" t="s">
        <v>2721</v>
      </c>
      <c r="D1309" t="s">
        <v>2722</v>
      </c>
      <c r="E1309" s="50">
        <v>0</v>
      </c>
      <c r="F1309" t="s">
        <v>4453</v>
      </c>
    </row>
    <row r="1310" spans="1:6">
      <c r="A1310">
        <v>2001</v>
      </c>
      <c r="B1310" t="s">
        <v>225</v>
      </c>
      <c r="C1310" t="s">
        <v>4511</v>
      </c>
      <c r="D1310" t="s">
        <v>4512</v>
      </c>
      <c r="E1310" s="50">
        <v>4312.5</v>
      </c>
      <c r="F1310" t="s">
        <v>4513</v>
      </c>
    </row>
    <row r="1311" spans="1:6">
      <c r="A1311">
        <v>2025</v>
      </c>
      <c r="B1311" t="s">
        <v>225</v>
      </c>
      <c r="C1311" t="s">
        <v>4583</v>
      </c>
      <c r="D1311" t="s">
        <v>4584</v>
      </c>
      <c r="E1311" s="50">
        <v>2688</v>
      </c>
      <c r="F1311" t="s">
        <v>4585</v>
      </c>
    </row>
    <row r="1312" spans="1:6">
      <c r="A1312">
        <v>2049</v>
      </c>
      <c r="B1312" t="s">
        <v>225</v>
      </c>
      <c r="C1312" t="s">
        <v>4655</v>
      </c>
      <c r="D1312" t="s">
        <v>4656</v>
      </c>
      <c r="E1312" s="50">
        <v>0</v>
      </c>
      <c r="F1312" t="s">
        <v>4657</v>
      </c>
    </row>
    <row r="1313" spans="1:6">
      <c r="A1313">
        <v>2073</v>
      </c>
      <c r="B1313" t="s">
        <v>225</v>
      </c>
      <c r="C1313" t="s">
        <v>4725</v>
      </c>
      <c r="D1313" t="s">
        <v>4726</v>
      </c>
      <c r="E1313" s="50">
        <v>0</v>
      </c>
      <c r="F1313" t="s">
        <v>4727</v>
      </c>
    </row>
    <row r="1314" spans="1:6">
      <c r="A1314">
        <v>2097</v>
      </c>
      <c r="B1314" t="s">
        <v>225</v>
      </c>
      <c r="C1314" t="s">
        <v>4791</v>
      </c>
      <c r="D1314" t="s">
        <v>4792</v>
      </c>
      <c r="E1314" s="50">
        <v>0</v>
      </c>
      <c r="F1314" t="s">
        <v>4793</v>
      </c>
    </row>
    <row r="1315" spans="1:6">
      <c r="A1315">
        <v>2121</v>
      </c>
      <c r="B1315" t="s">
        <v>225</v>
      </c>
      <c r="C1315" t="s">
        <v>4863</v>
      </c>
      <c r="D1315" t="s">
        <v>4864</v>
      </c>
      <c r="E1315" s="50">
        <v>5527.5</v>
      </c>
      <c r="F1315" t="s">
        <v>4865</v>
      </c>
    </row>
    <row r="1316" spans="1:6">
      <c r="A1316">
        <v>2145</v>
      </c>
      <c r="B1316" t="s">
        <v>225</v>
      </c>
      <c r="C1316" t="s">
        <v>2811</v>
      </c>
      <c r="D1316" t="s">
        <v>2812</v>
      </c>
      <c r="E1316" s="50">
        <v>0</v>
      </c>
      <c r="F1316" t="s">
        <v>4901</v>
      </c>
    </row>
    <row r="1317" spans="1:6">
      <c r="A1317">
        <v>2169</v>
      </c>
      <c r="B1317" t="s">
        <v>225</v>
      </c>
      <c r="C1317" t="s">
        <v>2888</v>
      </c>
      <c r="D1317" t="s">
        <v>2889</v>
      </c>
      <c r="E1317" s="50">
        <v>5085</v>
      </c>
      <c r="F1317" t="s">
        <v>4925</v>
      </c>
    </row>
    <row r="1318" spans="1:6">
      <c r="A1318">
        <v>2193</v>
      </c>
      <c r="B1318" t="s">
        <v>225</v>
      </c>
      <c r="C1318" t="s">
        <v>4983</v>
      </c>
      <c r="D1318" t="s">
        <v>4984</v>
      </c>
      <c r="E1318" s="50">
        <v>5390</v>
      </c>
      <c r="F1318" t="s">
        <v>4985</v>
      </c>
    </row>
    <row r="1319" spans="1:6">
      <c r="A1319">
        <v>2217</v>
      </c>
      <c r="B1319" t="s">
        <v>225</v>
      </c>
      <c r="C1319" t="s">
        <v>2960</v>
      </c>
      <c r="D1319" t="s">
        <v>2961</v>
      </c>
      <c r="E1319" s="50">
        <v>0</v>
      </c>
      <c r="F1319" t="s">
        <v>5021</v>
      </c>
    </row>
    <row r="1320" spans="1:6">
      <c r="A1320">
        <v>1882</v>
      </c>
      <c r="B1320" t="s">
        <v>225</v>
      </c>
      <c r="C1320" t="s">
        <v>2508</v>
      </c>
      <c r="D1320" t="s">
        <v>2509</v>
      </c>
      <c r="E1320" s="50">
        <v>513.75</v>
      </c>
      <c r="F1320" t="s">
        <v>4310</v>
      </c>
    </row>
    <row r="1321" spans="1:6">
      <c r="A1321">
        <v>1906</v>
      </c>
      <c r="B1321" t="s">
        <v>225</v>
      </c>
      <c r="C1321" t="s">
        <v>2580</v>
      </c>
      <c r="D1321" t="s">
        <v>2581</v>
      </c>
      <c r="E1321" s="50">
        <v>0</v>
      </c>
      <c r="F1321" t="s">
        <v>4334</v>
      </c>
    </row>
    <row r="1322" spans="1:6">
      <c r="A1322">
        <v>1930</v>
      </c>
      <c r="B1322" t="s">
        <v>225</v>
      </c>
      <c r="C1322" t="s">
        <v>4394</v>
      </c>
      <c r="D1322" t="s">
        <v>4395</v>
      </c>
      <c r="E1322" s="50">
        <v>8268.75</v>
      </c>
      <c r="F1322" t="s">
        <v>4396</v>
      </c>
    </row>
    <row r="1323" spans="1:6">
      <c r="A1323">
        <v>1954</v>
      </c>
      <c r="B1323" t="s">
        <v>225</v>
      </c>
      <c r="C1323" t="s">
        <v>2652</v>
      </c>
      <c r="D1323" t="s">
        <v>2653</v>
      </c>
      <c r="E1323" s="50">
        <v>8152.5</v>
      </c>
      <c r="F1323" t="s">
        <v>4430</v>
      </c>
    </row>
    <row r="1324" spans="1:6">
      <c r="A1324">
        <v>1978</v>
      </c>
      <c r="B1324" t="s">
        <v>225</v>
      </c>
      <c r="C1324" t="s">
        <v>2724</v>
      </c>
      <c r="D1324" t="s">
        <v>2725</v>
      </c>
      <c r="E1324" s="50">
        <v>0</v>
      </c>
      <c r="F1324" t="s">
        <v>4454</v>
      </c>
    </row>
    <row r="1325" spans="1:6">
      <c r="A1325">
        <v>2002</v>
      </c>
      <c r="B1325" t="s">
        <v>225</v>
      </c>
      <c r="C1325" t="s">
        <v>4514</v>
      </c>
      <c r="D1325" t="s">
        <v>4515</v>
      </c>
      <c r="E1325" s="50">
        <v>6637.5</v>
      </c>
      <c r="F1325" t="s">
        <v>4516</v>
      </c>
    </row>
    <row r="1326" spans="1:6">
      <c r="A1326">
        <v>2026</v>
      </c>
      <c r="B1326" t="s">
        <v>225</v>
      </c>
      <c r="C1326" t="s">
        <v>4586</v>
      </c>
      <c r="D1326" t="s">
        <v>4587</v>
      </c>
      <c r="E1326" s="50">
        <v>3344</v>
      </c>
      <c r="F1326" t="s">
        <v>4588</v>
      </c>
    </row>
    <row r="1327" spans="1:6">
      <c r="A1327">
        <v>2050</v>
      </c>
      <c r="B1327" t="s">
        <v>225</v>
      </c>
      <c r="C1327" t="s">
        <v>4658</v>
      </c>
      <c r="D1327" t="s">
        <v>4659</v>
      </c>
      <c r="E1327" s="50">
        <v>0</v>
      </c>
      <c r="F1327" t="s">
        <v>4660</v>
      </c>
    </row>
    <row r="1328" spans="1:6">
      <c r="A1328">
        <v>2074</v>
      </c>
      <c r="B1328" t="s">
        <v>225</v>
      </c>
      <c r="C1328" t="s">
        <v>4728</v>
      </c>
      <c r="D1328" t="s">
        <v>4729</v>
      </c>
      <c r="E1328" s="50">
        <v>0</v>
      </c>
      <c r="F1328" t="s">
        <v>4730</v>
      </c>
    </row>
    <row r="1329" spans="1:6">
      <c r="A1329">
        <v>2098</v>
      </c>
      <c r="B1329" t="s">
        <v>225</v>
      </c>
      <c r="C1329" t="s">
        <v>4794</v>
      </c>
      <c r="D1329" t="s">
        <v>4795</v>
      </c>
      <c r="E1329" s="50">
        <v>0</v>
      </c>
      <c r="F1329" t="s">
        <v>4796</v>
      </c>
    </row>
    <row r="1330" spans="1:6">
      <c r="A1330">
        <v>2122</v>
      </c>
      <c r="B1330" t="s">
        <v>225</v>
      </c>
      <c r="C1330" t="s">
        <v>4866</v>
      </c>
      <c r="D1330" t="s">
        <v>4867</v>
      </c>
      <c r="E1330" s="50">
        <v>8317.5</v>
      </c>
      <c r="F1330" t="s">
        <v>4868</v>
      </c>
    </row>
    <row r="1331" spans="1:6">
      <c r="A1331">
        <v>2146</v>
      </c>
      <c r="B1331" t="s">
        <v>225</v>
      </c>
      <c r="C1331" t="s">
        <v>2814</v>
      </c>
      <c r="D1331" t="s">
        <v>2815</v>
      </c>
      <c r="E1331" s="50">
        <v>0</v>
      </c>
      <c r="F1331" t="s">
        <v>4902</v>
      </c>
    </row>
    <row r="1332" spans="1:6">
      <c r="A1332">
        <v>2170</v>
      </c>
      <c r="B1332" t="s">
        <v>225</v>
      </c>
      <c r="C1332" t="s">
        <v>2891</v>
      </c>
      <c r="D1332" t="s">
        <v>2892</v>
      </c>
      <c r="E1332" s="50">
        <v>7447.5</v>
      </c>
      <c r="F1332" t="s">
        <v>4926</v>
      </c>
    </row>
    <row r="1333" spans="1:6">
      <c r="A1333">
        <v>2194</v>
      </c>
      <c r="B1333" t="s">
        <v>225</v>
      </c>
      <c r="C1333" t="s">
        <v>4986</v>
      </c>
      <c r="D1333" t="s">
        <v>4987</v>
      </c>
      <c r="E1333" s="50">
        <v>7865</v>
      </c>
      <c r="F1333" t="s">
        <v>4988</v>
      </c>
    </row>
    <row r="1334" spans="1:6">
      <c r="A1334">
        <v>2218</v>
      </c>
      <c r="B1334" t="s">
        <v>225</v>
      </c>
      <c r="C1334" t="s">
        <v>2963</v>
      </c>
      <c r="D1334" t="s">
        <v>2964</v>
      </c>
      <c r="E1334" s="50">
        <v>0</v>
      </c>
      <c r="F1334" t="s">
        <v>5022</v>
      </c>
    </row>
    <row r="1335" spans="1:6">
      <c r="A1335">
        <v>1883</v>
      </c>
      <c r="B1335" t="s">
        <v>225</v>
      </c>
      <c r="C1335" t="s">
        <v>2511</v>
      </c>
      <c r="D1335" t="s">
        <v>2512</v>
      </c>
      <c r="E1335" s="50">
        <v>352.5</v>
      </c>
      <c r="F1335" t="s">
        <v>4311</v>
      </c>
    </row>
    <row r="1336" spans="1:6">
      <c r="A1336">
        <v>1907</v>
      </c>
      <c r="B1336" t="s">
        <v>225</v>
      </c>
      <c r="C1336" t="s">
        <v>2583</v>
      </c>
      <c r="D1336" t="s">
        <v>2584</v>
      </c>
      <c r="E1336" s="50">
        <v>0</v>
      </c>
      <c r="F1336" t="s">
        <v>4335</v>
      </c>
    </row>
    <row r="1337" spans="1:6">
      <c r="A1337">
        <v>1931</v>
      </c>
      <c r="B1337" t="s">
        <v>225</v>
      </c>
      <c r="C1337" t="s">
        <v>4397</v>
      </c>
      <c r="D1337" t="s">
        <v>4398</v>
      </c>
      <c r="E1337" s="50">
        <v>6597.5</v>
      </c>
      <c r="F1337" t="s">
        <v>4399</v>
      </c>
    </row>
    <row r="1338" spans="1:6">
      <c r="A1338">
        <v>1955</v>
      </c>
      <c r="B1338" t="s">
        <v>225</v>
      </c>
      <c r="C1338" t="s">
        <v>2655</v>
      </c>
      <c r="D1338" t="s">
        <v>2656</v>
      </c>
      <c r="E1338" s="50">
        <v>5317.5</v>
      </c>
      <c r="F1338" t="s">
        <v>4431</v>
      </c>
    </row>
    <row r="1339" spans="1:6">
      <c r="A1339">
        <v>1979</v>
      </c>
      <c r="B1339" t="s">
        <v>225</v>
      </c>
      <c r="C1339" t="s">
        <v>2727</v>
      </c>
      <c r="D1339" t="s">
        <v>2728</v>
      </c>
      <c r="E1339" s="50">
        <v>0</v>
      </c>
      <c r="F1339" t="s">
        <v>4455</v>
      </c>
    </row>
    <row r="1340" spans="1:6">
      <c r="A1340">
        <v>2003</v>
      </c>
      <c r="B1340" t="s">
        <v>225</v>
      </c>
      <c r="C1340" t="s">
        <v>4517</v>
      </c>
      <c r="D1340" t="s">
        <v>4518</v>
      </c>
      <c r="E1340" s="50">
        <v>4393.75</v>
      </c>
      <c r="F1340" t="s">
        <v>4519</v>
      </c>
    </row>
    <row r="1341" spans="1:6">
      <c r="A1341">
        <v>2027</v>
      </c>
      <c r="B1341" t="s">
        <v>225</v>
      </c>
      <c r="C1341" t="s">
        <v>4589</v>
      </c>
      <c r="D1341" t="s">
        <v>4590</v>
      </c>
      <c r="E1341" s="50">
        <v>1450</v>
      </c>
      <c r="F1341" t="s">
        <v>4591</v>
      </c>
    </row>
    <row r="1342" spans="1:6">
      <c r="A1342">
        <v>2051</v>
      </c>
      <c r="B1342" t="s">
        <v>225</v>
      </c>
      <c r="C1342" t="s">
        <v>4661</v>
      </c>
      <c r="D1342" t="s">
        <v>4662</v>
      </c>
      <c r="E1342" s="50">
        <v>0</v>
      </c>
      <c r="F1342" t="s">
        <v>4663</v>
      </c>
    </row>
    <row r="1343" spans="1:6">
      <c r="A1343">
        <v>2075</v>
      </c>
      <c r="B1343" t="s">
        <v>225</v>
      </c>
      <c r="C1343" t="s">
        <v>4731</v>
      </c>
      <c r="D1343" t="s">
        <v>4732</v>
      </c>
      <c r="E1343" s="50">
        <v>0</v>
      </c>
      <c r="F1343" t="s">
        <v>4733</v>
      </c>
    </row>
    <row r="1344" spans="1:6">
      <c r="A1344">
        <v>2099</v>
      </c>
      <c r="B1344" t="s">
        <v>225</v>
      </c>
      <c r="C1344" t="s">
        <v>4797</v>
      </c>
      <c r="D1344" t="s">
        <v>4798</v>
      </c>
      <c r="E1344" s="50">
        <v>0</v>
      </c>
      <c r="F1344" t="s">
        <v>4799</v>
      </c>
    </row>
    <row r="1345" spans="1:6">
      <c r="A1345">
        <v>2123</v>
      </c>
      <c r="B1345" t="s">
        <v>225</v>
      </c>
      <c r="C1345" t="s">
        <v>4869</v>
      </c>
      <c r="D1345" t="s">
        <v>4870</v>
      </c>
      <c r="E1345" s="50">
        <v>5572.5</v>
      </c>
      <c r="F1345" t="s">
        <v>4871</v>
      </c>
    </row>
    <row r="1346" spans="1:6">
      <c r="A1346">
        <v>2147</v>
      </c>
      <c r="B1346" t="s">
        <v>225</v>
      </c>
      <c r="C1346" t="s">
        <v>2817</v>
      </c>
      <c r="D1346" t="s">
        <v>2818</v>
      </c>
      <c r="E1346" s="50">
        <v>0</v>
      </c>
      <c r="F1346" t="s">
        <v>4903</v>
      </c>
    </row>
    <row r="1347" spans="1:6">
      <c r="A1347">
        <v>2171</v>
      </c>
      <c r="B1347" t="s">
        <v>225</v>
      </c>
      <c r="C1347" t="s">
        <v>2894</v>
      </c>
      <c r="D1347" t="s">
        <v>2895</v>
      </c>
      <c r="E1347" s="50">
        <v>4995</v>
      </c>
      <c r="F1347" t="s">
        <v>4927</v>
      </c>
    </row>
    <row r="1348" spans="1:6">
      <c r="A1348">
        <v>2195</v>
      </c>
      <c r="B1348" t="s">
        <v>225</v>
      </c>
      <c r="C1348" t="s">
        <v>4989</v>
      </c>
      <c r="D1348" t="s">
        <v>4990</v>
      </c>
      <c r="E1348" s="50">
        <v>5390</v>
      </c>
      <c r="F1348" t="s">
        <v>4991</v>
      </c>
    </row>
    <row r="1349" spans="1:6">
      <c r="A1349">
        <v>2219</v>
      </c>
      <c r="B1349" t="s">
        <v>225</v>
      </c>
      <c r="C1349" t="s">
        <v>2966</v>
      </c>
      <c r="D1349" t="s">
        <v>2967</v>
      </c>
      <c r="E1349" s="50">
        <v>0</v>
      </c>
      <c r="F1349" t="s">
        <v>5023</v>
      </c>
    </row>
    <row r="1350" spans="1:6">
      <c r="A1350">
        <v>1884</v>
      </c>
      <c r="B1350" t="s">
        <v>225</v>
      </c>
      <c r="C1350" t="s">
        <v>2514</v>
      </c>
      <c r="D1350" t="s">
        <v>2515</v>
      </c>
      <c r="E1350" s="50">
        <v>258.75</v>
      </c>
      <c r="F1350" t="s">
        <v>4312</v>
      </c>
    </row>
    <row r="1351" spans="1:6">
      <c r="A1351">
        <v>1908</v>
      </c>
      <c r="B1351" t="s">
        <v>225</v>
      </c>
      <c r="C1351" t="s">
        <v>2586</v>
      </c>
      <c r="D1351" t="s">
        <v>2587</v>
      </c>
      <c r="E1351" s="50">
        <v>0</v>
      </c>
      <c r="F1351" t="s">
        <v>4336</v>
      </c>
    </row>
    <row r="1352" spans="1:6">
      <c r="A1352">
        <v>1932</v>
      </c>
      <c r="B1352" t="s">
        <v>225</v>
      </c>
      <c r="C1352" t="s">
        <v>4400</v>
      </c>
      <c r="D1352" t="s">
        <v>4401</v>
      </c>
      <c r="E1352" s="50">
        <v>6781.25</v>
      </c>
      <c r="F1352" t="s">
        <v>4402</v>
      </c>
    </row>
    <row r="1353" spans="1:6">
      <c r="A1353">
        <v>1956</v>
      </c>
      <c r="B1353" t="s">
        <v>225</v>
      </c>
      <c r="C1353" t="s">
        <v>2658</v>
      </c>
      <c r="D1353" t="s">
        <v>2659</v>
      </c>
      <c r="E1353" s="50">
        <v>5415</v>
      </c>
      <c r="F1353" t="s">
        <v>4432</v>
      </c>
    </row>
    <row r="1354" spans="1:6">
      <c r="A1354">
        <v>1980</v>
      </c>
      <c r="B1354" t="s">
        <v>225</v>
      </c>
      <c r="C1354" t="s">
        <v>2730</v>
      </c>
      <c r="D1354" t="s">
        <v>2731</v>
      </c>
      <c r="E1354" s="50">
        <v>0</v>
      </c>
      <c r="F1354" t="s">
        <v>4456</v>
      </c>
    </row>
    <row r="1355" spans="1:6">
      <c r="A1355">
        <v>2004</v>
      </c>
      <c r="B1355" t="s">
        <v>225</v>
      </c>
      <c r="C1355" t="s">
        <v>4520</v>
      </c>
      <c r="D1355" t="s">
        <v>4521</v>
      </c>
      <c r="E1355" s="50">
        <v>4318.75</v>
      </c>
      <c r="F1355" t="s">
        <v>4522</v>
      </c>
    </row>
    <row r="1356" spans="1:6">
      <c r="A1356">
        <v>2028</v>
      </c>
      <c r="B1356" t="s">
        <v>225</v>
      </c>
      <c r="C1356" t="s">
        <v>4592</v>
      </c>
      <c r="D1356" t="s">
        <v>4593</v>
      </c>
      <c r="E1356" s="50">
        <v>1602</v>
      </c>
      <c r="F1356" t="s">
        <v>4594</v>
      </c>
    </row>
    <row r="1357" spans="1:6">
      <c r="A1357">
        <v>2052</v>
      </c>
      <c r="B1357" t="s">
        <v>225</v>
      </c>
      <c r="C1357" t="s">
        <v>4664</v>
      </c>
      <c r="D1357" t="s">
        <v>4665</v>
      </c>
      <c r="E1357" s="50">
        <v>2884.5</v>
      </c>
      <c r="F1357" t="s">
        <v>4666</v>
      </c>
    </row>
    <row r="1358" spans="1:6">
      <c r="A1358">
        <v>2076</v>
      </c>
      <c r="B1358" t="s">
        <v>225</v>
      </c>
      <c r="C1358" t="s">
        <v>4734</v>
      </c>
      <c r="D1358" t="s">
        <v>4735</v>
      </c>
      <c r="E1358" s="50">
        <v>1817.6</v>
      </c>
      <c r="F1358" t="s">
        <v>4736</v>
      </c>
    </row>
    <row r="1359" spans="1:6">
      <c r="A1359">
        <v>2100</v>
      </c>
      <c r="B1359" t="s">
        <v>225</v>
      </c>
      <c r="C1359" t="s">
        <v>4800</v>
      </c>
      <c r="D1359" t="s">
        <v>4801</v>
      </c>
      <c r="E1359" s="50">
        <v>0</v>
      </c>
      <c r="F1359" t="s">
        <v>4802</v>
      </c>
    </row>
    <row r="1360" spans="1:6">
      <c r="A1360">
        <v>2124</v>
      </c>
      <c r="B1360" t="s">
        <v>225</v>
      </c>
      <c r="C1360" t="s">
        <v>4872</v>
      </c>
      <c r="D1360" t="s">
        <v>4873</v>
      </c>
      <c r="E1360" s="50">
        <v>3082.5</v>
      </c>
      <c r="F1360" t="s">
        <v>4874</v>
      </c>
    </row>
    <row r="1361" spans="1:6">
      <c r="A1361">
        <v>2148</v>
      </c>
      <c r="B1361" t="s">
        <v>225</v>
      </c>
      <c r="C1361" t="s">
        <v>2820</v>
      </c>
      <c r="D1361" t="s">
        <v>2821</v>
      </c>
      <c r="E1361" s="50">
        <v>0</v>
      </c>
      <c r="F1361" t="s">
        <v>4904</v>
      </c>
    </row>
    <row r="1362" spans="1:6">
      <c r="A1362">
        <v>2172</v>
      </c>
      <c r="B1362" t="s">
        <v>225</v>
      </c>
      <c r="C1362" t="s">
        <v>2897</v>
      </c>
      <c r="D1362" t="s">
        <v>2898</v>
      </c>
      <c r="E1362" s="50">
        <v>4125</v>
      </c>
      <c r="F1362" t="s">
        <v>4928</v>
      </c>
    </row>
    <row r="1363" spans="1:6">
      <c r="A1363">
        <v>2196</v>
      </c>
      <c r="B1363" t="s">
        <v>225</v>
      </c>
      <c r="C1363" t="s">
        <v>4992</v>
      </c>
      <c r="D1363" t="s">
        <v>4993</v>
      </c>
      <c r="E1363" s="50">
        <v>5170</v>
      </c>
      <c r="F1363" t="s">
        <v>4994</v>
      </c>
    </row>
    <row r="1364" spans="1:6">
      <c r="A1364">
        <v>2220</v>
      </c>
      <c r="B1364" t="s">
        <v>225</v>
      </c>
      <c r="C1364" t="s">
        <v>2969</v>
      </c>
      <c r="D1364" t="s">
        <v>2970</v>
      </c>
      <c r="E1364" s="50">
        <v>0</v>
      </c>
      <c r="F1364" t="s">
        <v>5024</v>
      </c>
    </row>
    <row r="1365" spans="1:6">
      <c r="A1365">
        <v>1885</v>
      </c>
      <c r="B1365" t="s">
        <v>225</v>
      </c>
      <c r="C1365" t="s">
        <v>2517</v>
      </c>
      <c r="D1365" t="s">
        <v>2518</v>
      </c>
      <c r="E1365" s="50">
        <v>423.75</v>
      </c>
      <c r="F1365" t="s">
        <v>4313</v>
      </c>
    </row>
    <row r="1366" spans="1:6">
      <c r="A1366">
        <v>1909</v>
      </c>
      <c r="B1366" t="s">
        <v>225</v>
      </c>
      <c r="C1366" t="s">
        <v>2589</v>
      </c>
      <c r="D1366" t="s">
        <v>2590</v>
      </c>
      <c r="E1366" s="50">
        <v>0</v>
      </c>
      <c r="F1366" t="s">
        <v>4337</v>
      </c>
    </row>
    <row r="1367" spans="1:6">
      <c r="A1367">
        <v>1933</v>
      </c>
      <c r="B1367" t="s">
        <v>225</v>
      </c>
      <c r="C1367" t="s">
        <v>4403</v>
      </c>
      <c r="D1367" t="s">
        <v>4404</v>
      </c>
      <c r="E1367" s="50">
        <v>3158.75</v>
      </c>
      <c r="F1367" t="s">
        <v>4405</v>
      </c>
    </row>
    <row r="1368" spans="1:6">
      <c r="A1368">
        <v>1957</v>
      </c>
      <c r="B1368" t="s">
        <v>225</v>
      </c>
      <c r="C1368" t="s">
        <v>2661</v>
      </c>
      <c r="D1368" t="s">
        <v>2662</v>
      </c>
      <c r="E1368" s="50">
        <v>5475</v>
      </c>
      <c r="F1368" t="s">
        <v>4433</v>
      </c>
    </row>
    <row r="1369" spans="1:6">
      <c r="A1369">
        <v>1981</v>
      </c>
      <c r="B1369" t="s">
        <v>225</v>
      </c>
      <c r="C1369" t="s">
        <v>2733</v>
      </c>
      <c r="D1369" t="s">
        <v>2734</v>
      </c>
      <c r="E1369" s="50">
        <v>0</v>
      </c>
      <c r="F1369" t="s">
        <v>4457</v>
      </c>
    </row>
    <row r="1370" spans="1:6">
      <c r="A1370">
        <v>2005</v>
      </c>
      <c r="B1370" t="s">
        <v>225</v>
      </c>
      <c r="C1370" t="s">
        <v>4523</v>
      </c>
      <c r="D1370" t="s">
        <v>4524</v>
      </c>
      <c r="E1370" s="50">
        <v>4793.75</v>
      </c>
      <c r="F1370" t="s">
        <v>4525</v>
      </c>
    </row>
    <row r="1371" spans="1:6">
      <c r="A1371">
        <v>2029</v>
      </c>
      <c r="B1371" t="s">
        <v>225</v>
      </c>
      <c r="C1371" t="s">
        <v>4595</v>
      </c>
      <c r="D1371" t="s">
        <v>4596</v>
      </c>
      <c r="E1371" s="50">
        <v>1557</v>
      </c>
      <c r="F1371" t="s">
        <v>4597</v>
      </c>
    </row>
    <row r="1372" spans="1:6">
      <c r="A1372">
        <v>2053</v>
      </c>
      <c r="B1372" t="s">
        <v>225</v>
      </c>
      <c r="C1372" t="s">
        <v>4667</v>
      </c>
      <c r="D1372" t="s">
        <v>4668</v>
      </c>
      <c r="E1372" s="50">
        <v>8655.2999999999993</v>
      </c>
      <c r="F1372" t="s">
        <v>4669</v>
      </c>
    </row>
    <row r="1373" spans="1:6">
      <c r="A1373">
        <v>2077</v>
      </c>
      <c r="B1373" t="s">
        <v>225</v>
      </c>
      <c r="C1373" t="s">
        <v>4737</v>
      </c>
      <c r="D1373" t="s">
        <v>4738</v>
      </c>
      <c r="E1373" s="50">
        <v>2272</v>
      </c>
      <c r="F1373" t="s">
        <v>4739</v>
      </c>
    </row>
    <row r="1374" spans="1:6">
      <c r="A1374">
        <v>2101</v>
      </c>
      <c r="B1374" t="s">
        <v>225</v>
      </c>
      <c r="C1374" t="s">
        <v>4803</v>
      </c>
      <c r="D1374" t="s">
        <v>4804</v>
      </c>
      <c r="E1374" s="50">
        <v>0</v>
      </c>
      <c r="F1374" t="s">
        <v>4805</v>
      </c>
    </row>
    <row r="1375" spans="1:6">
      <c r="A1375">
        <v>2125</v>
      </c>
      <c r="B1375" t="s">
        <v>225</v>
      </c>
      <c r="C1375" t="s">
        <v>4875</v>
      </c>
      <c r="D1375" t="s">
        <v>4876</v>
      </c>
      <c r="E1375" s="50">
        <v>5767.5</v>
      </c>
      <c r="F1375" t="s">
        <v>4877</v>
      </c>
    </row>
    <row r="1376" spans="1:6">
      <c r="A1376">
        <v>2149</v>
      </c>
      <c r="B1376" t="s">
        <v>225</v>
      </c>
      <c r="C1376" t="s">
        <v>2823</v>
      </c>
      <c r="D1376" t="s">
        <v>2824</v>
      </c>
      <c r="E1376" s="50">
        <v>0</v>
      </c>
      <c r="F1376" t="s">
        <v>4905</v>
      </c>
    </row>
    <row r="1377" spans="1:6">
      <c r="A1377">
        <v>2173</v>
      </c>
      <c r="B1377" t="s">
        <v>225</v>
      </c>
      <c r="C1377" t="s">
        <v>2900</v>
      </c>
      <c r="D1377" t="s">
        <v>2901</v>
      </c>
      <c r="E1377" s="50">
        <v>4897.5</v>
      </c>
      <c r="F1377" t="s">
        <v>4929</v>
      </c>
    </row>
    <row r="1378" spans="1:6">
      <c r="A1378">
        <v>2197</v>
      </c>
      <c r="B1378" t="s">
        <v>225</v>
      </c>
      <c r="C1378" t="s">
        <v>4995</v>
      </c>
      <c r="D1378" t="s">
        <v>4996</v>
      </c>
      <c r="E1378" s="50">
        <v>4042.5</v>
      </c>
      <c r="F1378" t="s">
        <v>4997</v>
      </c>
    </row>
    <row r="1379" spans="1:6">
      <c r="A1379">
        <v>2221</v>
      </c>
      <c r="B1379" t="s">
        <v>225</v>
      </c>
      <c r="C1379" t="s">
        <v>2972</v>
      </c>
      <c r="D1379" t="s">
        <v>2973</v>
      </c>
      <c r="E1379" s="50">
        <v>0</v>
      </c>
      <c r="F1379" t="s">
        <v>5025</v>
      </c>
    </row>
    <row r="1380" spans="1:6">
      <c r="A1380">
        <v>1864</v>
      </c>
      <c r="B1380" t="s">
        <v>225</v>
      </c>
      <c r="C1380" t="s">
        <v>2454</v>
      </c>
      <c r="D1380" t="s">
        <v>2455</v>
      </c>
      <c r="E1380" s="50">
        <v>0</v>
      </c>
      <c r="F1380" t="s">
        <v>4292</v>
      </c>
    </row>
    <row r="1381" spans="1:6">
      <c r="A1381">
        <v>1865</v>
      </c>
      <c r="B1381" t="s">
        <v>225</v>
      </c>
      <c r="C1381" t="s">
        <v>2457</v>
      </c>
      <c r="D1381" t="s">
        <v>2458</v>
      </c>
      <c r="E1381" s="50">
        <v>2265</v>
      </c>
      <c r="F1381" t="s">
        <v>4293</v>
      </c>
    </row>
    <row r="1382" spans="1:6">
      <c r="A1382">
        <v>1888</v>
      </c>
      <c r="B1382" t="s">
        <v>225</v>
      </c>
      <c r="C1382" t="s">
        <v>2526</v>
      </c>
      <c r="D1382" t="s">
        <v>2527</v>
      </c>
      <c r="E1382" s="50">
        <v>24050</v>
      </c>
      <c r="F1382" t="s">
        <v>4316</v>
      </c>
    </row>
    <row r="1383" spans="1:6">
      <c r="A1383">
        <v>1889</v>
      </c>
      <c r="B1383" t="s">
        <v>225</v>
      </c>
      <c r="C1383" t="s">
        <v>2529</v>
      </c>
      <c r="D1383" t="s">
        <v>2530</v>
      </c>
      <c r="E1383" s="50">
        <v>0</v>
      </c>
      <c r="F1383" t="s">
        <v>4317</v>
      </c>
    </row>
    <row r="1384" spans="1:6">
      <c r="A1384">
        <v>1912</v>
      </c>
      <c r="B1384" t="s">
        <v>225</v>
      </c>
      <c r="C1384" t="s">
        <v>4340</v>
      </c>
      <c r="D1384" t="s">
        <v>4341</v>
      </c>
      <c r="E1384" s="50">
        <v>32453.5</v>
      </c>
      <c r="F1384" t="s">
        <v>4342</v>
      </c>
    </row>
    <row r="1385" spans="1:6">
      <c r="A1385">
        <v>1913</v>
      </c>
      <c r="B1385" t="s">
        <v>225</v>
      </c>
      <c r="C1385" t="s">
        <v>4343</v>
      </c>
      <c r="D1385" t="s">
        <v>4344</v>
      </c>
      <c r="E1385" s="50">
        <v>51835</v>
      </c>
      <c r="F1385" t="s">
        <v>4345</v>
      </c>
    </row>
    <row r="1386" spans="1:6">
      <c r="A1386">
        <v>1936</v>
      </c>
      <c r="B1386" t="s">
        <v>225</v>
      </c>
      <c r="C1386" t="s">
        <v>2598</v>
      </c>
      <c r="D1386" t="s">
        <v>2599</v>
      </c>
      <c r="E1386" s="50">
        <v>68650.64</v>
      </c>
      <c r="F1386" t="s">
        <v>4412</v>
      </c>
    </row>
    <row r="1387" spans="1:6">
      <c r="A1387">
        <v>1937</v>
      </c>
      <c r="B1387" t="s">
        <v>225</v>
      </c>
      <c r="C1387" t="s">
        <v>2601</v>
      </c>
      <c r="D1387" t="s">
        <v>2602</v>
      </c>
      <c r="E1387" s="50">
        <v>53707.5</v>
      </c>
      <c r="F1387" t="s">
        <v>4413</v>
      </c>
    </row>
    <row r="1388" spans="1:6">
      <c r="A1388">
        <v>1960</v>
      </c>
      <c r="B1388" t="s">
        <v>225</v>
      </c>
      <c r="C1388" t="s">
        <v>2670</v>
      </c>
      <c r="D1388" t="s">
        <v>2671</v>
      </c>
      <c r="E1388" s="50">
        <v>2085</v>
      </c>
      <c r="F1388" t="s">
        <v>4436</v>
      </c>
    </row>
    <row r="1389" spans="1:6">
      <c r="A1389">
        <v>1961</v>
      </c>
      <c r="B1389" t="s">
        <v>225</v>
      </c>
      <c r="C1389" t="s">
        <v>2673</v>
      </c>
      <c r="D1389" t="s">
        <v>2674</v>
      </c>
      <c r="E1389" s="50">
        <v>0</v>
      </c>
      <c r="F1389" t="s">
        <v>4437</v>
      </c>
    </row>
    <row r="1390" spans="1:6">
      <c r="A1390">
        <v>1984</v>
      </c>
      <c r="B1390" t="s">
        <v>225</v>
      </c>
      <c r="C1390" t="s">
        <v>4460</v>
      </c>
      <c r="D1390" t="s">
        <v>4461</v>
      </c>
      <c r="E1390" s="50">
        <v>55462.5</v>
      </c>
      <c r="F1390" t="s">
        <v>4462</v>
      </c>
    </row>
    <row r="1391" spans="1:6">
      <c r="A1391">
        <v>1985</v>
      </c>
      <c r="B1391" t="s">
        <v>225</v>
      </c>
      <c r="C1391" t="s">
        <v>4463</v>
      </c>
      <c r="D1391" t="s">
        <v>4464</v>
      </c>
      <c r="E1391" s="50">
        <v>43656.25</v>
      </c>
      <c r="F1391" t="s">
        <v>4465</v>
      </c>
    </row>
    <row r="1392" spans="1:6">
      <c r="A1392">
        <v>2008</v>
      </c>
      <c r="B1392" t="s">
        <v>225</v>
      </c>
      <c r="C1392" t="s">
        <v>4532</v>
      </c>
      <c r="D1392" t="s">
        <v>4533</v>
      </c>
      <c r="E1392" s="50">
        <v>0</v>
      </c>
      <c r="F1392" t="s">
        <v>4534</v>
      </c>
    </row>
    <row r="1393" spans="1:6">
      <c r="A1393">
        <v>2009</v>
      </c>
      <c r="B1393" t="s">
        <v>225</v>
      </c>
      <c r="C1393" t="s">
        <v>4535</v>
      </c>
      <c r="D1393" t="s">
        <v>4536</v>
      </c>
      <c r="E1393" s="50">
        <v>20344.5</v>
      </c>
      <c r="F1393" t="s">
        <v>4537</v>
      </c>
    </row>
    <row r="1394" spans="1:6">
      <c r="A1394">
        <v>2032</v>
      </c>
      <c r="B1394" t="s">
        <v>225</v>
      </c>
      <c r="C1394" t="s">
        <v>4604</v>
      </c>
      <c r="D1394" t="s">
        <v>4605</v>
      </c>
      <c r="E1394" s="50">
        <v>0</v>
      </c>
      <c r="F1394" t="s">
        <v>4606</v>
      </c>
    </row>
    <row r="1395" spans="1:6">
      <c r="A1395">
        <v>2033</v>
      </c>
      <c r="B1395" t="s">
        <v>225</v>
      </c>
      <c r="C1395" t="s">
        <v>4607</v>
      </c>
      <c r="D1395" t="s">
        <v>4608</v>
      </c>
      <c r="E1395" s="50">
        <v>23079.599999999999</v>
      </c>
      <c r="F1395" t="s">
        <v>4609</v>
      </c>
    </row>
    <row r="1396" spans="1:6">
      <c r="A1396">
        <v>2056</v>
      </c>
      <c r="B1396" t="s">
        <v>225</v>
      </c>
      <c r="C1396" t="s">
        <v>4676</v>
      </c>
      <c r="D1396" t="s">
        <v>4677</v>
      </c>
      <c r="E1396" s="50">
        <v>0</v>
      </c>
      <c r="F1396" t="s">
        <v>4678</v>
      </c>
    </row>
    <row r="1397" spans="1:6">
      <c r="A1397">
        <v>2057</v>
      </c>
      <c r="B1397" t="s">
        <v>225</v>
      </c>
      <c r="C1397" t="s">
        <v>4679</v>
      </c>
      <c r="D1397" t="s">
        <v>4680</v>
      </c>
      <c r="E1397" s="50">
        <v>4998.3999999999996</v>
      </c>
      <c r="F1397" t="s">
        <v>4681</v>
      </c>
    </row>
    <row r="1398" spans="1:6">
      <c r="A1398">
        <v>2080</v>
      </c>
      <c r="B1398" t="s">
        <v>225</v>
      </c>
      <c r="C1398" t="s">
        <v>2747</v>
      </c>
      <c r="D1398" t="s">
        <v>2748</v>
      </c>
      <c r="E1398" s="50">
        <v>1526</v>
      </c>
      <c r="F1398" t="s">
        <v>4746</v>
      </c>
    </row>
    <row r="1399" spans="1:6">
      <c r="A1399">
        <v>2081</v>
      </c>
      <c r="B1399" t="s">
        <v>225</v>
      </c>
      <c r="C1399" t="s">
        <v>2749</v>
      </c>
      <c r="D1399" t="s">
        <v>2750</v>
      </c>
      <c r="E1399" s="50">
        <v>0</v>
      </c>
      <c r="F1399" t="s">
        <v>4747</v>
      </c>
    </row>
    <row r="1400" spans="1:6">
      <c r="A1400">
        <v>2104</v>
      </c>
      <c r="B1400" t="s">
        <v>225</v>
      </c>
      <c r="C1400" t="s">
        <v>4812</v>
      </c>
      <c r="D1400" t="s">
        <v>4813</v>
      </c>
      <c r="E1400" s="50">
        <v>70942.5</v>
      </c>
      <c r="F1400" t="s">
        <v>4814</v>
      </c>
    </row>
    <row r="1401" spans="1:6">
      <c r="A1401">
        <v>2105</v>
      </c>
      <c r="B1401" t="s">
        <v>225</v>
      </c>
      <c r="C1401" t="s">
        <v>4815</v>
      </c>
      <c r="D1401" t="s">
        <v>4816</v>
      </c>
      <c r="E1401" s="50">
        <v>52642.5</v>
      </c>
      <c r="F1401" t="s">
        <v>4817</v>
      </c>
    </row>
    <row r="1402" spans="1:6">
      <c r="A1402">
        <v>2128</v>
      </c>
      <c r="B1402" t="s">
        <v>225</v>
      </c>
      <c r="C1402" t="s">
        <v>2757</v>
      </c>
      <c r="D1402" t="s">
        <v>2758</v>
      </c>
      <c r="E1402" s="50">
        <v>19720</v>
      </c>
      <c r="F1402" t="s">
        <v>4884</v>
      </c>
    </row>
    <row r="1403" spans="1:6">
      <c r="A1403">
        <v>2129</v>
      </c>
      <c r="B1403" t="s">
        <v>225</v>
      </c>
      <c r="C1403" t="s">
        <v>2760</v>
      </c>
      <c r="D1403" t="s">
        <v>2761</v>
      </c>
      <c r="E1403" s="50">
        <v>0</v>
      </c>
      <c r="F1403" t="s">
        <v>4885</v>
      </c>
    </row>
    <row r="1404" spans="1:6">
      <c r="A1404">
        <v>2152</v>
      </c>
      <c r="B1404" t="s">
        <v>225</v>
      </c>
      <c r="C1404" t="s">
        <v>2834</v>
      </c>
      <c r="D1404" t="s">
        <v>2835</v>
      </c>
      <c r="E1404" s="50">
        <v>68280</v>
      </c>
      <c r="F1404" t="s">
        <v>4908</v>
      </c>
    </row>
    <row r="1405" spans="1:6">
      <c r="A1405">
        <v>2153</v>
      </c>
      <c r="B1405" t="s">
        <v>225</v>
      </c>
      <c r="C1405" t="s">
        <v>2837</v>
      </c>
      <c r="D1405" t="s">
        <v>2838</v>
      </c>
      <c r="E1405" s="50">
        <v>48892.5</v>
      </c>
      <c r="F1405" t="s">
        <v>4909</v>
      </c>
    </row>
    <row r="1406" spans="1:6">
      <c r="A1406">
        <v>2176</v>
      </c>
      <c r="B1406" t="s">
        <v>225</v>
      </c>
      <c r="C1406" t="s">
        <v>4932</v>
      </c>
      <c r="D1406" t="s">
        <v>4933</v>
      </c>
      <c r="E1406" s="50">
        <v>64927.5</v>
      </c>
      <c r="F1406" t="s">
        <v>4934</v>
      </c>
    </row>
    <row r="1407" spans="1:6">
      <c r="A1407">
        <v>2177</v>
      </c>
      <c r="B1407" t="s">
        <v>225</v>
      </c>
      <c r="C1407" t="s">
        <v>4935</v>
      </c>
      <c r="D1407" t="s">
        <v>4936</v>
      </c>
      <c r="E1407" s="50">
        <v>48152.5</v>
      </c>
      <c r="F1407" t="s">
        <v>4937</v>
      </c>
    </row>
    <row r="1408" spans="1:6">
      <c r="A1408">
        <v>2200</v>
      </c>
      <c r="B1408" t="s">
        <v>225</v>
      </c>
      <c r="C1408" t="s">
        <v>2909</v>
      </c>
      <c r="D1408" t="s">
        <v>2910</v>
      </c>
      <c r="E1408" s="50">
        <v>18980</v>
      </c>
      <c r="F1408" t="s">
        <v>5004</v>
      </c>
    </row>
    <row r="1409" spans="1:6">
      <c r="A1409">
        <v>2201</v>
      </c>
      <c r="B1409" t="s">
        <v>225</v>
      </c>
      <c r="C1409" t="s">
        <v>2912</v>
      </c>
      <c r="D1409" t="s">
        <v>2913</v>
      </c>
      <c r="E1409" s="50">
        <v>0</v>
      </c>
      <c r="F1409" t="s">
        <v>5005</v>
      </c>
    </row>
    <row r="1410" spans="1:6">
      <c r="A1410">
        <v>1862</v>
      </c>
      <c r="B1410" t="s">
        <v>225</v>
      </c>
      <c r="C1410" t="s">
        <v>2448</v>
      </c>
      <c r="D1410" t="s">
        <v>2449</v>
      </c>
      <c r="E1410" s="50">
        <v>37063.25</v>
      </c>
      <c r="F1410" t="s">
        <v>4290</v>
      </c>
    </row>
    <row r="1411" spans="1:6">
      <c r="A1411">
        <v>1838</v>
      </c>
      <c r="B1411" t="s">
        <v>225</v>
      </c>
      <c r="C1411" t="s">
        <v>2371</v>
      </c>
      <c r="D1411" t="s">
        <v>2372</v>
      </c>
      <c r="E1411" s="50">
        <v>37063.25</v>
      </c>
      <c r="F1411" t="s">
        <v>4266</v>
      </c>
    </row>
    <row r="1412" spans="1:6">
      <c r="A1412">
        <v>1863</v>
      </c>
      <c r="B1412" t="s">
        <v>225</v>
      </c>
      <c r="C1412" t="s">
        <v>2451</v>
      </c>
      <c r="D1412" t="s">
        <v>2452</v>
      </c>
      <c r="E1412" s="50">
        <v>17601.849999999999</v>
      </c>
      <c r="F1412" t="s">
        <v>4291</v>
      </c>
    </row>
    <row r="1413" spans="1:6">
      <c r="A1413">
        <v>1839</v>
      </c>
      <c r="B1413" t="s">
        <v>225</v>
      </c>
      <c r="C1413" t="s">
        <v>2374</v>
      </c>
      <c r="D1413" t="s">
        <v>2375</v>
      </c>
      <c r="E1413" s="50">
        <v>17601.849999999999</v>
      </c>
      <c r="F1413" t="s">
        <v>4267</v>
      </c>
    </row>
    <row r="1414" spans="1:6">
      <c r="A1414">
        <v>1840</v>
      </c>
      <c r="B1414" t="s">
        <v>225</v>
      </c>
      <c r="C1414" t="s">
        <v>2379</v>
      </c>
      <c r="D1414" t="s">
        <v>2380</v>
      </c>
      <c r="E1414" s="50">
        <v>427077.64</v>
      </c>
      <c r="F1414" t="s">
        <v>4268</v>
      </c>
    </row>
    <row r="1415" spans="1:6">
      <c r="A1415">
        <v>1816</v>
      </c>
      <c r="B1415" t="s">
        <v>225</v>
      </c>
      <c r="C1415" t="s">
        <v>2302</v>
      </c>
      <c r="D1415" t="s">
        <v>2303</v>
      </c>
      <c r="E1415" s="50">
        <v>408097.64</v>
      </c>
      <c r="F1415" t="s">
        <v>4244</v>
      </c>
    </row>
    <row r="1416" spans="1:6">
      <c r="A1416">
        <v>1841</v>
      </c>
      <c r="B1416" t="s">
        <v>225</v>
      </c>
      <c r="C1416" t="s">
        <v>2382</v>
      </c>
      <c r="D1416" t="s">
        <v>2383</v>
      </c>
      <c r="E1416" s="50">
        <v>349573.75</v>
      </c>
      <c r="F1416" t="s">
        <v>4269</v>
      </c>
    </row>
    <row r="1417" spans="1:6">
      <c r="A1417">
        <v>1817</v>
      </c>
      <c r="B1417" t="s">
        <v>225</v>
      </c>
      <c r="C1417" t="s">
        <v>2305</v>
      </c>
      <c r="D1417" t="s">
        <v>2306</v>
      </c>
      <c r="E1417" s="50">
        <v>349573.75</v>
      </c>
      <c r="F1417" t="s">
        <v>4245</v>
      </c>
    </row>
    <row r="1418" spans="1:6">
      <c r="A1418">
        <v>1842</v>
      </c>
      <c r="B1418" t="s">
        <v>225</v>
      </c>
      <c r="C1418" t="s">
        <v>2388</v>
      </c>
      <c r="D1418" t="s">
        <v>2389</v>
      </c>
      <c r="E1418" s="50">
        <v>31341.51</v>
      </c>
      <c r="F1418" t="s">
        <v>4270</v>
      </c>
    </row>
    <row r="1419" spans="1:6">
      <c r="A1419">
        <v>1818</v>
      </c>
      <c r="B1419" t="s">
        <v>225</v>
      </c>
      <c r="C1419" t="s">
        <v>2311</v>
      </c>
      <c r="D1419" t="s">
        <v>2312</v>
      </c>
      <c r="E1419" s="50">
        <v>31341.51</v>
      </c>
      <c r="F1419" t="s">
        <v>4246</v>
      </c>
    </row>
    <row r="1420" spans="1:6">
      <c r="A1420">
        <v>1843</v>
      </c>
      <c r="B1420" t="s">
        <v>225</v>
      </c>
      <c r="C1420" t="s">
        <v>2391</v>
      </c>
      <c r="D1420" t="s">
        <v>2392</v>
      </c>
      <c r="E1420" s="50">
        <v>31459.13</v>
      </c>
      <c r="F1420" t="s">
        <v>4271</v>
      </c>
    </row>
    <row r="1421" spans="1:6">
      <c r="A1421">
        <v>1819</v>
      </c>
      <c r="B1421" t="s">
        <v>225</v>
      </c>
      <c r="C1421" t="s">
        <v>2314</v>
      </c>
      <c r="D1421" t="s">
        <v>2315</v>
      </c>
      <c r="E1421" s="50">
        <v>31459.13</v>
      </c>
      <c r="F1421" t="s">
        <v>4247</v>
      </c>
    </row>
    <row r="1422" spans="1:6">
      <c r="A1422">
        <v>1844</v>
      </c>
      <c r="B1422" t="s">
        <v>225</v>
      </c>
      <c r="C1422" t="s">
        <v>2394</v>
      </c>
      <c r="D1422" t="s">
        <v>2395</v>
      </c>
      <c r="E1422" s="50">
        <v>33463.75</v>
      </c>
      <c r="F1422" t="s">
        <v>4272</v>
      </c>
    </row>
    <row r="1423" spans="1:6">
      <c r="A1423">
        <v>1820</v>
      </c>
      <c r="B1423" t="s">
        <v>225</v>
      </c>
      <c r="C1423" t="s">
        <v>2317</v>
      </c>
      <c r="D1423" t="s">
        <v>2318</v>
      </c>
      <c r="E1423" s="50">
        <v>33463.75</v>
      </c>
      <c r="F1423" t="s">
        <v>4248</v>
      </c>
    </row>
    <row r="1424" spans="1:6">
      <c r="A1424">
        <v>1845</v>
      </c>
      <c r="B1424" t="s">
        <v>225</v>
      </c>
      <c r="C1424" t="s">
        <v>2397</v>
      </c>
      <c r="D1424" t="s">
        <v>2398</v>
      </c>
      <c r="E1424" s="50">
        <v>33416.25</v>
      </c>
      <c r="F1424" t="s">
        <v>4273</v>
      </c>
    </row>
    <row r="1425" spans="1:6">
      <c r="A1425">
        <v>1821</v>
      </c>
      <c r="B1425" t="s">
        <v>225</v>
      </c>
      <c r="C1425" t="s">
        <v>2320</v>
      </c>
      <c r="D1425" t="s">
        <v>2321</v>
      </c>
      <c r="E1425" s="50">
        <v>33416.25</v>
      </c>
      <c r="F1425" t="s">
        <v>4249</v>
      </c>
    </row>
    <row r="1426" spans="1:6">
      <c r="A1426">
        <v>1846</v>
      </c>
      <c r="B1426" t="s">
        <v>225</v>
      </c>
      <c r="C1426" t="s">
        <v>2400</v>
      </c>
      <c r="D1426" t="s">
        <v>2401</v>
      </c>
      <c r="E1426" s="50">
        <v>32026.25</v>
      </c>
      <c r="F1426" t="s">
        <v>4274</v>
      </c>
    </row>
    <row r="1427" spans="1:6">
      <c r="A1427">
        <v>1822</v>
      </c>
      <c r="B1427" t="s">
        <v>225</v>
      </c>
      <c r="C1427" t="s">
        <v>2323</v>
      </c>
      <c r="D1427" t="s">
        <v>2324</v>
      </c>
      <c r="E1427" s="50">
        <v>32026.25</v>
      </c>
      <c r="F1427" t="s">
        <v>4250</v>
      </c>
    </row>
    <row r="1428" spans="1:6">
      <c r="A1428">
        <v>1847</v>
      </c>
      <c r="B1428" t="s">
        <v>225</v>
      </c>
      <c r="C1428" t="s">
        <v>2403</v>
      </c>
      <c r="D1428" t="s">
        <v>2404</v>
      </c>
      <c r="E1428" s="50">
        <v>69239.5</v>
      </c>
      <c r="F1428" t="s">
        <v>4275</v>
      </c>
    </row>
    <row r="1429" spans="1:6">
      <c r="A1429">
        <v>1823</v>
      </c>
      <c r="B1429" t="s">
        <v>225</v>
      </c>
      <c r="C1429" t="s">
        <v>2326</v>
      </c>
      <c r="D1429" t="s">
        <v>2327</v>
      </c>
      <c r="E1429" s="50">
        <v>50259.5</v>
      </c>
      <c r="F1429" t="s">
        <v>4251</v>
      </c>
    </row>
    <row r="1430" spans="1:6">
      <c r="A1430">
        <v>1848</v>
      </c>
      <c r="B1430" t="s">
        <v>225</v>
      </c>
      <c r="C1430" t="s">
        <v>2406</v>
      </c>
      <c r="D1430" t="s">
        <v>2407</v>
      </c>
      <c r="E1430" s="50">
        <v>28011.25</v>
      </c>
      <c r="F1430" t="s">
        <v>4276</v>
      </c>
    </row>
    <row r="1431" spans="1:6">
      <c r="A1431">
        <v>1824</v>
      </c>
      <c r="B1431" t="s">
        <v>225</v>
      </c>
      <c r="C1431" t="s">
        <v>2329</v>
      </c>
      <c r="D1431" t="s">
        <v>2330</v>
      </c>
      <c r="E1431" s="50">
        <v>28011.25</v>
      </c>
      <c r="F1431" t="s">
        <v>4252</v>
      </c>
    </row>
    <row r="1432" spans="1:6">
      <c r="A1432">
        <v>1849</v>
      </c>
      <c r="B1432" t="s">
        <v>225</v>
      </c>
      <c r="C1432" t="s">
        <v>2409</v>
      </c>
      <c r="D1432" t="s">
        <v>2410</v>
      </c>
      <c r="E1432" s="50">
        <v>28204</v>
      </c>
      <c r="F1432" t="s">
        <v>4277</v>
      </c>
    </row>
    <row r="1433" spans="1:6">
      <c r="A1433">
        <v>1825</v>
      </c>
      <c r="B1433" t="s">
        <v>225</v>
      </c>
      <c r="C1433" t="s">
        <v>2332</v>
      </c>
      <c r="D1433" t="s">
        <v>2333</v>
      </c>
      <c r="E1433" s="50">
        <v>28204</v>
      </c>
      <c r="F1433" t="s">
        <v>4253</v>
      </c>
    </row>
    <row r="1434" spans="1:6">
      <c r="A1434">
        <v>1850</v>
      </c>
      <c r="B1434" t="s">
        <v>225</v>
      </c>
      <c r="C1434" t="s">
        <v>2412</v>
      </c>
      <c r="D1434" t="s">
        <v>2413</v>
      </c>
      <c r="E1434" s="50">
        <v>30461</v>
      </c>
      <c r="F1434" t="s">
        <v>4278</v>
      </c>
    </row>
    <row r="1435" spans="1:6">
      <c r="A1435">
        <v>1826</v>
      </c>
      <c r="B1435" t="s">
        <v>225</v>
      </c>
      <c r="C1435" t="s">
        <v>2335</v>
      </c>
      <c r="D1435" t="s">
        <v>2336</v>
      </c>
      <c r="E1435" s="50">
        <v>30461</v>
      </c>
      <c r="F1435" t="s">
        <v>4254</v>
      </c>
    </row>
    <row r="1436" spans="1:6">
      <c r="A1436">
        <v>1851</v>
      </c>
      <c r="B1436" t="s">
        <v>225</v>
      </c>
      <c r="C1436" t="s">
        <v>2415</v>
      </c>
      <c r="D1436" t="s">
        <v>2416</v>
      </c>
      <c r="E1436" s="50">
        <v>30777.5</v>
      </c>
      <c r="F1436" t="s">
        <v>4279</v>
      </c>
    </row>
    <row r="1437" spans="1:6">
      <c r="A1437">
        <v>1827</v>
      </c>
      <c r="B1437" t="s">
        <v>225</v>
      </c>
      <c r="C1437" t="s">
        <v>2338</v>
      </c>
      <c r="D1437" t="s">
        <v>2339</v>
      </c>
      <c r="E1437" s="50">
        <v>30777.5</v>
      </c>
      <c r="F1437" t="s">
        <v>4255</v>
      </c>
    </row>
    <row r="1438" spans="1:6">
      <c r="A1438">
        <v>1852</v>
      </c>
      <c r="B1438" t="s">
        <v>225</v>
      </c>
      <c r="C1438" t="s">
        <v>2418</v>
      </c>
      <c r="D1438" t="s">
        <v>2419</v>
      </c>
      <c r="E1438" s="50">
        <v>46767.5</v>
      </c>
      <c r="F1438" t="s">
        <v>4280</v>
      </c>
    </row>
    <row r="1439" spans="1:6">
      <c r="A1439">
        <v>1828</v>
      </c>
      <c r="B1439" t="s">
        <v>225</v>
      </c>
      <c r="C1439" t="s">
        <v>2341</v>
      </c>
      <c r="D1439" t="s">
        <v>2342</v>
      </c>
      <c r="E1439" s="50">
        <v>46767.5</v>
      </c>
      <c r="F1439" t="s">
        <v>4256</v>
      </c>
    </row>
    <row r="1440" spans="1:6">
      <c r="A1440">
        <v>1853</v>
      </c>
      <c r="B1440" t="s">
        <v>225</v>
      </c>
      <c r="C1440" t="s">
        <v>2421</v>
      </c>
      <c r="D1440" t="s">
        <v>2422</v>
      </c>
      <c r="E1440" s="50">
        <v>31910</v>
      </c>
      <c r="F1440" t="s">
        <v>4281</v>
      </c>
    </row>
    <row r="1441" spans="1:6">
      <c r="A1441">
        <v>1829</v>
      </c>
      <c r="B1441" t="s">
        <v>225</v>
      </c>
      <c r="C1441" t="s">
        <v>2344</v>
      </c>
      <c r="D1441" t="s">
        <v>2345</v>
      </c>
      <c r="E1441" s="50">
        <v>31910</v>
      </c>
      <c r="F1441" t="s">
        <v>4257</v>
      </c>
    </row>
    <row r="1442" spans="1:6">
      <c r="A1442">
        <v>1854</v>
      </c>
      <c r="B1442" t="s">
        <v>225</v>
      </c>
      <c r="C1442" t="s">
        <v>2424</v>
      </c>
      <c r="D1442" t="s">
        <v>2425</v>
      </c>
      <c r="E1442" s="50">
        <v>29628</v>
      </c>
      <c r="F1442" t="s">
        <v>4282</v>
      </c>
    </row>
    <row r="1443" spans="1:6">
      <c r="A1443">
        <v>1830</v>
      </c>
      <c r="B1443" t="s">
        <v>225</v>
      </c>
      <c r="C1443" t="s">
        <v>2347</v>
      </c>
      <c r="D1443" t="s">
        <v>2348</v>
      </c>
      <c r="E1443" s="50">
        <v>29628</v>
      </c>
      <c r="F1443" t="s">
        <v>4258</v>
      </c>
    </row>
    <row r="1444" spans="1:6">
      <c r="A1444">
        <v>1855</v>
      </c>
      <c r="B1444" t="s">
        <v>225</v>
      </c>
      <c r="C1444" t="s">
        <v>2427</v>
      </c>
      <c r="D1444" t="s">
        <v>2428</v>
      </c>
      <c r="E1444" s="50">
        <v>35205.25</v>
      </c>
      <c r="F1444" t="s">
        <v>4283</v>
      </c>
    </row>
    <row r="1445" spans="1:6">
      <c r="A1445">
        <v>1831</v>
      </c>
      <c r="B1445" t="s">
        <v>225</v>
      </c>
      <c r="C1445" t="s">
        <v>2350</v>
      </c>
      <c r="D1445" t="s">
        <v>2351</v>
      </c>
      <c r="E1445" s="50">
        <v>35205.25</v>
      </c>
      <c r="F1445" t="s">
        <v>4259</v>
      </c>
    </row>
    <row r="1446" spans="1:6">
      <c r="A1446">
        <v>1856</v>
      </c>
      <c r="B1446" t="s">
        <v>225</v>
      </c>
      <c r="C1446" t="s">
        <v>2430</v>
      </c>
      <c r="D1446" t="s">
        <v>2431</v>
      </c>
      <c r="E1446" s="50">
        <v>33841.25</v>
      </c>
      <c r="F1446" t="s">
        <v>4284</v>
      </c>
    </row>
    <row r="1447" spans="1:6">
      <c r="A1447">
        <v>1832</v>
      </c>
      <c r="B1447" t="s">
        <v>225</v>
      </c>
      <c r="C1447" t="s">
        <v>2353</v>
      </c>
      <c r="D1447" t="s">
        <v>2354</v>
      </c>
      <c r="E1447" s="50">
        <v>33841.25</v>
      </c>
      <c r="F1447" t="s">
        <v>4260</v>
      </c>
    </row>
    <row r="1448" spans="1:6">
      <c r="A1448">
        <v>1857</v>
      </c>
      <c r="B1448" t="s">
        <v>225</v>
      </c>
      <c r="C1448" t="s">
        <v>2433</v>
      </c>
      <c r="D1448" t="s">
        <v>2434</v>
      </c>
      <c r="E1448" s="50">
        <v>35120.5</v>
      </c>
      <c r="F1448" t="s">
        <v>4285</v>
      </c>
    </row>
    <row r="1449" spans="1:6">
      <c r="A1449">
        <v>1833</v>
      </c>
      <c r="B1449" t="s">
        <v>225</v>
      </c>
      <c r="C1449" t="s">
        <v>2356</v>
      </c>
      <c r="D1449" t="s">
        <v>2357</v>
      </c>
      <c r="E1449" s="50">
        <v>35120.5</v>
      </c>
      <c r="F1449" t="s">
        <v>4261</v>
      </c>
    </row>
    <row r="1450" spans="1:6">
      <c r="A1450">
        <v>1858</v>
      </c>
      <c r="B1450" t="s">
        <v>225</v>
      </c>
      <c r="C1450" t="s">
        <v>2436</v>
      </c>
      <c r="D1450" t="s">
        <v>2437</v>
      </c>
      <c r="E1450" s="50">
        <v>50546.5</v>
      </c>
      <c r="F1450" t="s">
        <v>4286</v>
      </c>
    </row>
    <row r="1451" spans="1:6">
      <c r="A1451">
        <v>1834</v>
      </c>
      <c r="B1451" t="s">
        <v>225</v>
      </c>
      <c r="C1451" t="s">
        <v>2359</v>
      </c>
      <c r="D1451" t="s">
        <v>2360</v>
      </c>
      <c r="E1451" s="50">
        <v>50546.5</v>
      </c>
      <c r="F1451" t="s">
        <v>4262</v>
      </c>
    </row>
    <row r="1452" spans="1:6">
      <c r="A1452">
        <v>1859</v>
      </c>
      <c r="B1452" t="s">
        <v>225</v>
      </c>
      <c r="C1452" t="s">
        <v>2439</v>
      </c>
      <c r="D1452" t="s">
        <v>2440</v>
      </c>
      <c r="E1452" s="50">
        <v>34068.75</v>
      </c>
      <c r="F1452" t="s">
        <v>4287</v>
      </c>
    </row>
    <row r="1453" spans="1:6">
      <c r="A1453">
        <v>1835</v>
      </c>
      <c r="B1453" t="s">
        <v>225</v>
      </c>
      <c r="C1453" t="s">
        <v>2362</v>
      </c>
      <c r="D1453" t="s">
        <v>2363</v>
      </c>
      <c r="E1453" s="50">
        <v>34068.75</v>
      </c>
      <c r="F1453" t="s">
        <v>4263</v>
      </c>
    </row>
    <row r="1454" spans="1:6">
      <c r="A1454">
        <v>1860</v>
      </c>
      <c r="B1454" t="s">
        <v>225</v>
      </c>
      <c r="C1454" t="s">
        <v>2442</v>
      </c>
      <c r="D1454" t="s">
        <v>2443</v>
      </c>
      <c r="E1454" s="50">
        <v>35455.35</v>
      </c>
      <c r="F1454" t="s">
        <v>4288</v>
      </c>
    </row>
    <row r="1455" spans="1:6">
      <c r="A1455">
        <v>1836</v>
      </c>
      <c r="B1455" t="s">
        <v>225</v>
      </c>
      <c r="C1455" t="s">
        <v>2365</v>
      </c>
      <c r="D1455" t="s">
        <v>2366</v>
      </c>
      <c r="E1455" s="50">
        <v>35455.35</v>
      </c>
      <c r="F1455" t="s">
        <v>4264</v>
      </c>
    </row>
    <row r="1456" spans="1:6">
      <c r="A1456">
        <v>1861</v>
      </c>
      <c r="B1456" t="s">
        <v>225</v>
      </c>
      <c r="C1456" t="s">
        <v>2445</v>
      </c>
      <c r="D1456" t="s">
        <v>2446</v>
      </c>
      <c r="E1456" s="50">
        <v>41043.050000000003</v>
      </c>
      <c r="F1456" t="s">
        <v>4289</v>
      </c>
    </row>
    <row r="1457" spans="1:6">
      <c r="A1457">
        <v>1837</v>
      </c>
      <c r="B1457" t="s">
        <v>225</v>
      </c>
      <c r="C1457" t="s">
        <v>2368</v>
      </c>
      <c r="D1457" t="s">
        <v>2369</v>
      </c>
      <c r="E1457" s="50">
        <v>41043.050000000003</v>
      </c>
      <c r="F1457" t="s">
        <v>4265</v>
      </c>
    </row>
    <row r="1458" spans="1:6">
      <c r="A1458">
        <v>2232</v>
      </c>
      <c r="B1458" t="s">
        <v>225</v>
      </c>
      <c r="C1458" t="s">
        <v>5047</v>
      </c>
      <c r="D1458" t="s">
        <v>5048</v>
      </c>
      <c r="E1458">
        <v>13</v>
      </c>
      <c r="F1458" t="s">
        <v>5049</v>
      </c>
    </row>
    <row r="1459" spans="1:6">
      <c r="A1459">
        <v>2258</v>
      </c>
      <c r="B1459" t="s">
        <v>225</v>
      </c>
      <c r="C1459" t="s">
        <v>5124</v>
      </c>
      <c r="D1459" t="s">
        <v>5125</v>
      </c>
      <c r="E1459">
        <v>24</v>
      </c>
      <c r="F1459" t="s">
        <v>5126</v>
      </c>
    </row>
    <row r="1460" spans="1:6">
      <c r="A1460">
        <v>2233</v>
      </c>
      <c r="B1460" t="s">
        <v>225</v>
      </c>
      <c r="C1460" t="s">
        <v>5050</v>
      </c>
      <c r="D1460" t="s">
        <v>5051</v>
      </c>
      <c r="E1460" s="49">
        <v>40909</v>
      </c>
      <c r="F1460" t="s">
        <v>5052</v>
      </c>
    </row>
    <row r="1461" spans="1:6">
      <c r="A1461">
        <v>2254</v>
      </c>
      <c r="B1461" t="s">
        <v>225</v>
      </c>
      <c r="C1461" t="s">
        <v>5113</v>
      </c>
      <c r="D1461" t="s">
        <v>5114</v>
      </c>
      <c r="E1461" s="49">
        <v>41548</v>
      </c>
      <c r="F1461" t="s">
        <v>5115</v>
      </c>
    </row>
    <row r="1462" spans="1:6">
      <c r="A1462">
        <v>2234</v>
      </c>
      <c r="B1462" t="s">
        <v>225</v>
      </c>
      <c r="C1462" t="s">
        <v>5053</v>
      </c>
      <c r="D1462" t="s">
        <v>5054</v>
      </c>
      <c r="E1462" s="49">
        <v>40940</v>
      </c>
      <c r="F1462" t="s">
        <v>5055</v>
      </c>
    </row>
    <row r="1463" spans="1:6">
      <c r="A1463">
        <v>2235</v>
      </c>
      <c r="B1463" t="s">
        <v>225</v>
      </c>
      <c r="C1463" t="s">
        <v>5056</v>
      </c>
      <c r="D1463" t="s">
        <v>5057</v>
      </c>
      <c r="E1463" s="49">
        <v>40969</v>
      </c>
      <c r="F1463" t="s">
        <v>5058</v>
      </c>
    </row>
    <row r="1464" spans="1:6">
      <c r="A1464">
        <v>2236</v>
      </c>
      <c r="B1464" t="s">
        <v>225</v>
      </c>
      <c r="C1464" t="s">
        <v>5059</v>
      </c>
      <c r="D1464" t="s">
        <v>5060</v>
      </c>
      <c r="E1464" s="49">
        <v>41000</v>
      </c>
      <c r="F1464" t="s">
        <v>5061</v>
      </c>
    </row>
    <row r="1465" spans="1:6">
      <c r="A1465">
        <v>2237</v>
      </c>
      <c r="B1465" t="s">
        <v>225</v>
      </c>
      <c r="C1465" t="s">
        <v>5062</v>
      </c>
      <c r="D1465" t="s">
        <v>5063</v>
      </c>
      <c r="E1465" s="49">
        <v>41030</v>
      </c>
      <c r="F1465" t="s">
        <v>5064</v>
      </c>
    </row>
    <row r="1466" spans="1:6">
      <c r="A1466">
        <v>2238</v>
      </c>
      <c r="B1466" t="s">
        <v>225</v>
      </c>
      <c r="C1466" t="s">
        <v>5065</v>
      </c>
      <c r="D1466" t="s">
        <v>5066</v>
      </c>
      <c r="E1466" s="49">
        <v>41061</v>
      </c>
      <c r="F1466" t="s">
        <v>5067</v>
      </c>
    </row>
    <row r="1467" spans="1:6">
      <c r="A1467">
        <v>2239</v>
      </c>
      <c r="B1467" t="s">
        <v>225</v>
      </c>
      <c r="C1467" t="s">
        <v>5068</v>
      </c>
      <c r="D1467" t="s">
        <v>5069</v>
      </c>
      <c r="E1467" s="49">
        <v>41091</v>
      </c>
      <c r="F1467" t="s">
        <v>5070</v>
      </c>
    </row>
    <row r="1468" spans="1:6">
      <c r="A1468">
        <v>2240</v>
      </c>
      <c r="B1468" t="s">
        <v>225</v>
      </c>
      <c r="C1468" t="s">
        <v>5071</v>
      </c>
      <c r="D1468" t="s">
        <v>5072</v>
      </c>
      <c r="E1468" s="49">
        <v>41122</v>
      </c>
      <c r="F1468" t="s">
        <v>5073</v>
      </c>
    </row>
    <row r="1469" spans="1:6">
      <c r="A1469">
        <v>2241</v>
      </c>
      <c r="B1469" t="s">
        <v>225</v>
      </c>
      <c r="C1469" t="s">
        <v>5074</v>
      </c>
      <c r="D1469" t="s">
        <v>5075</v>
      </c>
      <c r="E1469" s="49">
        <v>41153</v>
      </c>
      <c r="F1469" t="s">
        <v>5076</v>
      </c>
    </row>
    <row r="1470" spans="1:6">
      <c r="A1470">
        <v>2242</v>
      </c>
      <c r="B1470" t="s">
        <v>225</v>
      </c>
      <c r="C1470" t="s">
        <v>5077</v>
      </c>
      <c r="D1470" t="s">
        <v>5078</v>
      </c>
      <c r="E1470" s="49">
        <v>41183</v>
      </c>
      <c r="F1470" t="s">
        <v>5079</v>
      </c>
    </row>
    <row r="1471" spans="1:6">
      <c r="A1471">
        <v>2243</v>
      </c>
      <c r="B1471" t="s">
        <v>225</v>
      </c>
      <c r="C1471" t="s">
        <v>5080</v>
      </c>
      <c r="D1471" t="s">
        <v>5081</v>
      </c>
      <c r="E1471" s="49">
        <v>41214</v>
      </c>
      <c r="F1471" t="s">
        <v>5082</v>
      </c>
    </row>
    <row r="1472" spans="1:6">
      <c r="A1472">
        <v>2244</v>
      </c>
      <c r="B1472" t="s">
        <v>225</v>
      </c>
      <c r="C1472" t="s">
        <v>5083</v>
      </c>
      <c r="D1472" t="s">
        <v>5084</v>
      </c>
      <c r="E1472" s="49">
        <v>41244</v>
      </c>
      <c r="F1472" t="s">
        <v>5085</v>
      </c>
    </row>
    <row r="1473" spans="1:6">
      <c r="A1473">
        <v>2245</v>
      </c>
      <c r="B1473" t="s">
        <v>225</v>
      </c>
      <c r="C1473" t="s">
        <v>5086</v>
      </c>
      <c r="D1473" t="s">
        <v>5087</v>
      </c>
      <c r="E1473" s="49">
        <v>41275</v>
      </c>
      <c r="F1473" t="s">
        <v>5088</v>
      </c>
    </row>
    <row r="1474" spans="1:6">
      <c r="A1474">
        <v>2246</v>
      </c>
      <c r="B1474" t="s">
        <v>225</v>
      </c>
      <c r="C1474" t="s">
        <v>5089</v>
      </c>
      <c r="D1474" t="s">
        <v>5090</v>
      </c>
      <c r="E1474" s="49">
        <v>41306</v>
      </c>
      <c r="F1474" t="s">
        <v>5091</v>
      </c>
    </row>
    <row r="1475" spans="1:6">
      <c r="A1475">
        <v>2247</v>
      </c>
      <c r="B1475" t="s">
        <v>225</v>
      </c>
      <c r="C1475" t="s">
        <v>5092</v>
      </c>
      <c r="D1475" t="s">
        <v>5093</v>
      </c>
      <c r="E1475" s="49">
        <v>41334</v>
      </c>
      <c r="F1475" t="s">
        <v>5094</v>
      </c>
    </row>
    <row r="1476" spans="1:6">
      <c r="A1476">
        <v>2248</v>
      </c>
      <c r="B1476" t="s">
        <v>225</v>
      </c>
      <c r="C1476" t="s">
        <v>5095</v>
      </c>
      <c r="D1476" t="s">
        <v>5096</v>
      </c>
      <c r="E1476" s="49">
        <v>41365</v>
      </c>
      <c r="F1476" t="s">
        <v>5097</v>
      </c>
    </row>
    <row r="1477" spans="1:6">
      <c r="A1477">
        <v>2249</v>
      </c>
      <c r="B1477" t="s">
        <v>225</v>
      </c>
      <c r="C1477" t="s">
        <v>5098</v>
      </c>
      <c r="D1477" t="s">
        <v>5099</v>
      </c>
      <c r="E1477" s="49">
        <v>41395</v>
      </c>
      <c r="F1477" t="s">
        <v>5100</v>
      </c>
    </row>
    <row r="1478" spans="1:6">
      <c r="A1478">
        <v>2250</v>
      </c>
      <c r="B1478" t="s">
        <v>225</v>
      </c>
      <c r="C1478" t="s">
        <v>5101</v>
      </c>
      <c r="D1478" t="s">
        <v>5102</v>
      </c>
      <c r="E1478" s="49">
        <v>41426</v>
      </c>
      <c r="F1478" t="s">
        <v>5103</v>
      </c>
    </row>
    <row r="1479" spans="1:6">
      <c r="A1479">
        <v>2251</v>
      </c>
      <c r="B1479" t="s">
        <v>225</v>
      </c>
      <c r="C1479" t="s">
        <v>5104</v>
      </c>
      <c r="D1479" t="s">
        <v>5105</v>
      </c>
      <c r="E1479" s="49">
        <v>41456</v>
      </c>
      <c r="F1479" t="s">
        <v>5106</v>
      </c>
    </row>
    <row r="1480" spans="1:6">
      <c r="A1480">
        <v>2252</v>
      </c>
      <c r="B1480" t="s">
        <v>225</v>
      </c>
      <c r="C1480" t="s">
        <v>5107</v>
      </c>
      <c r="D1480" t="s">
        <v>5108</v>
      </c>
      <c r="E1480" s="49">
        <v>41487</v>
      </c>
      <c r="F1480" t="s">
        <v>5109</v>
      </c>
    </row>
    <row r="1481" spans="1:6">
      <c r="A1481">
        <v>2253</v>
      </c>
      <c r="B1481" t="s">
        <v>225</v>
      </c>
      <c r="C1481" t="s">
        <v>5110</v>
      </c>
      <c r="D1481" t="s">
        <v>5111</v>
      </c>
      <c r="E1481" s="49">
        <v>41518</v>
      </c>
      <c r="F1481" t="s">
        <v>5112</v>
      </c>
    </row>
    <row r="1482" spans="1:6">
      <c r="A1482">
        <v>2279</v>
      </c>
      <c r="B1482" t="s">
        <v>225</v>
      </c>
      <c r="C1482" t="s">
        <v>5185</v>
      </c>
      <c r="D1482" t="s">
        <v>5186</v>
      </c>
      <c r="E1482" s="49">
        <v>41547</v>
      </c>
      <c r="F1482" t="s">
        <v>5187</v>
      </c>
    </row>
    <row r="1483" spans="1:6">
      <c r="A1483">
        <v>2280</v>
      </c>
      <c r="B1483" t="s">
        <v>225</v>
      </c>
      <c r="C1483" t="s">
        <v>5188</v>
      </c>
      <c r="D1483" t="s">
        <v>5189</v>
      </c>
      <c r="E1483" s="49">
        <v>41578</v>
      </c>
      <c r="F1483" t="s">
        <v>5190</v>
      </c>
    </row>
    <row r="1484" spans="1:6">
      <c r="A1484">
        <v>2259</v>
      </c>
      <c r="B1484" t="s">
        <v>225</v>
      </c>
      <c r="C1484" t="s">
        <v>3197</v>
      </c>
      <c r="D1484" t="s">
        <v>3198</v>
      </c>
      <c r="E1484" s="49">
        <v>40939</v>
      </c>
      <c r="F1484" t="s">
        <v>5127</v>
      </c>
    </row>
    <row r="1485" spans="1:6">
      <c r="A1485">
        <v>2260</v>
      </c>
      <c r="B1485" t="s">
        <v>225</v>
      </c>
      <c r="C1485" t="s">
        <v>5128</v>
      </c>
      <c r="D1485" t="s">
        <v>5129</v>
      </c>
      <c r="E1485" s="49">
        <v>40968</v>
      </c>
      <c r="F1485" t="s">
        <v>5130</v>
      </c>
    </row>
    <row r="1486" spans="1:6">
      <c r="A1486">
        <v>2261</v>
      </c>
      <c r="B1486" t="s">
        <v>225</v>
      </c>
      <c r="C1486" t="s">
        <v>5131</v>
      </c>
      <c r="D1486" t="s">
        <v>5132</v>
      </c>
      <c r="E1486" s="49">
        <v>40999</v>
      </c>
      <c r="F1486" t="s">
        <v>5133</v>
      </c>
    </row>
    <row r="1487" spans="1:6">
      <c r="A1487">
        <v>2262</v>
      </c>
      <c r="B1487" t="s">
        <v>225</v>
      </c>
      <c r="C1487" t="s">
        <v>5134</v>
      </c>
      <c r="D1487" t="s">
        <v>5135</v>
      </c>
      <c r="E1487" s="49">
        <v>41029</v>
      </c>
      <c r="F1487" t="s">
        <v>5136</v>
      </c>
    </row>
    <row r="1488" spans="1:6">
      <c r="A1488">
        <v>2263</v>
      </c>
      <c r="B1488" t="s">
        <v>225</v>
      </c>
      <c r="C1488" t="s">
        <v>5137</v>
      </c>
      <c r="D1488" t="s">
        <v>5138</v>
      </c>
      <c r="E1488" s="49">
        <v>41060</v>
      </c>
      <c r="F1488" t="s">
        <v>5139</v>
      </c>
    </row>
    <row r="1489" spans="1:6">
      <c r="A1489">
        <v>2264</v>
      </c>
      <c r="B1489" t="s">
        <v>225</v>
      </c>
      <c r="C1489" t="s">
        <v>5140</v>
      </c>
      <c r="D1489" t="s">
        <v>5141</v>
      </c>
      <c r="E1489" s="49">
        <v>41090</v>
      </c>
      <c r="F1489" t="s">
        <v>5142</v>
      </c>
    </row>
    <row r="1490" spans="1:6">
      <c r="A1490">
        <v>2265</v>
      </c>
      <c r="B1490" t="s">
        <v>225</v>
      </c>
      <c r="C1490" t="s">
        <v>5143</v>
      </c>
      <c r="D1490" t="s">
        <v>5144</v>
      </c>
      <c r="E1490" s="49">
        <v>41121</v>
      </c>
      <c r="F1490" t="s">
        <v>5145</v>
      </c>
    </row>
    <row r="1491" spans="1:6">
      <c r="A1491">
        <v>2266</v>
      </c>
      <c r="B1491" t="s">
        <v>225</v>
      </c>
      <c r="C1491" t="s">
        <v>5146</v>
      </c>
      <c r="D1491" t="s">
        <v>5147</v>
      </c>
      <c r="E1491" s="49">
        <v>41152</v>
      </c>
      <c r="F1491" t="s">
        <v>5148</v>
      </c>
    </row>
    <row r="1492" spans="1:6">
      <c r="A1492">
        <v>2267</v>
      </c>
      <c r="B1492" t="s">
        <v>225</v>
      </c>
      <c r="C1492" t="s">
        <v>5149</v>
      </c>
      <c r="D1492" t="s">
        <v>5150</v>
      </c>
      <c r="E1492" s="49">
        <v>41182</v>
      </c>
      <c r="F1492" t="s">
        <v>5151</v>
      </c>
    </row>
    <row r="1493" spans="1:6">
      <c r="A1493">
        <v>2268</v>
      </c>
      <c r="B1493" t="s">
        <v>225</v>
      </c>
      <c r="C1493" t="s">
        <v>5152</v>
      </c>
      <c r="D1493" t="s">
        <v>5153</v>
      </c>
      <c r="E1493" s="49">
        <v>41213</v>
      </c>
      <c r="F1493" t="s">
        <v>5154</v>
      </c>
    </row>
    <row r="1494" spans="1:6">
      <c r="A1494">
        <v>2269</v>
      </c>
      <c r="B1494" t="s">
        <v>225</v>
      </c>
      <c r="C1494" t="s">
        <v>5155</v>
      </c>
      <c r="D1494" t="s">
        <v>5156</v>
      </c>
      <c r="E1494" s="49">
        <v>41243</v>
      </c>
      <c r="F1494" t="s">
        <v>5157</v>
      </c>
    </row>
    <row r="1495" spans="1:6">
      <c r="A1495">
        <v>2270</v>
      </c>
      <c r="B1495" t="s">
        <v>225</v>
      </c>
      <c r="C1495" t="s">
        <v>5158</v>
      </c>
      <c r="D1495" t="s">
        <v>5159</v>
      </c>
      <c r="E1495" s="49">
        <v>41274</v>
      </c>
      <c r="F1495" t="s">
        <v>5160</v>
      </c>
    </row>
    <row r="1496" spans="1:6">
      <c r="A1496">
        <v>2271</v>
      </c>
      <c r="B1496" t="s">
        <v>225</v>
      </c>
      <c r="C1496" t="s">
        <v>5161</v>
      </c>
      <c r="D1496" t="s">
        <v>5162</v>
      </c>
      <c r="E1496" s="49">
        <v>41305</v>
      </c>
      <c r="F1496" t="s">
        <v>5163</v>
      </c>
    </row>
    <row r="1497" spans="1:6">
      <c r="A1497">
        <v>2272</v>
      </c>
      <c r="B1497" t="s">
        <v>225</v>
      </c>
      <c r="C1497" t="s">
        <v>5164</v>
      </c>
      <c r="D1497" t="s">
        <v>5165</v>
      </c>
      <c r="E1497" s="49">
        <v>41333</v>
      </c>
      <c r="F1497" t="s">
        <v>5166</v>
      </c>
    </row>
    <row r="1498" spans="1:6">
      <c r="A1498">
        <v>2273</v>
      </c>
      <c r="B1498" t="s">
        <v>225</v>
      </c>
      <c r="C1498" t="s">
        <v>5167</v>
      </c>
      <c r="D1498" t="s">
        <v>5168</v>
      </c>
      <c r="E1498" s="49">
        <v>41364</v>
      </c>
      <c r="F1498" t="s">
        <v>5169</v>
      </c>
    </row>
    <row r="1499" spans="1:6">
      <c r="A1499">
        <v>2274</v>
      </c>
      <c r="B1499" t="s">
        <v>225</v>
      </c>
      <c r="C1499" t="s">
        <v>5170</v>
      </c>
      <c r="D1499" t="s">
        <v>5171</v>
      </c>
      <c r="E1499" s="49">
        <v>41394</v>
      </c>
      <c r="F1499" t="s">
        <v>5172</v>
      </c>
    </row>
    <row r="1500" spans="1:6">
      <c r="A1500">
        <v>2275</v>
      </c>
      <c r="B1500" t="s">
        <v>225</v>
      </c>
      <c r="C1500" t="s">
        <v>5173</v>
      </c>
      <c r="D1500" t="s">
        <v>5174</v>
      </c>
      <c r="E1500" s="49">
        <v>41425</v>
      </c>
      <c r="F1500" t="s">
        <v>5175</v>
      </c>
    </row>
    <row r="1501" spans="1:6">
      <c r="A1501">
        <v>2276</v>
      </c>
      <c r="B1501" t="s">
        <v>225</v>
      </c>
      <c r="C1501" t="s">
        <v>5176</v>
      </c>
      <c r="D1501" t="s">
        <v>5177</v>
      </c>
      <c r="E1501" s="49">
        <v>41455</v>
      </c>
      <c r="F1501" t="s">
        <v>5178</v>
      </c>
    </row>
    <row r="1502" spans="1:6">
      <c r="A1502">
        <v>2277</v>
      </c>
      <c r="B1502" t="s">
        <v>225</v>
      </c>
      <c r="C1502" t="s">
        <v>5179</v>
      </c>
      <c r="D1502" t="s">
        <v>5180</v>
      </c>
      <c r="E1502" s="49">
        <v>41486</v>
      </c>
      <c r="F1502" t="s">
        <v>5181</v>
      </c>
    </row>
    <row r="1503" spans="1:6">
      <c r="A1503">
        <v>2278</v>
      </c>
      <c r="B1503" t="s">
        <v>225</v>
      </c>
      <c r="C1503" t="s">
        <v>5182</v>
      </c>
      <c r="D1503" t="s">
        <v>5183</v>
      </c>
      <c r="E1503" s="49">
        <v>41517</v>
      </c>
      <c r="F1503" t="s">
        <v>5184</v>
      </c>
    </row>
    <row r="1504" spans="1:6">
      <c r="A1504">
        <v>2228</v>
      </c>
      <c r="B1504" t="s">
        <v>225</v>
      </c>
      <c r="C1504" t="s">
        <v>5036</v>
      </c>
      <c r="D1504" t="s">
        <v>5037</v>
      </c>
      <c r="E1504" s="49">
        <v>41551</v>
      </c>
      <c r="F1504" t="s">
        <v>5038</v>
      </c>
    </row>
    <row r="1505" spans="1:6">
      <c r="A1505">
        <v>2224</v>
      </c>
      <c r="B1505" t="s">
        <v>225</v>
      </c>
      <c r="C1505" t="s">
        <v>3131</v>
      </c>
      <c r="D1505" t="s">
        <v>3132</v>
      </c>
      <c r="E1505" s="49">
        <v>40921</v>
      </c>
      <c r="F1505" t="s">
        <v>5028</v>
      </c>
    </row>
    <row r="1506" spans="1:6">
      <c r="A1506">
        <v>2903</v>
      </c>
      <c r="B1506" t="s">
        <v>225</v>
      </c>
      <c r="C1506" t="s">
        <v>6817</v>
      </c>
      <c r="D1506" t="s">
        <v>6818</v>
      </c>
      <c r="E1506" s="50">
        <v>3862.63</v>
      </c>
      <c r="F1506" t="s">
        <v>6819</v>
      </c>
    </row>
    <row r="1507" spans="1:6">
      <c r="A1507">
        <v>2927</v>
      </c>
      <c r="B1507" t="s">
        <v>225</v>
      </c>
      <c r="C1507" t="s">
        <v>6889</v>
      </c>
      <c r="D1507" t="s">
        <v>6890</v>
      </c>
      <c r="E1507" s="50">
        <v>254.94</v>
      </c>
      <c r="F1507" t="s">
        <v>6891</v>
      </c>
    </row>
    <row r="1508" spans="1:6">
      <c r="A1508">
        <v>2951</v>
      </c>
      <c r="B1508" t="s">
        <v>225</v>
      </c>
      <c r="C1508" t="s">
        <v>6961</v>
      </c>
      <c r="D1508" t="s">
        <v>6962</v>
      </c>
      <c r="E1508" s="50">
        <v>633.41999999999996</v>
      </c>
      <c r="F1508" t="s">
        <v>6963</v>
      </c>
    </row>
    <row r="1509" spans="1:6">
      <c r="A1509">
        <v>2975</v>
      </c>
      <c r="B1509" t="s">
        <v>225</v>
      </c>
      <c r="C1509" t="s">
        <v>7033</v>
      </c>
      <c r="D1509" t="s">
        <v>7034</v>
      </c>
      <c r="E1509" s="50">
        <v>0</v>
      </c>
      <c r="F1509" t="s">
        <v>7035</v>
      </c>
    </row>
    <row r="1510" spans="1:6">
      <c r="A1510">
        <v>2999</v>
      </c>
      <c r="B1510" t="s">
        <v>225</v>
      </c>
      <c r="C1510" t="s">
        <v>7105</v>
      </c>
      <c r="D1510" t="s">
        <v>7106</v>
      </c>
      <c r="E1510" s="50">
        <v>320.04000000000002</v>
      </c>
      <c r="F1510" t="s">
        <v>7107</v>
      </c>
    </row>
    <row r="1511" spans="1:6">
      <c r="A1511">
        <v>3023</v>
      </c>
      <c r="B1511" t="s">
        <v>225</v>
      </c>
      <c r="C1511" t="s">
        <v>7177</v>
      </c>
      <c r="D1511" t="s">
        <v>7178</v>
      </c>
      <c r="E1511" s="50">
        <v>788.73</v>
      </c>
      <c r="F1511" t="s">
        <v>7179</v>
      </c>
    </row>
    <row r="1512" spans="1:6">
      <c r="A1512">
        <v>3047</v>
      </c>
      <c r="B1512" t="s">
        <v>225</v>
      </c>
      <c r="C1512" t="s">
        <v>7249</v>
      </c>
      <c r="D1512" t="s">
        <v>7250</v>
      </c>
      <c r="E1512" s="50">
        <v>0</v>
      </c>
      <c r="F1512" t="s">
        <v>7251</v>
      </c>
    </row>
    <row r="1513" spans="1:6">
      <c r="A1513">
        <v>3071</v>
      </c>
      <c r="B1513" t="s">
        <v>225</v>
      </c>
      <c r="C1513" t="s">
        <v>7321</v>
      </c>
      <c r="D1513" t="s">
        <v>7322</v>
      </c>
      <c r="E1513" s="50">
        <v>0</v>
      </c>
      <c r="F1513" t="s">
        <v>7323</v>
      </c>
    </row>
    <row r="1514" spans="1:6">
      <c r="A1514">
        <v>3095</v>
      </c>
      <c r="B1514" t="s">
        <v>225</v>
      </c>
      <c r="C1514" t="s">
        <v>7393</v>
      </c>
      <c r="D1514" t="s">
        <v>7394</v>
      </c>
      <c r="E1514" s="50">
        <v>610.96</v>
      </c>
      <c r="F1514" t="s">
        <v>7395</v>
      </c>
    </row>
    <row r="1515" spans="1:6">
      <c r="A1515">
        <v>3119</v>
      </c>
      <c r="B1515" t="s">
        <v>225</v>
      </c>
      <c r="C1515" t="s">
        <v>7465</v>
      </c>
      <c r="D1515" t="s">
        <v>7466</v>
      </c>
      <c r="E1515" s="50">
        <v>0</v>
      </c>
      <c r="F1515" t="s">
        <v>7467</v>
      </c>
    </row>
    <row r="1516" spans="1:6">
      <c r="A1516">
        <v>3143</v>
      </c>
      <c r="B1516" t="s">
        <v>225</v>
      </c>
      <c r="C1516" t="s">
        <v>7537</v>
      </c>
      <c r="D1516" t="s">
        <v>7538</v>
      </c>
      <c r="E1516" s="50">
        <v>0</v>
      </c>
      <c r="F1516" t="s">
        <v>7539</v>
      </c>
    </row>
    <row r="1517" spans="1:6">
      <c r="A1517">
        <v>2351</v>
      </c>
      <c r="B1517" t="s">
        <v>225</v>
      </c>
      <c r="C1517" t="s">
        <v>5353</v>
      </c>
      <c r="D1517" t="s">
        <v>5354</v>
      </c>
      <c r="E1517" s="50">
        <v>28.11</v>
      </c>
      <c r="F1517" t="s">
        <v>5355</v>
      </c>
    </row>
    <row r="1518" spans="1:6">
      <c r="A1518">
        <v>2375</v>
      </c>
      <c r="B1518" t="s">
        <v>225</v>
      </c>
      <c r="C1518" t="s">
        <v>3430</v>
      </c>
      <c r="D1518" t="s">
        <v>3431</v>
      </c>
      <c r="E1518" s="50">
        <v>408.06</v>
      </c>
      <c r="F1518" t="s">
        <v>5381</v>
      </c>
    </row>
    <row r="1519" spans="1:6">
      <c r="A1519">
        <v>2399</v>
      </c>
      <c r="B1519" t="s">
        <v>225</v>
      </c>
      <c r="C1519" t="s">
        <v>3502</v>
      </c>
      <c r="D1519" t="s">
        <v>3503</v>
      </c>
      <c r="E1519" s="50">
        <v>0</v>
      </c>
      <c r="F1519" t="s">
        <v>5405</v>
      </c>
    </row>
    <row r="1520" spans="1:6">
      <c r="A1520">
        <v>2423</v>
      </c>
      <c r="B1520" t="s">
        <v>225</v>
      </c>
      <c r="C1520" t="s">
        <v>5473</v>
      </c>
      <c r="D1520" t="s">
        <v>5474</v>
      </c>
      <c r="E1520" s="50">
        <v>623.35</v>
      </c>
      <c r="F1520" t="s">
        <v>5475</v>
      </c>
    </row>
    <row r="1521" spans="1:6">
      <c r="A1521">
        <v>2447</v>
      </c>
      <c r="B1521" t="s">
        <v>225</v>
      </c>
      <c r="C1521" t="s">
        <v>3574</v>
      </c>
      <c r="D1521" t="s">
        <v>3575</v>
      </c>
      <c r="E1521" s="50">
        <v>0</v>
      </c>
      <c r="F1521" t="s">
        <v>5501</v>
      </c>
    </row>
    <row r="1522" spans="1:6">
      <c r="A1522">
        <v>2471</v>
      </c>
      <c r="B1522" t="s">
        <v>225</v>
      </c>
      <c r="C1522" t="s">
        <v>3646</v>
      </c>
      <c r="D1522" t="s">
        <v>3647</v>
      </c>
      <c r="E1522" s="50">
        <v>250.88</v>
      </c>
      <c r="F1522" t="s">
        <v>5525</v>
      </c>
    </row>
    <row r="1523" spans="1:6">
      <c r="A1523">
        <v>2495</v>
      </c>
      <c r="B1523" t="s">
        <v>225</v>
      </c>
      <c r="C1523" t="s">
        <v>5593</v>
      </c>
      <c r="D1523" t="s">
        <v>5594</v>
      </c>
      <c r="E1523" s="50">
        <v>720.87</v>
      </c>
      <c r="F1523" t="s">
        <v>5595</v>
      </c>
    </row>
    <row r="1524" spans="1:6">
      <c r="A1524">
        <v>2519</v>
      </c>
      <c r="B1524" t="s">
        <v>225</v>
      </c>
      <c r="C1524" t="s">
        <v>5665</v>
      </c>
      <c r="D1524" t="s">
        <v>5666</v>
      </c>
      <c r="E1524" s="50">
        <v>0</v>
      </c>
      <c r="F1524" t="s">
        <v>5667</v>
      </c>
    </row>
    <row r="1525" spans="1:6">
      <c r="A1525">
        <v>2543</v>
      </c>
      <c r="B1525" t="s">
        <v>225</v>
      </c>
      <c r="C1525" t="s">
        <v>5737</v>
      </c>
      <c r="D1525" t="s">
        <v>5738</v>
      </c>
      <c r="E1525" s="50">
        <v>513.66999999999996</v>
      </c>
      <c r="F1525" t="s">
        <v>5739</v>
      </c>
    </row>
    <row r="1526" spans="1:6">
      <c r="A1526">
        <v>2567</v>
      </c>
      <c r="B1526" t="s">
        <v>225</v>
      </c>
      <c r="C1526" t="s">
        <v>5809</v>
      </c>
      <c r="D1526" t="s">
        <v>5810</v>
      </c>
      <c r="E1526" s="50">
        <v>208.18</v>
      </c>
      <c r="F1526" t="s">
        <v>5811</v>
      </c>
    </row>
    <row r="1527" spans="1:6">
      <c r="A1527">
        <v>2591</v>
      </c>
      <c r="B1527" t="s">
        <v>225</v>
      </c>
      <c r="C1527" t="s">
        <v>5881</v>
      </c>
      <c r="D1527" t="s">
        <v>5882</v>
      </c>
      <c r="E1527" s="50">
        <v>0</v>
      </c>
      <c r="F1527" t="s">
        <v>5883</v>
      </c>
    </row>
    <row r="1528" spans="1:6">
      <c r="A1528">
        <v>2615</v>
      </c>
      <c r="B1528" t="s">
        <v>225</v>
      </c>
      <c r="C1528" t="s">
        <v>5953</v>
      </c>
      <c r="D1528" t="s">
        <v>5954</v>
      </c>
      <c r="E1528" s="50">
        <v>877.7</v>
      </c>
      <c r="F1528" t="s">
        <v>5955</v>
      </c>
    </row>
    <row r="1529" spans="1:6">
      <c r="A1529">
        <v>2639</v>
      </c>
      <c r="B1529" t="s">
        <v>225</v>
      </c>
      <c r="C1529" t="s">
        <v>6025</v>
      </c>
      <c r="D1529" t="s">
        <v>6026</v>
      </c>
      <c r="E1529" s="50">
        <v>0</v>
      </c>
      <c r="F1529" t="s">
        <v>6027</v>
      </c>
    </row>
    <row r="1530" spans="1:6">
      <c r="A1530">
        <v>2663</v>
      </c>
      <c r="B1530" t="s">
        <v>225</v>
      </c>
      <c r="C1530" t="s">
        <v>6097</v>
      </c>
      <c r="D1530" t="s">
        <v>6098</v>
      </c>
      <c r="E1530" s="50">
        <v>10331.08</v>
      </c>
      <c r="F1530" t="s">
        <v>6099</v>
      </c>
    </row>
    <row r="1531" spans="1:6">
      <c r="A1531">
        <v>2687</v>
      </c>
      <c r="B1531" t="s">
        <v>225</v>
      </c>
      <c r="C1531" t="s">
        <v>6169</v>
      </c>
      <c r="D1531" t="s">
        <v>6170</v>
      </c>
      <c r="E1531" s="50">
        <v>62.25</v>
      </c>
      <c r="F1531" t="s">
        <v>6171</v>
      </c>
    </row>
    <row r="1532" spans="1:6">
      <c r="A1532">
        <v>2711</v>
      </c>
      <c r="B1532" t="s">
        <v>225</v>
      </c>
      <c r="C1532" t="s">
        <v>6241</v>
      </c>
      <c r="D1532" t="s">
        <v>6242</v>
      </c>
      <c r="E1532" s="50">
        <v>468.79</v>
      </c>
      <c r="F1532" t="s">
        <v>6243</v>
      </c>
    </row>
    <row r="1533" spans="1:6">
      <c r="A1533">
        <v>2735</v>
      </c>
      <c r="B1533" t="s">
        <v>225</v>
      </c>
      <c r="C1533" t="s">
        <v>6313</v>
      </c>
      <c r="D1533" t="s">
        <v>6314</v>
      </c>
      <c r="E1533" s="50">
        <v>6153.84</v>
      </c>
      <c r="F1533" t="s">
        <v>6315</v>
      </c>
    </row>
    <row r="1534" spans="1:6">
      <c r="A1534">
        <v>2759</v>
      </c>
      <c r="B1534" t="s">
        <v>225</v>
      </c>
      <c r="C1534" t="s">
        <v>6385</v>
      </c>
      <c r="D1534" t="s">
        <v>6386</v>
      </c>
      <c r="E1534" s="50">
        <v>0</v>
      </c>
      <c r="F1534" t="s">
        <v>6387</v>
      </c>
    </row>
    <row r="1535" spans="1:6">
      <c r="A1535">
        <v>2783</v>
      </c>
      <c r="B1535" t="s">
        <v>225</v>
      </c>
      <c r="C1535" t="s">
        <v>6457</v>
      </c>
      <c r="D1535" t="s">
        <v>6458</v>
      </c>
      <c r="E1535" s="50">
        <v>0</v>
      </c>
      <c r="F1535" t="s">
        <v>6459</v>
      </c>
    </row>
    <row r="1536" spans="1:6">
      <c r="A1536">
        <v>2807</v>
      </c>
      <c r="B1536" t="s">
        <v>225</v>
      </c>
      <c r="C1536" t="s">
        <v>6529</v>
      </c>
      <c r="D1536" t="s">
        <v>6530</v>
      </c>
      <c r="E1536" s="50">
        <v>360.33</v>
      </c>
      <c r="F1536" t="s">
        <v>6531</v>
      </c>
    </row>
    <row r="1537" spans="1:6">
      <c r="A1537">
        <v>2831</v>
      </c>
      <c r="B1537" t="s">
        <v>225</v>
      </c>
      <c r="C1537" t="s">
        <v>6601</v>
      </c>
      <c r="D1537" t="s">
        <v>6602</v>
      </c>
      <c r="E1537" s="50">
        <v>492.47</v>
      </c>
      <c r="F1537" t="s">
        <v>6603</v>
      </c>
    </row>
    <row r="1538" spans="1:6">
      <c r="A1538">
        <v>2855</v>
      </c>
      <c r="B1538" t="s">
        <v>225</v>
      </c>
      <c r="C1538" t="s">
        <v>6673</v>
      </c>
      <c r="D1538" t="s">
        <v>6674</v>
      </c>
      <c r="E1538" s="50">
        <v>703.01</v>
      </c>
      <c r="F1538" t="s">
        <v>6675</v>
      </c>
    </row>
    <row r="1539" spans="1:6">
      <c r="A1539">
        <v>2879</v>
      </c>
      <c r="B1539" t="s">
        <v>225</v>
      </c>
      <c r="C1539" t="s">
        <v>6745</v>
      </c>
      <c r="D1539" t="s">
        <v>6746</v>
      </c>
      <c r="E1539" s="50">
        <v>0</v>
      </c>
      <c r="F1539" t="s">
        <v>6747</v>
      </c>
    </row>
    <row r="1540" spans="1:6">
      <c r="A1540">
        <v>2904</v>
      </c>
      <c r="B1540" t="s">
        <v>225</v>
      </c>
      <c r="C1540" t="s">
        <v>6820</v>
      </c>
      <c r="D1540" t="s">
        <v>6821</v>
      </c>
      <c r="E1540" s="50">
        <v>3510.43</v>
      </c>
      <c r="F1540" t="s">
        <v>6822</v>
      </c>
    </row>
    <row r="1541" spans="1:6">
      <c r="A1541">
        <v>2928</v>
      </c>
      <c r="B1541" t="s">
        <v>225</v>
      </c>
      <c r="C1541" t="s">
        <v>6892</v>
      </c>
      <c r="D1541" t="s">
        <v>6893</v>
      </c>
      <c r="E1541" s="50">
        <v>240.03</v>
      </c>
      <c r="F1541" t="s">
        <v>6894</v>
      </c>
    </row>
    <row r="1542" spans="1:6">
      <c r="A1542">
        <v>2952</v>
      </c>
      <c r="B1542" t="s">
        <v>225</v>
      </c>
      <c r="C1542" t="s">
        <v>6964</v>
      </c>
      <c r="D1542" t="s">
        <v>6965</v>
      </c>
      <c r="E1542" s="50">
        <v>576.59</v>
      </c>
      <c r="F1542" t="s">
        <v>6966</v>
      </c>
    </row>
    <row r="1543" spans="1:6">
      <c r="A1543">
        <v>2976</v>
      </c>
      <c r="B1543" t="s">
        <v>225</v>
      </c>
      <c r="C1543" t="s">
        <v>7036</v>
      </c>
      <c r="D1543" t="s">
        <v>7037</v>
      </c>
      <c r="E1543" s="50">
        <v>0</v>
      </c>
      <c r="F1543" t="s">
        <v>7038</v>
      </c>
    </row>
    <row r="1544" spans="1:6">
      <c r="A1544">
        <v>3000</v>
      </c>
      <c r="B1544" t="s">
        <v>225</v>
      </c>
      <c r="C1544" t="s">
        <v>7108</v>
      </c>
      <c r="D1544" t="s">
        <v>7109</v>
      </c>
      <c r="E1544" s="50">
        <v>94.5</v>
      </c>
      <c r="F1544" t="s">
        <v>7110</v>
      </c>
    </row>
    <row r="1545" spans="1:6">
      <c r="A1545">
        <v>3024</v>
      </c>
      <c r="B1545" t="s">
        <v>225</v>
      </c>
      <c r="C1545" t="s">
        <v>7180</v>
      </c>
      <c r="D1545" t="s">
        <v>7181</v>
      </c>
      <c r="E1545" s="50">
        <v>670.45</v>
      </c>
      <c r="F1545" t="s">
        <v>7182</v>
      </c>
    </row>
    <row r="1546" spans="1:6">
      <c r="A1546">
        <v>3048</v>
      </c>
      <c r="B1546" t="s">
        <v>225</v>
      </c>
      <c r="C1546" t="s">
        <v>7252</v>
      </c>
      <c r="D1546" t="s">
        <v>7253</v>
      </c>
      <c r="E1546" s="50">
        <v>1027.78</v>
      </c>
      <c r="F1546" t="s">
        <v>7254</v>
      </c>
    </row>
    <row r="1547" spans="1:6">
      <c r="A1547">
        <v>3072</v>
      </c>
      <c r="B1547" t="s">
        <v>225</v>
      </c>
      <c r="C1547" t="s">
        <v>7324</v>
      </c>
      <c r="D1547" t="s">
        <v>7325</v>
      </c>
      <c r="E1547" s="50">
        <v>0</v>
      </c>
      <c r="F1547" t="s">
        <v>7326</v>
      </c>
    </row>
    <row r="1548" spans="1:6">
      <c r="A1548">
        <v>3096</v>
      </c>
      <c r="B1548" t="s">
        <v>225</v>
      </c>
      <c r="C1548" t="s">
        <v>7396</v>
      </c>
      <c r="D1548" t="s">
        <v>7397</v>
      </c>
      <c r="E1548" s="50">
        <v>219.11</v>
      </c>
      <c r="F1548" t="s">
        <v>7398</v>
      </c>
    </row>
    <row r="1549" spans="1:6">
      <c r="A1549">
        <v>3120</v>
      </c>
      <c r="B1549" t="s">
        <v>225</v>
      </c>
      <c r="C1549" t="s">
        <v>7468</v>
      </c>
      <c r="D1549" t="s">
        <v>7469</v>
      </c>
      <c r="E1549" s="50">
        <v>0</v>
      </c>
      <c r="F1549" t="s">
        <v>7470</v>
      </c>
    </row>
    <row r="1550" spans="1:6">
      <c r="A1550">
        <v>3144</v>
      </c>
      <c r="B1550" t="s">
        <v>225</v>
      </c>
      <c r="C1550" t="s">
        <v>7540</v>
      </c>
      <c r="D1550" t="s">
        <v>7541</v>
      </c>
      <c r="E1550" s="50">
        <v>0</v>
      </c>
      <c r="F1550" t="s">
        <v>7542</v>
      </c>
    </row>
    <row r="1551" spans="1:6">
      <c r="A1551">
        <v>2352</v>
      </c>
      <c r="B1551" t="s">
        <v>225</v>
      </c>
      <c r="C1551" t="s">
        <v>5356</v>
      </c>
      <c r="D1551" t="s">
        <v>5357</v>
      </c>
      <c r="E1551" s="50">
        <v>19.399999999999999</v>
      </c>
      <c r="F1551" t="s">
        <v>5358</v>
      </c>
    </row>
    <row r="1552" spans="1:6">
      <c r="A1552">
        <v>2376</v>
      </c>
      <c r="B1552" t="s">
        <v>225</v>
      </c>
      <c r="C1552" t="s">
        <v>3433</v>
      </c>
      <c r="D1552" t="s">
        <v>3434</v>
      </c>
      <c r="E1552" s="50">
        <v>288.72000000000003</v>
      </c>
      <c r="F1552" t="s">
        <v>5382</v>
      </c>
    </row>
    <row r="1553" spans="1:6">
      <c r="A1553">
        <v>2400</v>
      </c>
      <c r="B1553" t="s">
        <v>225</v>
      </c>
      <c r="C1553" t="s">
        <v>3505</v>
      </c>
      <c r="D1553" t="s">
        <v>3506</v>
      </c>
      <c r="E1553" s="50">
        <v>0</v>
      </c>
      <c r="F1553" t="s">
        <v>5406</v>
      </c>
    </row>
    <row r="1554" spans="1:6">
      <c r="A1554">
        <v>2424</v>
      </c>
      <c r="B1554" t="s">
        <v>225</v>
      </c>
      <c r="C1554" t="s">
        <v>5476</v>
      </c>
      <c r="D1554" t="s">
        <v>5477</v>
      </c>
      <c r="E1554" s="50">
        <v>286.20999999999998</v>
      </c>
      <c r="F1554" t="s">
        <v>5478</v>
      </c>
    </row>
    <row r="1555" spans="1:6">
      <c r="A1555">
        <v>2448</v>
      </c>
      <c r="B1555" t="s">
        <v>225</v>
      </c>
      <c r="C1555" t="s">
        <v>3577</v>
      </c>
      <c r="D1555" t="s">
        <v>3578</v>
      </c>
      <c r="E1555" s="50">
        <v>0</v>
      </c>
      <c r="F1555" t="s">
        <v>5502</v>
      </c>
    </row>
    <row r="1556" spans="1:6">
      <c r="A1556">
        <v>2472</v>
      </c>
      <c r="B1556" t="s">
        <v>225</v>
      </c>
      <c r="C1556" t="s">
        <v>3649</v>
      </c>
      <c r="D1556" t="s">
        <v>3650</v>
      </c>
      <c r="E1556" s="50">
        <v>137.76</v>
      </c>
      <c r="F1556" t="s">
        <v>5526</v>
      </c>
    </row>
    <row r="1557" spans="1:6">
      <c r="A1557">
        <v>2496</v>
      </c>
      <c r="B1557" t="s">
        <v>225</v>
      </c>
      <c r="C1557" t="s">
        <v>5596</v>
      </c>
      <c r="D1557" t="s">
        <v>5597</v>
      </c>
      <c r="E1557" s="50">
        <v>297.8</v>
      </c>
      <c r="F1557" t="s">
        <v>5598</v>
      </c>
    </row>
    <row r="1558" spans="1:6">
      <c r="A1558">
        <v>2520</v>
      </c>
      <c r="B1558" t="s">
        <v>225</v>
      </c>
      <c r="C1558" t="s">
        <v>5668</v>
      </c>
      <c r="D1558" t="s">
        <v>5669</v>
      </c>
      <c r="E1558" s="50">
        <v>0</v>
      </c>
      <c r="F1558" t="s">
        <v>5670</v>
      </c>
    </row>
    <row r="1559" spans="1:6">
      <c r="A1559">
        <v>2544</v>
      </c>
      <c r="B1559" t="s">
        <v>225</v>
      </c>
      <c r="C1559" t="s">
        <v>5740</v>
      </c>
      <c r="D1559" t="s">
        <v>5741</v>
      </c>
      <c r="E1559" s="50">
        <v>245.97</v>
      </c>
      <c r="F1559" t="s">
        <v>5742</v>
      </c>
    </row>
    <row r="1560" spans="1:6">
      <c r="A1560">
        <v>2568</v>
      </c>
      <c r="B1560" t="s">
        <v>225</v>
      </c>
      <c r="C1560" t="s">
        <v>5812</v>
      </c>
      <c r="D1560" t="s">
        <v>5813</v>
      </c>
      <c r="E1560" s="50">
        <v>88.2</v>
      </c>
      <c r="F1560" t="s">
        <v>5814</v>
      </c>
    </row>
    <row r="1561" spans="1:6">
      <c r="A1561">
        <v>2592</v>
      </c>
      <c r="B1561" t="s">
        <v>225</v>
      </c>
      <c r="C1561" t="s">
        <v>5884</v>
      </c>
      <c r="D1561" t="s">
        <v>5885</v>
      </c>
      <c r="E1561" s="50">
        <v>0</v>
      </c>
      <c r="F1561" t="s">
        <v>5886</v>
      </c>
    </row>
    <row r="1562" spans="1:6">
      <c r="A1562">
        <v>2616</v>
      </c>
      <c r="B1562" t="s">
        <v>225</v>
      </c>
      <c r="C1562" t="s">
        <v>5956</v>
      </c>
      <c r="D1562" t="s">
        <v>5957</v>
      </c>
      <c r="E1562" s="50">
        <v>438.85</v>
      </c>
      <c r="F1562" t="s">
        <v>5958</v>
      </c>
    </row>
    <row r="1563" spans="1:6">
      <c r="A1563">
        <v>2640</v>
      </c>
      <c r="B1563" t="s">
        <v>225</v>
      </c>
      <c r="C1563" t="s">
        <v>6028</v>
      </c>
      <c r="D1563" t="s">
        <v>6029</v>
      </c>
      <c r="E1563" s="50">
        <v>0</v>
      </c>
      <c r="F1563" t="s">
        <v>6030</v>
      </c>
    </row>
    <row r="1564" spans="1:6">
      <c r="A1564">
        <v>2664</v>
      </c>
      <c r="B1564" t="s">
        <v>225</v>
      </c>
      <c r="C1564" t="s">
        <v>6100</v>
      </c>
      <c r="D1564" t="s">
        <v>6101</v>
      </c>
      <c r="E1564" s="50">
        <v>7744.99</v>
      </c>
      <c r="F1564" t="s">
        <v>6102</v>
      </c>
    </row>
    <row r="1565" spans="1:6">
      <c r="A1565">
        <v>2688</v>
      </c>
      <c r="B1565" t="s">
        <v>225</v>
      </c>
      <c r="C1565" t="s">
        <v>6172</v>
      </c>
      <c r="D1565" t="s">
        <v>6173</v>
      </c>
      <c r="E1565" s="50">
        <v>0</v>
      </c>
      <c r="F1565" t="s">
        <v>6174</v>
      </c>
    </row>
    <row r="1566" spans="1:6">
      <c r="A1566">
        <v>2712</v>
      </c>
      <c r="B1566" t="s">
        <v>225</v>
      </c>
      <c r="C1566" t="s">
        <v>6244</v>
      </c>
      <c r="D1566" t="s">
        <v>6245</v>
      </c>
      <c r="E1566" s="50">
        <v>217.74</v>
      </c>
      <c r="F1566" t="s">
        <v>6246</v>
      </c>
    </row>
    <row r="1567" spans="1:6">
      <c r="A1567">
        <v>2736</v>
      </c>
      <c r="B1567" t="s">
        <v>225</v>
      </c>
      <c r="C1567" t="s">
        <v>6316</v>
      </c>
      <c r="D1567" t="s">
        <v>6317</v>
      </c>
      <c r="E1567" s="50">
        <v>3076.92</v>
      </c>
      <c r="F1567" t="s">
        <v>6318</v>
      </c>
    </row>
    <row r="1568" spans="1:6">
      <c r="A1568">
        <v>2760</v>
      </c>
      <c r="B1568" t="s">
        <v>225</v>
      </c>
      <c r="C1568" t="s">
        <v>6388</v>
      </c>
      <c r="D1568" t="s">
        <v>6389</v>
      </c>
      <c r="E1568" s="50">
        <v>0</v>
      </c>
      <c r="F1568" t="s">
        <v>6390</v>
      </c>
    </row>
    <row r="1569" spans="1:6">
      <c r="A1569">
        <v>2784</v>
      </c>
      <c r="B1569" t="s">
        <v>225</v>
      </c>
      <c r="C1569" t="s">
        <v>6460</v>
      </c>
      <c r="D1569" t="s">
        <v>6461</v>
      </c>
      <c r="E1569" s="50">
        <v>0</v>
      </c>
      <c r="F1569" t="s">
        <v>6462</v>
      </c>
    </row>
    <row r="1570" spans="1:6">
      <c r="A1570">
        <v>2808</v>
      </c>
      <c r="B1570" t="s">
        <v>225</v>
      </c>
      <c r="C1570" t="s">
        <v>6532</v>
      </c>
      <c r="D1570" t="s">
        <v>6533</v>
      </c>
      <c r="E1570" s="50">
        <v>385.95</v>
      </c>
      <c r="F1570" t="s">
        <v>6534</v>
      </c>
    </row>
    <row r="1571" spans="1:6">
      <c r="A1571">
        <v>2832</v>
      </c>
      <c r="B1571" t="s">
        <v>225</v>
      </c>
      <c r="C1571" t="s">
        <v>6604</v>
      </c>
      <c r="D1571" t="s">
        <v>6605</v>
      </c>
      <c r="E1571" s="50">
        <v>116.1</v>
      </c>
      <c r="F1571" t="s">
        <v>6606</v>
      </c>
    </row>
    <row r="1572" spans="1:6">
      <c r="A1572">
        <v>2856</v>
      </c>
      <c r="B1572" t="s">
        <v>225</v>
      </c>
      <c r="C1572" t="s">
        <v>6676</v>
      </c>
      <c r="D1572" t="s">
        <v>6677</v>
      </c>
      <c r="E1572" s="50">
        <v>412.18</v>
      </c>
      <c r="F1572" t="s">
        <v>6678</v>
      </c>
    </row>
    <row r="1573" spans="1:6">
      <c r="A1573">
        <v>2880</v>
      </c>
      <c r="B1573" t="s">
        <v>225</v>
      </c>
      <c r="C1573" t="s">
        <v>6748</v>
      </c>
      <c r="D1573" t="s">
        <v>6749</v>
      </c>
      <c r="E1573" s="50">
        <v>0</v>
      </c>
      <c r="F1573" t="s">
        <v>6750</v>
      </c>
    </row>
    <row r="1574" spans="1:6">
      <c r="A1574">
        <v>2883</v>
      </c>
      <c r="B1574" t="s">
        <v>225</v>
      </c>
      <c r="C1574" t="s">
        <v>6757</v>
      </c>
      <c r="D1574" t="s">
        <v>6758</v>
      </c>
      <c r="E1574" s="50">
        <v>0</v>
      </c>
      <c r="F1574" t="s">
        <v>6759</v>
      </c>
    </row>
    <row r="1575" spans="1:6">
      <c r="A1575">
        <v>2907</v>
      </c>
      <c r="B1575" t="s">
        <v>225</v>
      </c>
      <c r="C1575" t="s">
        <v>6829</v>
      </c>
      <c r="D1575" t="s">
        <v>6830</v>
      </c>
      <c r="E1575" s="50">
        <v>374.63</v>
      </c>
      <c r="F1575" t="s">
        <v>6831</v>
      </c>
    </row>
    <row r="1576" spans="1:6">
      <c r="A1576">
        <v>2931</v>
      </c>
      <c r="B1576" t="s">
        <v>225</v>
      </c>
      <c r="C1576" t="s">
        <v>6901</v>
      </c>
      <c r="D1576" t="s">
        <v>6902</v>
      </c>
      <c r="E1576" s="50">
        <v>0</v>
      </c>
      <c r="F1576" t="s">
        <v>6903</v>
      </c>
    </row>
    <row r="1577" spans="1:6">
      <c r="A1577">
        <v>2955</v>
      </c>
      <c r="B1577" t="s">
        <v>225</v>
      </c>
      <c r="C1577" t="s">
        <v>6973</v>
      </c>
      <c r="D1577" t="s">
        <v>6974</v>
      </c>
      <c r="E1577" s="50">
        <v>0</v>
      </c>
      <c r="F1577" t="s">
        <v>6975</v>
      </c>
    </row>
    <row r="1578" spans="1:6">
      <c r="A1578">
        <v>2979</v>
      </c>
      <c r="B1578" t="s">
        <v>225</v>
      </c>
      <c r="C1578" t="s">
        <v>7045</v>
      </c>
      <c r="D1578" t="s">
        <v>7046</v>
      </c>
      <c r="E1578" s="50">
        <v>375.52</v>
      </c>
      <c r="F1578" t="s">
        <v>7047</v>
      </c>
    </row>
    <row r="1579" spans="1:6">
      <c r="A1579">
        <v>3003</v>
      </c>
      <c r="B1579" t="s">
        <v>225</v>
      </c>
      <c r="C1579" t="s">
        <v>7117</v>
      </c>
      <c r="D1579" t="s">
        <v>7118</v>
      </c>
      <c r="E1579" s="50">
        <v>0</v>
      </c>
      <c r="F1579" t="s">
        <v>7119</v>
      </c>
    </row>
    <row r="1580" spans="1:6">
      <c r="A1580">
        <v>3027</v>
      </c>
      <c r="B1580" t="s">
        <v>225</v>
      </c>
      <c r="C1580" t="s">
        <v>7189</v>
      </c>
      <c r="D1580" t="s">
        <v>7190</v>
      </c>
      <c r="E1580" s="50">
        <v>0</v>
      </c>
      <c r="F1580" t="s">
        <v>7191</v>
      </c>
    </row>
    <row r="1581" spans="1:6">
      <c r="A1581">
        <v>3051</v>
      </c>
      <c r="B1581" t="s">
        <v>225</v>
      </c>
      <c r="C1581" t="s">
        <v>7261</v>
      </c>
      <c r="D1581" t="s">
        <v>7262</v>
      </c>
      <c r="E1581" s="50">
        <v>0</v>
      </c>
      <c r="F1581" t="s">
        <v>7263</v>
      </c>
    </row>
    <row r="1582" spans="1:6">
      <c r="A1582">
        <v>3075</v>
      </c>
      <c r="B1582" t="s">
        <v>225</v>
      </c>
      <c r="C1582" t="s">
        <v>7333</v>
      </c>
      <c r="D1582" t="s">
        <v>7334</v>
      </c>
      <c r="E1582" s="50">
        <v>391.9</v>
      </c>
      <c r="F1582" t="s">
        <v>7335</v>
      </c>
    </row>
    <row r="1583" spans="1:6">
      <c r="A1583">
        <v>3099</v>
      </c>
      <c r="B1583" t="s">
        <v>225</v>
      </c>
      <c r="C1583" t="s">
        <v>7405</v>
      </c>
      <c r="D1583" t="s">
        <v>7406</v>
      </c>
      <c r="E1583" s="50">
        <v>438.39</v>
      </c>
      <c r="F1583" t="s">
        <v>7407</v>
      </c>
    </row>
    <row r="1584" spans="1:6">
      <c r="A1584">
        <v>3123</v>
      </c>
      <c r="B1584" t="s">
        <v>225</v>
      </c>
      <c r="C1584" t="s">
        <v>7477</v>
      </c>
      <c r="D1584" t="s">
        <v>7478</v>
      </c>
      <c r="E1584" s="50">
        <v>0</v>
      </c>
      <c r="F1584" t="s">
        <v>7479</v>
      </c>
    </row>
    <row r="1585" spans="1:6">
      <c r="A1585">
        <v>2331</v>
      </c>
      <c r="B1585" t="s">
        <v>225</v>
      </c>
      <c r="C1585" t="s">
        <v>5293</v>
      </c>
      <c r="D1585" t="s">
        <v>5294</v>
      </c>
      <c r="E1585" s="50">
        <v>0</v>
      </c>
      <c r="F1585" t="s">
        <v>5295</v>
      </c>
    </row>
    <row r="1586" spans="1:6">
      <c r="A1586">
        <v>2355</v>
      </c>
      <c r="B1586" t="s">
        <v>225</v>
      </c>
      <c r="C1586" t="s">
        <v>3370</v>
      </c>
      <c r="D1586" t="s">
        <v>3371</v>
      </c>
      <c r="E1586" s="50">
        <v>510.42</v>
      </c>
      <c r="F1586" t="s">
        <v>5361</v>
      </c>
    </row>
    <row r="1587" spans="1:6">
      <c r="A1587">
        <v>2379</v>
      </c>
      <c r="B1587" t="s">
        <v>225</v>
      </c>
      <c r="C1587" t="s">
        <v>3442</v>
      </c>
      <c r="D1587" t="s">
        <v>3443</v>
      </c>
      <c r="E1587" s="50">
        <v>8.2100000000000009</v>
      </c>
      <c r="F1587" t="s">
        <v>5385</v>
      </c>
    </row>
    <row r="1588" spans="1:6">
      <c r="A1588">
        <v>2403</v>
      </c>
      <c r="B1588" t="s">
        <v>225</v>
      </c>
      <c r="C1588" t="s">
        <v>5413</v>
      </c>
      <c r="D1588" t="s">
        <v>5414</v>
      </c>
      <c r="E1588" s="50">
        <v>549.95000000000005</v>
      </c>
      <c r="F1588" t="s">
        <v>5415</v>
      </c>
    </row>
    <row r="1589" spans="1:6">
      <c r="A1589">
        <v>2427</v>
      </c>
      <c r="B1589" t="s">
        <v>225</v>
      </c>
      <c r="C1589" t="s">
        <v>3514</v>
      </c>
      <c r="D1589" t="s">
        <v>3515</v>
      </c>
      <c r="E1589" s="50">
        <v>0</v>
      </c>
      <c r="F1589" t="s">
        <v>5481</v>
      </c>
    </row>
    <row r="1590" spans="1:6">
      <c r="A1590">
        <v>2451</v>
      </c>
      <c r="B1590" t="s">
        <v>225</v>
      </c>
      <c r="C1590" t="s">
        <v>3586</v>
      </c>
      <c r="D1590" t="s">
        <v>3587</v>
      </c>
      <c r="E1590" s="50">
        <v>661.97</v>
      </c>
      <c r="F1590" t="s">
        <v>5505</v>
      </c>
    </row>
    <row r="1591" spans="1:6">
      <c r="A1591">
        <v>2475</v>
      </c>
      <c r="B1591" t="s">
        <v>225</v>
      </c>
      <c r="C1591" t="s">
        <v>5533</v>
      </c>
      <c r="D1591" t="s">
        <v>5534</v>
      </c>
      <c r="E1591" s="50">
        <v>890.71</v>
      </c>
      <c r="F1591" t="s">
        <v>5535</v>
      </c>
    </row>
    <row r="1592" spans="1:6">
      <c r="A1592">
        <v>2499</v>
      </c>
      <c r="B1592" t="s">
        <v>225</v>
      </c>
      <c r="C1592" t="s">
        <v>5605</v>
      </c>
      <c r="D1592" t="s">
        <v>5606</v>
      </c>
      <c r="E1592" s="50">
        <v>375.79</v>
      </c>
      <c r="F1592" t="s">
        <v>5607</v>
      </c>
    </row>
    <row r="1593" spans="1:6">
      <c r="A1593">
        <v>2523</v>
      </c>
      <c r="B1593" t="s">
        <v>225</v>
      </c>
      <c r="C1593" t="s">
        <v>5677</v>
      </c>
      <c r="D1593" t="s">
        <v>5678</v>
      </c>
      <c r="E1593" s="50">
        <v>483.86</v>
      </c>
      <c r="F1593" t="s">
        <v>5679</v>
      </c>
    </row>
    <row r="1594" spans="1:6">
      <c r="A1594">
        <v>2547</v>
      </c>
      <c r="B1594" t="s">
        <v>225</v>
      </c>
      <c r="C1594" t="s">
        <v>5749</v>
      </c>
      <c r="D1594" t="s">
        <v>5750</v>
      </c>
      <c r="E1594" s="50">
        <v>0</v>
      </c>
      <c r="F1594" t="s">
        <v>5751</v>
      </c>
    </row>
    <row r="1595" spans="1:6">
      <c r="A1595">
        <v>2571</v>
      </c>
      <c r="B1595" t="s">
        <v>225</v>
      </c>
      <c r="C1595" t="s">
        <v>5821</v>
      </c>
      <c r="D1595" t="s">
        <v>5822</v>
      </c>
      <c r="E1595" s="50">
        <v>0</v>
      </c>
      <c r="F1595" t="s">
        <v>5823</v>
      </c>
    </row>
    <row r="1596" spans="1:6">
      <c r="A1596">
        <v>2595</v>
      </c>
      <c r="B1596" t="s">
        <v>225</v>
      </c>
      <c r="C1596" t="s">
        <v>5893</v>
      </c>
      <c r="D1596" t="s">
        <v>5894</v>
      </c>
      <c r="E1596" s="50">
        <v>0</v>
      </c>
      <c r="F1596" t="s">
        <v>5895</v>
      </c>
    </row>
    <row r="1597" spans="1:6">
      <c r="A1597">
        <v>2619</v>
      </c>
      <c r="B1597" t="s">
        <v>225</v>
      </c>
      <c r="C1597" t="s">
        <v>5965</v>
      </c>
      <c r="D1597" t="s">
        <v>5966</v>
      </c>
      <c r="E1597" s="50">
        <v>6189.32</v>
      </c>
      <c r="F1597" t="s">
        <v>5967</v>
      </c>
    </row>
    <row r="1598" spans="1:6">
      <c r="A1598">
        <v>2643</v>
      </c>
      <c r="B1598" t="s">
        <v>225</v>
      </c>
      <c r="C1598" t="s">
        <v>6037</v>
      </c>
      <c r="D1598" t="s">
        <v>6038</v>
      </c>
      <c r="E1598" s="50">
        <v>0</v>
      </c>
      <c r="F1598" t="s">
        <v>6039</v>
      </c>
    </row>
    <row r="1599" spans="1:6">
      <c r="A1599">
        <v>2667</v>
      </c>
      <c r="B1599" t="s">
        <v>225</v>
      </c>
      <c r="C1599" t="s">
        <v>6109</v>
      </c>
      <c r="D1599" t="s">
        <v>6110</v>
      </c>
      <c r="E1599" s="50">
        <v>0</v>
      </c>
      <c r="F1599" t="s">
        <v>6111</v>
      </c>
    </row>
    <row r="1600" spans="1:6">
      <c r="A1600">
        <v>2691</v>
      </c>
      <c r="B1600" t="s">
        <v>225</v>
      </c>
      <c r="C1600" t="s">
        <v>6181</v>
      </c>
      <c r="D1600" t="s">
        <v>6182</v>
      </c>
      <c r="E1600" s="50">
        <v>329.85</v>
      </c>
      <c r="F1600" t="s">
        <v>6183</v>
      </c>
    </row>
    <row r="1601" spans="1:6">
      <c r="A1601">
        <v>2715</v>
      </c>
      <c r="B1601" t="s">
        <v>225</v>
      </c>
      <c r="C1601" t="s">
        <v>6253</v>
      </c>
      <c r="D1601" t="s">
        <v>6254</v>
      </c>
      <c r="E1601" s="50">
        <v>6445.12</v>
      </c>
      <c r="F1601" t="s">
        <v>6255</v>
      </c>
    </row>
    <row r="1602" spans="1:6">
      <c r="A1602">
        <v>2739</v>
      </c>
      <c r="B1602" t="s">
        <v>225</v>
      </c>
      <c r="C1602" t="s">
        <v>6325</v>
      </c>
      <c r="D1602" t="s">
        <v>6326</v>
      </c>
      <c r="E1602" s="50">
        <v>0</v>
      </c>
      <c r="F1602" t="s">
        <v>6327</v>
      </c>
    </row>
    <row r="1603" spans="1:6">
      <c r="A1603">
        <v>2763</v>
      </c>
      <c r="B1603" t="s">
        <v>225</v>
      </c>
      <c r="C1603" t="s">
        <v>6397</v>
      </c>
      <c r="D1603" t="s">
        <v>6398</v>
      </c>
      <c r="E1603" s="50">
        <v>764.81</v>
      </c>
      <c r="F1603" t="s">
        <v>6399</v>
      </c>
    </row>
    <row r="1604" spans="1:6">
      <c r="A1604">
        <v>2787</v>
      </c>
      <c r="B1604" t="s">
        <v>225</v>
      </c>
      <c r="C1604" t="s">
        <v>6469</v>
      </c>
      <c r="D1604" t="s">
        <v>6470</v>
      </c>
      <c r="E1604" s="50">
        <v>0</v>
      </c>
      <c r="F1604" t="s">
        <v>6471</v>
      </c>
    </row>
    <row r="1605" spans="1:6">
      <c r="A1605">
        <v>2811</v>
      </c>
      <c r="B1605" t="s">
        <v>225</v>
      </c>
      <c r="C1605" t="s">
        <v>6541</v>
      </c>
      <c r="D1605" t="s">
        <v>6542</v>
      </c>
      <c r="E1605" s="50">
        <v>613.5</v>
      </c>
      <c r="F1605" t="s">
        <v>6543</v>
      </c>
    </row>
    <row r="1606" spans="1:6">
      <c r="A1606">
        <v>2835</v>
      </c>
      <c r="B1606" t="s">
        <v>225</v>
      </c>
      <c r="C1606" t="s">
        <v>6613</v>
      </c>
      <c r="D1606" t="s">
        <v>6614</v>
      </c>
      <c r="E1606" s="50">
        <v>0</v>
      </c>
      <c r="F1606" t="s">
        <v>6615</v>
      </c>
    </row>
    <row r="1607" spans="1:6">
      <c r="A1607">
        <v>2859</v>
      </c>
      <c r="B1607" t="s">
        <v>225</v>
      </c>
      <c r="C1607" t="s">
        <v>6685</v>
      </c>
      <c r="D1607" t="s">
        <v>6686</v>
      </c>
      <c r="E1607" s="50">
        <v>0</v>
      </c>
      <c r="F1607" t="s">
        <v>6687</v>
      </c>
    </row>
    <row r="1608" spans="1:6">
      <c r="A1608">
        <v>2884</v>
      </c>
      <c r="B1608" t="s">
        <v>225</v>
      </c>
      <c r="C1608" t="s">
        <v>6760</v>
      </c>
      <c r="D1608" t="s">
        <v>6761</v>
      </c>
      <c r="E1608" s="50">
        <v>0</v>
      </c>
      <c r="F1608" t="s">
        <v>6762</v>
      </c>
    </row>
    <row r="1609" spans="1:6">
      <c r="A1609">
        <v>2908</v>
      </c>
      <c r="B1609" t="s">
        <v>225</v>
      </c>
      <c r="C1609" t="s">
        <v>6832</v>
      </c>
      <c r="D1609" t="s">
        <v>6833</v>
      </c>
      <c r="E1609" s="50">
        <v>873.82</v>
      </c>
      <c r="F1609" t="s">
        <v>6834</v>
      </c>
    </row>
    <row r="1610" spans="1:6">
      <c r="A1610">
        <v>2932</v>
      </c>
      <c r="B1610" t="s">
        <v>225</v>
      </c>
      <c r="C1610" t="s">
        <v>6904</v>
      </c>
      <c r="D1610" t="s">
        <v>6905</v>
      </c>
      <c r="E1610" s="50">
        <v>0</v>
      </c>
      <c r="F1610" t="s">
        <v>6906</v>
      </c>
    </row>
    <row r="1611" spans="1:6">
      <c r="A1611">
        <v>2956</v>
      </c>
      <c r="B1611" t="s">
        <v>225</v>
      </c>
      <c r="C1611" t="s">
        <v>6976</v>
      </c>
      <c r="D1611" t="s">
        <v>6977</v>
      </c>
      <c r="E1611" s="50">
        <v>0</v>
      </c>
      <c r="F1611" t="s">
        <v>6978</v>
      </c>
    </row>
    <row r="1612" spans="1:6">
      <c r="A1612">
        <v>2980</v>
      </c>
      <c r="B1612" t="s">
        <v>225</v>
      </c>
      <c r="C1612" t="s">
        <v>7048</v>
      </c>
      <c r="D1612" t="s">
        <v>7049</v>
      </c>
      <c r="E1612" s="50">
        <v>386.74</v>
      </c>
      <c r="F1612" t="s">
        <v>7050</v>
      </c>
    </row>
    <row r="1613" spans="1:6">
      <c r="A1613">
        <v>3004</v>
      </c>
      <c r="B1613" t="s">
        <v>225</v>
      </c>
      <c r="C1613" t="s">
        <v>7120</v>
      </c>
      <c r="D1613" t="s">
        <v>7121</v>
      </c>
      <c r="E1613" s="50">
        <v>0</v>
      </c>
      <c r="F1613" t="s">
        <v>7122</v>
      </c>
    </row>
    <row r="1614" spans="1:6">
      <c r="A1614">
        <v>3028</v>
      </c>
      <c r="B1614" t="s">
        <v>225</v>
      </c>
      <c r="C1614" t="s">
        <v>7192</v>
      </c>
      <c r="D1614" t="s">
        <v>7193</v>
      </c>
      <c r="E1614" s="50">
        <v>0</v>
      </c>
      <c r="F1614" t="s">
        <v>7194</v>
      </c>
    </row>
    <row r="1615" spans="1:6">
      <c r="A1615">
        <v>3052</v>
      </c>
      <c r="B1615" t="s">
        <v>225</v>
      </c>
      <c r="C1615" t="s">
        <v>7264</v>
      </c>
      <c r="D1615" t="s">
        <v>7265</v>
      </c>
      <c r="E1615" s="50">
        <v>0</v>
      </c>
      <c r="F1615" t="s">
        <v>7266</v>
      </c>
    </row>
    <row r="1616" spans="1:6">
      <c r="A1616">
        <v>3076</v>
      </c>
      <c r="B1616" t="s">
        <v>225</v>
      </c>
      <c r="C1616" t="s">
        <v>7336</v>
      </c>
      <c r="D1616" t="s">
        <v>7337</v>
      </c>
      <c r="E1616" s="50">
        <v>518.53</v>
      </c>
      <c r="F1616" t="s">
        <v>7338</v>
      </c>
    </row>
    <row r="1617" spans="1:6">
      <c r="A1617">
        <v>3100</v>
      </c>
      <c r="B1617" t="s">
        <v>225</v>
      </c>
      <c r="C1617" t="s">
        <v>7408</v>
      </c>
      <c r="D1617" t="s">
        <v>7409</v>
      </c>
      <c r="E1617" s="50">
        <v>487.87</v>
      </c>
      <c r="F1617" t="s">
        <v>7410</v>
      </c>
    </row>
    <row r="1618" spans="1:6">
      <c r="A1618">
        <v>3124</v>
      </c>
      <c r="B1618" t="s">
        <v>225</v>
      </c>
      <c r="C1618" t="s">
        <v>7480</v>
      </c>
      <c r="D1618" t="s">
        <v>7481</v>
      </c>
      <c r="E1618" s="50">
        <v>0</v>
      </c>
      <c r="F1618" t="s">
        <v>7482</v>
      </c>
    </row>
    <row r="1619" spans="1:6">
      <c r="A1619">
        <v>2332</v>
      </c>
      <c r="B1619" t="s">
        <v>225</v>
      </c>
      <c r="C1619" t="s">
        <v>5296</v>
      </c>
      <c r="D1619" t="s">
        <v>5297</v>
      </c>
      <c r="E1619" s="50">
        <v>0</v>
      </c>
      <c r="F1619" t="s">
        <v>5298</v>
      </c>
    </row>
    <row r="1620" spans="1:6">
      <c r="A1620">
        <v>2356</v>
      </c>
      <c r="B1620" t="s">
        <v>225</v>
      </c>
      <c r="C1620" t="s">
        <v>3373</v>
      </c>
      <c r="D1620" t="s">
        <v>3374</v>
      </c>
      <c r="E1620" s="50">
        <v>340.07</v>
      </c>
      <c r="F1620" t="s">
        <v>5362</v>
      </c>
    </row>
    <row r="1621" spans="1:6">
      <c r="A1621">
        <v>2380</v>
      </c>
      <c r="B1621" t="s">
        <v>225</v>
      </c>
      <c r="C1621" t="s">
        <v>3445</v>
      </c>
      <c r="D1621" t="s">
        <v>3446</v>
      </c>
      <c r="E1621" s="50">
        <v>0</v>
      </c>
      <c r="F1621" t="s">
        <v>5386</v>
      </c>
    </row>
    <row r="1622" spans="1:6">
      <c r="A1622">
        <v>2404</v>
      </c>
      <c r="B1622" t="s">
        <v>225</v>
      </c>
      <c r="C1622" t="s">
        <v>5416</v>
      </c>
      <c r="D1622" t="s">
        <v>5417</v>
      </c>
      <c r="E1622" s="50">
        <v>351.51</v>
      </c>
      <c r="F1622" t="s">
        <v>5418</v>
      </c>
    </row>
    <row r="1623" spans="1:6">
      <c r="A1623">
        <v>2428</v>
      </c>
      <c r="B1623" t="s">
        <v>225</v>
      </c>
      <c r="C1623" t="s">
        <v>3517</v>
      </c>
      <c r="D1623" t="s">
        <v>3518</v>
      </c>
      <c r="E1623" s="50">
        <v>0</v>
      </c>
      <c r="F1623" t="s">
        <v>5482</v>
      </c>
    </row>
    <row r="1624" spans="1:6">
      <c r="A1624">
        <v>2452</v>
      </c>
      <c r="B1624" t="s">
        <v>225</v>
      </c>
      <c r="C1624" t="s">
        <v>3589</v>
      </c>
      <c r="D1624" t="s">
        <v>3590</v>
      </c>
      <c r="E1624" s="50">
        <v>650.67999999999995</v>
      </c>
      <c r="F1624" t="s">
        <v>5506</v>
      </c>
    </row>
    <row r="1625" spans="1:6">
      <c r="A1625">
        <v>2476</v>
      </c>
      <c r="B1625" t="s">
        <v>225</v>
      </c>
      <c r="C1625" t="s">
        <v>5536</v>
      </c>
      <c r="D1625" t="s">
        <v>5537</v>
      </c>
      <c r="E1625" s="50">
        <v>887.63</v>
      </c>
      <c r="F1625" t="s">
        <v>5538</v>
      </c>
    </row>
    <row r="1626" spans="1:6">
      <c r="A1626">
        <v>2500</v>
      </c>
      <c r="B1626" t="s">
        <v>225</v>
      </c>
      <c r="C1626" t="s">
        <v>5608</v>
      </c>
      <c r="D1626" t="s">
        <v>5609</v>
      </c>
      <c r="E1626" s="50">
        <v>383.84</v>
      </c>
      <c r="F1626" t="s">
        <v>5610</v>
      </c>
    </row>
    <row r="1627" spans="1:6">
      <c r="A1627">
        <v>2524</v>
      </c>
      <c r="B1627" t="s">
        <v>225</v>
      </c>
      <c r="C1627" t="s">
        <v>5680</v>
      </c>
      <c r="D1627" t="s">
        <v>5681</v>
      </c>
      <c r="E1627" s="50">
        <v>493.21</v>
      </c>
      <c r="F1627" t="s">
        <v>5682</v>
      </c>
    </row>
    <row r="1628" spans="1:6">
      <c r="A1628">
        <v>2548</v>
      </c>
      <c r="B1628" t="s">
        <v>225</v>
      </c>
      <c r="C1628" t="s">
        <v>5752</v>
      </c>
      <c r="D1628" t="s">
        <v>5753</v>
      </c>
      <c r="E1628" s="50">
        <v>0</v>
      </c>
      <c r="F1628" t="s">
        <v>5754</v>
      </c>
    </row>
    <row r="1629" spans="1:6">
      <c r="A1629">
        <v>2572</v>
      </c>
      <c r="B1629" t="s">
        <v>225</v>
      </c>
      <c r="C1629" t="s">
        <v>5824</v>
      </c>
      <c r="D1629" t="s">
        <v>5825</v>
      </c>
      <c r="E1629" s="50">
        <v>0</v>
      </c>
      <c r="F1629" t="s">
        <v>5826</v>
      </c>
    </row>
    <row r="1630" spans="1:6">
      <c r="A1630">
        <v>2596</v>
      </c>
      <c r="B1630" t="s">
        <v>225</v>
      </c>
      <c r="C1630" t="s">
        <v>5896</v>
      </c>
      <c r="D1630" t="s">
        <v>5897</v>
      </c>
      <c r="E1630" s="50">
        <v>0</v>
      </c>
      <c r="F1630" t="s">
        <v>5898</v>
      </c>
    </row>
    <row r="1631" spans="1:6">
      <c r="A1631">
        <v>2620</v>
      </c>
      <c r="B1631" t="s">
        <v>225</v>
      </c>
      <c r="C1631" t="s">
        <v>5968</v>
      </c>
      <c r="D1631" t="s">
        <v>5969</v>
      </c>
      <c r="E1631" s="50">
        <v>6189.32</v>
      </c>
      <c r="F1631" t="s">
        <v>5970</v>
      </c>
    </row>
    <row r="1632" spans="1:6">
      <c r="A1632">
        <v>2644</v>
      </c>
      <c r="B1632" t="s">
        <v>225</v>
      </c>
      <c r="C1632" t="s">
        <v>6040</v>
      </c>
      <c r="D1632" t="s">
        <v>6041</v>
      </c>
      <c r="E1632" s="50">
        <v>0</v>
      </c>
      <c r="F1632" t="s">
        <v>6042</v>
      </c>
    </row>
    <row r="1633" spans="1:6">
      <c r="A1633">
        <v>2668</v>
      </c>
      <c r="B1633" t="s">
        <v>225</v>
      </c>
      <c r="C1633" t="s">
        <v>6112</v>
      </c>
      <c r="D1633" t="s">
        <v>6113</v>
      </c>
      <c r="E1633" s="50">
        <v>0</v>
      </c>
      <c r="F1633" t="s">
        <v>6114</v>
      </c>
    </row>
    <row r="1634" spans="1:6">
      <c r="A1634">
        <v>2692</v>
      </c>
      <c r="B1634" t="s">
        <v>225</v>
      </c>
      <c r="C1634" t="s">
        <v>6184</v>
      </c>
      <c r="D1634" t="s">
        <v>6185</v>
      </c>
      <c r="E1634" s="50">
        <v>339.98</v>
      </c>
      <c r="F1634" t="s">
        <v>6186</v>
      </c>
    </row>
    <row r="1635" spans="1:6">
      <c r="A1635">
        <v>2716</v>
      </c>
      <c r="B1635" t="s">
        <v>225</v>
      </c>
      <c r="C1635" t="s">
        <v>6256</v>
      </c>
      <c r="D1635" t="s">
        <v>6257</v>
      </c>
      <c r="E1635" s="50">
        <v>6445.12</v>
      </c>
      <c r="F1635" t="s">
        <v>6258</v>
      </c>
    </row>
    <row r="1636" spans="1:6">
      <c r="A1636">
        <v>2740</v>
      </c>
      <c r="B1636" t="s">
        <v>225</v>
      </c>
      <c r="C1636" t="s">
        <v>6328</v>
      </c>
      <c r="D1636" t="s">
        <v>6329</v>
      </c>
      <c r="E1636" s="50">
        <v>0</v>
      </c>
      <c r="F1636" t="s">
        <v>6330</v>
      </c>
    </row>
    <row r="1637" spans="1:6">
      <c r="A1637">
        <v>2764</v>
      </c>
      <c r="B1637" t="s">
        <v>225</v>
      </c>
      <c r="C1637" t="s">
        <v>6400</v>
      </c>
      <c r="D1637" t="s">
        <v>6401</v>
      </c>
      <c r="E1637" s="50">
        <v>655.04</v>
      </c>
      <c r="F1637" t="s">
        <v>6402</v>
      </c>
    </row>
    <row r="1638" spans="1:6">
      <c r="A1638">
        <v>2788</v>
      </c>
      <c r="B1638" t="s">
        <v>225</v>
      </c>
      <c r="C1638" t="s">
        <v>6472</v>
      </c>
      <c r="D1638" t="s">
        <v>6473</v>
      </c>
      <c r="E1638" s="50">
        <v>0</v>
      </c>
      <c r="F1638" t="s">
        <v>6474</v>
      </c>
    </row>
    <row r="1639" spans="1:6">
      <c r="A1639">
        <v>2812</v>
      </c>
      <c r="B1639" t="s">
        <v>225</v>
      </c>
      <c r="C1639" t="s">
        <v>6544</v>
      </c>
      <c r="D1639" t="s">
        <v>6545</v>
      </c>
      <c r="E1639" s="50">
        <v>657.53</v>
      </c>
      <c r="F1639" t="s">
        <v>6546</v>
      </c>
    </row>
    <row r="1640" spans="1:6">
      <c r="A1640">
        <v>2836</v>
      </c>
      <c r="B1640" t="s">
        <v>225</v>
      </c>
      <c r="C1640" t="s">
        <v>6616</v>
      </c>
      <c r="D1640" t="s">
        <v>6617</v>
      </c>
      <c r="E1640" s="50">
        <v>0</v>
      </c>
      <c r="F1640" t="s">
        <v>6618</v>
      </c>
    </row>
    <row r="1641" spans="1:6">
      <c r="A1641">
        <v>2860</v>
      </c>
      <c r="B1641" t="s">
        <v>225</v>
      </c>
      <c r="C1641" t="s">
        <v>6688</v>
      </c>
      <c r="D1641" t="s">
        <v>6689</v>
      </c>
      <c r="E1641" s="50">
        <v>0</v>
      </c>
      <c r="F1641" t="s">
        <v>6690</v>
      </c>
    </row>
    <row r="1642" spans="1:6">
      <c r="A1642">
        <v>2885</v>
      </c>
      <c r="B1642" t="s">
        <v>225</v>
      </c>
      <c r="C1642" t="s">
        <v>6763</v>
      </c>
      <c r="D1642" t="s">
        <v>6764</v>
      </c>
      <c r="E1642" s="50">
        <v>0</v>
      </c>
      <c r="F1642" t="s">
        <v>6765</v>
      </c>
    </row>
    <row r="1643" spans="1:6">
      <c r="A1643">
        <v>2909</v>
      </c>
      <c r="B1643" t="s">
        <v>225</v>
      </c>
      <c r="C1643" t="s">
        <v>6835</v>
      </c>
      <c r="D1643" t="s">
        <v>6836</v>
      </c>
      <c r="E1643" s="50">
        <v>399.45</v>
      </c>
      <c r="F1643" t="s">
        <v>6837</v>
      </c>
    </row>
    <row r="1644" spans="1:6">
      <c r="A1644">
        <v>2933</v>
      </c>
      <c r="B1644" t="s">
        <v>225</v>
      </c>
      <c r="C1644" t="s">
        <v>6907</v>
      </c>
      <c r="D1644" t="s">
        <v>6908</v>
      </c>
      <c r="E1644" s="50">
        <v>0</v>
      </c>
      <c r="F1644" t="s">
        <v>6909</v>
      </c>
    </row>
    <row r="1645" spans="1:6">
      <c r="A1645">
        <v>2957</v>
      </c>
      <c r="B1645" t="s">
        <v>225</v>
      </c>
      <c r="C1645" t="s">
        <v>6979</v>
      </c>
      <c r="D1645" t="s">
        <v>6980</v>
      </c>
      <c r="E1645" s="50">
        <v>0</v>
      </c>
      <c r="F1645" t="s">
        <v>6981</v>
      </c>
    </row>
    <row r="1646" spans="1:6">
      <c r="A1646">
        <v>2981</v>
      </c>
      <c r="B1646" t="s">
        <v>225</v>
      </c>
      <c r="C1646" t="s">
        <v>7051</v>
      </c>
      <c r="D1646" t="s">
        <v>7052</v>
      </c>
      <c r="E1646" s="50">
        <v>376.5</v>
      </c>
      <c r="F1646" t="s">
        <v>7053</v>
      </c>
    </row>
    <row r="1647" spans="1:6">
      <c r="A1647">
        <v>3005</v>
      </c>
      <c r="B1647" t="s">
        <v>225</v>
      </c>
      <c r="C1647" t="s">
        <v>7123</v>
      </c>
      <c r="D1647" t="s">
        <v>7124</v>
      </c>
      <c r="E1647" s="50">
        <v>0</v>
      </c>
      <c r="F1647" t="s">
        <v>7125</v>
      </c>
    </row>
    <row r="1648" spans="1:6">
      <c r="A1648">
        <v>3029</v>
      </c>
      <c r="B1648" t="s">
        <v>225</v>
      </c>
      <c r="C1648" t="s">
        <v>7195</v>
      </c>
      <c r="D1648" t="s">
        <v>7196</v>
      </c>
      <c r="E1648" s="50">
        <v>0</v>
      </c>
      <c r="F1648" t="s">
        <v>7197</v>
      </c>
    </row>
    <row r="1649" spans="1:6">
      <c r="A1649">
        <v>3053</v>
      </c>
      <c r="B1649" t="s">
        <v>225</v>
      </c>
      <c r="C1649" t="s">
        <v>7267</v>
      </c>
      <c r="D1649" t="s">
        <v>7268</v>
      </c>
      <c r="E1649" s="50">
        <v>0</v>
      </c>
      <c r="F1649" t="s">
        <v>7269</v>
      </c>
    </row>
    <row r="1650" spans="1:6">
      <c r="A1650">
        <v>3077</v>
      </c>
      <c r="B1650" t="s">
        <v>225</v>
      </c>
      <c r="C1650" t="s">
        <v>7339</v>
      </c>
      <c r="D1650" t="s">
        <v>7340</v>
      </c>
      <c r="E1650" s="50">
        <v>607.17999999999995</v>
      </c>
      <c r="F1650" t="s">
        <v>7341</v>
      </c>
    </row>
    <row r="1651" spans="1:6">
      <c r="A1651">
        <v>3101</v>
      </c>
      <c r="B1651" t="s">
        <v>225</v>
      </c>
      <c r="C1651" t="s">
        <v>7411</v>
      </c>
      <c r="D1651" t="s">
        <v>7412</v>
      </c>
      <c r="E1651" s="50">
        <v>442.08</v>
      </c>
      <c r="F1651" t="s">
        <v>7413</v>
      </c>
    </row>
    <row r="1652" spans="1:6">
      <c r="A1652">
        <v>3125</v>
      </c>
      <c r="B1652" t="s">
        <v>225</v>
      </c>
      <c r="C1652" t="s">
        <v>7483</v>
      </c>
      <c r="D1652" t="s">
        <v>7484</v>
      </c>
      <c r="E1652" s="50">
        <v>0</v>
      </c>
      <c r="F1652" t="s">
        <v>7485</v>
      </c>
    </row>
    <row r="1653" spans="1:6">
      <c r="A1653">
        <v>2333</v>
      </c>
      <c r="B1653" t="s">
        <v>225</v>
      </c>
      <c r="C1653" t="s">
        <v>5299</v>
      </c>
      <c r="D1653" t="s">
        <v>5300</v>
      </c>
      <c r="E1653" s="50">
        <v>0</v>
      </c>
      <c r="F1653" t="s">
        <v>5301</v>
      </c>
    </row>
    <row r="1654" spans="1:6">
      <c r="A1654">
        <v>2357</v>
      </c>
      <c r="B1654" t="s">
        <v>225</v>
      </c>
      <c r="C1654" t="s">
        <v>3376</v>
      </c>
      <c r="D1654" t="s">
        <v>3377</v>
      </c>
      <c r="E1654" s="50">
        <v>387.61</v>
      </c>
      <c r="F1654" t="s">
        <v>5363</v>
      </c>
    </row>
    <row r="1655" spans="1:6">
      <c r="A1655">
        <v>2381</v>
      </c>
      <c r="B1655" t="s">
        <v>225</v>
      </c>
      <c r="C1655" t="s">
        <v>3448</v>
      </c>
      <c r="D1655" t="s">
        <v>3449</v>
      </c>
      <c r="E1655" s="50">
        <v>88.84</v>
      </c>
      <c r="F1655" t="s">
        <v>5387</v>
      </c>
    </row>
    <row r="1656" spans="1:6">
      <c r="A1656">
        <v>2405</v>
      </c>
      <c r="B1656" t="s">
        <v>225</v>
      </c>
      <c r="C1656" t="s">
        <v>5419</v>
      </c>
      <c r="D1656" t="s">
        <v>5420</v>
      </c>
      <c r="E1656" s="50">
        <v>507.73</v>
      </c>
      <c r="F1656" t="s">
        <v>5421</v>
      </c>
    </row>
    <row r="1657" spans="1:6">
      <c r="A1657">
        <v>2429</v>
      </c>
      <c r="B1657" t="s">
        <v>225</v>
      </c>
      <c r="C1657" t="s">
        <v>3520</v>
      </c>
      <c r="D1657" t="s">
        <v>3521</v>
      </c>
      <c r="E1657" s="50">
        <v>0</v>
      </c>
      <c r="F1657" t="s">
        <v>5483</v>
      </c>
    </row>
    <row r="1658" spans="1:6">
      <c r="A1658">
        <v>2453</v>
      </c>
      <c r="B1658" t="s">
        <v>225</v>
      </c>
      <c r="C1658" t="s">
        <v>3592</v>
      </c>
      <c r="D1658" t="s">
        <v>3593</v>
      </c>
      <c r="E1658" s="50">
        <v>631.36</v>
      </c>
      <c r="F1658" t="s">
        <v>5507</v>
      </c>
    </row>
    <row r="1659" spans="1:6">
      <c r="A1659">
        <v>2477</v>
      </c>
      <c r="B1659" t="s">
        <v>225</v>
      </c>
      <c r="C1659" t="s">
        <v>5539</v>
      </c>
      <c r="D1659" t="s">
        <v>5540</v>
      </c>
      <c r="E1659" s="50">
        <v>988.96</v>
      </c>
      <c r="F1659" t="s">
        <v>5541</v>
      </c>
    </row>
    <row r="1660" spans="1:6">
      <c r="A1660">
        <v>2501</v>
      </c>
      <c r="B1660" t="s">
        <v>225</v>
      </c>
      <c r="C1660" t="s">
        <v>5611</v>
      </c>
      <c r="D1660" t="s">
        <v>5612</v>
      </c>
      <c r="E1660" s="50">
        <v>383.82</v>
      </c>
      <c r="F1660" t="s">
        <v>5613</v>
      </c>
    </row>
    <row r="1661" spans="1:6">
      <c r="A1661">
        <v>2525</v>
      </c>
      <c r="B1661" t="s">
        <v>225</v>
      </c>
      <c r="C1661" t="s">
        <v>5683</v>
      </c>
      <c r="D1661" t="s">
        <v>5684</v>
      </c>
      <c r="E1661" s="50">
        <v>471.62</v>
      </c>
      <c r="F1661" t="s">
        <v>5685</v>
      </c>
    </row>
    <row r="1662" spans="1:6">
      <c r="A1662">
        <v>2549</v>
      </c>
      <c r="B1662" t="s">
        <v>225</v>
      </c>
      <c r="C1662" t="s">
        <v>5755</v>
      </c>
      <c r="D1662" t="s">
        <v>5756</v>
      </c>
      <c r="E1662" s="50">
        <v>0</v>
      </c>
      <c r="F1662" t="s">
        <v>5757</v>
      </c>
    </row>
    <row r="1663" spans="1:6">
      <c r="A1663">
        <v>2573</v>
      </c>
      <c r="B1663" t="s">
        <v>225</v>
      </c>
      <c r="C1663" t="s">
        <v>5827</v>
      </c>
      <c r="D1663" t="s">
        <v>5828</v>
      </c>
      <c r="E1663" s="50">
        <v>0</v>
      </c>
      <c r="F1663" t="s">
        <v>5829</v>
      </c>
    </row>
    <row r="1664" spans="1:6">
      <c r="A1664">
        <v>2597</v>
      </c>
      <c r="B1664" t="s">
        <v>225</v>
      </c>
      <c r="C1664" t="s">
        <v>5899</v>
      </c>
      <c r="D1664" t="s">
        <v>5900</v>
      </c>
      <c r="E1664" s="50">
        <v>0</v>
      </c>
      <c r="F1664" t="s">
        <v>5901</v>
      </c>
    </row>
    <row r="1665" spans="1:6">
      <c r="A1665">
        <v>2621</v>
      </c>
      <c r="B1665" t="s">
        <v>225</v>
      </c>
      <c r="C1665" t="s">
        <v>5971</v>
      </c>
      <c r="D1665" t="s">
        <v>5972</v>
      </c>
      <c r="E1665" s="50">
        <v>6189.32</v>
      </c>
      <c r="F1665" t="s">
        <v>5973</v>
      </c>
    </row>
    <row r="1666" spans="1:6">
      <c r="A1666">
        <v>2645</v>
      </c>
      <c r="B1666" t="s">
        <v>225</v>
      </c>
      <c r="C1666" t="s">
        <v>6043</v>
      </c>
      <c r="D1666" t="s">
        <v>6044</v>
      </c>
      <c r="E1666" s="50">
        <v>0</v>
      </c>
      <c r="F1666" t="s">
        <v>6045</v>
      </c>
    </row>
    <row r="1667" spans="1:6">
      <c r="A1667">
        <v>2669</v>
      </c>
      <c r="B1667" t="s">
        <v>225</v>
      </c>
      <c r="C1667" t="s">
        <v>6115</v>
      </c>
      <c r="D1667" t="s">
        <v>6116</v>
      </c>
      <c r="E1667" s="50">
        <v>0</v>
      </c>
      <c r="F1667" t="s">
        <v>6117</v>
      </c>
    </row>
    <row r="1668" spans="1:6">
      <c r="A1668">
        <v>2693</v>
      </c>
      <c r="B1668" t="s">
        <v>225</v>
      </c>
      <c r="C1668" t="s">
        <v>6187</v>
      </c>
      <c r="D1668" t="s">
        <v>6188</v>
      </c>
      <c r="E1668" s="50">
        <v>362.78</v>
      </c>
      <c r="F1668" t="s">
        <v>6189</v>
      </c>
    </row>
    <row r="1669" spans="1:6">
      <c r="A1669">
        <v>2717</v>
      </c>
      <c r="B1669" t="s">
        <v>225</v>
      </c>
      <c r="C1669" t="s">
        <v>6259</v>
      </c>
      <c r="D1669" t="s">
        <v>6260</v>
      </c>
      <c r="E1669" s="50">
        <v>6445.12</v>
      </c>
      <c r="F1669" t="s">
        <v>6261</v>
      </c>
    </row>
    <row r="1670" spans="1:6">
      <c r="A1670">
        <v>2741</v>
      </c>
      <c r="B1670" t="s">
        <v>225</v>
      </c>
      <c r="C1670" t="s">
        <v>6331</v>
      </c>
      <c r="D1670" t="s">
        <v>6332</v>
      </c>
      <c r="E1670" s="50">
        <v>0</v>
      </c>
      <c r="F1670" t="s">
        <v>6333</v>
      </c>
    </row>
    <row r="1671" spans="1:6">
      <c r="A1671">
        <v>2765</v>
      </c>
      <c r="B1671" t="s">
        <v>225</v>
      </c>
      <c r="C1671" t="s">
        <v>6403</v>
      </c>
      <c r="D1671" t="s">
        <v>6404</v>
      </c>
      <c r="E1671" s="50">
        <v>500.63</v>
      </c>
      <c r="F1671" t="s">
        <v>6405</v>
      </c>
    </row>
    <row r="1672" spans="1:6">
      <c r="A1672">
        <v>2789</v>
      </c>
      <c r="B1672" t="s">
        <v>225</v>
      </c>
      <c r="C1672" t="s">
        <v>6475</v>
      </c>
      <c r="D1672" t="s">
        <v>6476</v>
      </c>
      <c r="E1672" s="50">
        <v>0</v>
      </c>
      <c r="F1672" t="s">
        <v>6477</v>
      </c>
    </row>
    <row r="1673" spans="1:6">
      <c r="A1673">
        <v>2813</v>
      </c>
      <c r="B1673" t="s">
        <v>225</v>
      </c>
      <c r="C1673" t="s">
        <v>6547</v>
      </c>
      <c r="D1673" t="s">
        <v>6548</v>
      </c>
      <c r="E1673" s="50">
        <v>624.73</v>
      </c>
      <c r="F1673" t="s">
        <v>6549</v>
      </c>
    </row>
    <row r="1674" spans="1:6">
      <c r="A1674">
        <v>2837</v>
      </c>
      <c r="B1674" t="s">
        <v>225</v>
      </c>
      <c r="C1674" t="s">
        <v>6619</v>
      </c>
      <c r="D1674" t="s">
        <v>6620</v>
      </c>
      <c r="E1674" s="50">
        <v>0</v>
      </c>
      <c r="F1674" t="s">
        <v>6621</v>
      </c>
    </row>
    <row r="1675" spans="1:6">
      <c r="A1675">
        <v>2861</v>
      </c>
      <c r="B1675" t="s">
        <v>225</v>
      </c>
      <c r="C1675" t="s">
        <v>6691</v>
      </c>
      <c r="D1675" t="s">
        <v>6692</v>
      </c>
      <c r="E1675" s="50">
        <v>0</v>
      </c>
      <c r="F1675" t="s">
        <v>6693</v>
      </c>
    </row>
    <row r="1676" spans="1:6">
      <c r="A1676">
        <v>2886</v>
      </c>
      <c r="B1676" t="s">
        <v>225</v>
      </c>
      <c r="C1676" t="s">
        <v>6766</v>
      </c>
      <c r="D1676" t="s">
        <v>6767</v>
      </c>
      <c r="E1676" s="50">
        <v>0</v>
      </c>
      <c r="F1676" t="s">
        <v>6768</v>
      </c>
    </row>
    <row r="1677" spans="1:6">
      <c r="A1677">
        <v>2910</v>
      </c>
      <c r="B1677" t="s">
        <v>225</v>
      </c>
      <c r="C1677" t="s">
        <v>6838</v>
      </c>
      <c r="D1677" t="s">
        <v>6839</v>
      </c>
      <c r="E1677" s="50">
        <v>674.29</v>
      </c>
      <c r="F1677" t="s">
        <v>6840</v>
      </c>
    </row>
    <row r="1678" spans="1:6">
      <c r="A1678">
        <v>2934</v>
      </c>
      <c r="B1678" t="s">
        <v>225</v>
      </c>
      <c r="C1678" t="s">
        <v>6910</v>
      </c>
      <c r="D1678" t="s">
        <v>6911</v>
      </c>
      <c r="E1678" s="50">
        <v>0</v>
      </c>
      <c r="F1678" t="s">
        <v>6912</v>
      </c>
    </row>
    <row r="1679" spans="1:6">
      <c r="A1679">
        <v>2958</v>
      </c>
      <c r="B1679" t="s">
        <v>225</v>
      </c>
      <c r="C1679" t="s">
        <v>6982</v>
      </c>
      <c r="D1679" t="s">
        <v>6983</v>
      </c>
      <c r="E1679" s="50">
        <v>0</v>
      </c>
      <c r="F1679" t="s">
        <v>6984</v>
      </c>
    </row>
    <row r="1680" spans="1:6">
      <c r="A1680">
        <v>2982</v>
      </c>
      <c r="B1680" t="s">
        <v>225</v>
      </c>
      <c r="C1680" t="s">
        <v>7054</v>
      </c>
      <c r="D1680" t="s">
        <v>7055</v>
      </c>
      <c r="E1680" s="50">
        <v>371.81</v>
      </c>
      <c r="F1680" t="s">
        <v>7056</v>
      </c>
    </row>
    <row r="1681" spans="1:6">
      <c r="A1681">
        <v>3006</v>
      </c>
      <c r="B1681" t="s">
        <v>225</v>
      </c>
      <c r="C1681" t="s">
        <v>7126</v>
      </c>
      <c r="D1681" t="s">
        <v>7127</v>
      </c>
      <c r="E1681" s="50">
        <v>0</v>
      </c>
      <c r="F1681" t="s">
        <v>7128</v>
      </c>
    </row>
    <row r="1682" spans="1:6">
      <c r="A1682">
        <v>3030</v>
      </c>
      <c r="B1682" t="s">
        <v>225</v>
      </c>
      <c r="C1682" t="s">
        <v>7198</v>
      </c>
      <c r="D1682" t="s">
        <v>7199</v>
      </c>
      <c r="E1682" s="50">
        <v>0</v>
      </c>
      <c r="F1682" t="s">
        <v>7200</v>
      </c>
    </row>
    <row r="1683" spans="1:6">
      <c r="A1683">
        <v>3054</v>
      </c>
      <c r="B1683" t="s">
        <v>225</v>
      </c>
      <c r="C1683" t="s">
        <v>7270</v>
      </c>
      <c r="D1683" t="s">
        <v>7271</v>
      </c>
      <c r="E1683" s="50">
        <v>0</v>
      </c>
      <c r="F1683" t="s">
        <v>7272</v>
      </c>
    </row>
    <row r="1684" spans="1:6">
      <c r="A1684">
        <v>3078</v>
      </c>
      <c r="B1684" t="s">
        <v>225</v>
      </c>
      <c r="C1684" t="s">
        <v>7342</v>
      </c>
      <c r="D1684" t="s">
        <v>7343</v>
      </c>
      <c r="E1684" s="50">
        <v>607.17999999999995</v>
      </c>
      <c r="F1684" t="s">
        <v>7344</v>
      </c>
    </row>
    <row r="1685" spans="1:6">
      <c r="A1685">
        <v>3102</v>
      </c>
      <c r="B1685" t="s">
        <v>225</v>
      </c>
      <c r="C1685" t="s">
        <v>7414</v>
      </c>
      <c r="D1685" t="s">
        <v>7415</v>
      </c>
      <c r="E1685" s="50">
        <v>414.86</v>
      </c>
      <c r="F1685" t="s">
        <v>7416</v>
      </c>
    </row>
    <row r="1686" spans="1:6">
      <c r="A1686">
        <v>3126</v>
      </c>
      <c r="B1686" t="s">
        <v>225</v>
      </c>
      <c r="C1686" t="s">
        <v>7486</v>
      </c>
      <c r="D1686" t="s">
        <v>7487</v>
      </c>
      <c r="E1686" s="50">
        <v>0</v>
      </c>
      <c r="F1686" t="s">
        <v>7488</v>
      </c>
    </row>
    <row r="1687" spans="1:6">
      <c r="A1687">
        <v>2334</v>
      </c>
      <c r="B1687" t="s">
        <v>225</v>
      </c>
      <c r="C1687" t="s">
        <v>5302</v>
      </c>
      <c r="D1687" t="s">
        <v>5303</v>
      </c>
      <c r="E1687" s="50">
        <v>0</v>
      </c>
      <c r="F1687" t="s">
        <v>5304</v>
      </c>
    </row>
    <row r="1688" spans="1:6">
      <c r="A1688">
        <v>2358</v>
      </c>
      <c r="B1688" t="s">
        <v>225</v>
      </c>
      <c r="C1688" t="s">
        <v>3379</v>
      </c>
      <c r="D1688" t="s">
        <v>3380</v>
      </c>
      <c r="E1688" s="50">
        <v>627.21</v>
      </c>
      <c r="F1688" t="s">
        <v>5364</v>
      </c>
    </row>
    <row r="1689" spans="1:6">
      <c r="A1689">
        <v>2382</v>
      </c>
      <c r="B1689" t="s">
        <v>225</v>
      </c>
      <c r="C1689" t="s">
        <v>3451</v>
      </c>
      <c r="D1689" t="s">
        <v>3452</v>
      </c>
      <c r="E1689" s="50">
        <v>88.11</v>
      </c>
      <c r="F1689" t="s">
        <v>5388</v>
      </c>
    </row>
    <row r="1690" spans="1:6">
      <c r="A1690">
        <v>2406</v>
      </c>
      <c r="B1690" t="s">
        <v>225</v>
      </c>
      <c r="C1690" t="s">
        <v>5422</v>
      </c>
      <c r="D1690" t="s">
        <v>5423</v>
      </c>
      <c r="E1690" s="50">
        <v>584.59</v>
      </c>
      <c r="F1690" t="s">
        <v>5424</v>
      </c>
    </row>
    <row r="1691" spans="1:6">
      <c r="A1691">
        <v>2430</v>
      </c>
      <c r="B1691" t="s">
        <v>225</v>
      </c>
      <c r="C1691" t="s">
        <v>3523</v>
      </c>
      <c r="D1691" t="s">
        <v>3524</v>
      </c>
      <c r="E1691" s="50">
        <v>0</v>
      </c>
      <c r="F1691" t="s">
        <v>5484</v>
      </c>
    </row>
    <row r="1692" spans="1:6">
      <c r="A1692">
        <v>2454</v>
      </c>
      <c r="B1692" t="s">
        <v>225</v>
      </c>
      <c r="C1692" t="s">
        <v>3595</v>
      </c>
      <c r="D1692" t="s">
        <v>3596</v>
      </c>
      <c r="E1692" s="50">
        <v>644.22</v>
      </c>
      <c r="F1692" t="s">
        <v>5508</v>
      </c>
    </row>
    <row r="1693" spans="1:6">
      <c r="A1693">
        <v>2478</v>
      </c>
      <c r="B1693" t="s">
        <v>225</v>
      </c>
      <c r="C1693" t="s">
        <v>5542</v>
      </c>
      <c r="D1693" t="s">
        <v>5543</v>
      </c>
      <c r="E1693" s="50">
        <v>1007.71</v>
      </c>
      <c r="F1693" t="s">
        <v>5544</v>
      </c>
    </row>
    <row r="1694" spans="1:6">
      <c r="A1694">
        <v>2502</v>
      </c>
      <c r="B1694" t="s">
        <v>225</v>
      </c>
      <c r="C1694" t="s">
        <v>5614</v>
      </c>
      <c r="D1694" t="s">
        <v>5615</v>
      </c>
      <c r="E1694" s="50">
        <v>381.53</v>
      </c>
      <c r="F1694" t="s">
        <v>5616</v>
      </c>
    </row>
    <row r="1695" spans="1:6">
      <c r="A1695">
        <v>2526</v>
      </c>
      <c r="B1695" t="s">
        <v>225</v>
      </c>
      <c r="C1695" t="s">
        <v>5686</v>
      </c>
      <c r="D1695" t="s">
        <v>5687</v>
      </c>
      <c r="E1695" s="50">
        <v>470.9</v>
      </c>
      <c r="F1695" t="s">
        <v>5688</v>
      </c>
    </row>
    <row r="1696" spans="1:6">
      <c r="A1696">
        <v>2550</v>
      </c>
      <c r="B1696" t="s">
        <v>225</v>
      </c>
      <c r="C1696" t="s">
        <v>5758</v>
      </c>
      <c r="D1696" t="s">
        <v>5759</v>
      </c>
      <c r="E1696" s="50">
        <v>0</v>
      </c>
      <c r="F1696" t="s">
        <v>5760</v>
      </c>
    </row>
    <row r="1697" spans="1:6">
      <c r="A1697">
        <v>2574</v>
      </c>
      <c r="B1697" t="s">
        <v>225</v>
      </c>
      <c r="C1697" t="s">
        <v>5830</v>
      </c>
      <c r="D1697" t="s">
        <v>5831</v>
      </c>
      <c r="E1697" s="50">
        <v>0</v>
      </c>
      <c r="F1697" t="s">
        <v>5832</v>
      </c>
    </row>
    <row r="1698" spans="1:6">
      <c r="A1698">
        <v>2598</v>
      </c>
      <c r="B1698" t="s">
        <v>225</v>
      </c>
      <c r="C1698" t="s">
        <v>5902</v>
      </c>
      <c r="D1698" t="s">
        <v>5903</v>
      </c>
      <c r="E1698" s="50">
        <v>0</v>
      </c>
      <c r="F1698" t="s">
        <v>5904</v>
      </c>
    </row>
    <row r="1699" spans="1:6">
      <c r="A1699">
        <v>2622</v>
      </c>
      <c r="B1699" t="s">
        <v>225</v>
      </c>
      <c r="C1699" t="s">
        <v>5974</v>
      </c>
      <c r="D1699" t="s">
        <v>5975</v>
      </c>
      <c r="E1699" s="50">
        <v>6189.32</v>
      </c>
      <c r="F1699" t="s">
        <v>5976</v>
      </c>
    </row>
    <row r="1700" spans="1:6">
      <c r="A1700">
        <v>2646</v>
      </c>
      <c r="B1700" t="s">
        <v>225</v>
      </c>
      <c r="C1700" t="s">
        <v>6046</v>
      </c>
      <c r="D1700" t="s">
        <v>6047</v>
      </c>
      <c r="E1700" s="50">
        <v>0</v>
      </c>
      <c r="F1700" t="s">
        <v>6048</v>
      </c>
    </row>
    <row r="1701" spans="1:6">
      <c r="A1701">
        <v>2670</v>
      </c>
      <c r="B1701" t="s">
        <v>225</v>
      </c>
      <c r="C1701" t="s">
        <v>6118</v>
      </c>
      <c r="D1701" t="s">
        <v>6119</v>
      </c>
      <c r="E1701" s="50">
        <v>0</v>
      </c>
      <c r="F1701" t="s">
        <v>6120</v>
      </c>
    </row>
    <row r="1702" spans="1:6">
      <c r="A1702">
        <v>2694</v>
      </c>
      <c r="B1702" t="s">
        <v>225</v>
      </c>
      <c r="C1702" t="s">
        <v>6190</v>
      </c>
      <c r="D1702" t="s">
        <v>6191</v>
      </c>
      <c r="E1702" s="50">
        <v>436.23</v>
      </c>
      <c r="F1702" t="s">
        <v>6192</v>
      </c>
    </row>
    <row r="1703" spans="1:6">
      <c r="A1703">
        <v>2718</v>
      </c>
      <c r="B1703" t="s">
        <v>225</v>
      </c>
      <c r="C1703" t="s">
        <v>6262</v>
      </c>
      <c r="D1703" t="s">
        <v>6263</v>
      </c>
      <c r="E1703" s="50">
        <v>6445.12</v>
      </c>
      <c r="F1703" t="s">
        <v>6264</v>
      </c>
    </row>
    <row r="1704" spans="1:6">
      <c r="A1704">
        <v>2742</v>
      </c>
      <c r="B1704" t="s">
        <v>225</v>
      </c>
      <c r="C1704" t="s">
        <v>6334</v>
      </c>
      <c r="D1704" t="s">
        <v>6335</v>
      </c>
      <c r="E1704" s="50">
        <v>0</v>
      </c>
      <c r="F1704" t="s">
        <v>6336</v>
      </c>
    </row>
    <row r="1705" spans="1:6">
      <c r="A1705">
        <v>2766</v>
      </c>
      <c r="B1705" t="s">
        <v>225</v>
      </c>
      <c r="C1705" t="s">
        <v>6406</v>
      </c>
      <c r="D1705" t="s">
        <v>6407</v>
      </c>
      <c r="E1705" s="50">
        <v>668.11</v>
      </c>
      <c r="F1705" t="s">
        <v>6408</v>
      </c>
    </row>
    <row r="1706" spans="1:6">
      <c r="A1706">
        <v>2790</v>
      </c>
      <c r="B1706" t="s">
        <v>225</v>
      </c>
      <c r="C1706" t="s">
        <v>6478</v>
      </c>
      <c r="D1706" t="s">
        <v>6479</v>
      </c>
      <c r="E1706" s="50">
        <v>0</v>
      </c>
      <c r="F1706" t="s">
        <v>6480</v>
      </c>
    </row>
    <row r="1707" spans="1:6">
      <c r="A1707">
        <v>2814</v>
      </c>
      <c r="B1707" t="s">
        <v>225</v>
      </c>
      <c r="C1707" t="s">
        <v>6550</v>
      </c>
      <c r="D1707" t="s">
        <v>6551</v>
      </c>
      <c r="E1707" s="50">
        <v>582.41999999999996</v>
      </c>
      <c r="F1707" t="s">
        <v>6552</v>
      </c>
    </row>
    <row r="1708" spans="1:6">
      <c r="A1708">
        <v>2838</v>
      </c>
      <c r="B1708" t="s">
        <v>225</v>
      </c>
      <c r="C1708" t="s">
        <v>6622</v>
      </c>
      <c r="D1708" t="s">
        <v>6623</v>
      </c>
      <c r="E1708" s="50">
        <v>0</v>
      </c>
      <c r="F1708" t="s">
        <v>6624</v>
      </c>
    </row>
    <row r="1709" spans="1:6">
      <c r="A1709">
        <v>2862</v>
      </c>
      <c r="B1709" t="s">
        <v>225</v>
      </c>
      <c r="C1709" t="s">
        <v>6694</v>
      </c>
      <c r="D1709" t="s">
        <v>6695</v>
      </c>
      <c r="E1709" s="50">
        <v>0</v>
      </c>
      <c r="F1709" t="s">
        <v>6696</v>
      </c>
    </row>
    <row r="1710" spans="1:6">
      <c r="A1710">
        <v>2887</v>
      </c>
      <c r="B1710" t="s">
        <v>225</v>
      </c>
      <c r="C1710" t="s">
        <v>6769</v>
      </c>
      <c r="D1710" t="s">
        <v>6770</v>
      </c>
      <c r="E1710" s="50">
        <v>0</v>
      </c>
      <c r="F1710" t="s">
        <v>6771</v>
      </c>
    </row>
    <row r="1711" spans="1:6">
      <c r="A1711">
        <v>2911</v>
      </c>
      <c r="B1711" t="s">
        <v>225</v>
      </c>
      <c r="C1711" t="s">
        <v>6841</v>
      </c>
      <c r="D1711" t="s">
        <v>6842</v>
      </c>
      <c r="E1711" s="50">
        <v>393.33</v>
      </c>
      <c r="F1711" t="s">
        <v>6843</v>
      </c>
    </row>
    <row r="1712" spans="1:6">
      <c r="A1712">
        <v>2935</v>
      </c>
      <c r="B1712" t="s">
        <v>225</v>
      </c>
      <c r="C1712" t="s">
        <v>6913</v>
      </c>
      <c r="D1712" t="s">
        <v>6914</v>
      </c>
      <c r="E1712" s="50">
        <v>0</v>
      </c>
      <c r="F1712" t="s">
        <v>6915</v>
      </c>
    </row>
    <row r="1713" spans="1:6">
      <c r="A1713">
        <v>2959</v>
      </c>
      <c r="B1713" t="s">
        <v>225</v>
      </c>
      <c r="C1713" t="s">
        <v>6985</v>
      </c>
      <c r="D1713" t="s">
        <v>6986</v>
      </c>
      <c r="E1713" s="50">
        <v>0</v>
      </c>
      <c r="F1713" t="s">
        <v>6987</v>
      </c>
    </row>
    <row r="1714" spans="1:6">
      <c r="A1714">
        <v>2983</v>
      </c>
      <c r="B1714" t="s">
        <v>225</v>
      </c>
      <c r="C1714" t="s">
        <v>7057</v>
      </c>
      <c r="D1714" t="s">
        <v>7058</v>
      </c>
      <c r="E1714" s="50">
        <v>281.85000000000002</v>
      </c>
      <c r="F1714" t="s">
        <v>7059</v>
      </c>
    </row>
    <row r="1715" spans="1:6">
      <c r="A1715">
        <v>3007</v>
      </c>
      <c r="B1715" t="s">
        <v>225</v>
      </c>
      <c r="C1715" t="s">
        <v>7129</v>
      </c>
      <c r="D1715" t="s">
        <v>7130</v>
      </c>
      <c r="E1715" s="50">
        <v>0</v>
      </c>
      <c r="F1715" t="s">
        <v>7131</v>
      </c>
    </row>
    <row r="1716" spans="1:6">
      <c r="A1716">
        <v>3031</v>
      </c>
      <c r="B1716" t="s">
        <v>225</v>
      </c>
      <c r="C1716" t="s">
        <v>7201</v>
      </c>
      <c r="D1716" t="s">
        <v>7202</v>
      </c>
      <c r="E1716" s="50">
        <v>0</v>
      </c>
      <c r="F1716" t="s">
        <v>7203</v>
      </c>
    </row>
    <row r="1717" spans="1:6">
      <c r="A1717">
        <v>3055</v>
      </c>
      <c r="B1717" t="s">
        <v>225</v>
      </c>
      <c r="C1717" t="s">
        <v>7273</v>
      </c>
      <c r="D1717" t="s">
        <v>7274</v>
      </c>
      <c r="E1717" s="50">
        <v>0</v>
      </c>
      <c r="F1717" t="s">
        <v>7275</v>
      </c>
    </row>
    <row r="1718" spans="1:6">
      <c r="A1718">
        <v>3079</v>
      </c>
      <c r="B1718" t="s">
        <v>225</v>
      </c>
      <c r="C1718" t="s">
        <v>7345</v>
      </c>
      <c r="D1718" t="s">
        <v>7346</v>
      </c>
      <c r="E1718" s="50">
        <v>607.17999999999995</v>
      </c>
      <c r="F1718" t="s">
        <v>7347</v>
      </c>
    </row>
    <row r="1719" spans="1:6">
      <c r="A1719">
        <v>3103</v>
      </c>
      <c r="B1719" t="s">
        <v>225</v>
      </c>
      <c r="C1719" t="s">
        <v>7417</v>
      </c>
      <c r="D1719" t="s">
        <v>7418</v>
      </c>
      <c r="E1719" s="50">
        <v>440.86</v>
      </c>
      <c r="F1719" t="s">
        <v>7419</v>
      </c>
    </row>
    <row r="1720" spans="1:6">
      <c r="A1720">
        <v>3127</v>
      </c>
      <c r="B1720" t="s">
        <v>225</v>
      </c>
      <c r="C1720" t="s">
        <v>7489</v>
      </c>
      <c r="D1720" t="s">
        <v>7490</v>
      </c>
      <c r="E1720" s="50">
        <v>0</v>
      </c>
      <c r="F1720" t="s">
        <v>7491</v>
      </c>
    </row>
    <row r="1721" spans="1:6">
      <c r="A1721">
        <v>2335</v>
      </c>
      <c r="B1721" t="s">
        <v>225</v>
      </c>
      <c r="C1721" t="s">
        <v>5305</v>
      </c>
      <c r="D1721" t="s">
        <v>5306</v>
      </c>
      <c r="E1721" s="50">
        <v>0</v>
      </c>
      <c r="F1721" t="s">
        <v>5307</v>
      </c>
    </row>
    <row r="1722" spans="1:6">
      <c r="A1722">
        <v>2359</v>
      </c>
      <c r="B1722" t="s">
        <v>225</v>
      </c>
      <c r="C1722" t="s">
        <v>3382</v>
      </c>
      <c r="D1722" t="s">
        <v>3383</v>
      </c>
      <c r="E1722" s="50">
        <v>463.56</v>
      </c>
      <c r="F1722" t="s">
        <v>5365</v>
      </c>
    </row>
    <row r="1723" spans="1:6">
      <c r="A1723">
        <v>2383</v>
      </c>
      <c r="B1723" t="s">
        <v>225</v>
      </c>
      <c r="C1723" t="s">
        <v>3454</v>
      </c>
      <c r="D1723" t="s">
        <v>3455</v>
      </c>
      <c r="E1723" s="50">
        <v>0</v>
      </c>
      <c r="F1723" t="s">
        <v>5389</v>
      </c>
    </row>
    <row r="1724" spans="1:6">
      <c r="A1724">
        <v>2407</v>
      </c>
      <c r="B1724" t="s">
        <v>225</v>
      </c>
      <c r="C1724" t="s">
        <v>5425</v>
      </c>
      <c r="D1724" t="s">
        <v>5426</v>
      </c>
      <c r="E1724" s="50">
        <v>478.17</v>
      </c>
      <c r="F1724" t="s">
        <v>5427</v>
      </c>
    </row>
    <row r="1725" spans="1:6">
      <c r="A1725">
        <v>2431</v>
      </c>
      <c r="B1725" t="s">
        <v>225</v>
      </c>
      <c r="C1725" t="s">
        <v>3526</v>
      </c>
      <c r="D1725" t="s">
        <v>3527</v>
      </c>
      <c r="E1725" s="50">
        <v>0</v>
      </c>
      <c r="F1725" t="s">
        <v>5485</v>
      </c>
    </row>
    <row r="1726" spans="1:6">
      <c r="A1726">
        <v>2455</v>
      </c>
      <c r="B1726" t="s">
        <v>225</v>
      </c>
      <c r="C1726" t="s">
        <v>3598</v>
      </c>
      <c r="D1726" t="s">
        <v>3599</v>
      </c>
      <c r="E1726" s="50">
        <v>671.64</v>
      </c>
      <c r="F1726" t="s">
        <v>5509</v>
      </c>
    </row>
    <row r="1727" spans="1:6">
      <c r="A1727">
        <v>2479</v>
      </c>
      <c r="B1727" t="s">
        <v>225</v>
      </c>
      <c r="C1727" t="s">
        <v>5545</v>
      </c>
      <c r="D1727" t="s">
        <v>5546</v>
      </c>
      <c r="E1727" s="50">
        <v>984.32</v>
      </c>
      <c r="F1727" t="s">
        <v>5547</v>
      </c>
    </row>
    <row r="1728" spans="1:6">
      <c r="A1728">
        <v>2503</v>
      </c>
      <c r="B1728" t="s">
        <v>225</v>
      </c>
      <c r="C1728" t="s">
        <v>5617</v>
      </c>
      <c r="D1728" t="s">
        <v>5618</v>
      </c>
      <c r="E1728" s="50">
        <v>333.22</v>
      </c>
      <c r="F1728" t="s">
        <v>5619</v>
      </c>
    </row>
    <row r="1729" spans="1:6">
      <c r="A1729">
        <v>2527</v>
      </c>
      <c r="B1729" t="s">
        <v>225</v>
      </c>
      <c r="C1729" t="s">
        <v>5689</v>
      </c>
      <c r="D1729" t="s">
        <v>5690</v>
      </c>
      <c r="E1729" s="50">
        <v>488.17</v>
      </c>
      <c r="F1729" t="s">
        <v>5691</v>
      </c>
    </row>
    <row r="1730" spans="1:6">
      <c r="A1730">
        <v>2551</v>
      </c>
      <c r="B1730" t="s">
        <v>225</v>
      </c>
      <c r="C1730" t="s">
        <v>5761</v>
      </c>
      <c r="D1730" t="s">
        <v>5762</v>
      </c>
      <c r="E1730" s="50">
        <v>0</v>
      </c>
      <c r="F1730" t="s">
        <v>5763</v>
      </c>
    </row>
    <row r="1731" spans="1:6">
      <c r="A1731">
        <v>2575</v>
      </c>
      <c r="B1731" t="s">
        <v>225</v>
      </c>
      <c r="C1731" t="s">
        <v>5833</v>
      </c>
      <c r="D1731" t="s">
        <v>5834</v>
      </c>
      <c r="E1731" s="50">
        <v>0</v>
      </c>
      <c r="F1731" t="s">
        <v>5835</v>
      </c>
    </row>
    <row r="1732" spans="1:6">
      <c r="A1732">
        <v>2599</v>
      </c>
      <c r="B1732" t="s">
        <v>225</v>
      </c>
      <c r="C1732" t="s">
        <v>5905</v>
      </c>
      <c r="D1732" t="s">
        <v>5906</v>
      </c>
      <c r="E1732" s="50">
        <v>0</v>
      </c>
      <c r="F1732" t="s">
        <v>5907</v>
      </c>
    </row>
    <row r="1733" spans="1:6">
      <c r="A1733">
        <v>2623</v>
      </c>
      <c r="B1733" t="s">
        <v>225</v>
      </c>
      <c r="C1733" t="s">
        <v>5977</v>
      </c>
      <c r="D1733" t="s">
        <v>5978</v>
      </c>
      <c r="E1733" s="50">
        <v>6189.32</v>
      </c>
      <c r="F1733" t="s">
        <v>5979</v>
      </c>
    </row>
    <row r="1734" spans="1:6">
      <c r="A1734">
        <v>2647</v>
      </c>
      <c r="B1734" t="s">
        <v>225</v>
      </c>
      <c r="C1734" t="s">
        <v>6049</v>
      </c>
      <c r="D1734" t="s">
        <v>6050</v>
      </c>
      <c r="E1734" s="50">
        <v>0</v>
      </c>
      <c r="F1734" t="s">
        <v>6051</v>
      </c>
    </row>
    <row r="1735" spans="1:6">
      <c r="A1735">
        <v>2671</v>
      </c>
      <c r="B1735" t="s">
        <v>225</v>
      </c>
      <c r="C1735" t="s">
        <v>6121</v>
      </c>
      <c r="D1735" t="s">
        <v>6122</v>
      </c>
      <c r="E1735" s="50">
        <v>0</v>
      </c>
      <c r="F1735" t="s">
        <v>6123</v>
      </c>
    </row>
    <row r="1736" spans="1:6">
      <c r="A1736">
        <v>2695</v>
      </c>
      <c r="B1736" t="s">
        <v>225</v>
      </c>
      <c r="C1736" t="s">
        <v>6193</v>
      </c>
      <c r="D1736" t="s">
        <v>6194</v>
      </c>
      <c r="E1736" s="50">
        <v>402.03</v>
      </c>
      <c r="F1736" t="s">
        <v>6195</v>
      </c>
    </row>
    <row r="1737" spans="1:6">
      <c r="A1737">
        <v>2719</v>
      </c>
      <c r="B1737" t="s">
        <v>225</v>
      </c>
      <c r="C1737" t="s">
        <v>6265</v>
      </c>
      <c r="D1737" t="s">
        <v>6266</v>
      </c>
      <c r="E1737" s="50">
        <v>6445.12</v>
      </c>
      <c r="F1737" t="s">
        <v>6267</v>
      </c>
    </row>
    <row r="1738" spans="1:6">
      <c r="A1738">
        <v>2743</v>
      </c>
      <c r="B1738" t="s">
        <v>225</v>
      </c>
      <c r="C1738" t="s">
        <v>6337</v>
      </c>
      <c r="D1738" t="s">
        <v>6338</v>
      </c>
      <c r="E1738" s="50">
        <v>0</v>
      </c>
      <c r="F1738" t="s">
        <v>6339</v>
      </c>
    </row>
    <row r="1739" spans="1:6">
      <c r="A1739">
        <v>2767</v>
      </c>
      <c r="B1739" t="s">
        <v>225</v>
      </c>
      <c r="C1739" t="s">
        <v>6409</v>
      </c>
      <c r="D1739" t="s">
        <v>6410</v>
      </c>
      <c r="E1739" s="50">
        <v>282.06</v>
      </c>
      <c r="F1739" t="s">
        <v>6411</v>
      </c>
    </row>
    <row r="1740" spans="1:6">
      <c r="A1740">
        <v>2791</v>
      </c>
      <c r="B1740" t="s">
        <v>225</v>
      </c>
      <c r="C1740" t="s">
        <v>6481</v>
      </c>
      <c r="D1740" t="s">
        <v>6482</v>
      </c>
      <c r="E1740" s="50">
        <v>0</v>
      </c>
      <c r="F1740" t="s">
        <v>6483</v>
      </c>
    </row>
    <row r="1741" spans="1:6">
      <c r="A1741">
        <v>2815</v>
      </c>
      <c r="B1741" t="s">
        <v>225</v>
      </c>
      <c r="C1741" t="s">
        <v>6553</v>
      </c>
      <c r="D1741" t="s">
        <v>6554</v>
      </c>
      <c r="E1741" s="50">
        <v>667.91</v>
      </c>
      <c r="F1741" t="s">
        <v>6555</v>
      </c>
    </row>
    <row r="1742" spans="1:6">
      <c r="A1742">
        <v>2839</v>
      </c>
      <c r="B1742" t="s">
        <v>225</v>
      </c>
      <c r="C1742" t="s">
        <v>6625</v>
      </c>
      <c r="D1742" t="s">
        <v>6626</v>
      </c>
      <c r="E1742" s="50">
        <v>0</v>
      </c>
      <c r="F1742" t="s">
        <v>6627</v>
      </c>
    </row>
    <row r="1743" spans="1:6">
      <c r="A1743">
        <v>2863</v>
      </c>
      <c r="B1743" t="s">
        <v>225</v>
      </c>
      <c r="C1743" t="s">
        <v>6697</v>
      </c>
      <c r="D1743" t="s">
        <v>6698</v>
      </c>
      <c r="E1743" s="50">
        <v>0</v>
      </c>
      <c r="F1743" t="s">
        <v>6699</v>
      </c>
    </row>
    <row r="1744" spans="1:6">
      <c r="A1744">
        <v>2888</v>
      </c>
      <c r="B1744" t="s">
        <v>225</v>
      </c>
      <c r="C1744" t="s">
        <v>6772</v>
      </c>
      <c r="D1744" t="s">
        <v>6773</v>
      </c>
      <c r="E1744" s="50">
        <v>0</v>
      </c>
      <c r="F1744" t="s">
        <v>6774</v>
      </c>
    </row>
    <row r="1745" spans="1:6">
      <c r="A1745">
        <v>2912</v>
      </c>
      <c r="B1745" t="s">
        <v>225</v>
      </c>
      <c r="C1745" t="s">
        <v>6844</v>
      </c>
      <c r="D1745" t="s">
        <v>6845</v>
      </c>
      <c r="E1745" s="50">
        <v>359.49</v>
      </c>
      <c r="F1745" t="s">
        <v>6846</v>
      </c>
    </row>
    <row r="1746" spans="1:6">
      <c r="A1746">
        <v>2936</v>
      </c>
      <c r="B1746" t="s">
        <v>225</v>
      </c>
      <c r="C1746" t="s">
        <v>6916</v>
      </c>
      <c r="D1746" t="s">
        <v>6917</v>
      </c>
      <c r="E1746" s="50">
        <v>0</v>
      </c>
      <c r="F1746" t="s">
        <v>6918</v>
      </c>
    </row>
    <row r="1747" spans="1:6">
      <c r="A1747">
        <v>2960</v>
      </c>
      <c r="B1747" t="s">
        <v>225</v>
      </c>
      <c r="C1747" t="s">
        <v>6988</v>
      </c>
      <c r="D1747" t="s">
        <v>6989</v>
      </c>
      <c r="E1747" s="50">
        <v>0</v>
      </c>
      <c r="F1747" t="s">
        <v>6990</v>
      </c>
    </row>
    <row r="1748" spans="1:6">
      <c r="A1748">
        <v>2984</v>
      </c>
      <c r="B1748" t="s">
        <v>225</v>
      </c>
      <c r="C1748" t="s">
        <v>7060</v>
      </c>
      <c r="D1748" t="s">
        <v>7061</v>
      </c>
      <c r="E1748" s="50">
        <v>517.75</v>
      </c>
      <c r="F1748" t="s">
        <v>7062</v>
      </c>
    </row>
    <row r="1749" spans="1:6">
      <c r="A1749">
        <v>3008</v>
      </c>
      <c r="B1749" t="s">
        <v>225</v>
      </c>
      <c r="C1749" t="s">
        <v>7132</v>
      </c>
      <c r="D1749" t="s">
        <v>7133</v>
      </c>
      <c r="E1749" s="50">
        <v>0</v>
      </c>
      <c r="F1749" t="s">
        <v>7134</v>
      </c>
    </row>
    <row r="1750" spans="1:6">
      <c r="A1750">
        <v>3032</v>
      </c>
      <c r="B1750" t="s">
        <v>225</v>
      </c>
      <c r="C1750" t="s">
        <v>7204</v>
      </c>
      <c r="D1750" t="s">
        <v>7205</v>
      </c>
      <c r="E1750" s="50">
        <v>0</v>
      </c>
      <c r="F1750" t="s">
        <v>7206</v>
      </c>
    </row>
    <row r="1751" spans="1:6">
      <c r="A1751">
        <v>3056</v>
      </c>
      <c r="B1751" t="s">
        <v>225</v>
      </c>
      <c r="C1751" t="s">
        <v>7276</v>
      </c>
      <c r="D1751" t="s">
        <v>7277</v>
      </c>
      <c r="E1751" s="50">
        <v>0</v>
      </c>
      <c r="F1751" t="s">
        <v>7278</v>
      </c>
    </row>
    <row r="1752" spans="1:6">
      <c r="A1752">
        <v>3080</v>
      </c>
      <c r="B1752" t="s">
        <v>225</v>
      </c>
      <c r="C1752" t="s">
        <v>7348</v>
      </c>
      <c r="D1752" t="s">
        <v>7349</v>
      </c>
      <c r="E1752" s="50">
        <v>1001.44</v>
      </c>
      <c r="F1752" t="s">
        <v>7350</v>
      </c>
    </row>
    <row r="1753" spans="1:6">
      <c r="A1753">
        <v>3104</v>
      </c>
      <c r="B1753" t="s">
        <v>225</v>
      </c>
      <c r="C1753" t="s">
        <v>7420</v>
      </c>
      <c r="D1753" t="s">
        <v>7421</v>
      </c>
      <c r="E1753" s="50">
        <v>725.02</v>
      </c>
      <c r="F1753" t="s">
        <v>7422</v>
      </c>
    </row>
    <row r="1754" spans="1:6">
      <c r="A1754">
        <v>3128</v>
      </c>
      <c r="B1754" t="s">
        <v>225</v>
      </c>
      <c r="C1754" t="s">
        <v>7492</v>
      </c>
      <c r="D1754" t="s">
        <v>7493</v>
      </c>
      <c r="E1754" s="50">
        <v>0</v>
      </c>
      <c r="F1754" t="s">
        <v>7494</v>
      </c>
    </row>
    <row r="1755" spans="1:6">
      <c r="A1755">
        <v>2336</v>
      </c>
      <c r="B1755" t="s">
        <v>225</v>
      </c>
      <c r="C1755" t="s">
        <v>5308</v>
      </c>
      <c r="D1755" t="s">
        <v>5309</v>
      </c>
      <c r="E1755" s="50">
        <v>0</v>
      </c>
      <c r="F1755" t="s">
        <v>5310</v>
      </c>
    </row>
    <row r="1756" spans="1:6">
      <c r="A1756">
        <v>2360</v>
      </c>
      <c r="B1756" t="s">
        <v>225</v>
      </c>
      <c r="C1756" t="s">
        <v>3385</v>
      </c>
      <c r="D1756" t="s">
        <v>3386</v>
      </c>
      <c r="E1756" s="50">
        <v>830.69</v>
      </c>
      <c r="F1756" t="s">
        <v>5366</v>
      </c>
    </row>
    <row r="1757" spans="1:6">
      <c r="A1757">
        <v>2384</v>
      </c>
      <c r="B1757" t="s">
        <v>225</v>
      </c>
      <c r="C1757" t="s">
        <v>3457</v>
      </c>
      <c r="D1757" t="s">
        <v>3458</v>
      </c>
      <c r="E1757" s="50">
        <v>0</v>
      </c>
      <c r="F1757" t="s">
        <v>5390</v>
      </c>
    </row>
    <row r="1758" spans="1:6">
      <c r="A1758">
        <v>2408</v>
      </c>
      <c r="B1758" t="s">
        <v>225</v>
      </c>
      <c r="C1758" t="s">
        <v>5428</v>
      </c>
      <c r="D1758" t="s">
        <v>5429</v>
      </c>
      <c r="E1758" s="50">
        <v>751.19</v>
      </c>
      <c r="F1758" t="s">
        <v>5430</v>
      </c>
    </row>
    <row r="1759" spans="1:6">
      <c r="A1759">
        <v>2432</v>
      </c>
      <c r="B1759" t="s">
        <v>225</v>
      </c>
      <c r="C1759" t="s">
        <v>3529</v>
      </c>
      <c r="D1759" t="s">
        <v>3530</v>
      </c>
      <c r="E1759" s="50">
        <v>196.76</v>
      </c>
      <c r="F1759" t="s">
        <v>5486</v>
      </c>
    </row>
    <row r="1760" spans="1:6">
      <c r="A1760">
        <v>2456</v>
      </c>
      <c r="B1760" t="s">
        <v>225</v>
      </c>
      <c r="C1760" t="s">
        <v>3601</v>
      </c>
      <c r="D1760" t="s">
        <v>3602</v>
      </c>
      <c r="E1760" s="50">
        <v>1006.64</v>
      </c>
      <c r="F1760" t="s">
        <v>5510</v>
      </c>
    </row>
    <row r="1761" spans="1:6">
      <c r="A1761">
        <v>2480</v>
      </c>
      <c r="B1761" t="s">
        <v>225</v>
      </c>
      <c r="C1761" t="s">
        <v>5548</v>
      </c>
      <c r="D1761" t="s">
        <v>5549</v>
      </c>
      <c r="E1761" s="50">
        <v>1435.77</v>
      </c>
      <c r="F1761" t="s">
        <v>5550</v>
      </c>
    </row>
    <row r="1762" spans="1:6">
      <c r="A1762">
        <v>2504</v>
      </c>
      <c r="B1762" t="s">
        <v>225</v>
      </c>
      <c r="C1762" t="s">
        <v>5620</v>
      </c>
      <c r="D1762" t="s">
        <v>5621</v>
      </c>
      <c r="E1762" s="50">
        <v>461.35</v>
      </c>
      <c r="F1762" t="s">
        <v>5622</v>
      </c>
    </row>
    <row r="1763" spans="1:6">
      <c r="A1763">
        <v>2528</v>
      </c>
      <c r="B1763" t="s">
        <v>225</v>
      </c>
      <c r="C1763" t="s">
        <v>5692</v>
      </c>
      <c r="D1763" t="s">
        <v>5693</v>
      </c>
      <c r="E1763" s="50">
        <v>670.73</v>
      </c>
      <c r="F1763" t="s">
        <v>5694</v>
      </c>
    </row>
    <row r="1764" spans="1:6">
      <c r="A1764">
        <v>2552</v>
      </c>
      <c r="B1764" t="s">
        <v>225</v>
      </c>
      <c r="C1764" t="s">
        <v>5764</v>
      </c>
      <c r="D1764" t="s">
        <v>5765</v>
      </c>
      <c r="E1764" s="50">
        <v>0</v>
      </c>
      <c r="F1764" t="s">
        <v>5766</v>
      </c>
    </row>
    <row r="1765" spans="1:6">
      <c r="A1765">
        <v>2576</v>
      </c>
      <c r="B1765" t="s">
        <v>225</v>
      </c>
      <c r="C1765" t="s">
        <v>5836</v>
      </c>
      <c r="D1765" t="s">
        <v>5837</v>
      </c>
      <c r="E1765" s="50">
        <v>0</v>
      </c>
      <c r="F1765" t="s">
        <v>5838</v>
      </c>
    </row>
    <row r="1766" spans="1:6">
      <c r="A1766">
        <v>2600</v>
      </c>
      <c r="B1766" t="s">
        <v>225</v>
      </c>
      <c r="C1766" t="s">
        <v>5908</v>
      </c>
      <c r="D1766" t="s">
        <v>5909</v>
      </c>
      <c r="E1766" s="50">
        <v>0</v>
      </c>
      <c r="F1766" t="s">
        <v>5910</v>
      </c>
    </row>
    <row r="1767" spans="1:6">
      <c r="A1767">
        <v>2624</v>
      </c>
      <c r="B1767" t="s">
        <v>225</v>
      </c>
      <c r="C1767" t="s">
        <v>5980</v>
      </c>
      <c r="D1767" t="s">
        <v>5981</v>
      </c>
      <c r="E1767" s="50">
        <v>9283.98</v>
      </c>
      <c r="F1767" t="s">
        <v>5982</v>
      </c>
    </row>
    <row r="1768" spans="1:6">
      <c r="A1768">
        <v>2648</v>
      </c>
      <c r="B1768" t="s">
        <v>225</v>
      </c>
      <c r="C1768" t="s">
        <v>6052</v>
      </c>
      <c r="D1768" t="s">
        <v>6053</v>
      </c>
      <c r="E1768" s="50">
        <v>0</v>
      </c>
      <c r="F1768" t="s">
        <v>6054</v>
      </c>
    </row>
    <row r="1769" spans="1:6">
      <c r="A1769">
        <v>2672</v>
      </c>
      <c r="B1769" t="s">
        <v>225</v>
      </c>
      <c r="C1769" t="s">
        <v>6124</v>
      </c>
      <c r="D1769" t="s">
        <v>6125</v>
      </c>
      <c r="E1769" s="50">
        <v>0</v>
      </c>
      <c r="F1769" t="s">
        <v>6126</v>
      </c>
    </row>
    <row r="1770" spans="1:6">
      <c r="A1770">
        <v>2696</v>
      </c>
      <c r="B1770" t="s">
        <v>225</v>
      </c>
      <c r="C1770" t="s">
        <v>6196</v>
      </c>
      <c r="D1770" t="s">
        <v>6197</v>
      </c>
      <c r="E1770" s="50">
        <v>610.65</v>
      </c>
      <c r="F1770" t="s">
        <v>6198</v>
      </c>
    </row>
    <row r="1771" spans="1:6">
      <c r="A1771">
        <v>2720</v>
      </c>
      <c r="B1771" t="s">
        <v>225</v>
      </c>
      <c r="C1771" t="s">
        <v>6268</v>
      </c>
      <c r="D1771" t="s">
        <v>6269</v>
      </c>
      <c r="E1771" s="50">
        <v>9667.68</v>
      </c>
      <c r="F1771" t="s">
        <v>6270</v>
      </c>
    </row>
    <row r="1772" spans="1:6">
      <c r="A1772">
        <v>2744</v>
      </c>
      <c r="B1772" t="s">
        <v>225</v>
      </c>
      <c r="C1772" t="s">
        <v>6340</v>
      </c>
      <c r="D1772" t="s">
        <v>6341</v>
      </c>
      <c r="E1772" s="50">
        <v>0</v>
      </c>
      <c r="F1772" t="s">
        <v>6342</v>
      </c>
    </row>
    <row r="1773" spans="1:6">
      <c r="A1773">
        <v>2768</v>
      </c>
      <c r="B1773" t="s">
        <v>225</v>
      </c>
      <c r="C1773" t="s">
        <v>6412</v>
      </c>
      <c r="D1773" t="s">
        <v>6413</v>
      </c>
      <c r="E1773" s="50">
        <v>836.98</v>
      </c>
      <c r="F1773" t="s">
        <v>6414</v>
      </c>
    </row>
    <row r="1774" spans="1:6">
      <c r="A1774">
        <v>2792</v>
      </c>
      <c r="B1774" t="s">
        <v>225</v>
      </c>
      <c r="C1774" t="s">
        <v>6484</v>
      </c>
      <c r="D1774" t="s">
        <v>6485</v>
      </c>
      <c r="E1774" s="50">
        <v>0</v>
      </c>
      <c r="F1774" t="s">
        <v>6486</v>
      </c>
    </row>
    <row r="1775" spans="1:6">
      <c r="A1775">
        <v>2816</v>
      </c>
      <c r="B1775" t="s">
        <v>225</v>
      </c>
      <c r="C1775" t="s">
        <v>6556</v>
      </c>
      <c r="D1775" t="s">
        <v>6557</v>
      </c>
      <c r="E1775" s="50">
        <v>915.06</v>
      </c>
      <c r="F1775" t="s">
        <v>6558</v>
      </c>
    </row>
    <row r="1776" spans="1:6">
      <c r="A1776">
        <v>2840</v>
      </c>
      <c r="B1776" t="s">
        <v>225</v>
      </c>
      <c r="C1776" t="s">
        <v>6628</v>
      </c>
      <c r="D1776" t="s">
        <v>6629</v>
      </c>
      <c r="E1776" s="50">
        <v>0</v>
      </c>
      <c r="F1776" t="s">
        <v>6630</v>
      </c>
    </row>
    <row r="1777" spans="1:6">
      <c r="A1777">
        <v>2864</v>
      </c>
      <c r="B1777" t="s">
        <v>225</v>
      </c>
      <c r="C1777" t="s">
        <v>6700</v>
      </c>
      <c r="D1777" t="s">
        <v>6701</v>
      </c>
      <c r="E1777" s="50">
        <v>0</v>
      </c>
      <c r="F1777" t="s">
        <v>6702</v>
      </c>
    </row>
    <row r="1778" spans="1:6">
      <c r="A1778">
        <v>2889</v>
      </c>
      <c r="B1778" t="s">
        <v>225</v>
      </c>
      <c r="C1778" t="s">
        <v>6775</v>
      </c>
      <c r="D1778" t="s">
        <v>6776</v>
      </c>
      <c r="E1778" s="50">
        <v>0</v>
      </c>
      <c r="F1778" t="s">
        <v>6777</v>
      </c>
    </row>
    <row r="1779" spans="1:6">
      <c r="A1779">
        <v>2913</v>
      </c>
      <c r="B1779" t="s">
        <v>225</v>
      </c>
      <c r="C1779" t="s">
        <v>6847</v>
      </c>
      <c r="D1779" t="s">
        <v>6848</v>
      </c>
      <c r="E1779" s="50">
        <v>477.09</v>
      </c>
      <c r="F1779" t="s">
        <v>6849</v>
      </c>
    </row>
    <row r="1780" spans="1:6">
      <c r="A1780">
        <v>2937</v>
      </c>
      <c r="B1780" t="s">
        <v>225</v>
      </c>
      <c r="C1780" t="s">
        <v>6919</v>
      </c>
      <c r="D1780" t="s">
        <v>6920</v>
      </c>
      <c r="E1780" s="50">
        <v>0</v>
      </c>
      <c r="F1780" t="s">
        <v>6921</v>
      </c>
    </row>
    <row r="1781" spans="1:6">
      <c r="A1781">
        <v>2961</v>
      </c>
      <c r="B1781" t="s">
        <v>225</v>
      </c>
      <c r="C1781" t="s">
        <v>6991</v>
      </c>
      <c r="D1781" t="s">
        <v>6992</v>
      </c>
      <c r="E1781" s="50">
        <v>0</v>
      </c>
      <c r="F1781" t="s">
        <v>6993</v>
      </c>
    </row>
    <row r="1782" spans="1:6">
      <c r="A1782">
        <v>2985</v>
      </c>
      <c r="B1782" t="s">
        <v>225</v>
      </c>
      <c r="C1782" t="s">
        <v>7063</v>
      </c>
      <c r="D1782" t="s">
        <v>7064</v>
      </c>
      <c r="E1782" s="50">
        <v>372.91</v>
      </c>
      <c r="F1782" t="s">
        <v>7065</v>
      </c>
    </row>
    <row r="1783" spans="1:6">
      <c r="A1783">
        <v>3009</v>
      </c>
      <c r="B1783" t="s">
        <v>225</v>
      </c>
      <c r="C1783" t="s">
        <v>7135</v>
      </c>
      <c r="D1783" t="s">
        <v>7136</v>
      </c>
      <c r="E1783" s="50">
        <v>0</v>
      </c>
      <c r="F1783" t="s">
        <v>7137</v>
      </c>
    </row>
    <row r="1784" spans="1:6">
      <c r="A1784">
        <v>3033</v>
      </c>
      <c r="B1784" t="s">
        <v>225</v>
      </c>
      <c r="C1784" t="s">
        <v>7207</v>
      </c>
      <c r="D1784" t="s">
        <v>7208</v>
      </c>
      <c r="E1784" s="50">
        <v>0</v>
      </c>
      <c r="F1784" t="s">
        <v>7209</v>
      </c>
    </row>
    <row r="1785" spans="1:6">
      <c r="A1785">
        <v>3057</v>
      </c>
      <c r="B1785" t="s">
        <v>225</v>
      </c>
      <c r="C1785" t="s">
        <v>7279</v>
      </c>
      <c r="D1785" t="s">
        <v>7280</v>
      </c>
      <c r="E1785" s="50">
        <v>0</v>
      </c>
      <c r="F1785" t="s">
        <v>7281</v>
      </c>
    </row>
    <row r="1786" spans="1:6">
      <c r="A1786">
        <v>3081</v>
      </c>
      <c r="B1786" t="s">
        <v>225</v>
      </c>
      <c r="C1786" t="s">
        <v>7351</v>
      </c>
      <c r="D1786" t="s">
        <v>7352</v>
      </c>
      <c r="E1786" s="50">
        <v>483.71</v>
      </c>
      <c r="F1786" t="s">
        <v>7353</v>
      </c>
    </row>
    <row r="1787" spans="1:6">
      <c r="A1787">
        <v>3105</v>
      </c>
      <c r="B1787" t="s">
        <v>225</v>
      </c>
      <c r="C1787" t="s">
        <v>7423</v>
      </c>
      <c r="D1787" t="s">
        <v>7424</v>
      </c>
      <c r="E1787" s="50">
        <v>364.33</v>
      </c>
      <c r="F1787" t="s">
        <v>7425</v>
      </c>
    </row>
    <row r="1788" spans="1:6">
      <c r="A1788">
        <v>3129</v>
      </c>
      <c r="B1788" t="s">
        <v>225</v>
      </c>
      <c r="C1788" t="s">
        <v>7495</v>
      </c>
      <c r="D1788" t="s">
        <v>7496</v>
      </c>
      <c r="E1788" s="50">
        <v>0</v>
      </c>
      <c r="F1788" t="s">
        <v>7497</v>
      </c>
    </row>
    <row r="1789" spans="1:6">
      <c r="A1789">
        <v>2337</v>
      </c>
      <c r="B1789" t="s">
        <v>225</v>
      </c>
      <c r="C1789" t="s">
        <v>5311</v>
      </c>
      <c r="D1789" t="s">
        <v>5312</v>
      </c>
      <c r="E1789" s="50">
        <v>0</v>
      </c>
      <c r="F1789" t="s">
        <v>5313</v>
      </c>
    </row>
    <row r="1790" spans="1:6">
      <c r="A1790">
        <v>2361</v>
      </c>
      <c r="B1790" t="s">
        <v>225</v>
      </c>
      <c r="C1790" t="s">
        <v>3388</v>
      </c>
      <c r="D1790" t="s">
        <v>3389</v>
      </c>
      <c r="E1790" s="50">
        <v>655.52</v>
      </c>
      <c r="F1790" t="s">
        <v>5367</v>
      </c>
    </row>
    <row r="1791" spans="1:6">
      <c r="A1791">
        <v>2385</v>
      </c>
      <c r="B1791" t="s">
        <v>225</v>
      </c>
      <c r="C1791" t="s">
        <v>3460</v>
      </c>
      <c r="D1791" t="s">
        <v>3461</v>
      </c>
      <c r="E1791" s="50">
        <v>0</v>
      </c>
      <c r="F1791" t="s">
        <v>5391</v>
      </c>
    </row>
    <row r="1792" spans="1:6">
      <c r="A1792">
        <v>2409</v>
      </c>
      <c r="B1792" t="s">
        <v>225</v>
      </c>
      <c r="C1792" t="s">
        <v>5431</v>
      </c>
      <c r="D1792" t="s">
        <v>5432</v>
      </c>
      <c r="E1792" s="50">
        <v>592.16999999999996</v>
      </c>
      <c r="F1792" t="s">
        <v>5433</v>
      </c>
    </row>
    <row r="1793" spans="1:6">
      <c r="A1793">
        <v>2433</v>
      </c>
      <c r="B1793" t="s">
        <v>225</v>
      </c>
      <c r="C1793" t="s">
        <v>3532</v>
      </c>
      <c r="D1793" t="s">
        <v>3533</v>
      </c>
      <c r="E1793" s="50">
        <v>388.05</v>
      </c>
      <c r="F1793" t="s">
        <v>5487</v>
      </c>
    </row>
    <row r="1794" spans="1:6">
      <c r="A1794">
        <v>2457</v>
      </c>
      <c r="B1794" t="s">
        <v>225</v>
      </c>
      <c r="C1794" t="s">
        <v>3604</v>
      </c>
      <c r="D1794" t="s">
        <v>3605</v>
      </c>
      <c r="E1794" s="50">
        <v>769.96</v>
      </c>
      <c r="F1794" t="s">
        <v>5511</v>
      </c>
    </row>
    <row r="1795" spans="1:6">
      <c r="A1795">
        <v>2481</v>
      </c>
      <c r="B1795" t="s">
        <v>225</v>
      </c>
      <c r="C1795" t="s">
        <v>5551</v>
      </c>
      <c r="D1795" t="s">
        <v>5552</v>
      </c>
      <c r="E1795" s="50">
        <v>1066.94</v>
      </c>
      <c r="F1795" t="s">
        <v>5553</v>
      </c>
    </row>
    <row r="1796" spans="1:6">
      <c r="A1796">
        <v>2505</v>
      </c>
      <c r="B1796" t="s">
        <v>225</v>
      </c>
      <c r="C1796" t="s">
        <v>5623</v>
      </c>
      <c r="D1796" t="s">
        <v>5624</v>
      </c>
      <c r="E1796" s="50">
        <v>0</v>
      </c>
      <c r="F1796" t="s">
        <v>5625</v>
      </c>
    </row>
    <row r="1797" spans="1:6">
      <c r="A1797">
        <v>2529</v>
      </c>
      <c r="B1797" t="s">
        <v>225</v>
      </c>
      <c r="C1797" t="s">
        <v>5695</v>
      </c>
      <c r="D1797" t="s">
        <v>5696</v>
      </c>
      <c r="E1797" s="50">
        <v>475.23</v>
      </c>
      <c r="F1797" t="s">
        <v>5697</v>
      </c>
    </row>
    <row r="1798" spans="1:6">
      <c r="A1798">
        <v>2553</v>
      </c>
      <c r="B1798" t="s">
        <v>225</v>
      </c>
      <c r="C1798" t="s">
        <v>5767</v>
      </c>
      <c r="D1798" t="s">
        <v>5768</v>
      </c>
      <c r="E1798" s="50">
        <v>0</v>
      </c>
      <c r="F1798" t="s">
        <v>5769</v>
      </c>
    </row>
    <row r="1799" spans="1:6">
      <c r="A1799">
        <v>2577</v>
      </c>
      <c r="B1799" t="s">
        <v>225</v>
      </c>
      <c r="C1799" t="s">
        <v>5839</v>
      </c>
      <c r="D1799" t="s">
        <v>5840</v>
      </c>
      <c r="E1799" s="50">
        <v>0</v>
      </c>
      <c r="F1799" t="s">
        <v>5841</v>
      </c>
    </row>
    <row r="1800" spans="1:6">
      <c r="A1800">
        <v>2601</v>
      </c>
      <c r="B1800" t="s">
        <v>225</v>
      </c>
      <c r="C1800" t="s">
        <v>5911</v>
      </c>
      <c r="D1800" t="s">
        <v>5912</v>
      </c>
      <c r="E1800" s="50">
        <v>0</v>
      </c>
      <c r="F1800" t="s">
        <v>5913</v>
      </c>
    </row>
    <row r="1801" spans="1:6">
      <c r="A1801">
        <v>2625</v>
      </c>
      <c r="B1801" t="s">
        <v>225</v>
      </c>
      <c r="C1801" t="s">
        <v>5983</v>
      </c>
      <c r="D1801" t="s">
        <v>5984</v>
      </c>
      <c r="E1801" s="50">
        <v>6189.32</v>
      </c>
      <c r="F1801" t="s">
        <v>5985</v>
      </c>
    </row>
    <row r="1802" spans="1:6">
      <c r="A1802">
        <v>2649</v>
      </c>
      <c r="B1802" t="s">
        <v>225</v>
      </c>
      <c r="C1802" t="s">
        <v>6055</v>
      </c>
      <c r="D1802" t="s">
        <v>6056</v>
      </c>
      <c r="E1802" s="50">
        <v>0</v>
      </c>
      <c r="F1802" t="s">
        <v>6057</v>
      </c>
    </row>
    <row r="1803" spans="1:6">
      <c r="A1803">
        <v>2673</v>
      </c>
      <c r="B1803" t="s">
        <v>225</v>
      </c>
      <c r="C1803" t="s">
        <v>6127</v>
      </c>
      <c r="D1803" t="s">
        <v>6128</v>
      </c>
      <c r="E1803" s="50">
        <v>0</v>
      </c>
      <c r="F1803" t="s">
        <v>6129</v>
      </c>
    </row>
    <row r="1804" spans="1:6">
      <c r="A1804">
        <v>2697</v>
      </c>
      <c r="B1804" t="s">
        <v>225</v>
      </c>
      <c r="C1804" t="s">
        <v>6199</v>
      </c>
      <c r="D1804" t="s">
        <v>6200</v>
      </c>
      <c r="E1804" s="50">
        <v>394.02</v>
      </c>
      <c r="F1804" t="s">
        <v>6201</v>
      </c>
    </row>
    <row r="1805" spans="1:6">
      <c r="A1805">
        <v>2721</v>
      </c>
      <c r="B1805" t="s">
        <v>225</v>
      </c>
      <c r="C1805" t="s">
        <v>6271</v>
      </c>
      <c r="D1805" t="s">
        <v>6272</v>
      </c>
      <c r="E1805" s="50">
        <v>3222.56</v>
      </c>
      <c r="F1805" t="s">
        <v>6273</v>
      </c>
    </row>
    <row r="1806" spans="1:6">
      <c r="A1806">
        <v>2745</v>
      </c>
      <c r="B1806" t="s">
        <v>225</v>
      </c>
      <c r="C1806" t="s">
        <v>6343</v>
      </c>
      <c r="D1806" t="s">
        <v>6344</v>
      </c>
      <c r="E1806" s="50">
        <v>77.739999999999995</v>
      </c>
      <c r="F1806" t="s">
        <v>6345</v>
      </c>
    </row>
    <row r="1807" spans="1:6">
      <c r="A1807">
        <v>2769</v>
      </c>
      <c r="B1807" t="s">
        <v>225</v>
      </c>
      <c r="C1807" t="s">
        <v>6415</v>
      </c>
      <c r="D1807" t="s">
        <v>6416</v>
      </c>
      <c r="E1807" s="50">
        <v>0</v>
      </c>
      <c r="F1807" t="s">
        <v>6417</v>
      </c>
    </row>
    <row r="1808" spans="1:6">
      <c r="A1808">
        <v>2793</v>
      </c>
      <c r="B1808" t="s">
        <v>225</v>
      </c>
      <c r="C1808" t="s">
        <v>6487</v>
      </c>
      <c r="D1808" t="s">
        <v>6488</v>
      </c>
      <c r="E1808" s="50">
        <v>0</v>
      </c>
      <c r="F1808" t="s">
        <v>6489</v>
      </c>
    </row>
    <row r="1809" spans="1:6">
      <c r="A1809">
        <v>2817</v>
      </c>
      <c r="B1809" t="s">
        <v>225</v>
      </c>
      <c r="C1809" t="s">
        <v>6559</v>
      </c>
      <c r="D1809" t="s">
        <v>6560</v>
      </c>
      <c r="E1809" s="50">
        <v>585.75</v>
      </c>
      <c r="F1809" t="s">
        <v>6561</v>
      </c>
    </row>
    <row r="1810" spans="1:6">
      <c r="A1810">
        <v>2841</v>
      </c>
      <c r="B1810" t="s">
        <v>225</v>
      </c>
      <c r="C1810" t="s">
        <v>6631</v>
      </c>
      <c r="D1810" t="s">
        <v>6632</v>
      </c>
      <c r="E1810" s="50">
        <v>0</v>
      </c>
      <c r="F1810" t="s">
        <v>6633</v>
      </c>
    </row>
    <row r="1811" spans="1:6">
      <c r="A1811">
        <v>2865</v>
      </c>
      <c r="B1811" t="s">
        <v>225</v>
      </c>
      <c r="C1811" t="s">
        <v>6703</v>
      </c>
      <c r="D1811" t="s">
        <v>6704</v>
      </c>
      <c r="E1811" s="50">
        <v>0</v>
      </c>
      <c r="F1811" t="s">
        <v>6705</v>
      </c>
    </row>
    <row r="1812" spans="1:6">
      <c r="A1812">
        <v>2890</v>
      </c>
      <c r="B1812" t="s">
        <v>225</v>
      </c>
      <c r="C1812" t="s">
        <v>6778</v>
      </c>
      <c r="D1812" t="s">
        <v>6779</v>
      </c>
      <c r="E1812" s="50">
        <v>0</v>
      </c>
      <c r="F1812" t="s">
        <v>6780</v>
      </c>
    </row>
    <row r="1813" spans="1:6">
      <c r="A1813">
        <v>2914</v>
      </c>
      <c r="B1813" t="s">
        <v>225</v>
      </c>
      <c r="C1813" t="s">
        <v>6850</v>
      </c>
      <c r="D1813" t="s">
        <v>6851</v>
      </c>
      <c r="E1813" s="50">
        <v>588.76</v>
      </c>
      <c r="F1813" t="s">
        <v>6852</v>
      </c>
    </row>
    <row r="1814" spans="1:6">
      <c r="A1814">
        <v>2938</v>
      </c>
      <c r="B1814" t="s">
        <v>225</v>
      </c>
      <c r="C1814" t="s">
        <v>6922</v>
      </c>
      <c r="D1814" t="s">
        <v>6923</v>
      </c>
      <c r="E1814" s="50">
        <v>0</v>
      </c>
      <c r="F1814" t="s">
        <v>6924</v>
      </c>
    </row>
    <row r="1815" spans="1:6">
      <c r="A1815">
        <v>2962</v>
      </c>
      <c r="B1815" t="s">
        <v>225</v>
      </c>
      <c r="C1815" t="s">
        <v>6994</v>
      </c>
      <c r="D1815" t="s">
        <v>6995</v>
      </c>
      <c r="E1815" s="50">
        <v>0</v>
      </c>
      <c r="F1815" t="s">
        <v>6996</v>
      </c>
    </row>
    <row r="1816" spans="1:6">
      <c r="A1816">
        <v>2986</v>
      </c>
      <c r="B1816" t="s">
        <v>225</v>
      </c>
      <c r="C1816" t="s">
        <v>7066</v>
      </c>
      <c r="D1816" t="s">
        <v>7067</v>
      </c>
      <c r="E1816" s="50">
        <v>262.88</v>
      </c>
      <c r="F1816" t="s">
        <v>7068</v>
      </c>
    </row>
    <row r="1817" spans="1:6">
      <c r="A1817">
        <v>3010</v>
      </c>
      <c r="B1817" t="s">
        <v>225</v>
      </c>
      <c r="C1817" t="s">
        <v>7138</v>
      </c>
      <c r="D1817" t="s">
        <v>7139</v>
      </c>
      <c r="E1817" s="50">
        <v>0</v>
      </c>
      <c r="F1817" t="s">
        <v>7140</v>
      </c>
    </row>
    <row r="1818" spans="1:6">
      <c r="A1818">
        <v>3034</v>
      </c>
      <c r="B1818" t="s">
        <v>225</v>
      </c>
      <c r="C1818" t="s">
        <v>7210</v>
      </c>
      <c r="D1818" t="s">
        <v>7211</v>
      </c>
      <c r="E1818" s="50">
        <v>0</v>
      </c>
      <c r="F1818" t="s">
        <v>7212</v>
      </c>
    </row>
    <row r="1819" spans="1:6">
      <c r="A1819">
        <v>3058</v>
      </c>
      <c r="B1819" t="s">
        <v>225</v>
      </c>
      <c r="C1819" t="s">
        <v>7282</v>
      </c>
      <c r="D1819" t="s">
        <v>7283</v>
      </c>
      <c r="E1819" s="50">
        <v>0</v>
      </c>
      <c r="F1819" t="s">
        <v>7284</v>
      </c>
    </row>
    <row r="1820" spans="1:6">
      <c r="A1820">
        <v>3082</v>
      </c>
      <c r="B1820" t="s">
        <v>225</v>
      </c>
      <c r="C1820" t="s">
        <v>7354</v>
      </c>
      <c r="D1820" t="s">
        <v>7355</v>
      </c>
      <c r="E1820" s="50">
        <v>524.86</v>
      </c>
      <c r="F1820" t="s">
        <v>7356</v>
      </c>
    </row>
    <row r="1821" spans="1:6">
      <c r="A1821">
        <v>3106</v>
      </c>
      <c r="B1821" t="s">
        <v>225</v>
      </c>
      <c r="C1821" t="s">
        <v>7426</v>
      </c>
      <c r="D1821" t="s">
        <v>7427</v>
      </c>
      <c r="E1821" s="50">
        <v>0</v>
      </c>
      <c r="F1821" t="s">
        <v>7428</v>
      </c>
    </row>
    <row r="1822" spans="1:6">
      <c r="A1822">
        <v>3130</v>
      </c>
      <c r="B1822" t="s">
        <v>225</v>
      </c>
      <c r="C1822" t="s">
        <v>7498</v>
      </c>
      <c r="D1822" t="s">
        <v>7499</v>
      </c>
      <c r="E1822" s="50">
        <v>0</v>
      </c>
      <c r="F1822" t="s">
        <v>7500</v>
      </c>
    </row>
    <row r="1823" spans="1:6">
      <c r="A1823">
        <v>2338</v>
      </c>
      <c r="B1823" t="s">
        <v>225</v>
      </c>
      <c r="C1823" t="s">
        <v>5314</v>
      </c>
      <c r="D1823" t="s">
        <v>5315</v>
      </c>
      <c r="E1823" s="50">
        <v>0</v>
      </c>
      <c r="F1823" t="s">
        <v>5316</v>
      </c>
    </row>
    <row r="1824" spans="1:6">
      <c r="A1824">
        <v>2362</v>
      </c>
      <c r="B1824" t="s">
        <v>225</v>
      </c>
      <c r="C1824" t="s">
        <v>3391</v>
      </c>
      <c r="D1824" t="s">
        <v>3392</v>
      </c>
      <c r="E1824" s="50">
        <v>586.55999999999995</v>
      </c>
      <c r="F1824" t="s">
        <v>5368</v>
      </c>
    </row>
    <row r="1825" spans="1:6">
      <c r="A1825">
        <v>2386</v>
      </c>
      <c r="B1825" t="s">
        <v>225</v>
      </c>
      <c r="C1825" t="s">
        <v>3463</v>
      </c>
      <c r="D1825" t="s">
        <v>3464</v>
      </c>
      <c r="E1825" s="50">
        <v>0</v>
      </c>
      <c r="F1825" t="s">
        <v>5392</v>
      </c>
    </row>
    <row r="1826" spans="1:6">
      <c r="A1826">
        <v>2410</v>
      </c>
      <c r="B1826" t="s">
        <v>225</v>
      </c>
      <c r="C1826" t="s">
        <v>5434</v>
      </c>
      <c r="D1826" t="s">
        <v>5435</v>
      </c>
      <c r="E1826" s="50">
        <v>466.44</v>
      </c>
      <c r="F1826" t="s">
        <v>5436</v>
      </c>
    </row>
    <row r="1827" spans="1:6">
      <c r="A1827">
        <v>2434</v>
      </c>
      <c r="B1827" t="s">
        <v>225</v>
      </c>
      <c r="C1827" t="s">
        <v>3535</v>
      </c>
      <c r="D1827" t="s">
        <v>3536</v>
      </c>
      <c r="E1827" s="50">
        <v>521.26</v>
      </c>
      <c r="F1827" t="s">
        <v>5488</v>
      </c>
    </row>
    <row r="1828" spans="1:6">
      <c r="A1828">
        <v>2458</v>
      </c>
      <c r="B1828" t="s">
        <v>225</v>
      </c>
      <c r="C1828" t="s">
        <v>3607</v>
      </c>
      <c r="D1828" t="s">
        <v>3608</v>
      </c>
      <c r="E1828" s="50">
        <v>494.11</v>
      </c>
      <c r="F1828" t="s">
        <v>5512</v>
      </c>
    </row>
    <row r="1829" spans="1:6">
      <c r="A1829">
        <v>2482</v>
      </c>
      <c r="B1829" t="s">
        <v>225</v>
      </c>
      <c r="C1829" t="s">
        <v>5554</v>
      </c>
      <c r="D1829" t="s">
        <v>5555</v>
      </c>
      <c r="E1829" s="50">
        <v>890.09</v>
      </c>
      <c r="F1829" t="s">
        <v>5556</v>
      </c>
    </row>
    <row r="1830" spans="1:6">
      <c r="A1830">
        <v>2506</v>
      </c>
      <c r="B1830" t="s">
        <v>225</v>
      </c>
      <c r="C1830" t="s">
        <v>5626</v>
      </c>
      <c r="D1830" t="s">
        <v>5627</v>
      </c>
      <c r="E1830" s="50">
        <v>0</v>
      </c>
      <c r="F1830" t="s">
        <v>5628</v>
      </c>
    </row>
    <row r="1831" spans="1:6">
      <c r="A1831">
        <v>2530</v>
      </c>
      <c r="B1831" t="s">
        <v>225</v>
      </c>
      <c r="C1831" t="s">
        <v>5698</v>
      </c>
      <c r="D1831" t="s">
        <v>5699</v>
      </c>
      <c r="E1831" s="50">
        <v>470.89</v>
      </c>
      <c r="F1831" t="s">
        <v>5700</v>
      </c>
    </row>
    <row r="1832" spans="1:6">
      <c r="A1832">
        <v>2554</v>
      </c>
      <c r="B1832" t="s">
        <v>225</v>
      </c>
      <c r="C1832" t="s">
        <v>5770</v>
      </c>
      <c r="D1832" t="s">
        <v>5771</v>
      </c>
      <c r="E1832" s="50">
        <v>0</v>
      </c>
      <c r="F1832" t="s">
        <v>5772</v>
      </c>
    </row>
    <row r="1833" spans="1:6">
      <c r="A1833">
        <v>2578</v>
      </c>
      <c r="B1833" t="s">
        <v>225</v>
      </c>
      <c r="C1833" t="s">
        <v>5842</v>
      </c>
      <c r="D1833" t="s">
        <v>5843</v>
      </c>
      <c r="E1833" s="50">
        <v>0</v>
      </c>
      <c r="F1833" t="s">
        <v>5844</v>
      </c>
    </row>
    <row r="1834" spans="1:6">
      <c r="A1834">
        <v>2602</v>
      </c>
      <c r="B1834" t="s">
        <v>225</v>
      </c>
      <c r="C1834" t="s">
        <v>5914</v>
      </c>
      <c r="D1834" t="s">
        <v>5915</v>
      </c>
      <c r="E1834" s="50">
        <v>0</v>
      </c>
      <c r="F1834" t="s">
        <v>5916</v>
      </c>
    </row>
    <row r="1835" spans="1:6">
      <c r="A1835">
        <v>2626</v>
      </c>
      <c r="B1835" t="s">
        <v>225</v>
      </c>
      <c r="C1835" t="s">
        <v>5986</v>
      </c>
      <c r="D1835" t="s">
        <v>5987</v>
      </c>
      <c r="E1835" s="50">
        <v>3088.06</v>
      </c>
      <c r="F1835" t="s">
        <v>5988</v>
      </c>
    </row>
    <row r="1836" spans="1:6">
      <c r="A1836">
        <v>2650</v>
      </c>
      <c r="B1836" t="s">
        <v>225</v>
      </c>
      <c r="C1836" t="s">
        <v>6058</v>
      </c>
      <c r="D1836" t="s">
        <v>6059</v>
      </c>
      <c r="E1836" s="50">
        <v>0</v>
      </c>
      <c r="F1836" t="s">
        <v>6060</v>
      </c>
    </row>
    <row r="1837" spans="1:6">
      <c r="A1837">
        <v>2674</v>
      </c>
      <c r="B1837" t="s">
        <v>225</v>
      </c>
      <c r="C1837" t="s">
        <v>6130</v>
      </c>
      <c r="D1837" t="s">
        <v>6131</v>
      </c>
      <c r="E1837" s="50">
        <v>0</v>
      </c>
      <c r="F1837" t="s">
        <v>6132</v>
      </c>
    </row>
    <row r="1838" spans="1:6">
      <c r="A1838">
        <v>2698</v>
      </c>
      <c r="B1838" t="s">
        <v>225</v>
      </c>
      <c r="C1838" t="s">
        <v>6202</v>
      </c>
      <c r="D1838" t="s">
        <v>6203</v>
      </c>
      <c r="E1838" s="50">
        <v>331.13</v>
      </c>
      <c r="F1838" t="s">
        <v>6204</v>
      </c>
    </row>
    <row r="1839" spans="1:6">
      <c r="A1839">
        <v>2722</v>
      </c>
      <c r="B1839" t="s">
        <v>225</v>
      </c>
      <c r="C1839" t="s">
        <v>6274</v>
      </c>
      <c r="D1839" t="s">
        <v>6275</v>
      </c>
      <c r="E1839" s="50">
        <v>3222.56</v>
      </c>
      <c r="F1839" t="s">
        <v>6276</v>
      </c>
    </row>
    <row r="1840" spans="1:6">
      <c r="A1840">
        <v>2746</v>
      </c>
      <c r="B1840" t="s">
        <v>225</v>
      </c>
      <c r="C1840" t="s">
        <v>6346</v>
      </c>
      <c r="D1840" t="s">
        <v>6347</v>
      </c>
      <c r="E1840" s="50">
        <v>45.31</v>
      </c>
      <c r="F1840" t="s">
        <v>6348</v>
      </c>
    </row>
    <row r="1841" spans="1:6">
      <c r="A1841">
        <v>2770</v>
      </c>
      <c r="B1841" t="s">
        <v>225</v>
      </c>
      <c r="C1841" t="s">
        <v>6418</v>
      </c>
      <c r="D1841" t="s">
        <v>6419</v>
      </c>
      <c r="E1841" s="50">
        <v>0</v>
      </c>
      <c r="F1841" t="s">
        <v>6420</v>
      </c>
    </row>
    <row r="1842" spans="1:6">
      <c r="A1842">
        <v>2794</v>
      </c>
      <c r="B1842" t="s">
        <v>225</v>
      </c>
      <c r="C1842" t="s">
        <v>6490</v>
      </c>
      <c r="D1842" t="s">
        <v>6491</v>
      </c>
      <c r="E1842" s="50">
        <v>0</v>
      </c>
      <c r="F1842" t="s">
        <v>6492</v>
      </c>
    </row>
    <row r="1843" spans="1:6">
      <c r="A1843">
        <v>2818</v>
      </c>
      <c r="B1843" t="s">
        <v>225</v>
      </c>
      <c r="C1843" t="s">
        <v>6562</v>
      </c>
      <c r="D1843" t="s">
        <v>6563</v>
      </c>
      <c r="E1843" s="50">
        <v>587.97</v>
      </c>
      <c r="F1843" t="s">
        <v>6564</v>
      </c>
    </row>
    <row r="1844" spans="1:6">
      <c r="A1844">
        <v>2842</v>
      </c>
      <c r="B1844" t="s">
        <v>225</v>
      </c>
      <c r="C1844" t="s">
        <v>6634</v>
      </c>
      <c r="D1844" t="s">
        <v>6635</v>
      </c>
      <c r="E1844" s="50">
        <v>0</v>
      </c>
      <c r="F1844" t="s">
        <v>6636</v>
      </c>
    </row>
    <row r="1845" spans="1:6">
      <c r="A1845">
        <v>2866</v>
      </c>
      <c r="B1845" t="s">
        <v>225</v>
      </c>
      <c r="C1845" t="s">
        <v>6706</v>
      </c>
      <c r="D1845" t="s">
        <v>6707</v>
      </c>
      <c r="E1845" s="50">
        <v>0</v>
      </c>
      <c r="F1845" t="s">
        <v>6708</v>
      </c>
    </row>
    <row r="1846" spans="1:6">
      <c r="A1846">
        <v>2891</v>
      </c>
      <c r="B1846" t="s">
        <v>225</v>
      </c>
      <c r="C1846" t="s">
        <v>6781</v>
      </c>
      <c r="D1846" t="s">
        <v>6782</v>
      </c>
      <c r="E1846" s="50">
        <v>0</v>
      </c>
      <c r="F1846" t="s">
        <v>6783</v>
      </c>
    </row>
    <row r="1847" spans="1:6">
      <c r="A1847">
        <v>2915</v>
      </c>
      <c r="B1847" t="s">
        <v>225</v>
      </c>
      <c r="C1847" t="s">
        <v>6853</v>
      </c>
      <c r="D1847" t="s">
        <v>6854</v>
      </c>
      <c r="E1847" s="50">
        <v>528.29</v>
      </c>
      <c r="F1847" t="s">
        <v>6855</v>
      </c>
    </row>
    <row r="1848" spans="1:6">
      <c r="A1848">
        <v>2939</v>
      </c>
      <c r="B1848" t="s">
        <v>225</v>
      </c>
      <c r="C1848" t="s">
        <v>6925</v>
      </c>
      <c r="D1848" t="s">
        <v>6926</v>
      </c>
      <c r="E1848" s="50">
        <v>0</v>
      </c>
      <c r="F1848" t="s">
        <v>6927</v>
      </c>
    </row>
    <row r="1849" spans="1:6">
      <c r="A1849">
        <v>2963</v>
      </c>
      <c r="B1849" t="s">
        <v>225</v>
      </c>
      <c r="C1849" t="s">
        <v>6997</v>
      </c>
      <c r="D1849" t="s">
        <v>6998</v>
      </c>
      <c r="E1849" s="50">
        <v>0</v>
      </c>
      <c r="F1849" t="s">
        <v>6999</v>
      </c>
    </row>
    <row r="1850" spans="1:6">
      <c r="A1850">
        <v>2987</v>
      </c>
      <c r="B1850" t="s">
        <v>225</v>
      </c>
      <c r="C1850" t="s">
        <v>7069</v>
      </c>
      <c r="D1850" t="s">
        <v>7070</v>
      </c>
      <c r="E1850" s="50">
        <v>213.6</v>
      </c>
      <c r="F1850" t="s">
        <v>7071</v>
      </c>
    </row>
    <row r="1851" spans="1:6">
      <c r="A1851">
        <v>3011</v>
      </c>
      <c r="B1851" t="s">
        <v>225</v>
      </c>
      <c r="C1851" t="s">
        <v>7141</v>
      </c>
      <c r="D1851" t="s">
        <v>7142</v>
      </c>
      <c r="E1851" s="50">
        <v>0</v>
      </c>
      <c r="F1851" t="s">
        <v>7143</v>
      </c>
    </row>
    <row r="1852" spans="1:6">
      <c r="A1852">
        <v>3035</v>
      </c>
      <c r="B1852" t="s">
        <v>225</v>
      </c>
      <c r="C1852" t="s">
        <v>7213</v>
      </c>
      <c r="D1852" t="s">
        <v>7214</v>
      </c>
      <c r="E1852" s="50">
        <v>0</v>
      </c>
      <c r="F1852" t="s">
        <v>7215</v>
      </c>
    </row>
    <row r="1853" spans="1:6">
      <c r="A1853">
        <v>3059</v>
      </c>
      <c r="B1853" t="s">
        <v>225</v>
      </c>
      <c r="C1853" t="s">
        <v>7285</v>
      </c>
      <c r="D1853" t="s">
        <v>7286</v>
      </c>
      <c r="E1853" s="50">
        <v>0</v>
      </c>
      <c r="F1853" t="s">
        <v>7287</v>
      </c>
    </row>
    <row r="1854" spans="1:6">
      <c r="A1854">
        <v>3083</v>
      </c>
      <c r="B1854" t="s">
        <v>225</v>
      </c>
      <c r="C1854" t="s">
        <v>7357</v>
      </c>
      <c r="D1854" t="s">
        <v>7358</v>
      </c>
      <c r="E1854" s="50">
        <v>507.15</v>
      </c>
      <c r="F1854" t="s">
        <v>7359</v>
      </c>
    </row>
    <row r="1855" spans="1:6">
      <c r="A1855">
        <v>3107</v>
      </c>
      <c r="B1855" t="s">
        <v>225</v>
      </c>
      <c r="C1855" t="s">
        <v>7429</v>
      </c>
      <c r="D1855" t="s">
        <v>7430</v>
      </c>
      <c r="E1855" s="50">
        <v>0</v>
      </c>
      <c r="F1855" t="s">
        <v>7431</v>
      </c>
    </row>
    <row r="1856" spans="1:6">
      <c r="A1856">
        <v>3131</v>
      </c>
      <c r="B1856" t="s">
        <v>225</v>
      </c>
      <c r="C1856" t="s">
        <v>7501</v>
      </c>
      <c r="D1856" t="s">
        <v>7502</v>
      </c>
      <c r="E1856" s="50">
        <v>0</v>
      </c>
      <c r="F1856" t="s">
        <v>7503</v>
      </c>
    </row>
    <row r="1857" spans="1:6">
      <c r="A1857">
        <v>2339</v>
      </c>
      <c r="B1857" t="s">
        <v>225</v>
      </c>
      <c r="C1857" t="s">
        <v>5317</v>
      </c>
      <c r="D1857" t="s">
        <v>5318</v>
      </c>
      <c r="E1857" s="50">
        <v>0</v>
      </c>
      <c r="F1857" t="s">
        <v>5319</v>
      </c>
    </row>
    <row r="1858" spans="1:6">
      <c r="A1858">
        <v>2363</v>
      </c>
      <c r="B1858" t="s">
        <v>225</v>
      </c>
      <c r="C1858" t="s">
        <v>3394</v>
      </c>
      <c r="D1858" t="s">
        <v>3395</v>
      </c>
      <c r="E1858" s="50">
        <v>629.35</v>
      </c>
      <c r="F1858" t="s">
        <v>5369</v>
      </c>
    </row>
    <row r="1859" spans="1:6">
      <c r="A1859">
        <v>2387</v>
      </c>
      <c r="B1859" t="s">
        <v>225</v>
      </c>
      <c r="C1859" t="s">
        <v>3466</v>
      </c>
      <c r="D1859" t="s">
        <v>3467</v>
      </c>
      <c r="E1859" s="50">
        <v>0</v>
      </c>
      <c r="F1859" t="s">
        <v>5393</v>
      </c>
    </row>
    <row r="1860" spans="1:6">
      <c r="A1860">
        <v>2411</v>
      </c>
      <c r="B1860" t="s">
        <v>225</v>
      </c>
      <c r="C1860" t="s">
        <v>5437</v>
      </c>
      <c r="D1860" t="s">
        <v>5438</v>
      </c>
      <c r="E1860" s="50">
        <v>580.35</v>
      </c>
      <c r="F1860" t="s">
        <v>5439</v>
      </c>
    </row>
    <row r="1861" spans="1:6">
      <c r="A1861">
        <v>2435</v>
      </c>
      <c r="B1861" t="s">
        <v>225</v>
      </c>
      <c r="C1861" t="s">
        <v>3538</v>
      </c>
      <c r="D1861" t="s">
        <v>3539</v>
      </c>
      <c r="E1861" s="50">
        <v>528.44000000000005</v>
      </c>
      <c r="F1861" t="s">
        <v>5489</v>
      </c>
    </row>
    <row r="1862" spans="1:6">
      <c r="A1862">
        <v>2459</v>
      </c>
      <c r="B1862" t="s">
        <v>225</v>
      </c>
      <c r="C1862" t="s">
        <v>3610</v>
      </c>
      <c r="D1862" t="s">
        <v>3611</v>
      </c>
      <c r="E1862" s="50">
        <v>190.96</v>
      </c>
      <c r="F1862" t="s">
        <v>5513</v>
      </c>
    </row>
    <row r="1863" spans="1:6">
      <c r="A1863">
        <v>2483</v>
      </c>
      <c r="B1863" t="s">
        <v>225</v>
      </c>
      <c r="C1863" t="s">
        <v>5557</v>
      </c>
      <c r="D1863" t="s">
        <v>5558</v>
      </c>
      <c r="E1863" s="50">
        <v>789.16</v>
      </c>
      <c r="F1863" t="s">
        <v>5559</v>
      </c>
    </row>
    <row r="1864" spans="1:6">
      <c r="A1864">
        <v>2507</v>
      </c>
      <c r="B1864" t="s">
        <v>225</v>
      </c>
      <c r="C1864" t="s">
        <v>5629</v>
      </c>
      <c r="D1864" t="s">
        <v>5630</v>
      </c>
      <c r="E1864" s="50">
        <v>0</v>
      </c>
      <c r="F1864" t="s">
        <v>5631</v>
      </c>
    </row>
    <row r="1865" spans="1:6">
      <c r="A1865">
        <v>2531</v>
      </c>
      <c r="B1865" t="s">
        <v>225</v>
      </c>
      <c r="C1865" t="s">
        <v>5701</v>
      </c>
      <c r="D1865" t="s">
        <v>5702</v>
      </c>
      <c r="E1865" s="50">
        <v>488.16</v>
      </c>
      <c r="F1865" t="s">
        <v>5703</v>
      </c>
    </row>
    <row r="1866" spans="1:6">
      <c r="A1866">
        <v>2555</v>
      </c>
      <c r="B1866" t="s">
        <v>225</v>
      </c>
      <c r="C1866" t="s">
        <v>5773</v>
      </c>
      <c r="D1866" t="s">
        <v>5774</v>
      </c>
      <c r="E1866" s="50">
        <v>0</v>
      </c>
      <c r="F1866" t="s">
        <v>5775</v>
      </c>
    </row>
    <row r="1867" spans="1:6">
      <c r="A1867">
        <v>2579</v>
      </c>
      <c r="B1867" t="s">
        <v>225</v>
      </c>
      <c r="C1867" t="s">
        <v>5845</v>
      </c>
      <c r="D1867" t="s">
        <v>5846</v>
      </c>
      <c r="E1867" s="50">
        <v>0</v>
      </c>
      <c r="F1867" t="s">
        <v>5847</v>
      </c>
    </row>
    <row r="1868" spans="1:6">
      <c r="A1868">
        <v>2603</v>
      </c>
      <c r="B1868" t="s">
        <v>225</v>
      </c>
      <c r="C1868" t="s">
        <v>5917</v>
      </c>
      <c r="D1868" t="s">
        <v>5918</v>
      </c>
      <c r="E1868" s="50">
        <v>0</v>
      </c>
      <c r="F1868" t="s">
        <v>5919</v>
      </c>
    </row>
    <row r="1869" spans="1:6">
      <c r="A1869">
        <v>2627</v>
      </c>
      <c r="B1869" t="s">
        <v>225</v>
      </c>
      <c r="C1869" t="s">
        <v>5989</v>
      </c>
      <c r="D1869" t="s">
        <v>5990</v>
      </c>
      <c r="E1869" s="50">
        <v>0</v>
      </c>
      <c r="F1869" t="s">
        <v>5991</v>
      </c>
    </row>
    <row r="1870" spans="1:6">
      <c r="A1870">
        <v>2651</v>
      </c>
      <c r="B1870" t="s">
        <v>225</v>
      </c>
      <c r="C1870" t="s">
        <v>6061</v>
      </c>
      <c r="D1870" t="s">
        <v>6062</v>
      </c>
      <c r="E1870" s="50">
        <v>0</v>
      </c>
      <c r="F1870" t="s">
        <v>6063</v>
      </c>
    </row>
    <row r="1871" spans="1:6">
      <c r="A1871">
        <v>2675</v>
      </c>
      <c r="B1871" t="s">
        <v>225</v>
      </c>
      <c r="C1871" t="s">
        <v>6133</v>
      </c>
      <c r="D1871" t="s">
        <v>6134</v>
      </c>
      <c r="E1871" s="50">
        <v>0</v>
      </c>
      <c r="F1871" t="s">
        <v>6135</v>
      </c>
    </row>
    <row r="1872" spans="1:6">
      <c r="A1872">
        <v>2699</v>
      </c>
      <c r="B1872" t="s">
        <v>225</v>
      </c>
      <c r="C1872" t="s">
        <v>6205</v>
      </c>
      <c r="D1872" t="s">
        <v>6206</v>
      </c>
      <c r="E1872" s="50">
        <v>448.88</v>
      </c>
      <c r="F1872" t="s">
        <v>6207</v>
      </c>
    </row>
    <row r="1873" spans="1:6">
      <c r="A1873">
        <v>2723</v>
      </c>
      <c r="B1873" t="s">
        <v>225</v>
      </c>
      <c r="C1873" t="s">
        <v>6277</v>
      </c>
      <c r="D1873" t="s">
        <v>6278</v>
      </c>
      <c r="E1873" s="50">
        <v>6275.94</v>
      </c>
      <c r="F1873" t="s">
        <v>6279</v>
      </c>
    </row>
    <row r="1874" spans="1:6">
      <c r="A1874">
        <v>2747</v>
      </c>
      <c r="B1874" t="s">
        <v>225</v>
      </c>
      <c r="C1874" t="s">
        <v>6349</v>
      </c>
      <c r="D1874" t="s">
        <v>6350</v>
      </c>
      <c r="E1874" s="50">
        <v>22.29</v>
      </c>
      <c r="F1874" t="s">
        <v>6351</v>
      </c>
    </row>
    <row r="1875" spans="1:6">
      <c r="A1875">
        <v>2771</v>
      </c>
      <c r="B1875" t="s">
        <v>225</v>
      </c>
      <c r="C1875" t="s">
        <v>6421</v>
      </c>
      <c r="D1875" t="s">
        <v>6422</v>
      </c>
      <c r="E1875" s="50">
        <v>0</v>
      </c>
      <c r="F1875" t="s">
        <v>6423</v>
      </c>
    </row>
    <row r="1876" spans="1:6">
      <c r="A1876">
        <v>2795</v>
      </c>
      <c r="B1876" t="s">
        <v>225</v>
      </c>
      <c r="C1876" t="s">
        <v>6493</v>
      </c>
      <c r="D1876" t="s">
        <v>6494</v>
      </c>
      <c r="E1876" s="50">
        <v>0</v>
      </c>
      <c r="F1876" t="s">
        <v>6495</v>
      </c>
    </row>
    <row r="1877" spans="1:6">
      <c r="A1877">
        <v>2819</v>
      </c>
      <c r="B1877" t="s">
        <v>225</v>
      </c>
      <c r="C1877" t="s">
        <v>6565</v>
      </c>
      <c r="D1877" t="s">
        <v>6566</v>
      </c>
      <c r="E1877" s="50">
        <v>300.68</v>
      </c>
      <c r="F1877" t="s">
        <v>6567</v>
      </c>
    </row>
    <row r="1878" spans="1:6">
      <c r="A1878">
        <v>2843</v>
      </c>
      <c r="B1878" t="s">
        <v>225</v>
      </c>
      <c r="C1878" t="s">
        <v>6637</v>
      </c>
      <c r="D1878" t="s">
        <v>6638</v>
      </c>
      <c r="E1878" s="50">
        <v>0</v>
      </c>
      <c r="F1878" t="s">
        <v>6639</v>
      </c>
    </row>
    <row r="1879" spans="1:6">
      <c r="A1879">
        <v>2867</v>
      </c>
      <c r="B1879" t="s">
        <v>225</v>
      </c>
      <c r="C1879" t="s">
        <v>6709</v>
      </c>
      <c r="D1879" t="s">
        <v>6710</v>
      </c>
      <c r="E1879" s="50">
        <v>0</v>
      </c>
      <c r="F1879" t="s">
        <v>6711</v>
      </c>
    </row>
    <row r="1880" spans="1:6">
      <c r="A1880">
        <v>2892</v>
      </c>
      <c r="B1880" t="s">
        <v>225</v>
      </c>
      <c r="C1880" t="s">
        <v>6784</v>
      </c>
      <c r="D1880" t="s">
        <v>6785</v>
      </c>
      <c r="E1880" s="50">
        <v>0</v>
      </c>
      <c r="F1880" t="s">
        <v>6786</v>
      </c>
    </row>
    <row r="1881" spans="1:6">
      <c r="A1881">
        <v>2916</v>
      </c>
      <c r="B1881" t="s">
        <v>225</v>
      </c>
      <c r="C1881" t="s">
        <v>6856</v>
      </c>
      <c r="D1881" t="s">
        <v>6857</v>
      </c>
      <c r="E1881" s="50">
        <v>436.79</v>
      </c>
      <c r="F1881" t="s">
        <v>6858</v>
      </c>
    </row>
    <row r="1882" spans="1:6">
      <c r="A1882">
        <v>2940</v>
      </c>
      <c r="B1882" t="s">
        <v>225</v>
      </c>
      <c r="C1882" t="s">
        <v>6928</v>
      </c>
      <c r="D1882" t="s">
        <v>6929</v>
      </c>
      <c r="E1882" s="50">
        <v>0</v>
      </c>
      <c r="F1882" t="s">
        <v>6930</v>
      </c>
    </row>
    <row r="1883" spans="1:6">
      <c r="A1883">
        <v>2964</v>
      </c>
      <c r="B1883" t="s">
        <v>225</v>
      </c>
      <c r="C1883" t="s">
        <v>7000</v>
      </c>
      <c r="D1883" t="s">
        <v>7001</v>
      </c>
      <c r="E1883" s="50">
        <v>0</v>
      </c>
      <c r="F1883" t="s">
        <v>7002</v>
      </c>
    </row>
    <row r="1884" spans="1:6">
      <c r="A1884">
        <v>2988</v>
      </c>
      <c r="B1884" t="s">
        <v>225</v>
      </c>
      <c r="C1884" t="s">
        <v>7072</v>
      </c>
      <c r="D1884" t="s">
        <v>7073</v>
      </c>
      <c r="E1884" s="50">
        <v>211.2</v>
      </c>
      <c r="F1884" t="s">
        <v>7074</v>
      </c>
    </row>
    <row r="1885" spans="1:6">
      <c r="A1885">
        <v>3012</v>
      </c>
      <c r="B1885" t="s">
        <v>225</v>
      </c>
      <c r="C1885" t="s">
        <v>7144</v>
      </c>
      <c r="D1885" t="s">
        <v>7145</v>
      </c>
      <c r="E1885" s="50">
        <v>0</v>
      </c>
      <c r="F1885" t="s">
        <v>7146</v>
      </c>
    </row>
    <row r="1886" spans="1:6">
      <c r="A1886">
        <v>3036</v>
      </c>
      <c r="B1886" t="s">
        <v>225</v>
      </c>
      <c r="C1886" t="s">
        <v>7216</v>
      </c>
      <c r="D1886" t="s">
        <v>7217</v>
      </c>
      <c r="E1886" s="50">
        <v>0</v>
      </c>
      <c r="F1886" t="s">
        <v>7218</v>
      </c>
    </row>
    <row r="1887" spans="1:6">
      <c r="A1887">
        <v>3060</v>
      </c>
      <c r="B1887" t="s">
        <v>225</v>
      </c>
      <c r="C1887" t="s">
        <v>7288</v>
      </c>
      <c r="D1887" t="s">
        <v>7289</v>
      </c>
      <c r="E1887" s="50">
        <v>0</v>
      </c>
      <c r="F1887" t="s">
        <v>7290</v>
      </c>
    </row>
    <row r="1888" spans="1:6">
      <c r="A1888">
        <v>3084</v>
      </c>
      <c r="B1888" t="s">
        <v>225</v>
      </c>
      <c r="C1888" t="s">
        <v>7360</v>
      </c>
      <c r="D1888" t="s">
        <v>7361</v>
      </c>
      <c r="E1888" s="50">
        <v>291.63</v>
      </c>
      <c r="F1888" t="s">
        <v>7362</v>
      </c>
    </row>
    <row r="1889" spans="1:6">
      <c r="A1889">
        <v>3108</v>
      </c>
      <c r="B1889" t="s">
        <v>225</v>
      </c>
      <c r="C1889" t="s">
        <v>7432</v>
      </c>
      <c r="D1889" t="s">
        <v>7433</v>
      </c>
      <c r="E1889" s="50">
        <v>0</v>
      </c>
      <c r="F1889" t="s">
        <v>7434</v>
      </c>
    </row>
    <row r="1890" spans="1:6">
      <c r="A1890">
        <v>3132</v>
      </c>
      <c r="B1890" t="s">
        <v>225</v>
      </c>
      <c r="C1890" t="s">
        <v>7504</v>
      </c>
      <c r="D1890" t="s">
        <v>7505</v>
      </c>
      <c r="E1890" s="50">
        <v>0</v>
      </c>
      <c r="F1890" t="s">
        <v>7506</v>
      </c>
    </row>
    <row r="1891" spans="1:6">
      <c r="A1891">
        <v>2340</v>
      </c>
      <c r="B1891" t="s">
        <v>225</v>
      </c>
      <c r="C1891" t="s">
        <v>5320</v>
      </c>
      <c r="D1891" t="s">
        <v>5321</v>
      </c>
      <c r="E1891" s="50">
        <v>0</v>
      </c>
      <c r="F1891" t="s">
        <v>5322</v>
      </c>
    </row>
    <row r="1892" spans="1:6">
      <c r="A1892">
        <v>2364</v>
      </c>
      <c r="B1892" t="s">
        <v>225</v>
      </c>
      <c r="C1892" t="s">
        <v>3397</v>
      </c>
      <c r="D1892" t="s">
        <v>3398</v>
      </c>
      <c r="E1892" s="50">
        <v>262.83999999999997</v>
      </c>
      <c r="F1892" t="s">
        <v>5370</v>
      </c>
    </row>
    <row r="1893" spans="1:6">
      <c r="A1893">
        <v>2388</v>
      </c>
      <c r="B1893" t="s">
        <v>225</v>
      </c>
      <c r="C1893" t="s">
        <v>3469</v>
      </c>
      <c r="D1893" t="s">
        <v>3470</v>
      </c>
      <c r="E1893" s="50">
        <v>0</v>
      </c>
      <c r="F1893" t="s">
        <v>5394</v>
      </c>
    </row>
    <row r="1894" spans="1:6">
      <c r="A1894">
        <v>2412</v>
      </c>
      <c r="B1894" t="s">
        <v>225</v>
      </c>
      <c r="C1894" t="s">
        <v>5440</v>
      </c>
      <c r="D1894" t="s">
        <v>5441</v>
      </c>
      <c r="E1894" s="50">
        <v>549.96</v>
      </c>
      <c r="F1894" t="s">
        <v>5442</v>
      </c>
    </row>
    <row r="1895" spans="1:6">
      <c r="A1895">
        <v>2436</v>
      </c>
      <c r="B1895" t="s">
        <v>225</v>
      </c>
      <c r="C1895" t="s">
        <v>3541</v>
      </c>
      <c r="D1895" t="s">
        <v>3542</v>
      </c>
      <c r="E1895" s="50">
        <v>548.61</v>
      </c>
      <c r="F1895" t="s">
        <v>5490</v>
      </c>
    </row>
    <row r="1896" spans="1:6">
      <c r="A1896">
        <v>2460</v>
      </c>
      <c r="B1896" t="s">
        <v>225</v>
      </c>
      <c r="C1896" t="s">
        <v>3613</v>
      </c>
      <c r="D1896" t="s">
        <v>3614</v>
      </c>
      <c r="E1896" s="50">
        <v>235.76</v>
      </c>
      <c r="F1896" t="s">
        <v>5514</v>
      </c>
    </row>
    <row r="1897" spans="1:6">
      <c r="A1897">
        <v>2484</v>
      </c>
      <c r="B1897" t="s">
        <v>225</v>
      </c>
      <c r="C1897" t="s">
        <v>5560</v>
      </c>
      <c r="D1897" t="s">
        <v>5561</v>
      </c>
      <c r="E1897" s="50">
        <v>602.79999999999995</v>
      </c>
      <c r="F1897" t="s">
        <v>5562</v>
      </c>
    </row>
    <row r="1898" spans="1:6">
      <c r="A1898">
        <v>2508</v>
      </c>
      <c r="B1898" t="s">
        <v>225</v>
      </c>
      <c r="C1898" t="s">
        <v>5632</v>
      </c>
      <c r="D1898" t="s">
        <v>5633</v>
      </c>
      <c r="E1898" s="50">
        <v>0</v>
      </c>
      <c r="F1898" t="s">
        <v>5634</v>
      </c>
    </row>
    <row r="1899" spans="1:6">
      <c r="A1899">
        <v>2532</v>
      </c>
      <c r="B1899" t="s">
        <v>225</v>
      </c>
      <c r="C1899" t="s">
        <v>5704</v>
      </c>
      <c r="D1899" t="s">
        <v>5705</v>
      </c>
      <c r="E1899" s="50">
        <v>485.28</v>
      </c>
      <c r="F1899" t="s">
        <v>5706</v>
      </c>
    </row>
    <row r="1900" spans="1:6">
      <c r="A1900">
        <v>2556</v>
      </c>
      <c r="B1900" t="s">
        <v>225</v>
      </c>
      <c r="C1900" t="s">
        <v>5776</v>
      </c>
      <c r="D1900" t="s">
        <v>5777</v>
      </c>
      <c r="E1900" s="50">
        <v>0</v>
      </c>
      <c r="F1900" t="s">
        <v>5778</v>
      </c>
    </row>
    <row r="1901" spans="1:6">
      <c r="A1901">
        <v>2580</v>
      </c>
      <c r="B1901" t="s">
        <v>225</v>
      </c>
      <c r="C1901" t="s">
        <v>5848</v>
      </c>
      <c r="D1901" t="s">
        <v>5849</v>
      </c>
      <c r="E1901" s="50">
        <v>0</v>
      </c>
      <c r="F1901" t="s">
        <v>5850</v>
      </c>
    </row>
    <row r="1902" spans="1:6">
      <c r="A1902">
        <v>2604</v>
      </c>
      <c r="B1902" t="s">
        <v>225</v>
      </c>
      <c r="C1902" t="s">
        <v>5920</v>
      </c>
      <c r="D1902" t="s">
        <v>5921</v>
      </c>
      <c r="E1902" s="50">
        <v>0</v>
      </c>
      <c r="F1902" t="s">
        <v>5922</v>
      </c>
    </row>
    <row r="1903" spans="1:6">
      <c r="A1903">
        <v>2628</v>
      </c>
      <c r="B1903" t="s">
        <v>225</v>
      </c>
      <c r="C1903" t="s">
        <v>5992</v>
      </c>
      <c r="D1903" t="s">
        <v>5993</v>
      </c>
      <c r="E1903" s="50">
        <v>0</v>
      </c>
      <c r="F1903" t="s">
        <v>5994</v>
      </c>
    </row>
    <row r="1904" spans="1:6">
      <c r="A1904">
        <v>2652</v>
      </c>
      <c r="B1904" t="s">
        <v>225</v>
      </c>
      <c r="C1904" t="s">
        <v>6064</v>
      </c>
      <c r="D1904" t="s">
        <v>6065</v>
      </c>
      <c r="E1904" s="50">
        <v>0</v>
      </c>
      <c r="F1904" t="s">
        <v>6066</v>
      </c>
    </row>
    <row r="1905" spans="1:6">
      <c r="A1905">
        <v>2676</v>
      </c>
      <c r="B1905" t="s">
        <v>225</v>
      </c>
      <c r="C1905" t="s">
        <v>6136</v>
      </c>
      <c r="D1905" t="s">
        <v>6137</v>
      </c>
      <c r="E1905" s="50">
        <v>0</v>
      </c>
      <c r="F1905" t="s">
        <v>6138</v>
      </c>
    </row>
    <row r="1906" spans="1:6">
      <c r="A1906">
        <v>2700</v>
      </c>
      <c r="B1906" t="s">
        <v>225</v>
      </c>
      <c r="C1906" t="s">
        <v>6208</v>
      </c>
      <c r="D1906" t="s">
        <v>6209</v>
      </c>
      <c r="E1906" s="50">
        <v>420.7</v>
      </c>
      <c r="F1906" t="s">
        <v>6210</v>
      </c>
    </row>
    <row r="1907" spans="1:6">
      <c r="A1907">
        <v>2724</v>
      </c>
      <c r="B1907" t="s">
        <v>225</v>
      </c>
      <c r="C1907" t="s">
        <v>6280</v>
      </c>
      <c r="D1907" t="s">
        <v>6281</v>
      </c>
      <c r="E1907" s="50">
        <v>6153.84</v>
      </c>
      <c r="F1907" t="s">
        <v>6282</v>
      </c>
    </row>
    <row r="1908" spans="1:6">
      <c r="A1908">
        <v>2748</v>
      </c>
      <c r="B1908" t="s">
        <v>225</v>
      </c>
      <c r="C1908" t="s">
        <v>6352</v>
      </c>
      <c r="D1908" t="s">
        <v>6353</v>
      </c>
      <c r="E1908" s="50">
        <v>0</v>
      </c>
      <c r="F1908" t="s">
        <v>6354</v>
      </c>
    </row>
    <row r="1909" spans="1:6">
      <c r="A1909">
        <v>2772</v>
      </c>
      <c r="B1909" t="s">
        <v>225</v>
      </c>
      <c r="C1909" t="s">
        <v>6424</v>
      </c>
      <c r="D1909" t="s">
        <v>6425</v>
      </c>
      <c r="E1909" s="50">
        <v>0</v>
      </c>
      <c r="F1909" t="s">
        <v>6426</v>
      </c>
    </row>
    <row r="1910" spans="1:6">
      <c r="A1910">
        <v>2796</v>
      </c>
      <c r="B1910" t="s">
        <v>225</v>
      </c>
      <c r="C1910" t="s">
        <v>6496</v>
      </c>
      <c r="D1910" t="s">
        <v>6497</v>
      </c>
      <c r="E1910" s="50">
        <v>0</v>
      </c>
      <c r="F1910" t="s">
        <v>6498</v>
      </c>
    </row>
    <row r="1911" spans="1:6">
      <c r="A1911">
        <v>2820</v>
      </c>
      <c r="B1911" t="s">
        <v>225</v>
      </c>
      <c r="C1911" t="s">
        <v>6568</v>
      </c>
      <c r="D1911" t="s">
        <v>6569</v>
      </c>
      <c r="E1911" s="50">
        <v>223.2</v>
      </c>
      <c r="F1911" t="s">
        <v>6570</v>
      </c>
    </row>
    <row r="1912" spans="1:6">
      <c r="A1912">
        <v>2844</v>
      </c>
      <c r="B1912" t="s">
        <v>225</v>
      </c>
      <c r="C1912" t="s">
        <v>6640</v>
      </c>
      <c r="D1912" t="s">
        <v>6641</v>
      </c>
      <c r="E1912" s="50">
        <v>0</v>
      </c>
      <c r="F1912" t="s">
        <v>6642</v>
      </c>
    </row>
    <row r="1913" spans="1:6">
      <c r="A1913">
        <v>2868</v>
      </c>
      <c r="B1913" t="s">
        <v>225</v>
      </c>
      <c r="C1913" t="s">
        <v>6712</v>
      </c>
      <c r="D1913" t="s">
        <v>6713</v>
      </c>
      <c r="E1913" s="50">
        <v>0</v>
      </c>
      <c r="F1913" t="s">
        <v>6714</v>
      </c>
    </row>
    <row r="1914" spans="1:6">
      <c r="A1914">
        <v>2893</v>
      </c>
      <c r="B1914" t="s">
        <v>225</v>
      </c>
      <c r="C1914" t="s">
        <v>6787</v>
      </c>
      <c r="D1914" t="s">
        <v>6788</v>
      </c>
      <c r="E1914" s="50">
        <v>0</v>
      </c>
      <c r="F1914" t="s">
        <v>6789</v>
      </c>
    </row>
    <row r="1915" spans="1:6">
      <c r="A1915">
        <v>2917</v>
      </c>
      <c r="B1915" t="s">
        <v>225</v>
      </c>
      <c r="C1915" t="s">
        <v>6859</v>
      </c>
      <c r="D1915" t="s">
        <v>6860</v>
      </c>
      <c r="E1915" s="50">
        <v>676.28</v>
      </c>
      <c r="F1915" t="s">
        <v>6861</v>
      </c>
    </row>
    <row r="1916" spans="1:6">
      <c r="A1916">
        <v>2941</v>
      </c>
      <c r="B1916" t="s">
        <v>225</v>
      </c>
      <c r="C1916" t="s">
        <v>6931</v>
      </c>
      <c r="D1916" t="s">
        <v>6932</v>
      </c>
      <c r="E1916" s="50">
        <v>0</v>
      </c>
      <c r="F1916" t="s">
        <v>6933</v>
      </c>
    </row>
    <row r="1917" spans="1:6">
      <c r="A1917">
        <v>2965</v>
      </c>
      <c r="B1917" t="s">
        <v>225</v>
      </c>
      <c r="C1917" t="s">
        <v>7003</v>
      </c>
      <c r="D1917" t="s">
        <v>7004</v>
      </c>
      <c r="E1917" s="50">
        <v>0</v>
      </c>
      <c r="F1917" t="s">
        <v>7005</v>
      </c>
    </row>
    <row r="1918" spans="1:6">
      <c r="A1918">
        <v>2989</v>
      </c>
      <c r="B1918" t="s">
        <v>225</v>
      </c>
      <c r="C1918" t="s">
        <v>7075</v>
      </c>
      <c r="D1918" t="s">
        <v>7076</v>
      </c>
      <c r="E1918" s="50">
        <v>324.3</v>
      </c>
      <c r="F1918" t="s">
        <v>7077</v>
      </c>
    </row>
    <row r="1919" spans="1:6">
      <c r="A1919">
        <v>3013</v>
      </c>
      <c r="B1919" t="s">
        <v>225</v>
      </c>
      <c r="C1919" t="s">
        <v>7147</v>
      </c>
      <c r="D1919" t="s">
        <v>7148</v>
      </c>
      <c r="E1919" s="50">
        <v>0</v>
      </c>
      <c r="F1919" t="s">
        <v>7149</v>
      </c>
    </row>
    <row r="1920" spans="1:6">
      <c r="A1920">
        <v>3037</v>
      </c>
      <c r="B1920" t="s">
        <v>225</v>
      </c>
      <c r="C1920" t="s">
        <v>7219</v>
      </c>
      <c r="D1920" t="s">
        <v>7220</v>
      </c>
      <c r="E1920" s="50">
        <v>0</v>
      </c>
      <c r="F1920" t="s">
        <v>7221</v>
      </c>
    </row>
    <row r="1921" spans="1:6">
      <c r="A1921">
        <v>3061</v>
      </c>
      <c r="B1921" t="s">
        <v>225</v>
      </c>
      <c r="C1921" t="s">
        <v>7291</v>
      </c>
      <c r="D1921" t="s">
        <v>7292</v>
      </c>
      <c r="E1921" s="50">
        <v>0</v>
      </c>
      <c r="F1921" t="s">
        <v>7293</v>
      </c>
    </row>
    <row r="1922" spans="1:6">
      <c r="A1922">
        <v>3085</v>
      </c>
      <c r="B1922" t="s">
        <v>225</v>
      </c>
      <c r="C1922" t="s">
        <v>7363</v>
      </c>
      <c r="D1922" t="s">
        <v>7364</v>
      </c>
      <c r="E1922" s="50">
        <v>323.39999999999998</v>
      </c>
      <c r="F1922" t="s">
        <v>7365</v>
      </c>
    </row>
    <row r="1923" spans="1:6">
      <c r="A1923">
        <v>3109</v>
      </c>
      <c r="B1923" t="s">
        <v>225</v>
      </c>
      <c r="C1923" t="s">
        <v>7435</v>
      </c>
      <c r="D1923" t="s">
        <v>7436</v>
      </c>
      <c r="E1923" s="50">
        <v>0</v>
      </c>
      <c r="F1923" t="s">
        <v>7437</v>
      </c>
    </row>
    <row r="1924" spans="1:6">
      <c r="A1924">
        <v>3133</v>
      </c>
      <c r="B1924" t="s">
        <v>225</v>
      </c>
      <c r="C1924" t="s">
        <v>7507</v>
      </c>
      <c r="D1924" t="s">
        <v>7508</v>
      </c>
      <c r="E1924" s="50">
        <v>0</v>
      </c>
      <c r="F1924" t="s">
        <v>7509</v>
      </c>
    </row>
    <row r="1925" spans="1:6">
      <c r="A1925">
        <v>2341</v>
      </c>
      <c r="B1925" t="s">
        <v>225</v>
      </c>
      <c r="C1925" t="s">
        <v>5323</v>
      </c>
      <c r="D1925" t="s">
        <v>5324</v>
      </c>
      <c r="E1925" s="50">
        <v>0</v>
      </c>
      <c r="F1925" t="s">
        <v>5325</v>
      </c>
    </row>
    <row r="1926" spans="1:6">
      <c r="A1926">
        <v>2365</v>
      </c>
      <c r="B1926" t="s">
        <v>225</v>
      </c>
      <c r="C1926" t="s">
        <v>3400</v>
      </c>
      <c r="D1926" t="s">
        <v>3401</v>
      </c>
      <c r="E1926" s="50">
        <v>948.43</v>
      </c>
      <c r="F1926" t="s">
        <v>5371</v>
      </c>
    </row>
    <row r="1927" spans="1:6">
      <c r="A1927">
        <v>2389</v>
      </c>
      <c r="B1927" t="s">
        <v>225</v>
      </c>
      <c r="C1927" t="s">
        <v>3472</v>
      </c>
      <c r="D1927" t="s">
        <v>3473</v>
      </c>
      <c r="E1927" s="50">
        <v>0</v>
      </c>
      <c r="F1927" t="s">
        <v>5395</v>
      </c>
    </row>
    <row r="1928" spans="1:6">
      <c r="A1928">
        <v>2413</v>
      </c>
      <c r="B1928" t="s">
        <v>225</v>
      </c>
      <c r="C1928" t="s">
        <v>5443</v>
      </c>
      <c r="D1928" t="s">
        <v>5444</v>
      </c>
      <c r="E1928" s="50">
        <v>837.33</v>
      </c>
      <c r="F1928" t="s">
        <v>5445</v>
      </c>
    </row>
    <row r="1929" spans="1:6">
      <c r="A1929">
        <v>2437</v>
      </c>
      <c r="B1929" t="s">
        <v>225</v>
      </c>
      <c r="C1929" t="s">
        <v>3544</v>
      </c>
      <c r="D1929" t="s">
        <v>3545</v>
      </c>
      <c r="E1929" s="50">
        <v>808.86</v>
      </c>
      <c r="F1929" t="s">
        <v>5491</v>
      </c>
    </row>
    <row r="1930" spans="1:6">
      <c r="A1930">
        <v>2461</v>
      </c>
      <c r="B1930" t="s">
        <v>225</v>
      </c>
      <c r="C1930" t="s">
        <v>3616</v>
      </c>
      <c r="D1930" t="s">
        <v>3617</v>
      </c>
      <c r="E1930" s="50">
        <v>410.48</v>
      </c>
      <c r="F1930" t="s">
        <v>5515</v>
      </c>
    </row>
    <row r="1931" spans="1:6">
      <c r="A1931">
        <v>2485</v>
      </c>
      <c r="B1931" t="s">
        <v>225</v>
      </c>
      <c r="C1931" t="s">
        <v>5563</v>
      </c>
      <c r="D1931" t="s">
        <v>5564</v>
      </c>
      <c r="E1931" s="50">
        <v>894.6</v>
      </c>
      <c r="F1931" t="s">
        <v>5565</v>
      </c>
    </row>
    <row r="1932" spans="1:6">
      <c r="A1932">
        <v>2509</v>
      </c>
      <c r="B1932" t="s">
        <v>225</v>
      </c>
      <c r="C1932" t="s">
        <v>5635</v>
      </c>
      <c r="D1932" t="s">
        <v>5636</v>
      </c>
      <c r="E1932" s="50">
        <v>0</v>
      </c>
      <c r="F1932" t="s">
        <v>5637</v>
      </c>
    </row>
    <row r="1933" spans="1:6">
      <c r="A1933">
        <v>2533</v>
      </c>
      <c r="B1933" t="s">
        <v>225</v>
      </c>
      <c r="C1933" t="s">
        <v>5707</v>
      </c>
      <c r="D1933" t="s">
        <v>5708</v>
      </c>
      <c r="E1933" s="50">
        <v>530.36</v>
      </c>
      <c r="F1933" t="s">
        <v>5709</v>
      </c>
    </row>
    <row r="1934" spans="1:6">
      <c r="A1934">
        <v>2557</v>
      </c>
      <c r="B1934" t="s">
        <v>225</v>
      </c>
      <c r="C1934" t="s">
        <v>5779</v>
      </c>
      <c r="D1934" t="s">
        <v>5780</v>
      </c>
      <c r="E1934" s="50">
        <v>0</v>
      </c>
      <c r="F1934" t="s">
        <v>5781</v>
      </c>
    </row>
    <row r="1935" spans="1:6">
      <c r="A1935">
        <v>2581</v>
      </c>
      <c r="B1935" t="s">
        <v>225</v>
      </c>
      <c r="C1935" t="s">
        <v>5851</v>
      </c>
      <c r="D1935" t="s">
        <v>5852</v>
      </c>
      <c r="E1935" s="50">
        <v>0</v>
      </c>
      <c r="F1935" t="s">
        <v>5853</v>
      </c>
    </row>
    <row r="1936" spans="1:6">
      <c r="A1936">
        <v>2605</v>
      </c>
      <c r="B1936" t="s">
        <v>225</v>
      </c>
      <c r="C1936" t="s">
        <v>5923</v>
      </c>
      <c r="D1936" t="s">
        <v>5924</v>
      </c>
      <c r="E1936" s="50">
        <v>0</v>
      </c>
      <c r="F1936" t="s">
        <v>5925</v>
      </c>
    </row>
    <row r="1937" spans="1:6">
      <c r="A1937">
        <v>2629</v>
      </c>
      <c r="B1937" t="s">
        <v>225</v>
      </c>
      <c r="C1937" t="s">
        <v>5995</v>
      </c>
      <c r="D1937" t="s">
        <v>5996</v>
      </c>
      <c r="E1937" s="50">
        <v>0</v>
      </c>
      <c r="F1937" t="s">
        <v>5997</v>
      </c>
    </row>
    <row r="1938" spans="1:6">
      <c r="A1938">
        <v>2653</v>
      </c>
      <c r="B1938" t="s">
        <v>225</v>
      </c>
      <c r="C1938" t="s">
        <v>6067</v>
      </c>
      <c r="D1938" t="s">
        <v>6068</v>
      </c>
      <c r="E1938" s="50">
        <v>0</v>
      </c>
      <c r="F1938" t="s">
        <v>6069</v>
      </c>
    </row>
    <row r="1939" spans="1:6">
      <c r="A1939">
        <v>2677</v>
      </c>
      <c r="B1939" t="s">
        <v>225</v>
      </c>
      <c r="C1939" t="s">
        <v>6139</v>
      </c>
      <c r="D1939" t="s">
        <v>6140</v>
      </c>
      <c r="E1939" s="50">
        <v>0</v>
      </c>
      <c r="F1939" t="s">
        <v>6141</v>
      </c>
    </row>
    <row r="1940" spans="1:6">
      <c r="A1940">
        <v>2701</v>
      </c>
      <c r="B1940" t="s">
        <v>225</v>
      </c>
      <c r="C1940" t="s">
        <v>6211</v>
      </c>
      <c r="D1940" t="s">
        <v>6212</v>
      </c>
      <c r="E1940" s="50">
        <v>670.04</v>
      </c>
      <c r="F1940" t="s">
        <v>6213</v>
      </c>
    </row>
    <row r="1941" spans="1:6">
      <c r="A1941">
        <v>2725</v>
      </c>
      <c r="B1941" t="s">
        <v>225</v>
      </c>
      <c r="C1941" t="s">
        <v>6283</v>
      </c>
      <c r="D1941" t="s">
        <v>6284</v>
      </c>
      <c r="E1941" s="50">
        <v>9230.76</v>
      </c>
      <c r="F1941" t="s">
        <v>6285</v>
      </c>
    </row>
    <row r="1942" spans="1:6">
      <c r="A1942">
        <v>2749</v>
      </c>
      <c r="B1942" t="s">
        <v>225</v>
      </c>
      <c r="C1942" t="s">
        <v>6355</v>
      </c>
      <c r="D1942" t="s">
        <v>6356</v>
      </c>
      <c r="E1942" s="50">
        <v>4.59</v>
      </c>
      <c r="F1942" t="s">
        <v>6357</v>
      </c>
    </row>
    <row r="1943" spans="1:6">
      <c r="A1943">
        <v>2773</v>
      </c>
      <c r="B1943" t="s">
        <v>225</v>
      </c>
      <c r="C1943" t="s">
        <v>6427</v>
      </c>
      <c r="D1943" t="s">
        <v>6428</v>
      </c>
      <c r="E1943" s="50">
        <v>0</v>
      </c>
      <c r="F1943" t="s">
        <v>6429</v>
      </c>
    </row>
    <row r="1944" spans="1:6">
      <c r="A1944">
        <v>2797</v>
      </c>
      <c r="B1944" t="s">
        <v>225</v>
      </c>
      <c r="C1944" t="s">
        <v>6499</v>
      </c>
      <c r="D1944" t="s">
        <v>6500</v>
      </c>
      <c r="E1944" s="50">
        <v>0</v>
      </c>
      <c r="F1944" t="s">
        <v>6501</v>
      </c>
    </row>
    <row r="1945" spans="1:6">
      <c r="A1945">
        <v>2821</v>
      </c>
      <c r="B1945" t="s">
        <v>225</v>
      </c>
      <c r="C1945" t="s">
        <v>6571</v>
      </c>
      <c r="D1945" t="s">
        <v>6572</v>
      </c>
      <c r="E1945" s="50">
        <v>344.4</v>
      </c>
      <c r="F1945" t="s">
        <v>6573</v>
      </c>
    </row>
    <row r="1946" spans="1:6">
      <c r="A1946">
        <v>2845</v>
      </c>
      <c r="B1946" t="s">
        <v>225</v>
      </c>
      <c r="C1946" t="s">
        <v>6643</v>
      </c>
      <c r="D1946" t="s">
        <v>6644</v>
      </c>
      <c r="E1946" s="50">
        <v>0</v>
      </c>
      <c r="F1946" t="s">
        <v>6645</v>
      </c>
    </row>
    <row r="1947" spans="1:6">
      <c r="A1947">
        <v>2869</v>
      </c>
      <c r="B1947" t="s">
        <v>225</v>
      </c>
      <c r="C1947" t="s">
        <v>6715</v>
      </c>
      <c r="D1947" t="s">
        <v>6716</v>
      </c>
      <c r="E1947" s="50">
        <v>101.79</v>
      </c>
      <c r="F1947" t="s">
        <v>6717</v>
      </c>
    </row>
    <row r="1948" spans="1:6">
      <c r="A1948">
        <v>2894</v>
      </c>
      <c r="B1948" t="s">
        <v>225</v>
      </c>
      <c r="C1948" t="s">
        <v>6790</v>
      </c>
      <c r="D1948" t="s">
        <v>6791</v>
      </c>
      <c r="E1948" s="50">
        <v>0</v>
      </c>
      <c r="F1948" t="s">
        <v>6792</v>
      </c>
    </row>
    <row r="1949" spans="1:6">
      <c r="A1949">
        <v>2918</v>
      </c>
      <c r="B1949" t="s">
        <v>225</v>
      </c>
      <c r="C1949" t="s">
        <v>6862</v>
      </c>
      <c r="D1949" t="s">
        <v>6863</v>
      </c>
      <c r="E1949" s="50">
        <v>364.48</v>
      </c>
      <c r="F1949" t="s">
        <v>6864</v>
      </c>
    </row>
    <row r="1950" spans="1:6">
      <c r="A1950">
        <v>2942</v>
      </c>
      <c r="B1950" t="s">
        <v>225</v>
      </c>
      <c r="C1950" t="s">
        <v>6934</v>
      </c>
      <c r="D1950" t="s">
        <v>6935</v>
      </c>
      <c r="E1950" s="50">
        <v>0</v>
      </c>
      <c r="F1950" t="s">
        <v>6936</v>
      </c>
    </row>
    <row r="1951" spans="1:6">
      <c r="A1951">
        <v>2966</v>
      </c>
      <c r="B1951" t="s">
        <v>225</v>
      </c>
      <c r="C1951" t="s">
        <v>7006</v>
      </c>
      <c r="D1951" t="s">
        <v>7007</v>
      </c>
      <c r="E1951" s="50">
        <v>0</v>
      </c>
      <c r="F1951" t="s">
        <v>7008</v>
      </c>
    </row>
    <row r="1952" spans="1:6">
      <c r="A1952">
        <v>2990</v>
      </c>
      <c r="B1952" t="s">
        <v>225</v>
      </c>
      <c r="C1952" t="s">
        <v>7078</v>
      </c>
      <c r="D1952" t="s">
        <v>7079</v>
      </c>
      <c r="E1952" s="50">
        <v>212.1</v>
      </c>
      <c r="F1952" t="s">
        <v>7080</v>
      </c>
    </row>
    <row r="1953" spans="1:6">
      <c r="A1953">
        <v>3014</v>
      </c>
      <c r="B1953" t="s">
        <v>225</v>
      </c>
      <c r="C1953" t="s">
        <v>7150</v>
      </c>
      <c r="D1953" t="s">
        <v>7151</v>
      </c>
      <c r="E1953" s="50">
        <v>0</v>
      </c>
      <c r="F1953" t="s">
        <v>7152</v>
      </c>
    </row>
    <row r="1954" spans="1:6">
      <c r="A1954">
        <v>3038</v>
      </c>
      <c r="B1954" t="s">
        <v>225</v>
      </c>
      <c r="C1954" t="s">
        <v>7222</v>
      </c>
      <c r="D1954" t="s">
        <v>7223</v>
      </c>
      <c r="E1954" s="50">
        <v>0</v>
      </c>
      <c r="F1954" t="s">
        <v>7224</v>
      </c>
    </row>
    <row r="1955" spans="1:6">
      <c r="A1955">
        <v>3062</v>
      </c>
      <c r="B1955" t="s">
        <v>225</v>
      </c>
      <c r="C1955" t="s">
        <v>7294</v>
      </c>
      <c r="D1955" t="s">
        <v>7295</v>
      </c>
      <c r="E1955" s="50">
        <v>0</v>
      </c>
      <c r="F1955" t="s">
        <v>7296</v>
      </c>
    </row>
    <row r="1956" spans="1:6">
      <c r="A1956">
        <v>3086</v>
      </c>
      <c r="B1956" t="s">
        <v>225</v>
      </c>
      <c r="C1956" t="s">
        <v>7366</v>
      </c>
      <c r="D1956" t="s">
        <v>7367</v>
      </c>
      <c r="E1956" s="50">
        <v>215.6</v>
      </c>
      <c r="F1956" t="s">
        <v>7368</v>
      </c>
    </row>
    <row r="1957" spans="1:6">
      <c r="A1957">
        <v>3110</v>
      </c>
      <c r="B1957" t="s">
        <v>225</v>
      </c>
      <c r="C1957" t="s">
        <v>7438</v>
      </c>
      <c r="D1957" t="s">
        <v>7439</v>
      </c>
      <c r="E1957" s="50">
        <v>0</v>
      </c>
      <c r="F1957" t="s">
        <v>7440</v>
      </c>
    </row>
    <row r="1958" spans="1:6">
      <c r="A1958">
        <v>3134</v>
      </c>
      <c r="B1958" t="s">
        <v>225</v>
      </c>
      <c r="C1958" t="s">
        <v>7510</v>
      </c>
      <c r="D1958" t="s">
        <v>7511</v>
      </c>
      <c r="E1958" s="50">
        <v>-1543.49</v>
      </c>
      <c r="F1958" t="s">
        <v>7512</v>
      </c>
    </row>
    <row r="1959" spans="1:6">
      <c r="A1959">
        <v>2342</v>
      </c>
      <c r="B1959" t="s">
        <v>225</v>
      </c>
      <c r="C1959" t="s">
        <v>5326</v>
      </c>
      <c r="D1959" t="s">
        <v>5327</v>
      </c>
      <c r="E1959" s="50">
        <v>0</v>
      </c>
      <c r="F1959" t="s">
        <v>5328</v>
      </c>
    </row>
    <row r="1960" spans="1:6">
      <c r="A1960">
        <v>2366</v>
      </c>
      <c r="B1960" t="s">
        <v>225</v>
      </c>
      <c r="C1960" t="s">
        <v>3403</v>
      </c>
      <c r="D1960" t="s">
        <v>3404</v>
      </c>
      <c r="E1960" s="50">
        <v>1037.72</v>
      </c>
      <c r="F1960" t="s">
        <v>5372</v>
      </c>
    </row>
    <row r="1961" spans="1:6">
      <c r="A1961">
        <v>2390</v>
      </c>
      <c r="B1961" t="s">
        <v>225</v>
      </c>
      <c r="C1961" t="s">
        <v>3475</v>
      </c>
      <c r="D1961" t="s">
        <v>3476</v>
      </c>
      <c r="E1961" s="50">
        <v>0</v>
      </c>
      <c r="F1961" t="s">
        <v>5396</v>
      </c>
    </row>
    <row r="1962" spans="1:6">
      <c r="A1962">
        <v>2414</v>
      </c>
      <c r="B1962" t="s">
        <v>225</v>
      </c>
      <c r="C1962" t="s">
        <v>5446</v>
      </c>
      <c r="D1962" t="s">
        <v>5447</v>
      </c>
      <c r="E1962" s="50">
        <v>331.95</v>
      </c>
      <c r="F1962" t="s">
        <v>5448</v>
      </c>
    </row>
    <row r="1963" spans="1:6">
      <c r="A1963">
        <v>2438</v>
      </c>
      <c r="B1963" t="s">
        <v>225</v>
      </c>
      <c r="C1963" t="s">
        <v>3547</v>
      </c>
      <c r="D1963" t="s">
        <v>3548</v>
      </c>
      <c r="E1963" s="50">
        <v>741.63</v>
      </c>
      <c r="F1963" t="s">
        <v>5492</v>
      </c>
    </row>
    <row r="1964" spans="1:6">
      <c r="A1964">
        <v>2462</v>
      </c>
      <c r="B1964" t="s">
        <v>225</v>
      </c>
      <c r="C1964" t="s">
        <v>3619</v>
      </c>
      <c r="D1964" t="s">
        <v>3620</v>
      </c>
      <c r="E1964" s="50">
        <v>247.52</v>
      </c>
      <c r="F1964" t="s">
        <v>5516</v>
      </c>
    </row>
    <row r="1965" spans="1:6">
      <c r="A1965">
        <v>2486</v>
      </c>
      <c r="B1965" t="s">
        <v>225</v>
      </c>
      <c r="C1965" t="s">
        <v>5566</v>
      </c>
      <c r="D1965" t="s">
        <v>5567</v>
      </c>
      <c r="E1965" s="50">
        <v>696</v>
      </c>
      <c r="F1965" t="s">
        <v>5568</v>
      </c>
    </row>
    <row r="1966" spans="1:6">
      <c r="A1966">
        <v>2510</v>
      </c>
      <c r="B1966" t="s">
        <v>225</v>
      </c>
      <c r="C1966" t="s">
        <v>5638</v>
      </c>
      <c r="D1966" t="s">
        <v>5639</v>
      </c>
      <c r="E1966" s="50">
        <v>0</v>
      </c>
      <c r="F1966" t="s">
        <v>5640</v>
      </c>
    </row>
    <row r="1967" spans="1:6">
      <c r="A1967">
        <v>2534</v>
      </c>
      <c r="B1967" t="s">
        <v>225</v>
      </c>
      <c r="C1967" t="s">
        <v>5710</v>
      </c>
      <c r="D1967" t="s">
        <v>5711</v>
      </c>
      <c r="E1967" s="50">
        <v>172.75</v>
      </c>
      <c r="F1967" t="s">
        <v>5712</v>
      </c>
    </row>
    <row r="1968" spans="1:6">
      <c r="A1968">
        <v>2558</v>
      </c>
      <c r="B1968" t="s">
        <v>225</v>
      </c>
      <c r="C1968" t="s">
        <v>5782</v>
      </c>
      <c r="D1968" t="s">
        <v>5783</v>
      </c>
      <c r="E1968" s="50">
        <v>0</v>
      </c>
      <c r="F1968" t="s">
        <v>5784</v>
      </c>
    </row>
    <row r="1969" spans="1:6">
      <c r="A1969">
        <v>2582</v>
      </c>
      <c r="B1969" t="s">
        <v>225</v>
      </c>
      <c r="C1969" t="s">
        <v>5854</v>
      </c>
      <c r="D1969" t="s">
        <v>5855</v>
      </c>
      <c r="E1969" s="50">
        <v>0</v>
      </c>
      <c r="F1969" t="s">
        <v>5856</v>
      </c>
    </row>
    <row r="1970" spans="1:6">
      <c r="A1970">
        <v>2606</v>
      </c>
      <c r="B1970" t="s">
        <v>225</v>
      </c>
      <c r="C1970" t="s">
        <v>5926</v>
      </c>
      <c r="D1970" t="s">
        <v>5927</v>
      </c>
      <c r="E1970" s="50">
        <v>0</v>
      </c>
      <c r="F1970" t="s">
        <v>5928</v>
      </c>
    </row>
    <row r="1971" spans="1:6">
      <c r="A1971">
        <v>2630</v>
      </c>
      <c r="B1971" t="s">
        <v>225</v>
      </c>
      <c r="C1971" t="s">
        <v>5998</v>
      </c>
      <c r="D1971" t="s">
        <v>5999</v>
      </c>
      <c r="E1971" s="50">
        <v>0</v>
      </c>
      <c r="F1971" t="s">
        <v>6000</v>
      </c>
    </row>
    <row r="1972" spans="1:6">
      <c r="A1972">
        <v>2654</v>
      </c>
      <c r="B1972" t="s">
        <v>225</v>
      </c>
      <c r="C1972" t="s">
        <v>6070</v>
      </c>
      <c r="D1972" t="s">
        <v>6071</v>
      </c>
      <c r="E1972" s="50">
        <v>0</v>
      </c>
      <c r="F1972" t="s">
        <v>6072</v>
      </c>
    </row>
    <row r="1973" spans="1:6">
      <c r="A1973">
        <v>2678</v>
      </c>
      <c r="B1973" t="s">
        <v>225</v>
      </c>
      <c r="C1973" t="s">
        <v>6142</v>
      </c>
      <c r="D1973" t="s">
        <v>6143</v>
      </c>
      <c r="E1973" s="50">
        <v>0</v>
      </c>
      <c r="F1973" t="s">
        <v>6144</v>
      </c>
    </row>
    <row r="1974" spans="1:6">
      <c r="A1974">
        <v>2702</v>
      </c>
      <c r="B1974" t="s">
        <v>225</v>
      </c>
      <c r="C1974" t="s">
        <v>6214</v>
      </c>
      <c r="D1974" t="s">
        <v>6215</v>
      </c>
      <c r="E1974" s="50">
        <v>424.42</v>
      </c>
      <c r="F1974" t="s">
        <v>6216</v>
      </c>
    </row>
    <row r="1975" spans="1:6">
      <c r="A1975">
        <v>2726</v>
      </c>
      <c r="B1975" t="s">
        <v>225</v>
      </c>
      <c r="C1975" t="s">
        <v>6286</v>
      </c>
      <c r="D1975" t="s">
        <v>6287</v>
      </c>
      <c r="E1975" s="50">
        <v>6153.84</v>
      </c>
      <c r="F1975" t="s">
        <v>6288</v>
      </c>
    </row>
    <row r="1976" spans="1:6">
      <c r="A1976">
        <v>2750</v>
      </c>
      <c r="B1976" t="s">
        <v>225</v>
      </c>
      <c r="C1976" t="s">
        <v>6358</v>
      </c>
      <c r="D1976" t="s">
        <v>6359</v>
      </c>
      <c r="E1976" s="50">
        <v>0</v>
      </c>
      <c r="F1976" t="s">
        <v>6360</v>
      </c>
    </row>
    <row r="1977" spans="1:6">
      <c r="A1977">
        <v>2774</v>
      </c>
      <c r="B1977" t="s">
        <v>225</v>
      </c>
      <c r="C1977" t="s">
        <v>6430</v>
      </c>
      <c r="D1977" t="s">
        <v>6431</v>
      </c>
      <c r="E1977" s="50">
        <v>0</v>
      </c>
      <c r="F1977" t="s">
        <v>6432</v>
      </c>
    </row>
    <row r="1978" spans="1:6">
      <c r="A1978">
        <v>2798</v>
      </c>
      <c r="B1978" t="s">
        <v>225</v>
      </c>
      <c r="C1978" t="s">
        <v>6502</v>
      </c>
      <c r="D1978" t="s">
        <v>6503</v>
      </c>
      <c r="E1978" s="50">
        <v>0</v>
      </c>
      <c r="F1978" t="s">
        <v>6504</v>
      </c>
    </row>
    <row r="1979" spans="1:6">
      <c r="A1979">
        <v>2822</v>
      </c>
      <c r="B1979" t="s">
        <v>225</v>
      </c>
      <c r="C1979" t="s">
        <v>6574</v>
      </c>
      <c r="D1979" t="s">
        <v>6575</v>
      </c>
      <c r="E1979" s="50">
        <v>217.2</v>
      </c>
      <c r="F1979" t="s">
        <v>6576</v>
      </c>
    </row>
    <row r="1980" spans="1:6">
      <c r="A1980">
        <v>2846</v>
      </c>
      <c r="B1980" t="s">
        <v>225</v>
      </c>
      <c r="C1980" t="s">
        <v>6646</v>
      </c>
      <c r="D1980" t="s">
        <v>6647</v>
      </c>
      <c r="E1980" s="50">
        <v>0</v>
      </c>
      <c r="F1980" t="s">
        <v>6648</v>
      </c>
    </row>
    <row r="1981" spans="1:6">
      <c r="A1981">
        <v>2870</v>
      </c>
      <c r="B1981" t="s">
        <v>225</v>
      </c>
      <c r="C1981" t="s">
        <v>6718</v>
      </c>
      <c r="D1981" t="s">
        <v>6719</v>
      </c>
      <c r="E1981" s="50">
        <v>24.99</v>
      </c>
      <c r="F1981" t="s">
        <v>6720</v>
      </c>
    </row>
    <row r="1982" spans="1:6">
      <c r="A1982">
        <v>2895</v>
      </c>
      <c r="B1982" t="s">
        <v>225</v>
      </c>
      <c r="C1982" t="s">
        <v>6793</v>
      </c>
      <c r="D1982" t="s">
        <v>6794</v>
      </c>
      <c r="E1982" s="50">
        <v>0</v>
      </c>
      <c r="F1982" t="s">
        <v>6795</v>
      </c>
    </row>
    <row r="1983" spans="1:6">
      <c r="A1983">
        <v>2919</v>
      </c>
      <c r="B1983" t="s">
        <v>225</v>
      </c>
      <c r="C1983" t="s">
        <v>6865</v>
      </c>
      <c r="D1983" t="s">
        <v>6866</v>
      </c>
      <c r="E1983" s="50">
        <v>341.09</v>
      </c>
      <c r="F1983" t="s">
        <v>6867</v>
      </c>
    </row>
    <row r="1984" spans="1:6">
      <c r="A1984">
        <v>2943</v>
      </c>
      <c r="B1984" t="s">
        <v>225</v>
      </c>
      <c r="C1984" t="s">
        <v>6937</v>
      </c>
      <c r="D1984" t="s">
        <v>6938</v>
      </c>
      <c r="E1984" s="50">
        <v>0</v>
      </c>
      <c r="F1984" t="s">
        <v>6939</v>
      </c>
    </row>
    <row r="1985" spans="1:6">
      <c r="A1985">
        <v>2967</v>
      </c>
      <c r="B1985" t="s">
        <v>225</v>
      </c>
      <c r="C1985" t="s">
        <v>7009</v>
      </c>
      <c r="D1985" t="s">
        <v>7010</v>
      </c>
      <c r="E1985" s="50">
        <v>0</v>
      </c>
      <c r="F1985" t="s">
        <v>7011</v>
      </c>
    </row>
    <row r="1986" spans="1:6">
      <c r="A1986">
        <v>2991</v>
      </c>
      <c r="B1986" t="s">
        <v>225</v>
      </c>
      <c r="C1986" t="s">
        <v>7081</v>
      </c>
      <c r="D1986" t="s">
        <v>7082</v>
      </c>
      <c r="E1986" s="50">
        <v>287</v>
      </c>
      <c r="F1986" t="s">
        <v>7083</v>
      </c>
    </row>
    <row r="1987" spans="1:6">
      <c r="A1987">
        <v>3015</v>
      </c>
      <c r="B1987" t="s">
        <v>225</v>
      </c>
      <c r="C1987" t="s">
        <v>7153</v>
      </c>
      <c r="D1987" t="s">
        <v>7154</v>
      </c>
      <c r="E1987" s="50">
        <v>0</v>
      </c>
      <c r="F1987" t="s">
        <v>7155</v>
      </c>
    </row>
    <row r="1988" spans="1:6">
      <c r="A1988">
        <v>3039</v>
      </c>
      <c r="B1988" t="s">
        <v>225</v>
      </c>
      <c r="C1988" t="s">
        <v>7225</v>
      </c>
      <c r="D1988" t="s">
        <v>7226</v>
      </c>
      <c r="E1988" s="50">
        <v>0</v>
      </c>
      <c r="F1988" t="s">
        <v>7227</v>
      </c>
    </row>
    <row r="1989" spans="1:6">
      <c r="A1989">
        <v>3063</v>
      </c>
      <c r="B1989" t="s">
        <v>225</v>
      </c>
      <c r="C1989" t="s">
        <v>7297</v>
      </c>
      <c r="D1989" t="s">
        <v>7298</v>
      </c>
      <c r="E1989" s="50">
        <v>0</v>
      </c>
      <c r="F1989" t="s">
        <v>7299</v>
      </c>
    </row>
    <row r="1990" spans="1:6">
      <c r="A1990">
        <v>3087</v>
      </c>
      <c r="B1990" t="s">
        <v>225</v>
      </c>
      <c r="C1990" t="s">
        <v>7369</v>
      </c>
      <c r="D1990" t="s">
        <v>7370</v>
      </c>
      <c r="E1990" s="50">
        <v>410.3</v>
      </c>
      <c r="F1990" t="s">
        <v>7371</v>
      </c>
    </row>
    <row r="1991" spans="1:6">
      <c r="A1991">
        <v>3111</v>
      </c>
      <c r="B1991" t="s">
        <v>225</v>
      </c>
      <c r="C1991" t="s">
        <v>7441</v>
      </c>
      <c r="D1991" t="s">
        <v>7442</v>
      </c>
      <c r="E1991" s="50">
        <v>0</v>
      </c>
      <c r="F1991" t="s">
        <v>7443</v>
      </c>
    </row>
    <row r="1992" spans="1:6">
      <c r="A1992">
        <v>3135</v>
      </c>
      <c r="B1992" t="s">
        <v>225</v>
      </c>
      <c r="C1992" t="s">
        <v>7513</v>
      </c>
      <c r="D1992" t="s">
        <v>7514</v>
      </c>
      <c r="E1992" s="50">
        <v>0</v>
      </c>
      <c r="F1992" t="s">
        <v>7515</v>
      </c>
    </row>
    <row r="1993" spans="1:6">
      <c r="A1993">
        <v>2343</v>
      </c>
      <c r="B1993" t="s">
        <v>225</v>
      </c>
      <c r="C1993" t="s">
        <v>5329</v>
      </c>
      <c r="D1993" t="s">
        <v>5330</v>
      </c>
      <c r="E1993" s="50">
        <v>0</v>
      </c>
      <c r="F1993" t="s">
        <v>5331</v>
      </c>
    </row>
    <row r="1994" spans="1:6">
      <c r="A1994">
        <v>2367</v>
      </c>
      <c r="B1994" t="s">
        <v>225</v>
      </c>
      <c r="C1994" t="s">
        <v>3406</v>
      </c>
      <c r="D1994" t="s">
        <v>3407</v>
      </c>
      <c r="E1994" s="50">
        <v>505.29</v>
      </c>
      <c r="F1994" t="s">
        <v>5373</v>
      </c>
    </row>
    <row r="1995" spans="1:6">
      <c r="A1995">
        <v>2391</v>
      </c>
      <c r="B1995" t="s">
        <v>225</v>
      </c>
      <c r="C1995" t="s">
        <v>3478</v>
      </c>
      <c r="D1995" t="s">
        <v>3479</v>
      </c>
      <c r="E1995" s="50">
        <v>0</v>
      </c>
      <c r="F1995" t="s">
        <v>5397</v>
      </c>
    </row>
    <row r="1996" spans="1:6">
      <c r="A1996">
        <v>2415</v>
      </c>
      <c r="B1996" t="s">
        <v>225</v>
      </c>
      <c r="C1996" t="s">
        <v>5449</v>
      </c>
      <c r="D1996" t="s">
        <v>5450</v>
      </c>
      <c r="E1996" s="50">
        <v>389.05</v>
      </c>
      <c r="F1996" t="s">
        <v>5451</v>
      </c>
    </row>
    <row r="1997" spans="1:6">
      <c r="A1997">
        <v>2439</v>
      </c>
      <c r="B1997" t="s">
        <v>225</v>
      </c>
      <c r="C1997" t="s">
        <v>3550</v>
      </c>
      <c r="D1997" t="s">
        <v>3551</v>
      </c>
      <c r="E1997" s="50">
        <v>736.62</v>
      </c>
      <c r="F1997" t="s">
        <v>5493</v>
      </c>
    </row>
    <row r="1998" spans="1:6">
      <c r="A1998">
        <v>2463</v>
      </c>
      <c r="B1998" t="s">
        <v>225</v>
      </c>
      <c r="C1998" t="s">
        <v>3622</v>
      </c>
      <c r="D1998" t="s">
        <v>3623</v>
      </c>
      <c r="E1998" s="50">
        <v>609.33000000000004</v>
      </c>
      <c r="F1998" t="s">
        <v>5517</v>
      </c>
    </row>
    <row r="1999" spans="1:6">
      <c r="A1999">
        <v>2487</v>
      </c>
      <c r="B1999" t="s">
        <v>225</v>
      </c>
      <c r="C1999" t="s">
        <v>5569</v>
      </c>
      <c r="D1999" t="s">
        <v>5570</v>
      </c>
      <c r="E1999" s="50">
        <v>962.4</v>
      </c>
      <c r="F1999" t="s">
        <v>5571</v>
      </c>
    </row>
    <row r="2000" spans="1:6">
      <c r="A2000">
        <v>2511</v>
      </c>
      <c r="B2000" t="s">
        <v>225</v>
      </c>
      <c r="C2000" t="s">
        <v>5641</v>
      </c>
      <c r="D2000" t="s">
        <v>5642</v>
      </c>
      <c r="E2000" s="50">
        <v>0</v>
      </c>
      <c r="F2000" t="s">
        <v>5643</v>
      </c>
    </row>
    <row r="2001" spans="1:6">
      <c r="A2001">
        <v>2535</v>
      </c>
      <c r="B2001" t="s">
        <v>225</v>
      </c>
      <c r="C2001" t="s">
        <v>5713</v>
      </c>
      <c r="D2001" t="s">
        <v>5714</v>
      </c>
      <c r="E2001" s="50">
        <v>449.97</v>
      </c>
      <c r="F2001" t="s">
        <v>5715</v>
      </c>
    </row>
    <row r="2002" spans="1:6">
      <c r="A2002">
        <v>2559</v>
      </c>
      <c r="B2002" t="s">
        <v>225</v>
      </c>
      <c r="C2002" t="s">
        <v>5785</v>
      </c>
      <c r="D2002" t="s">
        <v>5786</v>
      </c>
      <c r="E2002" s="50">
        <v>154.09</v>
      </c>
      <c r="F2002" t="s">
        <v>5787</v>
      </c>
    </row>
    <row r="2003" spans="1:6">
      <c r="A2003">
        <v>2583</v>
      </c>
      <c r="B2003" t="s">
        <v>225</v>
      </c>
      <c r="C2003" t="s">
        <v>5857</v>
      </c>
      <c r="D2003" t="s">
        <v>5858</v>
      </c>
      <c r="E2003" s="50">
        <v>0</v>
      </c>
      <c r="F2003" t="s">
        <v>5859</v>
      </c>
    </row>
    <row r="2004" spans="1:6">
      <c r="A2004">
        <v>2607</v>
      </c>
      <c r="B2004" t="s">
        <v>225</v>
      </c>
      <c r="C2004" t="s">
        <v>5929</v>
      </c>
      <c r="D2004" t="s">
        <v>5930</v>
      </c>
      <c r="E2004" s="50">
        <v>0</v>
      </c>
      <c r="F2004" t="s">
        <v>5931</v>
      </c>
    </row>
    <row r="2005" spans="1:6">
      <c r="A2005">
        <v>2631</v>
      </c>
      <c r="B2005" t="s">
        <v>225</v>
      </c>
      <c r="C2005" t="s">
        <v>6001</v>
      </c>
      <c r="D2005" t="s">
        <v>6002</v>
      </c>
      <c r="E2005" s="50">
        <v>0</v>
      </c>
      <c r="F2005" t="s">
        <v>6003</v>
      </c>
    </row>
    <row r="2006" spans="1:6">
      <c r="A2006">
        <v>2655</v>
      </c>
      <c r="B2006" t="s">
        <v>225</v>
      </c>
      <c r="C2006" t="s">
        <v>6073</v>
      </c>
      <c r="D2006" t="s">
        <v>6074</v>
      </c>
      <c r="E2006" s="50">
        <v>0</v>
      </c>
      <c r="F2006" t="s">
        <v>6075</v>
      </c>
    </row>
    <row r="2007" spans="1:6">
      <c r="A2007">
        <v>2679</v>
      </c>
      <c r="B2007" t="s">
        <v>225</v>
      </c>
      <c r="C2007" t="s">
        <v>6145</v>
      </c>
      <c r="D2007" t="s">
        <v>6146</v>
      </c>
      <c r="E2007" s="50">
        <v>0</v>
      </c>
      <c r="F2007" t="s">
        <v>6147</v>
      </c>
    </row>
    <row r="2008" spans="1:6">
      <c r="A2008">
        <v>2703</v>
      </c>
      <c r="B2008" t="s">
        <v>225</v>
      </c>
      <c r="C2008" t="s">
        <v>6217</v>
      </c>
      <c r="D2008" t="s">
        <v>6218</v>
      </c>
      <c r="E2008" s="50">
        <v>0</v>
      </c>
      <c r="F2008" t="s">
        <v>6219</v>
      </c>
    </row>
    <row r="2009" spans="1:6">
      <c r="A2009">
        <v>2727</v>
      </c>
      <c r="B2009" t="s">
        <v>225</v>
      </c>
      <c r="C2009" t="s">
        <v>6289</v>
      </c>
      <c r="D2009" t="s">
        <v>6290</v>
      </c>
      <c r="E2009" s="50">
        <v>6445.12</v>
      </c>
      <c r="F2009" t="s">
        <v>6291</v>
      </c>
    </row>
    <row r="2010" spans="1:6">
      <c r="A2010">
        <v>2751</v>
      </c>
      <c r="B2010" t="s">
        <v>225</v>
      </c>
      <c r="C2010" t="s">
        <v>6361</v>
      </c>
      <c r="D2010" t="s">
        <v>6362</v>
      </c>
      <c r="E2010" s="50">
        <v>0</v>
      </c>
      <c r="F2010" t="s">
        <v>6363</v>
      </c>
    </row>
    <row r="2011" spans="1:6">
      <c r="A2011">
        <v>2775</v>
      </c>
      <c r="B2011" t="s">
        <v>225</v>
      </c>
      <c r="C2011" t="s">
        <v>6433</v>
      </c>
      <c r="D2011" t="s">
        <v>6434</v>
      </c>
      <c r="E2011" s="50">
        <v>0</v>
      </c>
      <c r="F2011" t="s">
        <v>6435</v>
      </c>
    </row>
    <row r="2012" spans="1:6">
      <c r="A2012">
        <v>2799</v>
      </c>
      <c r="B2012" t="s">
        <v>225</v>
      </c>
      <c r="C2012" t="s">
        <v>6505</v>
      </c>
      <c r="D2012" t="s">
        <v>6506</v>
      </c>
      <c r="E2012" s="50">
        <v>0</v>
      </c>
      <c r="F2012" t="s">
        <v>6507</v>
      </c>
    </row>
    <row r="2013" spans="1:6">
      <c r="A2013">
        <v>2823</v>
      </c>
      <c r="B2013" t="s">
        <v>225</v>
      </c>
      <c r="C2013" t="s">
        <v>6577</v>
      </c>
      <c r="D2013" t="s">
        <v>6578</v>
      </c>
      <c r="E2013" s="50">
        <v>513.08000000000004</v>
      </c>
      <c r="F2013" t="s">
        <v>6579</v>
      </c>
    </row>
    <row r="2014" spans="1:6">
      <c r="A2014">
        <v>2847</v>
      </c>
      <c r="B2014" t="s">
        <v>225</v>
      </c>
      <c r="C2014" t="s">
        <v>6649</v>
      </c>
      <c r="D2014" t="s">
        <v>6650</v>
      </c>
      <c r="E2014" s="50">
        <v>0</v>
      </c>
      <c r="F2014" t="s">
        <v>6651</v>
      </c>
    </row>
    <row r="2015" spans="1:6">
      <c r="A2015">
        <v>2871</v>
      </c>
      <c r="B2015" t="s">
        <v>225</v>
      </c>
      <c r="C2015" t="s">
        <v>6721</v>
      </c>
      <c r="D2015" t="s">
        <v>6722</v>
      </c>
      <c r="E2015" s="50">
        <v>0</v>
      </c>
      <c r="F2015" t="s">
        <v>6723</v>
      </c>
    </row>
    <row r="2016" spans="1:6">
      <c r="A2016">
        <v>2896</v>
      </c>
      <c r="B2016" t="s">
        <v>225</v>
      </c>
      <c r="C2016" t="s">
        <v>6796</v>
      </c>
      <c r="D2016" t="s">
        <v>6797</v>
      </c>
      <c r="E2016" s="50">
        <v>0</v>
      </c>
      <c r="F2016" t="s">
        <v>6798</v>
      </c>
    </row>
    <row r="2017" spans="1:6">
      <c r="A2017">
        <v>2920</v>
      </c>
      <c r="B2017" t="s">
        <v>225</v>
      </c>
      <c r="C2017" t="s">
        <v>6868</v>
      </c>
      <c r="D2017" t="s">
        <v>6869</v>
      </c>
      <c r="E2017" s="50">
        <v>438.38</v>
      </c>
      <c r="F2017" t="s">
        <v>6870</v>
      </c>
    </row>
    <row r="2018" spans="1:6">
      <c r="A2018">
        <v>2944</v>
      </c>
      <c r="B2018" t="s">
        <v>225</v>
      </c>
      <c r="C2018" t="s">
        <v>6940</v>
      </c>
      <c r="D2018" t="s">
        <v>6941</v>
      </c>
      <c r="E2018" s="50">
        <v>0</v>
      </c>
      <c r="F2018" t="s">
        <v>6942</v>
      </c>
    </row>
    <row r="2019" spans="1:6">
      <c r="A2019">
        <v>2968</v>
      </c>
      <c r="B2019" t="s">
        <v>225</v>
      </c>
      <c r="C2019" t="s">
        <v>7012</v>
      </c>
      <c r="D2019" t="s">
        <v>7013</v>
      </c>
      <c r="E2019" s="50">
        <v>0</v>
      </c>
      <c r="F2019" t="s">
        <v>7014</v>
      </c>
    </row>
    <row r="2020" spans="1:6">
      <c r="A2020">
        <v>2992</v>
      </c>
      <c r="B2020" t="s">
        <v>225</v>
      </c>
      <c r="C2020" t="s">
        <v>7084</v>
      </c>
      <c r="D2020" t="s">
        <v>7085</v>
      </c>
      <c r="E2020" s="50">
        <v>368.08</v>
      </c>
      <c r="F2020" t="s">
        <v>7086</v>
      </c>
    </row>
    <row r="2021" spans="1:6">
      <c r="A2021">
        <v>3016</v>
      </c>
      <c r="B2021" t="s">
        <v>225</v>
      </c>
      <c r="C2021" t="s">
        <v>7156</v>
      </c>
      <c r="D2021" t="s">
        <v>7157</v>
      </c>
      <c r="E2021" s="50">
        <v>0</v>
      </c>
      <c r="F2021" t="s">
        <v>7158</v>
      </c>
    </row>
    <row r="2022" spans="1:6">
      <c r="A2022">
        <v>3040</v>
      </c>
      <c r="B2022" t="s">
        <v>225</v>
      </c>
      <c r="C2022" t="s">
        <v>7228</v>
      </c>
      <c r="D2022" t="s">
        <v>7229</v>
      </c>
      <c r="E2022" s="50">
        <v>0</v>
      </c>
      <c r="F2022" t="s">
        <v>7230</v>
      </c>
    </row>
    <row r="2023" spans="1:6">
      <c r="A2023">
        <v>3064</v>
      </c>
      <c r="B2023" t="s">
        <v>225</v>
      </c>
      <c r="C2023" t="s">
        <v>7300</v>
      </c>
      <c r="D2023" t="s">
        <v>7301</v>
      </c>
      <c r="E2023" s="50">
        <v>0</v>
      </c>
      <c r="F2023" t="s">
        <v>7302</v>
      </c>
    </row>
    <row r="2024" spans="1:6">
      <c r="A2024">
        <v>3088</v>
      </c>
      <c r="B2024" t="s">
        <v>225</v>
      </c>
      <c r="C2024" t="s">
        <v>7372</v>
      </c>
      <c r="D2024" t="s">
        <v>7373</v>
      </c>
      <c r="E2024" s="50">
        <v>534.51</v>
      </c>
      <c r="F2024" t="s">
        <v>7374</v>
      </c>
    </row>
    <row r="2025" spans="1:6">
      <c r="A2025">
        <v>3112</v>
      </c>
      <c r="B2025" t="s">
        <v>225</v>
      </c>
      <c r="C2025" t="s">
        <v>7444</v>
      </c>
      <c r="D2025" t="s">
        <v>7445</v>
      </c>
      <c r="E2025" s="50">
        <v>0</v>
      </c>
      <c r="F2025" t="s">
        <v>7446</v>
      </c>
    </row>
    <row r="2026" spans="1:6">
      <c r="A2026">
        <v>3136</v>
      </c>
      <c r="B2026" t="s">
        <v>225</v>
      </c>
      <c r="C2026" t="s">
        <v>7516</v>
      </c>
      <c r="D2026" t="s">
        <v>7517</v>
      </c>
      <c r="E2026" s="50">
        <v>0</v>
      </c>
      <c r="F2026" t="s">
        <v>7518</v>
      </c>
    </row>
    <row r="2027" spans="1:6">
      <c r="A2027">
        <v>2344</v>
      </c>
      <c r="B2027" t="s">
        <v>225</v>
      </c>
      <c r="C2027" t="s">
        <v>5332</v>
      </c>
      <c r="D2027" t="s">
        <v>5333</v>
      </c>
      <c r="E2027" s="50">
        <v>0</v>
      </c>
      <c r="F2027" t="s">
        <v>5334</v>
      </c>
    </row>
    <row r="2028" spans="1:6">
      <c r="A2028">
        <v>2368</v>
      </c>
      <c r="B2028" t="s">
        <v>225</v>
      </c>
      <c r="C2028" t="s">
        <v>3409</v>
      </c>
      <c r="D2028" t="s">
        <v>3410</v>
      </c>
      <c r="E2028" s="50">
        <v>362.38</v>
      </c>
      <c r="F2028" t="s">
        <v>5374</v>
      </c>
    </row>
    <row r="2029" spans="1:6">
      <c r="A2029">
        <v>2392</v>
      </c>
      <c r="B2029" t="s">
        <v>225</v>
      </c>
      <c r="C2029" t="s">
        <v>3481</v>
      </c>
      <c r="D2029" t="s">
        <v>3482</v>
      </c>
      <c r="E2029" s="50">
        <v>0</v>
      </c>
      <c r="F2029" t="s">
        <v>5398</v>
      </c>
    </row>
    <row r="2030" spans="1:6">
      <c r="A2030">
        <v>2416</v>
      </c>
      <c r="B2030" t="s">
        <v>225</v>
      </c>
      <c r="C2030" t="s">
        <v>5452</v>
      </c>
      <c r="D2030" t="s">
        <v>5453</v>
      </c>
      <c r="E2030" s="50">
        <v>561.37</v>
      </c>
      <c r="F2030" t="s">
        <v>5454</v>
      </c>
    </row>
    <row r="2031" spans="1:6">
      <c r="A2031">
        <v>2440</v>
      </c>
      <c r="B2031" t="s">
        <v>225</v>
      </c>
      <c r="C2031" t="s">
        <v>3553</v>
      </c>
      <c r="D2031" t="s">
        <v>3554</v>
      </c>
      <c r="E2031" s="50">
        <v>781.2</v>
      </c>
      <c r="F2031" t="s">
        <v>5494</v>
      </c>
    </row>
    <row r="2032" spans="1:6">
      <c r="A2032">
        <v>2464</v>
      </c>
      <c r="B2032" t="s">
        <v>225</v>
      </c>
      <c r="C2032" t="s">
        <v>3625</v>
      </c>
      <c r="D2032" t="s">
        <v>3626</v>
      </c>
      <c r="E2032" s="50">
        <v>565.53</v>
      </c>
      <c r="F2032" t="s">
        <v>5518</v>
      </c>
    </row>
    <row r="2033" spans="1:6">
      <c r="A2033">
        <v>2488</v>
      </c>
      <c r="B2033" t="s">
        <v>225</v>
      </c>
      <c r="C2033" t="s">
        <v>5572</v>
      </c>
      <c r="D2033" t="s">
        <v>5573</v>
      </c>
      <c r="E2033" s="50">
        <v>995.12</v>
      </c>
      <c r="F2033" t="s">
        <v>5574</v>
      </c>
    </row>
    <row r="2034" spans="1:6">
      <c r="A2034">
        <v>2512</v>
      </c>
      <c r="B2034" t="s">
        <v>225</v>
      </c>
      <c r="C2034" t="s">
        <v>5644</v>
      </c>
      <c r="D2034" t="s">
        <v>5645</v>
      </c>
      <c r="E2034" s="50">
        <v>0</v>
      </c>
      <c r="F2034" t="s">
        <v>5646</v>
      </c>
    </row>
    <row r="2035" spans="1:6">
      <c r="A2035">
        <v>2536</v>
      </c>
      <c r="B2035" t="s">
        <v>225</v>
      </c>
      <c r="C2035" t="s">
        <v>5716</v>
      </c>
      <c r="D2035" t="s">
        <v>5717</v>
      </c>
      <c r="E2035" s="50">
        <v>469.51</v>
      </c>
      <c r="F2035" t="s">
        <v>5718</v>
      </c>
    </row>
    <row r="2036" spans="1:6">
      <c r="A2036">
        <v>2560</v>
      </c>
      <c r="B2036" t="s">
        <v>225</v>
      </c>
      <c r="C2036" t="s">
        <v>5788</v>
      </c>
      <c r="D2036" t="s">
        <v>5789</v>
      </c>
      <c r="E2036" s="50">
        <v>297.52</v>
      </c>
      <c r="F2036" t="s">
        <v>5790</v>
      </c>
    </row>
    <row r="2037" spans="1:6">
      <c r="A2037">
        <v>2584</v>
      </c>
      <c r="B2037" t="s">
        <v>225</v>
      </c>
      <c r="C2037" t="s">
        <v>5860</v>
      </c>
      <c r="D2037" t="s">
        <v>5861</v>
      </c>
      <c r="E2037" s="50">
        <v>0</v>
      </c>
      <c r="F2037" t="s">
        <v>5862</v>
      </c>
    </row>
    <row r="2038" spans="1:6">
      <c r="A2038">
        <v>2608</v>
      </c>
      <c r="B2038" t="s">
        <v>225</v>
      </c>
      <c r="C2038" t="s">
        <v>5932</v>
      </c>
      <c r="D2038" t="s">
        <v>5933</v>
      </c>
      <c r="E2038" s="50">
        <v>0</v>
      </c>
      <c r="F2038" t="s">
        <v>5934</v>
      </c>
    </row>
    <row r="2039" spans="1:6">
      <c r="A2039">
        <v>2632</v>
      </c>
      <c r="B2039" t="s">
        <v>225</v>
      </c>
      <c r="C2039" t="s">
        <v>6004</v>
      </c>
      <c r="D2039" t="s">
        <v>6005</v>
      </c>
      <c r="E2039" s="50">
        <v>0</v>
      </c>
      <c r="F2039" t="s">
        <v>6006</v>
      </c>
    </row>
    <row r="2040" spans="1:6">
      <c r="A2040">
        <v>2656</v>
      </c>
      <c r="B2040" t="s">
        <v>225</v>
      </c>
      <c r="C2040" t="s">
        <v>6076</v>
      </c>
      <c r="D2040" t="s">
        <v>6077</v>
      </c>
      <c r="E2040" s="50">
        <v>0</v>
      </c>
      <c r="F2040" t="s">
        <v>6078</v>
      </c>
    </row>
    <row r="2041" spans="1:6">
      <c r="A2041">
        <v>2680</v>
      </c>
      <c r="B2041" t="s">
        <v>225</v>
      </c>
      <c r="C2041" t="s">
        <v>6148</v>
      </c>
      <c r="D2041" t="s">
        <v>6149</v>
      </c>
      <c r="E2041" s="50">
        <v>0</v>
      </c>
      <c r="F2041" t="s">
        <v>6150</v>
      </c>
    </row>
    <row r="2042" spans="1:6">
      <c r="A2042">
        <v>2704</v>
      </c>
      <c r="B2042" t="s">
        <v>225</v>
      </c>
      <c r="C2042" t="s">
        <v>6220</v>
      </c>
      <c r="D2042" t="s">
        <v>6221</v>
      </c>
      <c r="E2042" s="50">
        <v>463</v>
      </c>
      <c r="F2042" t="s">
        <v>6222</v>
      </c>
    </row>
    <row r="2043" spans="1:6">
      <c r="A2043">
        <v>2728</v>
      </c>
      <c r="B2043" t="s">
        <v>225</v>
      </c>
      <c r="C2043" t="s">
        <v>6292</v>
      </c>
      <c r="D2043" t="s">
        <v>6293</v>
      </c>
      <c r="E2043" s="50">
        <v>6445.12</v>
      </c>
      <c r="F2043" t="s">
        <v>6294</v>
      </c>
    </row>
    <row r="2044" spans="1:6">
      <c r="A2044">
        <v>2752</v>
      </c>
      <c r="B2044" t="s">
        <v>225</v>
      </c>
      <c r="C2044" t="s">
        <v>6364</v>
      </c>
      <c r="D2044" t="s">
        <v>6365</v>
      </c>
      <c r="E2044" s="50">
        <v>0</v>
      </c>
      <c r="F2044" t="s">
        <v>6366</v>
      </c>
    </row>
    <row r="2045" spans="1:6">
      <c r="A2045">
        <v>2776</v>
      </c>
      <c r="B2045" t="s">
        <v>225</v>
      </c>
      <c r="C2045" t="s">
        <v>6436</v>
      </c>
      <c r="D2045" t="s">
        <v>6437</v>
      </c>
      <c r="E2045" s="50">
        <v>0</v>
      </c>
      <c r="F2045" t="s">
        <v>6438</v>
      </c>
    </row>
    <row r="2046" spans="1:6">
      <c r="A2046">
        <v>2800</v>
      </c>
      <c r="B2046" t="s">
        <v>225</v>
      </c>
      <c r="C2046" t="s">
        <v>6508</v>
      </c>
      <c r="D2046" t="s">
        <v>6509</v>
      </c>
      <c r="E2046" s="50">
        <v>0</v>
      </c>
      <c r="F2046" t="s">
        <v>6510</v>
      </c>
    </row>
    <row r="2047" spans="1:6">
      <c r="A2047">
        <v>2824</v>
      </c>
      <c r="B2047" t="s">
        <v>225</v>
      </c>
      <c r="C2047" t="s">
        <v>6580</v>
      </c>
      <c r="D2047" t="s">
        <v>6581</v>
      </c>
      <c r="E2047" s="50">
        <v>654.66999999999996</v>
      </c>
      <c r="F2047" t="s">
        <v>6582</v>
      </c>
    </row>
    <row r="2048" spans="1:6">
      <c r="A2048">
        <v>2848</v>
      </c>
      <c r="B2048" t="s">
        <v>225</v>
      </c>
      <c r="C2048" t="s">
        <v>6652</v>
      </c>
      <c r="D2048" t="s">
        <v>6653</v>
      </c>
      <c r="E2048" s="50">
        <v>0</v>
      </c>
      <c r="F2048" t="s">
        <v>6654</v>
      </c>
    </row>
    <row r="2049" spans="1:6">
      <c r="A2049">
        <v>2872</v>
      </c>
      <c r="B2049" t="s">
        <v>225</v>
      </c>
      <c r="C2049" t="s">
        <v>6724</v>
      </c>
      <c r="D2049" t="s">
        <v>6725</v>
      </c>
      <c r="E2049" s="50">
        <v>6.63</v>
      </c>
      <c r="F2049" t="s">
        <v>6726</v>
      </c>
    </row>
    <row r="2050" spans="1:6">
      <c r="A2050">
        <v>2897</v>
      </c>
      <c r="B2050" t="s">
        <v>225</v>
      </c>
      <c r="C2050" t="s">
        <v>6799</v>
      </c>
      <c r="D2050" t="s">
        <v>6800</v>
      </c>
      <c r="E2050" s="50">
        <v>0</v>
      </c>
      <c r="F2050" t="s">
        <v>6801</v>
      </c>
    </row>
    <row r="2051" spans="1:6">
      <c r="A2051">
        <v>2921</v>
      </c>
      <c r="B2051" t="s">
        <v>225</v>
      </c>
      <c r="C2051" t="s">
        <v>6871</v>
      </c>
      <c r="D2051" t="s">
        <v>6872</v>
      </c>
      <c r="E2051" s="50">
        <v>453.95</v>
      </c>
      <c r="F2051" t="s">
        <v>6873</v>
      </c>
    </row>
    <row r="2052" spans="1:6">
      <c r="A2052">
        <v>2945</v>
      </c>
      <c r="B2052" t="s">
        <v>225</v>
      </c>
      <c r="C2052" t="s">
        <v>6943</v>
      </c>
      <c r="D2052" t="s">
        <v>6944</v>
      </c>
      <c r="E2052" s="50">
        <v>169.16</v>
      </c>
      <c r="F2052" t="s">
        <v>6945</v>
      </c>
    </row>
    <row r="2053" spans="1:6">
      <c r="A2053">
        <v>2969</v>
      </c>
      <c r="B2053" t="s">
        <v>225</v>
      </c>
      <c r="C2053" t="s">
        <v>7015</v>
      </c>
      <c r="D2053" t="s">
        <v>7016</v>
      </c>
      <c r="E2053" s="50">
        <v>68.040000000000006</v>
      </c>
      <c r="F2053" t="s">
        <v>7017</v>
      </c>
    </row>
    <row r="2054" spans="1:6">
      <c r="A2054">
        <v>2993</v>
      </c>
      <c r="B2054" t="s">
        <v>225</v>
      </c>
      <c r="C2054" t="s">
        <v>7087</v>
      </c>
      <c r="D2054" t="s">
        <v>7088</v>
      </c>
      <c r="E2054" s="50">
        <v>341.96</v>
      </c>
      <c r="F2054" t="s">
        <v>7089</v>
      </c>
    </row>
    <row r="2055" spans="1:6">
      <c r="A2055">
        <v>3017</v>
      </c>
      <c r="B2055" t="s">
        <v>225</v>
      </c>
      <c r="C2055" t="s">
        <v>7159</v>
      </c>
      <c r="D2055" t="s">
        <v>7160</v>
      </c>
      <c r="E2055" s="50">
        <v>149.18</v>
      </c>
      <c r="F2055" t="s">
        <v>7161</v>
      </c>
    </row>
    <row r="2056" spans="1:6">
      <c r="A2056">
        <v>3041</v>
      </c>
      <c r="B2056" t="s">
        <v>225</v>
      </c>
      <c r="C2056" t="s">
        <v>7231</v>
      </c>
      <c r="D2056" t="s">
        <v>7232</v>
      </c>
      <c r="E2056" s="50">
        <v>0</v>
      </c>
      <c r="F2056" t="s">
        <v>7233</v>
      </c>
    </row>
    <row r="2057" spans="1:6">
      <c r="A2057">
        <v>3065</v>
      </c>
      <c r="B2057" t="s">
        <v>225</v>
      </c>
      <c r="C2057" t="s">
        <v>7303</v>
      </c>
      <c r="D2057" t="s">
        <v>7304</v>
      </c>
      <c r="E2057" s="50">
        <v>0</v>
      </c>
      <c r="F2057" t="s">
        <v>7305</v>
      </c>
    </row>
    <row r="2058" spans="1:6">
      <c r="A2058">
        <v>3089</v>
      </c>
      <c r="B2058" t="s">
        <v>225</v>
      </c>
      <c r="C2058" t="s">
        <v>7375</v>
      </c>
      <c r="D2058" t="s">
        <v>7376</v>
      </c>
      <c r="E2058" s="50">
        <v>454.88</v>
      </c>
      <c r="F2058" t="s">
        <v>7377</v>
      </c>
    </row>
    <row r="2059" spans="1:6">
      <c r="A2059">
        <v>3113</v>
      </c>
      <c r="B2059" t="s">
        <v>225</v>
      </c>
      <c r="C2059" t="s">
        <v>7447</v>
      </c>
      <c r="D2059" t="s">
        <v>7448</v>
      </c>
      <c r="E2059" s="50">
        <v>0</v>
      </c>
      <c r="F2059" t="s">
        <v>7449</v>
      </c>
    </row>
    <row r="2060" spans="1:6">
      <c r="A2060">
        <v>3137</v>
      </c>
      <c r="B2060" t="s">
        <v>225</v>
      </c>
      <c r="C2060" t="s">
        <v>7519</v>
      </c>
      <c r="D2060" t="s">
        <v>7520</v>
      </c>
      <c r="E2060" s="50">
        <v>0</v>
      </c>
      <c r="F2060" t="s">
        <v>7521</v>
      </c>
    </row>
    <row r="2061" spans="1:6">
      <c r="A2061">
        <v>2345</v>
      </c>
      <c r="B2061" t="s">
        <v>225</v>
      </c>
      <c r="C2061" t="s">
        <v>5335</v>
      </c>
      <c r="D2061" t="s">
        <v>5336</v>
      </c>
      <c r="E2061" s="50">
        <v>0</v>
      </c>
      <c r="F2061" t="s">
        <v>5337</v>
      </c>
    </row>
    <row r="2062" spans="1:6">
      <c r="A2062">
        <v>2369</v>
      </c>
      <c r="B2062" t="s">
        <v>225</v>
      </c>
      <c r="C2062" t="s">
        <v>3412</v>
      </c>
      <c r="D2062" t="s">
        <v>3413</v>
      </c>
      <c r="E2062" s="50">
        <v>468.12</v>
      </c>
      <c r="F2062" t="s">
        <v>5375</v>
      </c>
    </row>
    <row r="2063" spans="1:6">
      <c r="A2063">
        <v>2393</v>
      </c>
      <c r="B2063" t="s">
        <v>225</v>
      </c>
      <c r="C2063" t="s">
        <v>3484</v>
      </c>
      <c r="D2063" t="s">
        <v>3485</v>
      </c>
      <c r="E2063" s="50">
        <v>0</v>
      </c>
      <c r="F2063" t="s">
        <v>5399</v>
      </c>
    </row>
    <row r="2064" spans="1:6">
      <c r="A2064">
        <v>2417</v>
      </c>
      <c r="B2064" t="s">
        <v>225</v>
      </c>
      <c r="C2064" t="s">
        <v>5455</v>
      </c>
      <c r="D2064" t="s">
        <v>5456</v>
      </c>
      <c r="E2064" s="50">
        <v>565.61</v>
      </c>
      <c r="F2064" t="s">
        <v>5457</v>
      </c>
    </row>
    <row r="2065" spans="1:6">
      <c r="A2065">
        <v>2441</v>
      </c>
      <c r="B2065" t="s">
        <v>225</v>
      </c>
      <c r="C2065" t="s">
        <v>3556</v>
      </c>
      <c r="D2065" t="s">
        <v>3557</v>
      </c>
      <c r="E2065" s="50">
        <v>796.39</v>
      </c>
      <c r="F2065" t="s">
        <v>5495</v>
      </c>
    </row>
    <row r="2066" spans="1:6">
      <c r="A2066">
        <v>2465</v>
      </c>
      <c r="B2066" t="s">
        <v>225</v>
      </c>
      <c r="C2066" t="s">
        <v>3628</v>
      </c>
      <c r="D2066" t="s">
        <v>3629</v>
      </c>
      <c r="E2066" s="50">
        <v>739.03</v>
      </c>
      <c r="F2066" t="s">
        <v>5519</v>
      </c>
    </row>
    <row r="2067" spans="1:6">
      <c r="A2067">
        <v>2489</v>
      </c>
      <c r="B2067" t="s">
        <v>225</v>
      </c>
      <c r="C2067" t="s">
        <v>5575</v>
      </c>
      <c r="D2067" t="s">
        <v>5576</v>
      </c>
      <c r="E2067" s="50">
        <v>956.39</v>
      </c>
      <c r="F2067" t="s">
        <v>5577</v>
      </c>
    </row>
    <row r="2068" spans="1:6">
      <c r="A2068">
        <v>2513</v>
      </c>
      <c r="B2068" t="s">
        <v>225</v>
      </c>
      <c r="C2068" t="s">
        <v>5647</v>
      </c>
      <c r="D2068" t="s">
        <v>5648</v>
      </c>
      <c r="E2068" s="50">
        <v>0</v>
      </c>
      <c r="F2068" t="s">
        <v>5649</v>
      </c>
    </row>
    <row r="2069" spans="1:6">
      <c r="A2069">
        <v>2537</v>
      </c>
      <c r="B2069" t="s">
        <v>225</v>
      </c>
      <c r="C2069" t="s">
        <v>5719</v>
      </c>
      <c r="D2069" t="s">
        <v>5720</v>
      </c>
      <c r="E2069" s="50">
        <v>484.71</v>
      </c>
      <c r="F2069" t="s">
        <v>5721</v>
      </c>
    </row>
    <row r="2070" spans="1:6">
      <c r="A2070">
        <v>2561</v>
      </c>
      <c r="B2070" t="s">
        <v>225</v>
      </c>
      <c r="C2070" t="s">
        <v>5791</v>
      </c>
      <c r="D2070" t="s">
        <v>5792</v>
      </c>
      <c r="E2070" s="50">
        <v>322.55</v>
      </c>
      <c r="F2070" t="s">
        <v>5793</v>
      </c>
    </row>
    <row r="2071" spans="1:6">
      <c r="A2071">
        <v>2585</v>
      </c>
      <c r="B2071" t="s">
        <v>225</v>
      </c>
      <c r="C2071" t="s">
        <v>5863</v>
      </c>
      <c r="D2071" t="s">
        <v>5864</v>
      </c>
      <c r="E2071" s="50">
        <v>0</v>
      </c>
      <c r="F2071" t="s">
        <v>5865</v>
      </c>
    </row>
    <row r="2072" spans="1:6">
      <c r="A2072">
        <v>2609</v>
      </c>
      <c r="B2072" t="s">
        <v>225</v>
      </c>
      <c r="C2072" t="s">
        <v>5935</v>
      </c>
      <c r="D2072" t="s">
        <v>5936</v>
      </c>
      <c r="E2072" s="50">
        <v>0</v>
      </c>
      <c r="F2072" t="s">
        <v>5937</v>
      </c>
    </row>
    <row r="2073" spans="1:6">
      <c r="A2073">
        <v>2633</v>
      </c>
      <c r="B2073" t="s">
        <v>225</v>
      </c>
      <c r="C2073" t="s">
        <v>6007</v>
      </c>
      <c r="D2073" t="s">
        <v>6008</v>
      </c>
      <c r="E2073" s="50">
        <v>0</v>
      </c>
      <c r="F2073" t="s">
        <v>6009</v>
      </c>
    </row>
    <row r="2074" spans="1:6">
      <c r="A2074">
        <v>2657</v>
      </c>
      <c r="B2074" t="s">
        <v>225</v>
      </c>
      <c r="C2074" t="s">
        <v>6079</v>
      </c>
      <c r="D2074" t="s">
        <v>6080</v>
      </c>
      <c r="E2074" s="50">
        <v>0</v>
      </c>
      <c r="F2074" t="s">
        <v>6081</v>
      </c>
    </row>
    <row r="2075" spans="1:6">
      <c r="A2075">
        <v>2681</v>
      </c>
      <c r="B2075" t="s">
        <v>225</v>
      </c>
      <c r="C2075" t="s">
        <v>6151</v>
      </c>
      <c r="D2075" t="s">
        <v>6152</v>
      </c>
      <c r="E2075" s="50">
        <v>0</v>
      </c>
      <c r="F2075" t="s">
        <v>6153</v>
      </c>
    </row>
    <row r="2076" spans="1:6">
      <c r="A2076">
        <v>2705</v>
      </c>
      <c r="B2076" t="s">
        <v>225</v>
      </c>
      <c r="C2076" t="s">
        <v>6223</v>
      </c>
      <c r="D2076" t="s">
        <v>6224</v>
      </c>
      <c r="E2076" s="50">
        <v>458.66</v>
      </c>
      <c r="F2076" t="s">
        <v>6225</v>
      </c>
    </row>
    <row r="2077" spans="1:6">
      <c r="A2077">
        <v>2729</v>
      </c>
      <c r="B2077" t="s">
        <v>225</v>
      </c>
      <c r="C2077" t="s">
        <v>6295</v>
      </c>
      <c r="D2077" t="s">
        <v>6296</v>
      </c>
      <c r="E2077" s="50">
        <v>6445.12</v>
      </c>
      <c r="F2077" t="s">
        <v>6297</v>
      </c>
    </row>
    <row r="2078" spans="1:6">
      <c r="A2078">
        <v>2753</v>
      </c>
      <c r="B2078" t="s">
        <v>225</v>
      </c>
      <c r="C2078" t="s">
        <v>6367</v>
      </c>
      <c r="D2078" t="s">
        <v>6368</v>
      </c>
      <c r="E2078" s="50">
        <v>0</v>
      </c>
      <c r="F2078" t="s">
        <v>6369</v>
      </c>
    </row>
    <row r="2079" spans="1:6">
      <c r="A2079">
        <v>2777</v>
      </c>
      <c r="B2079" t="s">
        <v>225</v>
      </c>
      <c r="C2079" t="s">
        <v>6439</v>
      </c>
      <c r="D2079" t="s">
        <v>6440</v>
      </c>
      <c r="E2079" s="50">
        <v>0</v>
      </c>
      <c r="F2079" t="s">
        <v>6441</v>
      </c>
    </row>
    <row r="2080" spans="1:6">
      <c r="A2080">
        <v>2801</v>
      </c>
      <c r="B2080" t="s">
        <v>225</v>
      </c>
      <c r="C2080" t="s">
        <v>6511</v>
      </c>
      <c r="D2080" t="s">
        <v>6512</v>
      </c>
      <c r="E2080" s="50">
        <v>0</v>
      </c>
      <c r="F2080" t="s">
        <v>6513</v>
      </c>
    </row>
    <row r="2081" spans="1:6">
      <c r="A2081">
        <v>2825</v>
      </c>
      <c r="B2081" t="s">
        <v>225</v>
      </c>
      <c r="C2081" t="s">
        <v>6583</v>
      </c>
      <c r="D2081" t="s">
        <v>6584</v>
      </c>
      <c r="E2081" s="50">
        <v>632.08000000000004</v>
      </c>
      <c r="F2081" t="s">
        <v>6585</v>
      </c>
    </row>
    <row r="2082" spans="1:6">
      <c r="A2082">
        <v>2849</v>
      </c>
      <c r="B2082" t="s">
        <v>225</v>
      </c>
      <c r="C2082" t="s">
        <v>6655</v>
      </c>
      <c r="D2082" t="s">
        <v>6656</v>
      </c>
      <c r="E2082" s="50">
        <v>0</v>
      </c>
      <c r="F2082" t="s">
        <v>6657</v>
      </c>
    </row>
    <row r="2083" spans="1:6">
      <c r="A2083">
        <v>2873</v>
      </c>
      <c r="B2083" t="s">
        <v>225</v>
      </c>
      <c r="C2083" t="s">
        <v>6727</v>
      </c>
      <c r="D2083" t="s">
        <v>6728</v>
      </c>
      <c r="E2083" s="50">
        <v>0</v>
      </c>
      <c r="F2083" t="s">
        <v>6729</v>
      </c>
    </row>
    <row r="2084" spans="1:6">
      <c r="A2084">
        <v>2898</v>
      </c>
      <c r="B2084" t="s">
        <v>225</v>
      </c>
      <c r="C2084" t="s">
        <v>6802</v>
      </c>
      <c r="D2084" t="s">
        <v>6803</v>
      </c>
      <c r="E2084" s="50">
        <v>0</v>
      </c>
      <c r="F2084" t="s">
        <v>6804</v>
      </c>
    </row>
    <row r="2085" spans="1:6">
      <c r="A2085">
        <v>2922</v>
      </c>
      <c r="B2085" t="s">
        <v>225</v>
      </c>
      <c r="C2085" t="s">
        <v>6874</v>
      </c>
      <c r="D2085" t="s">
        <v>6875</v>
      </c>
      <c r="E2085" s="50">
        <v>371.19</v>
      </c>
      <c r="F2085" t="s">
        <v>6876</v>
      </c>
    </row>
    <row r="2086" spans="1:6">
      <c r="A2086">
        <v>2946</v>
      </c>
      <c r="B2086" t="s">
        <v>225</v>
      </c>
      <c r="C2086" t="s">
        <v>6946</v>
      </c>
      <c r="D2086" t="s">
        <v>6947</v>
      </c>
      <c r="E2086" s="50">
        <v>446.59</v>
      </c>
      <c r="F2086" t="s">
        <v>6948</v>
      </c>
    </row>
    <row r="2087" spans="1:6">
      <c r="A2087">
        <v>2970</v>
      </c>
      <c r="B2087" t="s">
        <v>225</v>
      </c>
      <c r="C2087" t="s">
        <v>7018</v>
      </c>
      <c r="D2087" t="s">
        <v>7019</v>
      </c>
      <c r="E2087" s="50">
        <v>152.79</v>
      </c>
      <c r="F2087" t="s">
        <v>7020</v>
      </c>
    </row>
    <row r="2088" spans="1:6">
      <c r="A2088">
        <v>2994</v>
      </c>
      <c r="B2088" t="s">
        <v>225</v>
      </c>
      <c r="C2088" t="s">
        <v>7090</v>
      </c>
      <c r="D2088" t="s">
        <v>7091</v>
      </c>
      <c r="E2088" s="50">
        <v>337.24</v>
      </c>
      <c r="F2088" t="s">
        <v>7092</v>
      </c>
    </row>
    <row r="2089" spans="1:6">
      <c r="A2089">
        <v>3018</v>
      </c>
      <c r="B2089" t="s">
        <v>225</v>
      </c>
      <c r="C2089" t="s">
        <v>7162</v>
      </c>
      <c r="D2089" t="s">
        <v>7163</v>
      </c>
      <c r="E2089" s="50">
        <v>456.55</v>
      </c>
      <c r="F2089" t="s">
        <v>7164</v>
      </c>
    </row>
    <row r="2090" spans="1:6">
      <c r="A2090">
        <v>3042</v>
      </c>
      <c r="B2090" t="s">
        <v>225</v>
      </c>
      <c r="C2090" t="s">
        <v>7234</v>
      </c>
      <c r="D2090" t="s">
        <v>7235</v>
      </c>
      <c r="E2090" s="50">
        <v>0</v>
      </c>
      <c r="F2090" t="s">
        <v>7236</v>
      </c>
    </row>
    <row r="2091" spans="1:6">
      <c r="A2091">
        <v>3066</v>
      </c>
      <c r="B2091" t="s">
        <v>225</v>
      </c>
      <c r="C2091" t="s">
        <v>7306</v>
      </c>
      <c r="D2091" t="s">
        <v>7307</v>
      </c>
      <c r="E2091" s="50">
        <v>0</v>
      </c>
      <c r="F2091" t="s">
        <v>7308</v>
      </c>
    </row>
    <row r="2092" spans="1:6">
      <c r="A2092">
        <v>3090</v>
      </c>
      <c r="B2092" t="s">
        <v>225</v>
      </c>
      <c r="C2092" t="s">
        <v>7378</v>
      </c>
      <c r="D2092" t="s">
        <v>7379</v>
      </c>
      <c r="E2092" s="50">
        <v>610.96</v>
      </c>
      <c r="F2092" t="s">
        <v>7380</v>
      </c>
    </row>
    <row r="2093" spans="1:6">
      <c r="A2093">
        <v>3114</v>
      </c>
      <c r="B2093" t="s">
        <v>225</v>
      </c>
      <c r="C2093" t="s">
        <v>7450</v>
      </c>
      <c r="D2093" t="s">
        <v>7451</v>
      </c>
      <c r="E2093" s="50">
        <v>0</v>
      </c>
      <c r="F2093" t="s">
        <v>7452</v>
      </c>
    </row>
    <row r="2094" spans="1:6">
      <c r="A2094">
        <v>3138</v>
      </c>
      <c r="B2094" t="s">
        <v>225</v>
      </c>
      <c r="C2094" t="s">
        <v>7522</v>
      </c>
      <c r="D2094" t="s">
        <v>7523</v>
      </c>
      <c r="E2094" s="50">
        <v>0</v>
      </c>
      <c r="F2094" t="s">
        <v>7524</v>
      </c>
    </row>
    <row r="2095" spans="1:6">
      <c r="A2095">
        <v>2346</v>
      </c>
      <c r="B2095" t="s">
        <v>225</v>
      </c>
      <c r="C2095" t="s">
        <v>5338</v>
      </c>
      <c r="D2095" t="s">
        <v>5339</v>
      </c>
      <c r="E2095" s="50">
        <v>0</v>
      </c>
      <c r="F2095" t="s">
        <v>5340</v>
      </c>
    </row>
    <row r="2096" spans="1:6">
      <c r="A2096">
        <v>2370</v>
      </c>
      <c r="B2096" t="s">
        <v>225</v>
      </c>
      <c r="C2096" t="s">
        <v>3415</v>
      </c>
      <c r="D2096" t="s">
        <v>3416</v>
      </c>
      <c r="E2096" s="50">
        <v>433.31</v>
      </c>
      <c r="F2096" t="s">
        <v>5376</v>
      </c>
    </row>
    <row r="2097" spans="1:6">
      <c r="A2097">
        <v>2394</v>
      </c>
      <c r="B2097" t="s">
        <v>225</v>
      </c>
      <c r="C2097" t="s">
        <v>3487</v>
      </c>
      <c r="D2097" t="s">
        <v>3488</v>
      </c>
      <c r="E2097" s="50">
        <v>0</v>
      </c>
      <c r="F2097" t="s">
        <v>5400</v>
      </c>
    </row>
    <row r="2098" spans="1:6">
      <c r="A2098">
        <v>2418</v>
      </c>
      <c r="B2098" t="s">
        <v>225</v>
      </c>
      <c r="C2098" t="s">
        <v>5458</v>
      </c>
      <c r="D2098" t="s">
        <v>5459</v>
      </c>
      <c r="E2098" s="50">
        <v>514.66999999999996</v>
      </c>
      <c r="F2098" t="s">
        <v>5460</v>
      </c>
    </row>
    <row r="2099" spans="1:6">
      <c r="A2099">
        <v>2442</v>
      </c>
      <c r="B2099" t="s">
        <v>225</v>
      </c>
      <c r="C2099" t="s">
        <v>3559</v>
      </c>
      <c r="D2099" t="s">
        <v>3560</v>
      </c>
      <c r="E2099" s="50">
        <v>762.95</v>
      </c>
      <c r="F2099" t="s">
        <v>5496</v>
      </c>
    </row>
    <row r="2100" spans="1:6">
      <c r="A2100">
        <v>2466</v>
      </c>
      <c r="B2100" t="s">
        <v>225</v>
      </c>
      <c r="C2100" t="s">
        <v>3631</v>
      </c>
      <c r="D2100" t="s">
        <v>3632</v>
      </c>
      <c r="E2100" s="50">
        <v>537.98</v>
      </c>
      <c r="F2100" t="s">
        <v>5520</v>
      </c>
    </row>
    <row r="2101" spans="1:6">
      <c r="A2101">
        <v>2490</v>
      </c>
      <c r="B2101" t="s">
        <v>225</v>
      </c>
      <c r="C2101" t="s">
        <v>5578</v>
      </c>
      <c r="D2101" t="s">
        <v>5579</v>
      </c>
      <c r="E2101" s="50">
        <v>990.44</v>
      </c>
      <c r="F2101" t="s">
        <v>5580</v>
      </c>
    </row>
    <row r="2102" spans="1:6">
      <c r="A2102">
        <v>2514</v>
      </c>
      <c r="B2102" t="s">
        <v>225</v>
      </c>
      <c r="C2102" t="s">
        <v>5650</v>
      </c>
      <c r="D2102" t="s">
        <v>5651</v>
      </c>
      <c r="E2102" s="50">
        <v>0</v>
      </c>
      <c r="F2102" t="s">
        <v>5652</v>
      </c>
    </row>
    <row r="2103" spans="1:6">
      <c r="A2103">
        <v>2538</v>
      </c>
      <c r="B2103" t="s">
        <v>225</v>
      </c>
      <c r="C2103" t="s">
        <v>5722</v>
      </c>
      <c r="D2103" t="s">
        <v>5723</v>
      </c>
      <c r="E2103" s="50">
        <v>486.16</v>
      </c>
      <c r="F2103" t="s">
        <v>5724</v>
      </c>
    </row>
    <row r="2104" spans="1:6">
      <c r="A2104">
        <v>2562</v>
      </c>
      <c r="B2104" t="s">
        <v>225</v>
      </c>
      <c r="C2104" t="s">
        <v>5794</v>
      </c>
      <c r="D2104" t="s">
        <v>5795</v>
      </c>
      <c r="E2104" s="50">
        <v>298</v>
      </c>
      <c r="F2104" t="s">
        <v>5796</v>
      </c>
    </row>
    <row r="2105" spans="1:6">
      <c r="A2105">
        <v>2586</v>
      </c>
      <c r="B2105" t="s">
        <v>225</v>
      </c>
      <c r="C2105" t="s">
        <v>5866</v>
      </c>
      <c r="D2105" t="s">
        <v>5867</v>
      </c>
      <c r="E2105" s="50">
        <v>0</v>
      </c>
      <c r="F2105" t="s">
        <v>5868</v>
      </c>
    </row>
    <row r="2106" spans="1:6">
      <c r="A2106">
        <v>2610</v>
      </c>
      <c r="B2106" t="s">
        <v>225</v>
      </c>
      <c r="C2106" t="s">
        <v>5938</v>
      </c>
      <c r="D2106" t="s">
        <v>5939</v>
      </c>
      <c r="E2106" s="50">
        <v>0</v>
      </c>
      <c r="F2106" t="s">
        <v>5940</v>
      </c>
    </row>
    <row r="2107" spans="1:6">
      <c r="A2107">
        <v>2634</v>
      </c>
      <c r="B2107" t="s">
        <v>225</v>
      </c>
      <c r="C2107" t="s">
        <v>6010</v>
      </c>
      <c r="D2107" t="s">
        <v>6011</v>
      </c>
      <c r="E2107" s="50">
        <v>0</v>
      </c>
      <c r="F2107" t="s">
        <v>6012</v>
      </c>
    </row>
    <row r="2108" spans="1:6">
      <c r="A2108">
        <v>2658</v>
      </c>
      <c r="B2108" t="s">
        <v>225</v>
      </c>
      <c r="C2108" t="s">
        <v>6082</v>
      </c>
      <c r="D2108" t="s">
        <v>6083</v>
      </c>
      <c r="E2108" s="50">
        <v>0</v>
      </c>
      <c r="F2108" t="s">
        <v>6084</v>
      </c>
    </row>
    <row r="2109" spans="1:6">
      <c r="A2109">
        <v>2682</v>
      </c>
      <c r="B2109" t="s">
        <v>225</v>
      </c>
      <c r="C2109" t="s">
        <v>6154</v>
      </c>
      <c r="D2109" t="s">
        <v>6155</v>
      </c>
      <c r="E2109" s="50">
        <v>0</v>
      </c>
      <c r="F2109" t="s">
        <v>6156</v>
      </c>
    </row>
    <row r="2110" spans="1:6">
      <c r="A2110">
        <v>2706</v>
      </c>
      <c r="B2110" t="s">
        <v>225</v>
      </c>
      <c r="C2110" t="s">
        <v>6226</v>
      </c>
      <c r="D2110" t="s">
        <v>6227</v>
      </c>
      <c r="E2110" s="50">
        <v>454.31</v>
      </c>
      <c r="F2110" t="s">
        <v>6228</v>
      </c>
    </row>
    <row r="2111" spans="1:6">
      <c r="A2111">
        <v>2730</v>
      </c>
      <c r="B2111" t="s">
        <v>225</v>
      </c>
      <c r="C2111" t="s">
        <v>6298</v>
      </c>
      <c r="D2111" t="s">
        <v>6299</v>
      </c>
      <c r="E2111" s="50">
        <v>6445.12</v>
      </c>
      <c r="F2111" t="s">
        <v>6300</v>
      </c>
    </row>
    <row r="2112" spans="1:6">
      <c r="A2112">
        <v>2754</v>
      </c>
      <c r="B2112" t="s">
        <v>225</v>
      </c>
      <c r="C2112" t="s">
        <v>6370</v>
      </c>
      <c r="D2112" t="s">
        <v>6371</v>
      </c>
      <c r="E2112" s="50">
        <v>0</v>
      </c>
      <c r="F2112" t="s">
        <v>6372</v>
      </c>
    </row>
    <row r="2113" spans="1:6">
      <c r="A2113">
        <v>2778</v>
      </c>
      <c r="B2113" t="s">
        <v>225</v>
      </c>
      <c r="C2113" t="s">
        <v>6442</v>
      </c>
      <c r="D2113" t="s">
        <v>6443</v>
      </c>
      <c r="E2113" s="50">
        <v>0</v>
      </c>
      <c r="F2113" t="s">
        <v>6444</v>
      </c>
    </row>
    <row r="2114" spans="1:6">
      <c r="A2114">
        <v>2802</v>
      </c>
      <c r="B2114" t="s">
        <v>225</v>
      </c>
      <c r="C2114" t="s">
        <v>6514</v>
      </c>
      <c r="D2114" t="s">
        <v>6515</v>
      </c>
      <c r="E2114" s="50">
        <v>0</v>
      </c>
      <c r="F2114" t="s">
        <v>6516</v>
      </c>
    </row>
    <row r="2115" spans="1:6">
      <c r="A2115">
        <v>2826</v>
      </c>
      <c r="B2115" t="s">
        <v>225</v>
      </c>
      <c r="C2115" t="s">
        <v>6586</v>
      </c>
      <c r="D2115" t="s">
        <v>6587</v>
      </c>
      <c r="E2115" s="50">
        <v>626.87</v>
      </c>
      <c r="F2115" t="s">
        <v>6588</v>
      </c>
    </row>
    <row r="2116" spans="1:6">
      <c r="A2116">
        <v>2850</v>
      </c>
      <c r="B2116" t="s">
        <v>225</v>
      </c>
      <c r="C2116" t="s">
        <v>6658</v>
      </c>
      <c r="D2116" t="s">
        <v>6659</v>
      </c>
      <c r="E2116" s="50">
        <v>819.59</v>
      </c>
      <c r="F2116" t="s">
        <v>6660</v>
      </c>
    </row>
    <row r="2117" spans="1:6">
      <c r="A2117">
        <v>2874</v>
      </c>
      <c r="B2117" t="s">
        <v>225</v>
      </c>
      <c r="C2117" t="s">
        <v>6730</v>
      </c>
      <c r="D2117" t="s">
        <v>6731</v>
      </c>
      <c r="E2117" s="50">
        <v>0</v>
      </c>
      <c r="F2117" t="s">
        <v>6732</v>
      </c>
    </row>
    <row r="2118" spans="1:6">
      <c r="A2118">
        <v>2899</v>
      </c>
      <c r="B2118" t="s">
        <v>225</v>
      </c>
      <c r="C2118" t="s">
        <v>6805</v>
      </c>
      <c r="D2118" t="s">
        <v>6806</v>
      </c>
      <c r="E2118" s="50">
        <v>0</v>
      </c>
      <c r="F2118" t="s">
        <v>6807</v>
      </c>
    </row>
    <row r="2119" spans="1:6">
      <c r="A2119">
        <v>2923</v>
      </c>
      <c r="B2119" t="s">
        <v>225</v>
      </c>
      <c r="C2119" t="s">
        <v>6877</v>
      </c>
      <c r="D2119" t="s">
        <v>6878</v>
      </c>
      <c r="E2119" s="50">
        <v>595.01</v>
      </c>
      <c r="F2119" t="s">
        <v>6879</v>
      </c>
    </row>
    <row r="2120" spans="1:6">
      <c r="A2120">
        <v>2947</v>
      </c>
      <c r="B2120" t="s">
        <v>225</v>
      </c>
      <c r="C2120" t="s">
        <v>6949</v>
      </c>
      <c r="D2120" t="s">
        <v>6950</v>
      </c>
      <c r="E2120" s="50">
        <v>872.58</v>
      </c>
      <c r="F2120" t="s">
        <v>6951</v>
      </c>
    </row>
    <row r="2121" spans="1:6">
      <c r="A2121">
        <v>2971</v>
      </c>
      <c r="B2121" t="s">
        <v>225</v>
      </c>
      <c r="C2121" t="s">
        <v>7021</v>
      </c>
      <c r="D2121" t="s">
        <v>7022</v>
      </c>
      <c r="E2121" s="50">
        <v>46.37</v>
      </c>
      <c r="F2121" t="s">
        <v>7023</v>
      </c>
    </row>
    <row r="2122" spans="1:6">
      <c r="A2122">
        <v>2995</v>
      </c>
      <c r="B2122" t="s">
        <v>225</v>
      </c>
      <c r="C2122" t="s">
        <v>7093</v>
      </c>
      <c r="D2122" t="s">
        <v>7094</v>
      </c>
      <c r="E2122" s="50">
        <v>504.45</v>
      </c>
      <c r="F2122" t="s">
        <v>7095</v>
      </c>
    </row>
    <row r="2123" spans="1:6">
      <c r="A2123">
        <v>3019</v>
      </c>
      <c r="B2123" t="s">
        <v>225</v>
      </c>
      <c r="C2123" t="s">
        <v>7165</v>
      </c>
      <c r="D2123" t="s">
        <v>7166</v>
      </c>
      <c r="E2123" s="50">
        <v>715.64</v>
      </c>
      <c r="F2123" t="s">
        <v>7167</v>
      </c>
    </row>
    <row r="2124" spans="1:6">
      <c r="A2124">
        <v>3043</v>
      </c>
      <c r="B2124" t="s">
        <v>225</v>
      </c>
      <c r="C2124" t="s">
        <v>7237</v>
      </c>
      <c r="D2124" t="s">
        <v>7238</v>
      </c>
      <c r="E2124" s="50">
        <v>0</v>
      </c>
      <c r="F2124" t="s">
        <v>7239</v>
      </c>
    </row>
    <row r="2125" spans="1:6">
      <c r="A2125">
        <v>3067</v>
      </c>
      <c r="B2125" t="s">
        <v>225</v>
      </c>
      <c r="C2125" t="s">
        <v>7309</v>
      </c>
      <c r="D2125" t="s">
        <v>7310</v>
      </c>
      <c r="E2125" s="50">
        <v>0</v>
      </c>
      <c r="F2125" t="s">
        <v>7311</v>
      </c>
    </row>
    <row r="2126" spans="1:6">
      <c r="A2126">
        <v>3091</v>
      </c>
      <c r="B2126" t="s">
        <v>225</v>
      </c>
      <c r="C2126" t="s">
        <v>7381</v>
      </c>
      <c r="D2126" t="s">
        <v>7382</v>
      </c>
      <c r="E2126" s="50">
        <v>890.95</v>
      </c>
      <c r="F2126" t="s">
        <v>7383</v>
      </c>
    </row>
    <row r="2127" spans="1:6">
      <c r="A2127">
        <v>3115</v>
      </c>
      <c r="B2127" t="s">
        <v>225</v>
      </c>
      <c r="C2127" t="s">
        <v>7453</v>
      </c>
      <c r="D2127" t="s">
        <v>7454</v>
      </c>
      <c r="E2127" s="50">
        <v>0</v>
      </c>
      <c r="F2127" t="s">
        <v>7455</v>
      </c>
    </row>
    <row r="2128" spans="1:6">
      <c r="A2128">
        <v>3139</v>
      </c>
      <c r="B2128" t="s">
        <v>225</v>
      </c>
      <c r="C2128" t="s">
        <v>7525</v>
      </c>
      <c r="D2128" t="s">
        <v>7526</v>
      </c>
      <c r="E2128" s="50">
        <v>0</v>
      </c>
      <c r="F2128" t="s">
        <v>7527</v>
      </c>
    </row>
    <row r="2129" spans="1:6">
      <c r="A2129">
        <v>2347</v>
      </c>
      <c r="B2129" t="s">
        <v>225</v>
      </c>
      <c r="C2129" t="s">
        <v>5341</v>
      </c>
      <c r="D2129" t="s">
        <v>5342</v>
      </c>
      <c r="E2129" s="50">
        <v>34.06</v>
      </c>
      <c r="F2129" t="s">
        <v>5343</v>
      </c>
    </row>
    <row r="2130" spans="1:6">
      <c r="A2130">
        <v>2371</v>
      </c>
      <c r="B2130" t="s">
        <v>225</v>
      </c>
      <c r="C2130" t="s">
        <v>3418</v>
      </c>
      <c r="D2130" t="s">
        <v>3419</v>
      </c>
      <c r="E2130" s="50">
        <v>620.01</v>
      </c>
      <c r="F2130" t="s">
        <v>5377</v>
      </c>
    </row>
    <row r="2131" spans="1:6">
      <c r="A2131">
        <v>2395</v>
      </c>
      <c r="B2131" t="s">
        <v>225</v>
      </c>
      <c r="C2131" t="s">
        <v>3490</v>
      </c>
      <c r="D2131" t="s">
        <v>3491</v>
      </c>
      <c r="E2131" s="50">
        <v>0</v>
      </c>
      <c r="F2131" t="s">
        <v>5401</v>
      </c>
    </row>
    <row r="2132" spans="1:6">
      <c r="A2132">
        <v>2419</v>
      </c>
      <c r="B2132" t="s">
        <v>225</v>
      </c>
      <c r="C2132" t="s">
        <v>5461</v>
      </c>
      <c r="D2132" t="s">
        <v>5462</v>
      </c>
      <c r="E2132" s="50">
        <v>863.69</v>
      </c>
      <c r="F2132" t="s">
        <v>5463</v>
      </c>
    </row>
    <row r="2133" spans="1:6">
      <c r="A2133">
        <v>2443</v>
      </c>
      <c r="B2133" t="s">
        <v>225</v>
      </c>
      <c r="C2133" t="s">
        <v>3562</v>
      </c>
      <c r="D2133" t="s">
        <v>3563</v>
      </c>
      <c r="E2133" s="50">
        <v>1044.75</v>
      </c>
      <c r="F2133" t="s">
        <v>5497</v>
      </c>
    </row>
    <row r="2134" spans="1:6">
      <c r="A2134">
        <v>2467</v>
      </c>
      <c r="B2134" t="s">
        <v>225</v>
      </c>
      <c r="C2134" t="s">
        <v>3634</v>
      </c>
      <c r="D2134" t="s">
        <v>3635</v>
      </c>
      <c r="E2134" s="50">
        <v>896.14</v>
      </c>
      <c r="F2134" t="s">
        <v>5521</v>
      </c>
    </row>
    <row r="2135" spans="1:6">
      <c r="A2135">
        <v>2491</v>
      </c>
      <c r="B2135" t="s">
        <v>225</v>
      </c>
      <c r="C2135" t="s">
        <v>5581</v>
      </c>
      <c r="D2135" t="s">
        <v>5582</v>
      </c>
      <c r="E2135" s="50">
        <v>1490.32</v>
      </c>
      <c r="F2135" t="s">
        <v>5583</v>
      </c>
    </row>
    <row r="2136" spans="1:6">
      <c r="A2136">
        <v>2515</v>
      </c>
      <c r="B2136" t="s">
        <v>225</v>
      </c>
      <c r="C2136" t="s">
        <v>5653</v>
      </c>
      <c r="D2136" t="s">
        <v>5654</v>
      </c>
      <c r="E2136" s="50">
        <v>0</v>
      </c>
      <c r="F2136" t="s">
        <v>5655</v>
      </c>
    </row>
    <row r="2137" spans="1:6">
      <c r="A2137">
        <v>2539</v>
      </c>
      <c r="B2137" t="s">
        <v>225</v>
      </c>
      <c r="C2137" t="s">
        <v>5725</v>
      </c>
      <c r="D2137" t="s">
        <v>5726</v>
      </c>
      <c r="E2137" s="50">
        <v>748.77</v>
      </c>
      <c r="F2137" t="s">
        <v>5727</v>
      </c>
    </row>
    <row r="2138" spans="1:6">
      <c r="A2138">
        <v>2563</v>
      </c>
      <c r="B2138" t="s">
        <v>225</v>
      </c>
      <c r="C2138" t="s">
        <v>5797</v>
      </c>
      <c r="D2138" t="s">
        <v>5798</v>
      </c>
      <c r="E2138" s="50">
        <v>367.3</v>
      </c>
      <c r="F2138" t="s">
        <v>5799</v>
      </c>
    </row>
    <row r="2139" spans="1:6">
      <c r="A2139">
        <v>2587</v>
      </c>
      <c r="B2139" t="s">
        <v>225</v>
      </c>
      <c r="C2139" t="s">
        <v>5869</v>
      </c>
      <c r="D2139" t="s">
        <v>5870</v>
      </c>
      <c r="E2139" s="50">
        <v>138.41</v>
      </c>
      <c r="F2139" t="s">
        <v>5871</v>
      </c>
    </row>
    <row r="2140" spans="1:6">
      <c r="A2140">
        <v>2611</v>
      </c>
      <c r="B2140" t="s">
        <v>225</v>
      </c>
      <c r="C2140" t="s">
        <v>5941</v>
      </c>
      <c r="D2140" t="s">
        <v>5942</v>
      </c>
      <c r="E2140" s="50">
        <v>0</v>
      </c>
      <c r="F2140" t="s">
        <v>5943</v>
      </c>
    </row>
    <row r="2141" spans="1:6">
      <c r="A2141">
        <v>2635</v>
      </c>
      <c r="B2141" t="s">
        <v>225</v>
      </c>
      <c r="C2141" t="s">
        <v>6013</v>
      </c>
      <c r="D2141" t="s">
        <v>6014</v>
      </c>
      <c r="E2141" s="50">
        <v>0</v>
      </c>
      <c r="F2141" t="s">
        <v>6015</v>
      </c>
    </row>
    <row r="2142" spans="1:6">
      <c r="A2142">
        <v>2659</v>
      </c>
      <c r="B2142" t="s">
        <v>225</v>
      </c>
      <c r="C2142" t="s">
        <v>6085</v>
      </c>
      <c r="D2142" t="s">
        <v>6086</v>
      </c>
      <c r="E2142" s="50">
        <v>0</v>
      </c>
      <c r="F2142" t="s">
        <v>6087</v>
      </c>
    </row>
    <row r="2143" spans="1:6">
      <c r="A2143">
        <v>2683</v>
      </c>
      <c r="B2143" t="s">
        <v>225</v>
      </c>
      <c r="C2143" t="s">
        <v>6157</v>
      </c>
      <c r="D2143" t="s">
        <v>6158</v>
      </c>
      <c r="E2143" s="50">
        <v>0</v>
      </c>
      <c r="F2143" t="s">
        <v>6159</v>
      </c>
    </row>
    <row r="2144" spans="1:6">
      <c r="A2144">
        <v>2707</v>
      </c>
      <c r="B2144" t="s">
        <v>225</v>
      </c>
      <c r="C2144" t="s">
        <v>6229</v>
      </c>
      <c r="D2144" t="s">
        <v>6230</v>
      </c>
      <c r="E2144" s="50">
        <v>693.76</v>
      </c>
      <c r="F2144" t="s">
        <v>6231</v>
      </c>
    </row>
    <row r="2145" spans="1:6">
      <c r="A2145">
        <v>2731</v>
      </c>
      <c r="B2145" t="s">
        <v>225</v>
      </c>
      <c r="C2145" t="s">
        <v>6301</v>
      </c>
      <c r="D2145" t="s">
        <v>6302</v>
      </c>
      <c r="E2145" s="50">
        <v>9667.68</v>
      </c>
      <c r="F2145" t="s">
        <v>6303</v>
      </c>
    </row>
    <row r="2146" spans="1:6">
      <c r="A2146">
        <v>2755</v>
      </c>
      <c r="B2146" t="s">
        <v>225</v>
      </c>
      <c r="C2146" t="s">
        <v>6373</v>
      </c>
      <c r="D2146" t="s">
        <v>6374</v>
      </c>
      <c r="E2146" s="50">
        <v>0</v>
      </c>
      <c r="F2146" t="s">
        <v>6375</v>
      </c>
    </row>
    <row r="2147" spans="1:6">
      <c r="A2147">
        <v>2779</v>
      </c>
      <c r="B2147" t="s">
        <v>225</v>
      </c>
      <c r="C2147" t="s">
        <v>6445</v>
      </c>
      <c r="D2147" t="s">
        <v>6446</v>
      </c>
      <c r="E2147" s="50">
        <v>0</v>
      </c>
      <c r="F2147" t="s">
        <v>6447</v>
      </c>
    </row>
    <row r="2148" spans="1:6">
      <c r="A2148">
        <v>2803</v>
      </c>
      <c r="B2148" t="s">
        <v>225</v>
      </c>
      <c r="C2148" t="s">
        <v>6517</v>
      </c>
      <c r="D2148" t="s">
        <v>6518</v>
      </c>
      <c r="E2148" s="50">
        <v>0</v>
      </c>
      <c r="F2148" t="s">
        <v>6519</v>
      </c>
    </row>
    <row r="2149" spans="1:6">
      <c r="A2149">
        <v>2827</v>
      </c>
      <c r="B2149" t="s">
        <v>225</v>
      </c>
      <c r="C2149" t="s">
        <v>6589</v>
      </c>
      <c r="D2149" t="s">
        <v>6590</v>
      </c>
      <c r="E2149" s="50">
        <v>943.35</v>
      </c>
      <c r="F2149" t="s">
        <v>6591</v>
      </c>
    </row>
    <row r="2150" spans="1:6">
      <c r="A2150">
        <v>2851</v>
      </c>
      <c r="B2150" t="s">
        <v>225</v>
      </c>
      <c r="C2150" t="s">
        <v>6661</v>
      </c>
      <c r="D2150" t="s">
        <v>6662</v>
      </c>
      <c r="E2150" s="50">
        <v>1179.47</v>
      </c>
      <c r="F2150" t="s">
        <v>6663</v>
      </c>
    </row>
    <row r="2151" spans="1:6">
      <c r="A2151">
        <v>2875</v>
      </c>
      <c r="B2151" t="s">
        <v>225</v>
      </c>
      <c r="C2151" t="s">
        <v>6733</v>
      </c>
      <c r="D2151" t="s">
        <v>6734</v>
      </c>
      <c r="E2151" s="50">
        <v>0</v>
      </c>
      <c r="F2151" t="s">
        <v>6735</v>
      </c>
    </row>
    <row r="2152" spans="1:6">
      <c r="A2152">
        <v>2900</v>
      </c>
      <c r="B2152" t="s">
        <v>225</v>
      </c>
      <c r="C2152" t="s">
        <v>6808</v>
      </c>
      <c r="D2152" t="s">
        <v>6809</v>
      </c>
      <c r="E2152" s="50">
        <v>0</v>
      </c>
      <c r="F2152" t="s">
        <v>6810</v>
      </c>
    </row>
    <row r="2153" spans="1:6">
      <c r="A2153">
        <v>2924</v>
      </c>
      <c r="B2153" t="s">
        <v>225</v>
      </c>
      <c r="C2153" t="s">
        <v>6880</v>
      </c>
      <c r="D2153" t="s">
        <v>6881</v>
      </c>
      <c r="E2153" s="50">
        <v>572.54999999999995</v>
      </c>
      <c r="F2153" t="s">
        <v>6882</v>
      </c>
    </row>
    <row r="2154" spans="1:6">
      <c r="A2154">
        <v>2948</v>
      </c>
      <c r="B2154" t="s">
        <v>225</v>
      </c>
      <c r="C2154" t="s">
        <v>6952</v>
      </c>
      <c r="D2154" t="s">
        <v>6953</v>
      </c>
      <c r="E2154" s="50">
        <v>1855.33</v>
      </c>
      <c r="F2154" t="s">
        <v>6954</v>
      </c>
    </row>
    <row r="2155" spans="1:6">
      <c r="A2155">
        <v>2972</v>
      </c>
      <c r="B2155" t="s">
        <v>225</v>
      </c>
      <c r="C2155" t="s">
        <v>7024</v>
      </c>
      <c r="D2155" t="s">
        <v>7025</v>
      </c>
      <c r="E2155" s="50">
        <v>0</v>
      </c>
      <c r="F2155" t="s">
        <v>7026</v>
      </c>
    </row>
    <row r="2156" spans="1:6">
      <c r="A2156">
        <v>2996</v>
      </c>
      <c r="B2156" t="s">
        <v>225</v>
      </c>
      <c r="C2156" t="s">
        <v>7096</v>
      </c>
      <c r="D2156" t="s">
        <v>7097</v>
      </c>
      <c r="E2156" s="50">
        <v>342.14</v>
      </c>
      <c r="F2156" t="s">
        <v>7098</v>
      </c>
    </row>
    <row r="2157" spans="1:6">
      <c r="A2157">
        <v>3020</v>
      </c>
      <c r="B2157" t="s">
        <v>225</v>
      </c>
      <c r="C2157" t="s">
        <v>7168</v>
      </c>
      <c r="D2157" t="s">
        <v>7169</v>
      </c>
      <c r="E2157" s="50">
        <v>2191.69</v>
      </c>
      <c r="F2157" t="s">
        <v>7170</v>
      </c>
    </row>
    <row r="2158" spans="1:6">
      <c r="A2158">
        <v>3044</v>
      </c>
      <c r="B2158" t="s">
        <v>225</v>
      </c>
      <c r="C2158" t="s">
        <v>7240</v>
      </c>
      <c r="D2158" t="s">
        <v>7241</v>
      </c>
      <c r="E2158" s="50">
        <v>0</v>
      </c>
      <c r="F2158" t="s">
        <v>7242</v>
      </c>
    </row>
    <row r="2159" spans="1:6">
      <c r="A2159">
        <v>3068</v>
      </c>
      <c r="B2159" t="s">
        <v>225</v>
      </c>
      <c r="C2159" t="s">
        <v>7312</v>
      </c>
      <c r="D2159" t="s">
        <v>7313</v>
      </c>
      <c r="E2159" s="50">
        <v>0</v>
      </c>
      <c r="F2159" t="s">
        <v>7314</v>
      </c>
    </row>
    <row r="2160" spans="1:6">
      <c r="A2160">
        <v>3092</v>
      </c>
      <c r="B2160" t="s">
        <v>225</v>
      </c>
      <c r="C2160" t="s">
        <v>7384</v>
      </c>
      <c r="D2160" t="s">
        <v>7385</v>
      </c>
      <c r="E2160" s="50">
        <v>610.96</v>
      </c>
      <c r="F2160" t="s">
        <v>7386</v>
      </c>
    </row>
    <row r="2161" spans="1:6">
      <c r="A2161">
        <v>3116</v>
      </c>
      <c r="B2161" t="s">
        <v>225</v>
      </c>
      <c r="C2161" t="s">
        <v>7456</v>
      </c>
      <c r="D2161" t="s">
        <v>7457</v>
      </c>
      <c r="E2161" s="50">
        <v>0</v>
      </c>
      <c r="F2161" t="s">
        <v>7458</v>
      </c>
    </row>
    <row r="2162" spans="1:6">
      <c r="A2162">
        <v>3140</v>
      </c>
      <c r="B2162" t="s">
        <v>225</v>
      </c>
      <c r="C2162" t="s">
        <v>7528</v>
      </c>
      <c r="D2162" t="s">
        <v>7529</v>
      </c>
      <c r="E2162" s="50">
        <v>0</v>
      </c>
      <c r="F2162" t="s">
        <v>7530</v>
      </c>
    </row>
    <row r="2163" spans="1:6">
      <c r="A2163">
        <v>2348</v>
      </c>
      <c r="B2163" t="s">
        <v>225</v>
      </c>
      <c r="C2163" t="s">
        <v>5344</v>
      </c>
      <c r="D2163" t="s">
        <v>5345</v>
      </c>
      <c r="E2163" s="50">
        <v>23.38</v>
      </c>
      <c r="F2163" t="s">
        <v>5346</v>
      </c>
    </row>
    <row r="2164" spans="1:6">
      <c r="A2164">
        <v>2372</v>
      </c>
      <c r="B2164" t="s">
        <v>225</v>
      </c>
      <c r="C2164" t="s">
        <v>3421</v>
      </c>
      <c r="D2164" t="s">
        <v>3422</v>
      </c>
      <c r="E2164" s="50">
        <v>797.68</v>
      </c>
      <c r="F2164" t="s">
        <v>5378</v>
      </c>
    </row>
    <row r="2165" spans="1:6">
      <c r="A2165">
        <v>2396</v>
      </c>
      <c r="B2165" t="s">
        <v>225</v>
      </c>
      <c r="C2165" t="s">
        <v>3493</v>
      </c>
      <c r="D2165" t="s">
        <v>3494</v>
      </c>
      <c r="E2165" s="50">
        <v>0</v>
      </c>
      <c r="F2165" t="s">
        <v>5402</v>
      </c>
    </row>
    <row r="2166" spans="1:6">
      <c r="A2166">
        <v>2420</v>
      </c>
      <c r="B2166" t="s">
        <v>225</v>
      </c>
      <c r="C2166" t="s">
        <v>5464</v>
      </c>
      <c r="D2166" t="s">
        <v>5465</v>
      </c>
      <c r="E2166" s="50">
        <v>651.36</v>
      </c>
      <c r="F2166" t="s">
        <v>5466</v>
      </c>
    </row>
    <row r="2167" spans="1:6">
      <c r="A2167">
        <v>2444</v>
      </c>
      <c r="B2167" t="s">
        <v>225</v>
      </c>
      <c r="C2167" t="s">
        <v>3565</v>
      </c>
      <c r="D2167" t="s">
        <v>3566</v>
      </c>
      <c r="E2167" s="50">
        <v>750.79</v>
      </c>
      <c r="F2167" t="s">
        <v>5498</v>
      </c>
    </row>
    <row r="2168" spans="1:6">
      <c r="A2168">
        <v>2468</v>
      </c>
      <c r="B2168" t="s">
        <v>225</v>
      </c>
      <c r="C2168" t="s">
        <v>3637</v>
      </c>
      <c r="D2168" t="s">
        <v>3638</v>
      </c>
      <c r="E2168" s="50">
        <v>893.09</v>
      </c>
      <c r="F2168" t="s">
        <v>5522</v>
      </c>
    </row>
    <row r="2169" spans="1:6">
      <c r="A2169">
        <v>2492</v>
      </c>
      <c r="B2169" t="s">
        <v>225</v>
      </c>
      <c r="C2169" t="s">
        <v>5584</v>
      </c>
      <c r="D2169" t="s">
        <v>5585</v>
      </c>
      <c r="E2169" s="50">
        <v>975.25</v>
      </c>
      <c r="F2169" t="s">
        <v>5586</v>
      </c>
    </row>
    <row r="2170" spans="1:6">
      <c r="A2170">
        <v>2516</v>
      </c>
      <c r="B2170" t="s">
        <v>225</v>
      </c>
      <c r="C2170" t="s">
        <v>5656</v>
      </c>
      <c r="D2170" t="s">
        <v>5657</v>
      </c>
      <c r="E2170" s="50">
        <v>0</v>
      </c>
      <c r="F2170" t="s">
        <v>5658</v>
      </c>
    </row>
    <row r="2171" spans="1:6">
      <c r="A2171">
        <v>2540</v>
      </c>
      <c r="B2171" t="s">
        <v>225</v>
      </c>
      <c r="C2171" t="s">
        <v>5728</v>
      </c>
      <c r="D2171" t="s">
        <v>5729</v>
      </c>
      <c r="E2171" s="50">
        <v>495.57</v>
      </c>
      <c r="F2171" t="s">
        <v>5730</v>
      </c>
    </row>
    <row r="2172" spans="1:6">
      <c r="A2172">
        <v>2564</v>
      </c>
      <c r="B2172" t="s">
        <v>225</v>
      </c>
      <c r="C2172" t="s">
        <v>5800</v>
      </c>
      <c r="D2172" t="s">
        <v>5801</v>
      </c>
      <c r="E2172" s="50">
        <v>154.61000000000001</v>
      </c>
      <c r="F2172" t="s">
        <v>5802</v>
      </c>
    </row>
    <row r="2173" spans="1:6">
      <c r="A2173">
        <v>2588</v>
      </c>
      <c r="B2173" t="s">
        <v>225</v>
      </c>
      <c r="C2173" t="s">
        <v>5872</v>
      </c>
      <c r="D2173" t="s">
        <v>5873</v>
      </c>
      <c r="E2173" s="50">
        <v>836.03</v>
      </c>
      <c r="F2173" t="s">
        <v>5874</v>
      </c>
    </row>
    <row r="2174" spans="1:6">
      <c r="A2174">
        <v>2612</v>
      </c>
      <c r="B2174" t="s">
        <v>225</v>
      </c>
      <c r="C2174" t="s">
        <v>5944</v>
      </c>
      <c r="D2174" t="s">
        <v>5945</v>
      </c>
      <c r="E2174" s="50">
        <v>0</v>
      </c>
      <c r="F2174" t="s">
        <v>5946</v>
      </c>
    </row>
    <row r="2175" spans="1:6">
      <c r="A2175">
        <v>2636</v>
      </c>
      <c r="B2175" t="s">
        <v>225</v>
      </c>
      <c r="C2175" t="s">
        <v>6016</v>
      </c>
      <c r="D2175" t="s">
        <v>6017</v>
      </c>
      <c r="E2175" s="50">
        <v>0</v>
      </c>
      <c r="F2175" t="s">
        <v>6018</v>
      </c>
    </row>
    <row r="2176" spans="1:6">
      <c r="A2176">
        <v>2660</v>
      </c>
      <c r="B2176" t="s">
        <v>225</v>
      </c>
      <c r="C2176" t="s">
        <v>6088</v>
      </c>
      <c r="D2176" t="s">
        <v>6089</v>
      </c>
      <c r="E2176" s="50">
        <v>0</v>
      </c>
      <c r="F2176" t="s">
        <v>6090</v>
      </c>
    </row>
    <row r="2177" spans="1:6">
      <c r="A2177">
        <v>2684</v>
      </c>
      <c r="B2177" t="s">
        <v>225</v>
      </c>
      <c r="C2177" t="s">
        <v>6160</v>
      </c>
      <c r="D2177" t="s">
        <v>6161</v>
      </c>
      <c r="E2177" s="50">
        <v>0</v>
      </c>
      <c r="F2177" t="s">
        <v>6162</v>
      </c>
    </row>
    <row r="2178" spans="1:6">
      <c r="A2178">
        <v>2708</v>
      </c>
      <c r="B2178" t="s">
        <v>225</v>
      </c>
      <c r="C2178" t="s">
        <v>6232</v>
      </c>
      <c r="D2178" t="s">
        <v>6233</v>
      </c>
      <c r="E2178" s="50">
        <v>530.52</v>
      </c>
      <c r="F2178" t="s">
        <v>6234</v>
      </c>
    </row>
    <row r="2179" spans="1:6">
      <c r="A2179">
        <v>2732</v>
      </c>
      <c r="B2179" t="s">
        <v>225</v>
      </c>
      <c r="C2179" t="s">
        <v>6304</v>
      </c>
      <c r="D2179" t="s">
        <v>6305</v>
      </c>
      <c r="E2179" s="50">
        <v>6445.12</v>
      </c>
      <c r="F2179" t="s">
        <v>6306</v>
      </c>
    </row>
    <row r="2180" spans="1:6">
      <c r="A2180">
        <v>2756</v>
      </c>
      <c r="B2180" t="s">
        <v>225</v>
      </c>
      <c r="C2180" t="s">
        <v>6376</v>
      </c>
      <c r="D2180" t="s">
        <v>6377</v>
      </c>
      <c r="E2180" s="50">
        <v>0</v>
      </c>
      <c r="F2180" t="s">
        <v>6378</v>
      </c>
    </row>
    <row r="2181" spans="1:6">
      <c r="A2181">
        <v>2780</v>
      </c>
      <c r="B2181" t="s">
        <v>225</v>
      </c>
      <c r="C2181" t="s">
        <v>6448</v>
      </c>
      <c r="D2181" t="s">
        <v>6449</v>
      </c>
      <c r="E2181" s="50">
        <v>0</v>
      </c>
      <c r="F2181" t="s">
        <v>6450</v>
      </c>
    </row>
    <row r="2182" spans="1:6">
      <c r="A2182">
        <v>2804</v>
      </c>
      <c r="B2182" t="s">
        <v>225</v>
      </c>
      <c r="C2182" t="s">
        <v>6520</v>
      </c>
      <c r="D2182" t="s">
        <v>6521</v>
      </c>
      <c r="E2182" s="50">
        <v>662.82</v>
      </c>
      <c r="F2182" t="s">
        <v>6522</v>
      </c>
    </row>
    <row r="2183" spans="1:6">
      <c r="A2183">
        <v>2828</v>
      </c>
      <c r="B2183" t="s">
        <v>225</v>
      </c>
      <c r="C2183" t="s">
        <v>6592</v>
      </c>
      <c r="D2183" t="s">
        <v>6593</v>
      </c>
      <c r="E2183" s="50">
        <v>732.51</v>
      </c>
      <c r="F2183" t="s">
        <v>6594</v>
      </c>
    </row>
    <row r="2184" spans="1:6">
      <c r="A2184">
        <v>2852</v>
      </c>
      <c r="B2184" t="s">
        <v>225</v>
      </c>
      <c r="C2184" t="s">
        <v>6664</v>
      </c>
      <c r="D2184" t="s">
        <v>6665</v>
      </c>
      <c r="E2184" s="50">
        <v>929.17</v>
      </c>
      <c r="F2184" t="s">
        <v>6666</v>
      </c>
    </row>
    <row r="2185" spans="1:6">
      <c r="A2185">
        <v>2876</v>
      </c>
      <c r="B2185" t="s">
        <v>225</v>
      </c>
      <c r="C2185" t="s">
        <v>6736</v>
      </c>
      <c r="D2185" t="s">
        <v>6737</v>
      </c>
      <c r="E2185" s="50">
        <v>0</v>
      </c>
      <c r="F2185" t="s">
        <v>6738</v>
      </c>
    </row>
    <row r="2186" spans="1:6">
      <c r="A2186">
        <v>2901</v>
      </c>
      <c r="B2186" t="s">
        <v>225</v>
      </c>
      <c r="C2186" t="s">
        <v>6811</v>
      </c>
      <c r="D2186" t="s">
        <v>6812</v>
      </c>
      <c r="E2186" s="50">
        <v>0</v>
      </c>
      <c r="F2186" t="s">
        <v>6813</v>
      </c>
    </row>
    <row r="2187" spans="1:6">
      <c r="A2187">
        <v>2925</v>
      </c>
      <c r="B2187" t="s">
        <v>225</v>
      </c>
      <c r="C2187" t="s">
        <v>6883</v>
      </c>
      <c r="D2187" t="s">
        <v>6884</v>
      </c>
      <c r="E2187" s="50">
        <v>515.98</v>
      </c>
      <c r="F2187" t="s">
        <v>6885</v>
      </c>
    </row>
    <row r="2188" spans="1:6">
      <c r="A2188">
        <v>2949</v>
      </c>
      <c r="B2188" t="s">
        <v>225</v>
      </c>
      <c r="C2188" t="s">
        <v>6955</v>
      </c>
      <c r="D2188" t="s">
        <v>6956</v>
      </c>
      <c r="E2188" s="50">
        <v>827.5</v>
      </c>
      <c r="F2188" t="s">
        <v>6957</v>
      </c>
    </row>
    <row r="2189" spans="1:6">
      <c r="A2189">
        <v>2973</v>
      </c>
      <c r="B2189" t="s">
        <v>225</v>
      </c>
      <c r="C2189" t="s">
        <v>7027</v>
      </c>
      <c r="D2189" t="s">
        <v>7028</v>
      </c>
      <c r="E2189" s="50">
        <v>0</v>
      </c>
      <c r="F2189" t="s">
        <v>7029</v>
      </c>
    </row>
    <row r="2190" spans="1:6">
      <c r="A2190">
        <v>2997</v>
      </c>
      <c r="B2190" t="s">
        <v>225</v>
      </c>
      <c r="C2190" t="s">
        <v>7099</v>
      </c>
      <c r="D2190" t="s">
        <v>7100</v>
      </c>
      <c r="E2190" s="50">
        <v>273.57</v>
      </c>
      <c r="F2190" t="s">
        <v>7101</v>
      </c>
    </row>
    <row r="2191" spans="1:6">
      <c r="A2191">
        <v>3021</v>
      </c>
      <c r="B2191" t="s">
        <v>225</v>
      </c>
      <c r="C2191" t="s">
        <v>7171</v>
      </c>
      <c r="D2191" t="s">
        <v>7172</v>
      </c>
      <c r="E2191" s="50">
        <v>2056.48</v>
      </c>
      <c r="F2191" t="s">
        <v>7173</v>
      </c>
    </row>
    <row r="2192" spans="1:6">
      <c r="A2192">
        <v>3045</v>
      </c>
      <c r="B2192" t="s">
        <v>225</v>
      </c>
      <c r="C2192" t="s">
        <v>7243</v>
      </c>
      <c r="D2192" t="s">
        <v>7244</v>
      </c>
      <c r="E2192" s="50">
        <v>0</v>
      </c>
      <c r="F2192" t="s">
        <v>7245</v>
      </c>
    </row>
    <row r="2193" spans="1:6">
      <c r="A2193">
        <v>3069</v>
      </c>
      <c r="B2193" t="s">
        <v>225</v>
      </c>
      <c r="C2193" t="s">
        <v>7315</v>
      </c>
      <c r="D2193" t="s">
        <v>7316</v>
      </c>
      <c r="E2193" s="50">
        <v>297.60000000000002</v>
      </c>
      <c r="F2193" t="s">
        <v>7317</v>
      </c>
    </row>
    <row r="2194" spans="1:6">
      <c r="A2194">
        <v>3093</v>
      </c>
      <c r="B2194" t="s">
        <v>225</v>
      </c>
      <c r="C2194" t="s">
        <v>7387</v>
      </c>
      <c r="D2194" t="s">
        <v>7388</v>
      </c>
      <c r="E2194" s="50">
        <v>585.47</v>
      </c>
      <c r="F2194" t="s">
        <v>7389</v>
      </c>
    </row>
    <row r="2195" spans="1:6">
      <c r="A2195">
        <v>3117</v>
      </c>
      <c r="B2195" t="s">
        <v>225</v>
      </c>
      <c r="C2195" t="s">
        <v>7459</v>
      </c>
      <c r="D2195" t="s">
        <v>7460</v>
      </c>
      <c r="E2195" s="50">
        <v>0</v>
      </c>
      <c r="F2195" t="s">
        <v>7461</v>
      </c>
    </row>
    <row r="2196" spans="1:6">
      <c r="A2196">
        <v>3141</v>
      </c>
      <c r="B2196" t="s">
        <v>225</v>
      </c>
      <c r="C2196" t="s">
        <v>7531</v>
      </c>
      <c r="D2196" t="s">
        <v>7532</v>
      </c>
      <c r="E2196" s="50">
        <v>0</v>
      </c>
      <c r="F2196" t="s">
        <v>7533</v>
      </c>
    </row>
    <row r="2197" spans="1:6">
      <c r="A2197">
        <v>2349</v>
      </c>
      <c r="B2197" t="s">
        <v>225</v>
      </c>
      <c r="C2197" t="s">
        <v>5347</v>
      </c>
      <c r="D2197" t="s">
        <v>5348</v>
      </c>
      <c r="E2197" s="50">
        <v>17.170000000000002</v>
      </c>
      <c r="F2197" t="s">
        <v>5349</v>
      </c>
    </row>
    <row r="2198" spans="1:6">
      <c r="A2198">
        <v>2373</v>
      </c>
      <c r="B2198" t="s">
        <v>225</v>
      </c>
      <c r="C2198" t="s">
        <v>3424</v>
      </c>
      <c r="D2198" t="s">
        <v>3425</v>
      </c>
      <c r="E2198" s="50">
        <v>785.27</v>
      </c>
      <c r="F2198" t="s">
        <v>5379</v>
      </c>
    </row>
    <row r="2199" spans="1:6">
      <c r="A2199">
        <v>2397</v>
      </c>
      <c r="B2199" t="s">
        <v>225</v>
      </c>
      <c r="C2199" t="s">
        <v>3496</v>
      </c>
      <c r="D2199" t="s">
        <v>3497</v>
      </c>
      <c r="E2199" s="50">
        <v>0</v>
      </c>
      <c r="F2199" t="s">
        <v>5403</v>
      </c>
    </row>
    <row r="2200" spans="1:6">
      <c r="A2200">
        <v>2421</v>
      </c>
      <c r="B2200" t="s">
        <v>225</v>
      </c>
      <c r="C2200" t="s">
        <v>5467</v>
      </c>
      <c r="D2200" t="s">
        <v>5468</v>
      </c>
      <c r="E2200" s="50">
        <v>457.82</v>
      </c>
      <c r="F2200" t="s">
        <v>5469</v>
      </c>
    </row>
    <row r="2201" spans="1:6">
      <c r="A2201">
        <v>2445</v>
      </c>
      <c r="B2201" t="s">
        <v>225</v>
      </c>
      <c r="C2201" t="s">
        <v>3568</v>
      </c>
      <c r="D2201" t="s">
        <v>3569</v>
      </c>
      <c r="E2201" s="50">
        <v>678.12</v>
      </c>
      <c r="F2201" t="s">
        <v>5499</v>
      </c>
    </row>
    <row r="2202" spans="1:6">
      <c r="A2202">
        <v>2469</v>
      </c>
      <c r="B2202" t="s">
        <v>225</v>
      </c>
      <c r="C2202" t="s">
        <v>3640</v>
      </c>
      <c r="D2202" t="s">
        <v>3641</v>
      </c>
      <c r="E2202" s="50">
        <v>777.95</v>
      </c>
      <c r="F2202" t="s">
        <v>5523</v>
      </c>
    </row>
    <row r="2203" spans="1:6">
      <c r="A2203">
        <v>2493</v>
      </c>
      <c r="B2203" t="s">
        <v>225</v>
      </c>
      <c r="C2203" t="s">
        <v>5587</v>
      </c>
      <c r="D2203" t="s">
        <v>5588</v>
      </c>
      <c r="E2203" s="50">
        <v>1074.76</v>
      </c>
      <c r="F2203" t="s">
        <v>5589</v>
      </c>
    </row>
    <row r="2204" spans="1:6">
      <c r="A2204">
        <v>2517</v>
      </c>
      <c r="B2204" t="s">
        <v>225</v>
      </c>
      <c r="C2204" t="s">
        <v>5659</v>
      </c>
      <c r="D2204" t="s">
        <v>5660</v>
      </c>
      <c r="E2204" s="50">
        <v>0</v>
      </c>
      <c r="F2204" t="s">
        <v>5661</v>
      </c>
    </row>
    <row r="2205" spans="1:6">
      <c r="A2205">
        <v>2541</v>
      </c>
      <c r="B2205" t="s">
        <v>225</v>
      </c>
      <c r="C2205" t="s">
        <v>5731</v>
      </c>
      <c r="D2205" t="s">
        <v>5732</v>
      </c>
      <c r="E2205" s="50">
        <v>486.88</v>
      </c>
      <c r="F2205" t="s">
        <v>5733</v>
      </c>
    </row>
    <row r="2206" spans="1:6">
      <c r="A2206">
        <v>2565</v>
      </c>
      <c r="B2206" t="s">
        <v>225</v>
      </c>
      <c r="C2206" t="s">
        <v>5803</v>
      </c>
      <c r="D2206" t="s">
        <v>5804</v>
      </c>
      <c r="E2206" s="50">
        <v>172.2</v>
      </c>
      <c r="F2206" t="s">
        <v>5805</v>
      </c>
    </row>
    <row r="2207" spans="1:6">
      <c r="A2207">
        <v>2589</v>
      </c>
      <c r="B2207" t="s">
        <v>225</v>
      </c>
      <c r="C2207" t="s">
        <v>5875</v>
      </c>
      <c r="D2207" t="s">
        <v>5876</v>
      </c>
      <c r="E2207" s="50">
        <v>260.14999999999998</v>
      </c>
      <c r="F2207" t="s">
        <v>5877</v>
      </c>
    </row>
    <row r="2208" spans="1:6">
      <c r="A2208">
        <v>2613</v>
      </c>
      <c r="B2208" t="s">
        <v>225</v>
      </c>
      <c r="C2208" t="s">
        <v>5947</v>
      </c>
      <c r="D2208" t="s">
        <v>5948</v>
      </c>
      <c r="E2208" s="50">
        <v>327.42</v>
      </c>
      <c r="F2208" t="s">
        <v>5949</v>
      </c>
    </row>
    <row r="2209" spans="1:6">
      <c r="A2209">
        <v>2637</v>
      </c>
      <c r="B2209" t="s">
        <v>225</v>
      </c>
      <c r="C2209" t="s">
        <v>6019</v>
      </c>
      <c r="D2209" t="s">
        <v>6020</v>
      </c>
      <c r="E2209" s="50">
        <v>0</v>
      </c>
      <c r="F2209" t="s">
        <v>6021</v>
      </c>
    </row>
    <row r="2210" spans="1:6">
      <c r="A2210">
        <v>2661</v>
      </c>
      <c r="B2210" t="s">
        <v>225</v>
      </c>
      <c r="C2210" t="s">
        <v>6091</v>
      </c>
      <c r="D2210" t="s">
        <v>6092</v>
      </c>
      <c r="E2210" s="50">
        <v>0</v>
      </c>
      <c r="F2210" t="s">
        <v>6093</v>
      </c>
    </row>
    <row r="2211" spans="1:6">
      <c r="A2211">
        <v>2685</v>
      </c>
      <c r="B2211" t="s">
        <v>225</v>
      </c>
      <c r="C2211" t="s">
        <v>6163</v>
      </c>
      <c r="D2211" t="s">
        <v>6164</v>
      </c>
      <c r="E2211" s="50">
        <v>131.15</v>
      </c>
      <c r="F2211" t="s">
        <v>6165</v>
      </c>
    </row>
    <row r="2212" spans="1:6">
      <c r="A2212">
        <v>2709</v>
      </c>
      <c r="B2212" t="s">
        <v>225</v>
      </c>
      <c r="C2212" t="s">
        <v>6235</v>
      </c>
      <c r="D2212" t="s">
        <v>6236</v>
      </c>
      <c r="E2212" s="50">
        <v>513.66999999999996</v>
      </c>
      <c r="F2212" t="s">
        <v>6237</v>
      </c>
    </row>
    <row r="2213" spans="1:6">
      <c r="A2213">
        <v>2733</v>
      </c>
      <c r="B2213" t="s">
        <v>225</v>
      </c>
      <c r="C2213" t="s">
        <v>6307</v>
      </c>
      <c r="D2213" t="s">
        <v>6308</v>
      </c>
      <c r="E2213" s="50">
        <v>6445.12</v>
      </c>
      <c r="F2213" t="s">
        <v>6309</v>
      </c>
    </row>
    <row r="2214" spans="1:6">
      <c r="A2214">
        <v>2757</v>
      </c>
      <c r="B2214" t="s">
        <v>225</v>
      </c>
      <c r="C2214" t="s">
        <v>6379</v>
      </c>
      <c r="D2214" t="s">
        <v>6380</v>
      </c>
      <c r="E2214" s="50">
        <v>0</v>
      </c>
      <c r="F2214" t="s">
        <v>6381</v>
      </c>
    </row>
    <row r="2215" spans="1:6">
      <c r="A2215">
        <v>2781</v>
      </c>
      <c r="B2215" t="s">
        <v>225</v>
      </c>
      <c r="C2215" t="s">
        <v>6451</v>
      </c>
      <c r="D2215" t="s">
        <v>6452</v>
      </c>
      <c r="E2215" s="50">
        <v>0</v>
      </c>
      <c r="F2215" t="s">
        <v>6453</v>
      </c>
    </row>
    <row r="2216" spans="1:6">
      <c r="A2216">
        <v>2805</v>
      </c>
      <c r="B2216" t="s">
        <v>225</v>
      </c>
      <c r="C2216" t="s">
        <v>6523</v>
      </c>
      <c r="D2216" t="s">
        <v>6524</v>
      </c>
      <c r="E2216" s="50">
        <v>1336.54</v>
      </c>
      <c r="F2216" t="s">
        <v>6525</v>
      </c>
    </row>
    <row r="2217" spans="1:6">
      <c r="A2217">
        <v>2829</v>
      </c>
      <c r="B2217" t="s">
        <v>225</v>
      </c>
      <c r="C2217" t="s">
        <v>6595</v>
      </c>
      <c r="D2217" t="s">
        <v>6596</v>
      </c>
      <c r="E2217" s="50">
        <v>343.68</v>
      </c>
      <c r="F2217" t="s">
        <v>6597</v>
      </c>
    </row>
    <row r="2218" spans="1:6">
      <c r="A2218">
        <v>2853</v>
      </c>
      <c r="B2218" t="s">
        <v>225</v>
      </c>
      <c r="C2218" t="s">
        <v>6667</v>
      </c>
      <c r="D2218" t="s">
        <v>6668</v>
      </c>
      <c r="E2218" s="50">
        <v>666.49</v>
      </c>
      <c r="F2218" t="s">
        <v>6669</v>
      </c>
    </row>
    <row r="2219" spans="1:6">
      <c r="A2219">
        <v>2877</v>
      </c>
      <c r="B2219" t="s">
        <v>225</v>
      </c>
      <c r="C2219" t="s">
        <v>6739</v>
      </c>
      <c r="D2219" t="s">
        <v>6740</v>
      </c>
      <c r="E2219" s="50">
        <v>0</v>
      </c>
      <c r="F2219" t="s">
        <v>6741</v>
      </c>
    </row>
    <row r="2220" spans="1:6">
      <c r="A2220">
        <v>2902</v>
      </c>
      <c r="B2220" t="s">
        <v>225</v>
      </c>
      <c r="C2220" t="s">
        <v>6814</v>
      </c>
      <c r="D2220" t="s">
        <v>6815</v>
      </c>
      <c r="E2220" s="50">
        <v>0</v>
      </c>
      <c r="F2220" t="s">
        <v>6816</v>
      </c>
    </row>
    <row r="2221" spans="1:6">
      <c r="A2221">
        <v>2926</v>
      </c>
      <c r="B2221" t="s">
        <v>225</v>
      </c>
      <c r="C2221" t="s">
        <v>6886</v>
      </c>
      <c r="D2221" t="s">
        <v>6887</v>
      </c>
      <c r="E2221" s="50">
        <v>378.14</v>
      </c>
      <c r="F2221" t="s">
        <v>6888</v>
      </c>
    </row>
    <row r="2222" spans="1:6">
      <c r="A2222">
        <v>2950</v>
      </c>
      <c r="B2222" t="s">
        <v>225</v>
      </c>
      <c r="C2222" t="s">
        <v>6958</v>
      </c>
      <c r="D2222" t="s">
        <v>6959</v>
      </c>
      <c r="E2222" s="50">
        <v>1536.92</v>
      </c>
      <c r="F2222" t="s">
        <v>6960</v>
      </c>
    </row>
    <row r="2223" spans="1:6">
      <c r="A2223">
        <v>2974</v>
      </c>
      <c r="B2223" t="s">
        <v>225</v>
      </c>
      <c r="C2223" t="s">
        <v>7030</v>
      </c>
      <c r="D2223" t="s">
        <v>7031</v>
      </c>
      <c r="E2223" s="50">
        <v>0</v>
      </c>
      <c r="F2223" t="s">
        <v>7032</v>
      </c>
    </row>
    <row r="2224" spans="1:6">
      <c r="A2224">
        <v>2998</v>
      </c>
      <c r="B2224" t="s">
        <v>225</v>
      </c>
      <c r="C2224" t="s">
        <v>7102</v>
      </c>
      <c r="D2224" t="s">
        <v>7103</v>
      </c>
      <c r="E2224" s="50">
        <v>334.29</v>
      </c>
      <c r="F2224" t="s">
        <v>7104</v>
      </c>
    </row>
    <row r="2225" spans="1:6">
      <c r="A2225">
        <v>3022</v>
      </c>
      <c r="B2225" t="s">
        <v>225</v>
      </c>
      <c r="C2225" t="s">
        <v>7174</v>
      </c>
      <c r="D2225" t="s">
        <v>7175</v>
      </c>
      <c r="E2225" s="50">
        <v>1050.1300000000001</v>
      </c>
      <c r="F2225" t="s">
        <v>7176</v>
      </c>
    </row>
    <row r="2226" spans="1:6">
      <c r="A2226">
        <v>3046</v>
      </c>
      <c r="B2226" t="s">
        <v>225</v>
      </c>
      <c r="C2226" t="s">
        <v>7246</v>
      </c>
      <c r="D2226" t="s">
        <v>7247</v>
      </c>
      <c r="E2226" s="50">
        <v>0</v>
      </c>
      <c r="F2226" t="s">
        <v>7248</v>
      </c>
    </row>
    <row r="2227" spans="1:6">
      <c r="A2227">
        <v>3070</v>
      </c>
      <c r="B2227" t="s">
        <v>225</v>
      </c>
      <c r="C2227" t="s">
        <v>7318</v>
      </c>
      <c r="D2227" t="s">
        <v>7319</v>
      </c>
      <c r="E2227" s="50">
        <v>46.48</v>
      </c>
      <c r="F2227" t="s">
        <v>7320</v>
      </c>
    </row>
    <row r="2228" spans="1:6">
      <c r="A2228">
        <v>3094</v>
      </c>
      <c r="B2228" t="s">
        <v>225</v>
      </c>
      <c r="C2228" t="s">
        <v>7390</v>
      </c>
      <c r="D2228" t="s">
        <v>7391</v>
      </c>
      <c r="E2228" s="50">
        <v>566.30999999999995</v>
      </c>
      <c r="F2228" t="s">
        <v>7392</v>
      </c>
    </row>
    <row r="2229" spans="1:6">
      <c r="A2229">
        <v>3118</v>
      </c>
      <c r="B2229" t="s">
        <v>225</v>
      </c>
      <c r="C2229" t="s">
        <v>7462</v>
      </c>
      <c r="D2229" t="s">
        <v>7463</v>
      </c>
      <c r="E2229" s="50">
        <v>0</v>
      </c>
      <c r="F2229" t="s">
        <v>7464</v>
      </c>
    </row>
    <row r="2230" spans="1:6">
      <c r="A2230">
        <v>3142</v>
      </c>
      <c r="B2230" t="s">
        <v>225</v>
      </c>
      <c r="C2230" t="s">
        <v>7534</v>
      </c>
      <c r="D2230" t="s">
        <v>7535</v>
      </c>
      <c r="E2230" s="50">
        <v>0</v>
      </c>
      <c r="F2230" t="s">
        <v>7536</v>
      </c>
    </row>
    <row r="2231" spans="1:6">
      <c r="A2231">
        <v>2350</v>
      </c>
      <c r="B2231" t="s">
        <v>225</v>
      </c>
      <c r="C2231" t="s">
        <v>5350</v>
      </c>
      <c r="D2231" t="s">
        <v>5351</v>
      </c>
      <c r="E2231" s="50">
        <v>28.1</v>
      </c>
      <c r="F2231" t="s">
        <v>5352</v>
      </c>
    </row>
    <row r="2232" spans="1:6">
      <c r="A2232">
        <v>2374</v>
      </c>
      <c r="B2232" t="s">
        <v>225</v>
      </c>
      <c r="C2232" t="s">
        <v>3427</v>
      </c>
      <c r="D2232" t="s">
        <v>3428</v>
      </c>
      <c r="E2232" s="50">
        <v>1104.4000000000001</v>
      </c>
      <c r="F2232" t="s">
        <v>5380</v>
      </c>
    </row>
    <row r="2233" spans="1:6">
      <c r="A2233">
        <v>2398</v>
      </c>
      <c r="B2233" t="s">
        <v>225</v>
      </c>
      <c r="C2233" t="s">
        <v>3499</v>
      </c>
      <c r="D2233" t="s">
        <v>3500</v>
      </c>
      <c r="E2233" s="50">
        <v>0</v>
      </c>
      <c r="F2233" t="s">
        <v>5404</v>
      </c>
    </row>
    <row r="2234" spans="1:6">
      <c r="A2234">
        <v>2422</v>
      </c>
      <c r="B2234" t="s">
        <v>225</v>
      </c>
      <c r="C2234" t="s">
        <v>5470</v>
      </c>
      <c r="D2234" t="s">
        <v>5471</v>
      </c>
      <c r="E2234" s="50">
        <v>629.28</v>
      </c>
      <c r="F2234" t="s">
        <v>5472</v>
      </c>
    </row>
    <row r="2235" spans="1:6">
      <c r="A2235">
        <v>2446</v>
      </c>
      <c r="B2235" t="s">
        <v>225</v>
      </c>
      <c r="C2235" t="s">
        <v>3571</v>
      </c>
      <c r="D2235" t="s">
        <v>3572</v>
      </c>
      <c r="E2235" s="50">
        <v>126.35</v>
      </c>
      <c r="F2235" t="s">
        <v>5500</v>
      </c>
    </row>
    <row r="2236" spans="1:6">
      <c r="A2236">
        <v>2470</v>
      </c>
      <c r="B2236" t="s">
        <v>225</v>
      </c>
      <c r="C2236" t="s">
        <v>3643</v>
      </c>
      <c r="D2236" t="s">
        <v>3644</v>
      </c>
      <c r="E2236" s="50">
        <v>558.71</v>
      </c>
      <c r="F2236" t="s">
        <v>5524</v>
      </c>
    </row>
    <row r="2237" spans="1:6">
      <c r="A2237">
        <v>2494</v>
      </c>
      <c r="B2237" t="s">
        <v>225</v>
      </c>
      <c r="C2237" t="s">
        <v>5590</v>
      </c>
      <c r="D2237" t="s">
        <v>5591</v>
      </c>
      <c r="E2237" s="50">
        <v>1037</v>
      </c>
      <c r="F2237" t="s">
        <v>5592</v>
      </c>
    </row>
    <row r="2238" spans="1:6">
      <c r="A2238">
        <v>2518</v>
      </c>
      <c r="B2238" t="s">
        <v>225</v>
      </c>
      <c r="C2238" t="s">
        <v>5662</v>
      </c>
      <c r="D2238" t="s">
        <v>5663</v>
      </c>
      <c r="E2238" s="50">
        <v>0</v>
      </c>
      <c r="F2238" t="s">
        <v>5664</v>
      </c>
    </row>
    <row r="2239" spans="1:6">
      <c r="A2239">
        <v>2542</v>
      </c>
      <c r="B2239" t="s">
        <v>225</v>
      </c>
      <c r="C2239" t="s">
        <v>5734</v>
      </c>
      <c r="D2239" t="s">
        <v>5735</v>
      </c>
      <c r="E2239" s="50">
        <v>541.9</v>
      </c>
      <c r="F2239" t="s">
        <v>5736</v>
      </c>
    </row>
    <row r="2240" spans="1:6">
      <c r="A2240">
        <v>2566</v>
      </c>
      <c r="B2240" t="s">
        <v>225</v>
      </c>
      <c r="C2240" t="s">
        <v>5806</v>
      </c>
      <c r="D2240" t="s">
        <v>5807</v>
      </c>
      <c r="E2240" s="50">
        <v>167.01</v>
      </c>
      <c r="F2240" t="s">
        <v>5808</v>
      </c>
    </row>
    <row r="2241" spans="1:6">
      <c r="A2241">
        <v>2590</v>
      </c>
      <c r="B2241" t="s">
        <v>225</v>
      </c>
      <c r="C2241" t="s">
        <v>5878</v>
      </c>
      <c r="D2241" t="s">
        <v>5879</v>
      </c>
      <c r="E2241" s="50">
        <v>51.72</v>
      </c>
      <c r="F2241" t="s">
        <v>5880</v>
      </c>
    </row>
    <row r="2242" spans="1:6">
      <c r="A2242">
        <v>2614</v>
      </c>
      <c r="B2242" t="s">
        <v>225</v>
      </c>
      <c r="C2242" t="s">
        <v>5950</v>
      </c>
      <c r="D2242" t="s">
        <v>5951</v>
      </c>
      <c r="E2242" s="50">
        <v>982.46</v>
      </c>
      <c r="F2242" t="s">
        <v>5952</v>
      </c>
    </row>
    <row r="2243" spans="1:6">
      <c r="A2243">
        <v>2638</v>
      </c>
      <c r="B2243" t="s">
        <v>225</v>
      </c>
      <c r="C2243" t="s">
        <v>6022</v>
      </c>
      <c r="D2243" t="s">
        <v>6023</v>
      </c>
      <c r="E2243" s="50">
        <v>0</v>
      </c>
      <c r="F2243" t="s">
        <v>6024</v>
      </c>
    </row>
    <row r="2244" spans="1:6">
      <c r="A2244">
        <v>2662</v>
      </c>
      <c r="B2244" t="s">
        <v>225</v>
      </c>
      <c r="C2244" t="s">
        <v>6094</v>
      </c>
      <c r="D2244" t="s">
        <v>6095</v>
      </c>
      <c r="E2244" s="50">
        <v>15496.62</v>
      </c>
      <c r="F2244" t="s">
        <v>6096</v>
      </c>
    </row>
    <row r="2245" spans="1:6">
      <c r="A2245">
        <v>2686</v>
      </c>
      <c r="B2245" t="s">
        <v>225</v>
      </c>
      <c r="C2245" t="s">
        <v>6166</v>
      </c>
      <c r="D2245" t="s">
        <v>6167</v>
      </c>
      <c r="E2245" s="50">
        <v>158.94999999999999</v>
      </c>
      <c r="F2245" t="s">
        <v>6168</v>
      </c>
    </row>
    <row r="2246" spans="1:6">
      <c r="A2246">
        <v>2710</v>
      </c>
      <c r="B2246" t="s">
        <v>225</v>
      </c>
      <c r="C2246" t="s">
        <v>6238</v>
      </c>
      <c r="D2246" t="s">
        <v>6239</v>
      </c>
      <c r="E2246" s="50">
        <v>507.86</v>
      </c>
      <c r="F2246" t="s">
        <v>6240</v>
      </c>
    </row>
    <row r="2247" spans="1:6">
      <c r="A2247">
        <v>2734</v>
      </c>
      <c r="B2247" t="s">
        <v>225</v>
      </c>
      <c r="C2247" t="s">
        <v>6310</v>
      </c>
      <c r="D2247" t="s">
        <v>6311</v>
      </c>
      <c r="E2247" s="50">
        <v>6325.44</v>
      </c>
      <c r="F2247" t="s">
        <v>6312</v>
      </c>
    </row>
    <row r="2248" spans="1:6">
      <c r="A2248">
        <v>2758</v>
      </c>
      <c r="B2248" t="s">
        <v>225</v>
      </c>
      <c r="C2248" t="s">
        <v>6382</v>
      </c>
      <c r="D2248" t="s">
        <v>6383</v>
      </c>
      <c r="E2248" s="50">
        <v>0</v>
      </c>
      <c r="F2248" t="s">
        <v>6384</v>
      </c>
    </row>
    <row r="2249" spans="1:6">
      <c r="A2249">
        <v>2782</v>
      </c>
      <c r="B2249" t="s">
        <v>225</v>
      </c>
      <c r="C2249" t="s">
        <v>6454</v>
      </c>
      <c r="D2249" t="s">
        <v>6455</v>
      </c>
      <c r="E2249" s="50">
        <v>0</v>
      </c>
      <c r="F2249" t="s">
        <v>6456</v>
      </c>
    </row>
    <row r="2250" spans="1:6">
      <c r="A2250">
        <v>2806</v>
      </c>
      <c r="B2250" t="s">
        <v>225</v>
      </c>
      <c r="C2250" t="s">
        <v>6526</v>
      </c>
      <c r="D2250" t="s">
        <v>6527</v>
      </c>
      <c r="E2250" s="50">
        <v>782.39</v>
      </c>
      <c r="F2250" t="s">
        <v>6528</v>
      </c>
    </row>
    <row r="2251" spans="1:6">
      <c r="A2251">
        <v>2830</v>
      </c>
      <c r="B2251" t="s">
        <v>225</v>
      </c>
      <c r="C2251" t="s">
        <v>6598</v>
      </c>
      <c r="D2251" t="s">
        <v>6599</v>
      </c>
      <c r="E2251" s="50">
        <v>654.66</v>
      </c>
      <c r="F2251" t="s">
        <v>6600</v>
      </c>
    </row>
    <row r="2252" spans="1:6">
      <c r="A2252">
        <v>2854</v>
      </c>
      <c r="B2252" t="s">
        <v>225</v>
      </c>
      <c r="C2252" t="s">
        <v>6670</v>
      </c>
      <c r="D2252" t="s">
        <v>6671</v>
      </c>
      <c r="E2252" s="50">
        <v>812.41</v>
      </c>
      <c r="F2252" t="s">
        <v>6672</v>
      </c>
    </row>
    <row r="2253" spans="1:6">
      <c r="A2253">
        <v>2878</v>
      </c>
      <c r="B2253" t="s">
        <v>225</v>
      </c>
      <c r="C2253" t="s">
        <v>6742</v>
      </c>
      <c r="D2253" t="s">
        <v>6743</v>
      </c>
      <c r="E2253" s="50">
        <v>0</v>
      </c>
      <c r="F2253" t="s">
        <v>6744</v>
      </c>
    </row>
    <row r="2254" spans="1:6">
      <c r="A2254">
        <v>2881</v>
      </c>
      <c r="B2254" t="s">
        <v>225</v>
      </c>
      <c r="C2254" t="s">
        <v>6751</v>
      </c>
      <c r="D2254" t="s">
        <v>6752</v>
      </c>
      <c r="E2254" s="50">
        <v>0</v>
      </c>
      <c r="F2254" t="s">
        <v>6753</v>
      </c>
    </row>
    <row r="2255" spans="1:6">
      <c r="A2255">
        <v>2882</v>
      </c>
      <c r="B2255" t="s">
        <v>225</v>
      </c>
      <c r="C2255" t="s">
        <v>6754</v>
      </c>
      <c r="D2255" t="s">
        <v>6755</v>
      </c>
      <c r="E2255" s="50">
        <v>7373.06</v>
      </c>
      <c r="F2255" t="s">
        <v>6756</v>
      </c>
    </row>
    <row r="2256" spans="1:6">
      <c r="A2256">
        <v>2905</v>
      </c>
      <c r="B2256" t="s">
        <v>225</v>
      </c>
      <c r="C2256" t="s">
        <v>6823</v>
      </c>
      <c r="D2256" t="s">
        <v>6824</v>
      </c>
      <c r="E2256" s="50">
        <v>6146.7</v>
      </c>
      <c r="F2256" t="s">
        <v>6825</v>
      </c>
    </row>
    <row r="2257" spans="1:6">
      <c r="A2257">
        <v>2906</v>
      </c>
      <c r="B2257" t="s">
        <v>225</v>
      </c>
      <c r="C2257" t="s">
        <v>6826</v>
      </c>
      <c r="D2257" t="s">
        <v>6827</v>
      </c>
      <c r="E2257" s="50">
        <v>4161.26</v>
      </c>
      <c r="F2257" t="s">
        <v>6828</v>
      </c>
    </row>
    <row r="2258" spans="1:6">
      <c r="A2258">
        <v>2929</v>
      </c>
      <c r="B2258" t="s">
        <v>225</v>
      </c>
      <c r="C2258" t="s">
        <v>6895</v>
      </c>
      <c r="D2258" t="s">
        <v>6896</v>
      </c>
      <c r="E2258" s="50">
        <v>0</v>
      </c>
      <c r="F2258" t="s">
        <v>6897</v>
      </c>
    </row>
    <row r="2259" spans="1:6">
      <c r="A2259">
        <v>2930</v>
      </c>
      <c r="B2259" t="s">
        <v>225</v>
      </c>
      <c r="C2259" t="s">
        <v>6898</v>
      </c>
      <c r="D2259" t="s">
        <v>6899</v>
      </c>
      <c r="E2259" s="50">
        <v>6918.09</v>
      </c>
      <c r="F2259" t="s">
        <v>6900</v>
      </c>
    </row>
    <row r="2260" spans="1:6">
      <c r="A2260">
        <v>2953</v>
      </c>
      <c r="B2260" t="s">
        <v>225</v>
      </c>
      <c r="C2260" t="s">
        <v>6967</v>
      </c>
      <c r="D2260" t="s">
        <v>6968</v>
      </c>
      <c r="E2260" s="50">
        <v>0</v>
      </c>
      <c r="F2260" t="s">
        <v>6969</v>
      </c>
    </row>
    <row r="2261" spans="1:6">
      <c r="A2261">
        <v>2954</v>
      </c>
      <c r="B2261" t="s">
        <v>225</v>
      </c>
      <c r="C2261" t="s">
        <v>6970</v>
      </c>
      <c r="D2261" t="s">
        <v>6971</v>
      </c>
      <c r="E2261" s="50">
        <v>267.2</v>
      </c>
      <c r="F2261" t="s">
        <v>6972</v>
      </c>
    </row>
    <row r="2262" spans="1:6">
      <c r="A2262">
        <v>2977</v>
      </c>
      <c r="B2262" t="s">
        <v>225</v>
      </c>
      <c r="C2262" t="s">
        <v>7039</v>
      </c>
      <c r="D2262" t="s">
        <v>7040</v>
      </c>
      <c r="E2262" s="50">
        <v>3907.16</v>
      </c>
      <c r="F2262" t="s">
        <v>7041</v>
      </c>
    </row>
    <row r="2263" spans="1:6">
      <c r="A2263">
        <v>2978</v>
      </c>
      <c r="B2263" t="s">
        <v>225</v>
      </c>
      <c r="C2263" t="s">
        <v>7042</v>
      </c>
      <c r="D2263" t="s">
        <v>7043</v>
      </c>
      <c r="E2263" s="50">
        <v>3203.27</v>
      </c>
      <c r="F2263" t="s">
        <v>7044</v>
      </c>
    </row>
    <row r="2264" spans="1:6">
      <c r="A2264">
        <v>3001</v>
      </c>
      <c r="B2264" t="s">
        <v>225</v>
      </c>
      <c r="C2264" t="s">
        <v>7111</v>
      </c>
      <c r="D2264" t="s">
        <v>7112</v>
      </c>
      <c r="E2264" s="50">
        <v>0</v>
      </c>
      <c r="F2264" t="s">
        <v>7113</v>
      </c>
    </row>
    <row r="2265" spans="1:6">
      <c r="A2265">
        <v>3002</v>
      </c>
      <c r="B2265" t="s">
        <v>225</v>
      </c>
      <c r="C2265" t="s">
        <v>7114</v>
      </c>
      <c r="D2265" t="s">
        <v>7115</v>
      </c>
      <c r="E2265" s="50">
        <v>8078.85</v>
      </c>
      <c r="F2265" t="s">
        <v>7116</v>
      </c>
    </row>
    <row r="2266" spans="1:6">
      <c r="A2266">
        <v>3025</v>
      </c>
      <c r="B2266" t="s">
        <v>225</v>
      </c>
      <c r="C2266" t="s">
        <v>7183</v>
      </c>
      <c r="D2266" t="s">
        <v>7184</v>
      </c>
      <c r="E2266" s="50">
        <v>0</v>
      </c>
      <c r="F2266" t="s">
        <v>7185</v>
      </c>
    </row>
    <row r="2267" spans="1:6">
      <c r="A2267">
        <v>3026</v>
      </c>
      <c r="B2267" t="s">
        <v>225</v>
      </c>
      <c r="C2267" t="s">
        <v>7186</v>
      </c>
      <c r="D2267" t="s">
        <v>7187</v>
      </c>
      <c r="E2267" s="50">
        <v>1027.78</v>
      </c>
      <c r="F2267" t="s">
        <v>7188</v>
      </c>
    </row>
    <row r="2268" spans="1:6">
      <c r="A2268">
        <v>3049</v>
      </c>
      <c r="B2268" t="s">
        <v>225</v>
      </c>
      <c r="C2268" t="s">
        <v>7255</v>
      </c>
      <c r="D2268" t="s">
        <v>7256</v>
      </c>
      <c r="E2268" s="50">
        <v>0</v>
      </c>
      <c r="F2268" t="s">
        <v>7257</v>
      </c>
    </row>
    <row r="2269" spans="1:6">
      <c r="A2269">
        <v>3050</v>
      </c>
      <c r="B2269" t="s">
        <v>225</v>
      </c>
      <c r="C2269" t="s">
        <v>7258</v>
      </c>
      <c r="D2269" t="s">
        <v>7259</v>
      </c>
      <c r="E2269" s="50">
        <v>344.08</v>
      </c>
      <c r="F2269" t="s">
        <v>7260</v>
      </c>
    </row>
    <row r="2270" spans="1:6">
      <c r="A2270">
        <v>3073</v>
      </c>
      <c r="B2270" t="s">
        <v>225</v>
      </c>
      <c r="C2270" t="s">
        <v>7327</v>
      </c>
      <c r="D2270" t="s">
        <v>7328</v>
      </c>
      <c r="E2270" s="50">
        <v>6079.76</v>
      </c>
      <c r="F2270" t="s">
        <v>7329</v>
      </c>
    </row>
    <row r="2271" spans="1:6">
      <c r="A2271">
        <v>3074</v>
      </c>
      <c r="B2271" t="s">
        <v>225</v>
      </c>
      <c r="C2271" t="s">
        <v>7330</v>
      </c>
      <c r="D2271" t="s">
        <v>7331</v>
      </c>
      <c r="E2271" s="50">
        <v>5494.41</v>
      </c>
      <c r="F2271" t="s">
        <v>7332</v>
      </c>
    </row>
    <row r="2272" spans="1:6">
      <c r="A2272">
        <v>3097</v>
      </c>
      <c r="B2272" t="s">
        <v>225</v>
      </c>
      <c r="C2272" t="s">
        <v>7399</v>
      </c>
      <c r="D2272" t="s">
        <v>7400</v>
      </c>
      <c r="E2272" s="50">
        <v>3313.41</v>
      </c>
      <c r="F2272" t="s">
        <v>7401</v>
      </c>
    </row>
    <row r="2273" spans="1:6">
      <c r="A2273">
        <v>3098</v>
      </c>
      <c r="B2273" t="s">
        <v>225</v>
      </c>
      <c r="C2273" t="s">
        <v>7402</v>
      </c>
      <c r="D2273" t="s">
        <v>7403</v>
      </c>
      <c r="E2273" s="50">
        <v>0</v>
      </c>
      <c r="F2273" t="s">
        <v>7404</v>
      </c>
    </row>
    <row r="2274" spans="1:6">
      <c r="A2274">
        <v>3121</v>
      </c>
      <c r="B2274" t="s">
        <v>225</v>
      </c>
      <c r="C2274" t="s">
        <v>7471</v>
      </c>
      <c r="D2274" t="s">
        <v>7472</v>
      </c>
      <c r="E2274" s="50">
        <v>-1543.49</v>
      </c>
      <c r="F2274" t="s">
        <v>7473</v>
      </c>
    </row>
    <row r="2275" spans="1:6">
      <c r="A2275">
        <v>3122</v>
      </c>
      <c r="B2275" t="s">
        <v>225</v>
      </c>
      <c r="C2275" t="s">
        <v>7474</v>
      </c>
      <c r="D2275" t="s">
        <v>7475</v>
      </c>
      <c r="E2275" s="50">
        <v>0</v>
      </c>
      <c r="F2275" t="s">
        <v>7476</v>
      </c>
    </row>
    <row r="2276" spans="1:6">
      <c r="A2276">
        <v>2329</v>
      </c>
      <c r="B2276" t="s">
        <v>225</v>
      </c>
      <c r="C2276" t="s">
        <v>5287</v>
      </c>
      <c r="D2276" t="s">
        <v>5288</v>
      </c>
      <c r="E2276" s="50">
        <v>0</v>
      </c>
      <c r="F2276" t="s">
        <v>5289</v>
      </c>
    </row>
    <row r="2277" spans="1:6">
      <c r="A2277">
        <v>2330</v>
      </c>
      <c r="B2277" t="s">
        <v>225</v>
      </c>
      <c r="C2277" t="s">
        <v>5290</v>
      </c>
      <c r="D2277" t="s">
        <v>5291</v>
      </c>
      <c r="E2277" s="50">
        <v>150.22</v>
      </c>
      <c r="F2277" t="s">
        <v>5292</v>
      </c>
    </row>
    <row r="2278" spans="1:6">
      <c r="A2278">
        <v>2353</v>
      </c>
      <c r="B2278" t="s">
        <v>225</v>
      </c>
      <c r="C2278" t="s">
        <v>3364</v>
      </c>
      <c r="D2278" t="s">
        <v>3365</v>
      </c>
      <c r="E2278" s="50">
        <v>7279.98</v>
      </c>
      <c r="F2278" t="s">
        <v>5359</v>
      </c>
    </row>
    <row r="2279" spans="1:6">
      <c r="A2279">
        <v>2354</v>
      </c>
      <c r="B2279" t="s">
        <v>225</v>
      </c>
      <c r="C2279" t="s">
        <v>3367</v>
      </c>
      <c r="D2279" t="s">
        <v>3368</v>
      </c>
      <c r="E2279" s="50">
        <v>5773.24</v>
      </c>
      <c r="F2279" t="s">
        <v>5360</v>
      </c>
    </row>
    <row r="2280" spans="1:6">
      <c r="A2280">
        <v>2377</v>
      </c>
      <c r="B2280" t="s">
        <v>225</v>
      </c>
      <c r="C2280" t="s">
        <v>3436</v>
      </c>
      <c r="D2280" t="s">
        <v>3437</v>
      </c>
      <c r="E2280" s="50">
        <v>185.16</v>
      </c>
      <c r="F2280" t="s">
        <v>5383</v>
      </c>
    </row>
    <row r="2281" spans="1:6">
      <c r="A2281">
        <v>2378</v>
      </c>
      <c r="B2281" t="s">
        <v>225</v>
      </c>
      <c r="C2281" t="s">
        <v>3439</v>
      </c>
      <c r="D2281" t="s">
        <v>3440</v>
      </c>
      <c r="E2281" s="50">
        <v>0</v>
      </c>
      <c r="F2281" t="s">
        <v>5384</v>
      </c>
    </row>
    <row r="2282" spans="1:6">
      <c r="A2282">
        <v>2401</v>
      </c>
      <c r="B2282" t="s">
        <v>225</v>
      </c>
      <c r="C2282" t="s">
        <v>5407</v>
      </c>
      <c r="D2282" t="s">
        <v>5408</v>
      </c>
      <c r="E2282" s="50">
        <v>6581.34</v>
      </c>
      <c r="F2282" t="s">
        <v>5409</v>
      </c>
    </row>
    <row r="2283" spans="1:6">
      <c r="A2283">
        <v>2402</v>
      </c>
      <c r="B2283" t="s">
        <v>225</v>
      </c>
      <c r="C2283" t="s">
        <v>5410</v>
      </c>
      <c r="D2283" t="s">
        <v>5411</v>
      </c>
      <c r="E2283" s="50">
        <v>5542.41</v>
      </c>
      <c r="F2283" t="s">
        <v>5412</v>
      </c>
    </row>
    <row r="2284" spans="1:6">
      <c r="A2284">
        <v>2425</v>
      </c>
      <c r="B2284" t="s">
        <v>225</v>
      </c>
      <c r="C2284" t="s">
        <v>3508</v>
      </c>
      <c r="D2284" t="s">
        <v>3509</v>
      </c>
      <c r="E2284" s="50">
        <v>3733.61</v>
      </c>
      <c r="F2284" t="s">
        <v>5479</v>
      </c>
    </row>
    <row r="2285" spans="1:6">
      <c r="A2285">
        <v>2426</v>
      </c>
      <c r="B2285" t="s">
        <v>225</v>
      </c>
      <c r="C2285" t="s">
        <v>3511</v>
      </c>
      <c r="D2285" t="s">
        <v>3512</v>
      </c>
      <c r="E2285" s="50">
        <v>5677.17</v>
      </c>
      <c r="F2285" t="s">
        <v>5480</v>
      </c>
    </row>
    <row r="2286" spans="1:6">
      <c r="A2286">
        <v>2449</v>
      </c>
      <c r="B2286" t="s">
        <v>225</v>
      </c>
      <c r="C2286" t="s">
        <v>3580</v>
      </c>
      <c r="D2286" t="s">
        <v>3581</v>
      </c>
      <c r="E2286" s="50">
        <v>6615.3</v>
      </c>
      <c r="F2286" t="s">
        <v>5503</v>
      </c>
    </row>
    <row r="2287" spans="1:6">
      <c r="A2287">
        <v>2450</v>
      </c>
      <c r="B2287" t="s">
        <v>225</v>
      </c>
      <c r="C2287" t="s">
        <v>3583</v>
      </c>
      <c r="D2287" t="s">
        <v>3584</v>
      </c>
      <c r="E2287" s="50">
        <v>5966.4</v>
      </c>
      <c r="F2287" t="s">
        <v>5504</v>
      </c>
    </row>
    <row r="2288" spans="1:6">
      <c r="A2288">
        <v>2473</v>
      </c>
      <c r="B2288" t="s">
        <v>225</v>
      </c>
      <c r="C2288" t="s">
        <v>5527</v>
      </c>
      <c r="D2288" t="s">
        <v>5528</v>
      </c>
      <c r="E2288" s="50">
        <v>11134.69</v>
      </c>
      <c r="F2288" t="s">
        <v>5529</v>
      </c>
    </row>
    <row r="2289" spans="1:6">
      <c r="A2289">
        <v>2474</v>
      </c>
      <c r="B2289" t="s">
        <v>225</v>
      </c>
      <c r="C2289" t="s">
        <v>5530</v>
      </c>
      <c r="D2289" t="s">
        <v>5531</v>
      </c>
      <c r="E2289" s="50">
        <v>9500.35</v>
      </c>
      <c r="F2289" t="s">
        <v>5532</v>
      </c>
    </row>
    <row r="2290" spans="1:6">
      <c r="A2290">
        <v>2497</v>
      </c>
      <c r="B2290" t="s">
        <v>225</v>
      </c>
      <c r="C2290" t="s">
        <v>5599</v>
      </c>
      <c r="D2290" t="s">
        <v>5600</v>
      </c>
      <c r="E2290" s="50">
        <v>2319.5500000000002</v>
      </c>
      <c r="F2290" t="s">
        <v>5601</v>
      </c>
    </row>
    <row r="2291" spans="1:6">
      <c r="A2291">
        <v>2498</v>
      </c>
      <c r="B2291" t="s">
        <v>225</v>
      </c>
      <c r="C2291" t="s">
        <v>5602</v>
      </c>
      <c r="D2291" t="s">
        <v>5603</v>
      </c>
      <c r="E2291" s="50">
        <v>0</v>
      </c>
      <c r="F2291" t="s">
        <v>5604</v>
      </c>
    </row>
    <row r="2292" spans="1:6">
      <c r="A2292">
        <v>2521</v>
      </c>
      <c r="B2292" t="s">
        <v>225</v>
      </c>
      <c r="C2292" t="s">
        <v>5671</v>
      </c>
      <c r="D2292" t="s">
        <v>5672</v>
      </c>
      <c r="E2292" s="50">
        <v>5701.16</v>
      </c>
      <c r="F2292" t="s">
        <v>5673</v>
      </c>
    </row>
    <row r="2293" spans="1:6">
      <c r="A2293">
        <v>2522</v>
      </c>
      <c r="B2293" t="s">
        <v>225</v>
      </c>
      <c r="C2293" t="s">
        <v>5674</v>
      </c>
      <c r="D2293" t="s">
        <v>5675</v>
      </c>
      <c r="E2293" s="50">
        <v>4923.1099999999997</v>
      </c>
      <c r="F2293" t="s">
        <v>5676</v>
      </c>
    </row>
    <row r="2294" spans="1:6">
      <c r="A2294">
        <v>2545</v>
      </c>
      <c r="B2294" t="s">
        <v>225</v>
      </c>
      <c r="C2294" t="s">
        <v>5743</v>
      </c>
      <c r="D2294" t="s">
        <v>5744</v>
      </c>
      <c r="E2294" s="50">
        <v>0</v>
      </c>
      <c r="F2294" t="s">
        <v>5745</v>
      </c>
    </row>
    <row r="2295" spans="1:6">
      <c r="A2295">
        <v>2546</v>
      </c>
      <c r="B2295" t="s">
        <v>225</v>
      </c>
      <c r="C2295" t="s">
        <v>5746</v>
      </c>
      <c r="D2295" t="s">
        <v>5747</v>
      </c>
      <c r="E2295" s="50">
        <v>2229.66</v>
      </c>
      <c r="F2295" t="s">
        <v>5748</v>
      </c>
    </row>
    <row r="2296" spans="1:6">
      <c r="A2296">
        <v>2569</v>
      </c>
      <c r="B2296" t="s">
        <v>225</v>
      </c>
      <c r="C2296" t="s">
        <v>5815</v>
      </c>
      <c r="D2296" t="s">
        <v>5816</v>
      </c>
      <c r="E2296" s="50">
        <v>0</v>
      </c>
      <c r="F2296" t="s">
        <v>5817</v>
      </c>
    </row>
    <row r="2297" spans="1:6">
      <c r="A2297">
        <v>2570</v>
      </c>
      <c r="B2297" t="s">
        <v>225</v>
      </c>
      <c r="C2297" t="s">
        <v>5818</v>
      </c>
      <c r="D2297" t="s">
        <v>5819</v>
      </c>
      <c r="E2297" s="50">
        <v>1286.31</v>
      </c>
      <c r="F2297" t="s">
        <v>5820</v>
      </c>
    </row>
    <row r="2298" spans="1:6">
      <c r="A2298">
        <v>2593</v>
      </c>
      <c r="B2298" t="s">
        <v>225</v>
      </c>
      <c r="C2298" t="s">
        <v>5887</v>
      </c>
      <c r="D2298" t="s">
        <v>5888</v>
      </c>
      <c r="E2298" s="50">
        <v>0</v>
      </c>
      <c r="F2298" t="s">
        <v>5889</v>
      </c>
    </row>
    <row r="2299" spans="1:6">
      <c r="A2299">
        <v>2594</v>
      </c>
      <c r="B2299" t="s">
        <v>225</v>
      </c>
      <c r="C2299" t="s">
        <v>5890</v>
      </c>
      <c r="D2299" t="s">
        <v>5891</v>
      </c>
      <c r="E2299" s="50">
        <v>2626.43</v>
      </c>
      <c r="F2299" t="s">
        <v>5892</v>
      </c>
    </row>
    <row r="2300" spans="1:6">
      <c r="A2300">
        <v>2617</v>
      </c>
      <c r="B2300" t="s">
        <v>225</v>
      </c>
      <c r="C2300" t="s">
        <v>5959</v>
      </c>
      <c r="D2300" t="s">
        <v>5960</v>
      </c>
      <c r="E2300" s="50">
        <v>49507.96</v>
      </c>
      <c r="F2300" t="s">
        <v>5961</v>
      </c>
    </row>
    <row r="2301" spans="1:6">
      <c r="A2301">
        <v>2618</v>
      </c>
      <c r="B2301" t="s">
        <v>225</v>
      </c>
      <c r="C2301" t="s">
        <v>5962</v>
      </c>
      <c r="D2301" t="s">
        <v>5963</v>
      </c>
      <c r="E2301" s="50">
        <v>0</v>
      </c>
      <c r="F2301" t="s">
        <v>5964</v>
      </c>
    </row>
    <row r="2302" spans="1:6">
      <c r="A2302">
        <v>2641</v>
      </c>
      <c r="B2302" t="s">
        <v>225</v>
      </c>
      <c r="C2302" t="s">
        <v>6031</v>
      </c>
      <c r="D2302" t="s">
        <v>6032</v>
      </c>
      <c r="E2302" s="50">
        <v>0</v>
      </c>
      <c r="F2302" t="s">
        <v>6033</v>
      </c>
    </row>
    <row r="2303" spans="1:6">
      <c r="A2303">
        <v>2642</v>
      </c>
      <c r="B2303" t="s">
        <v>225</v>
      </c>
      <c r="C2303" t="s">
        <v>6034</v>
      </c>
      <c r="D2303" t="s">
        <v>6035</v>
      </c>
      <c r="E2303" s="50">
        <v>33572.69</v>
      </c>
      <c r="F2303" t="s">
        <v>6036</v>
      </c>
    </row>
    <row r="2304" spans="1:6">
      <c r="A2304">
        <v>2665</v>
      </c>
      <c r="B2304" t="s">
        <v>225</v>
      </c>
      <c r="C2304" t="s">
        <v>6103</v>
      </c>
      <c r="D2304" t="s">
        <v>6104</v>
      </c>
      <c r="E2304" s="50">
        <v>0</v>
      </c>
      <c r="F2304" t="s">
        <v>6105</v>
      </c>
    </row>
    <row r="2305" spans="1:6">
      <c r="A2305">
        <v>2666</v>
      </c>
      <c r="B2305" t="s">
        <v>225</v>
      </c>
      <c r="C2305" t="s">
        <v>6106</v>
      </c>
      <c r="D2305" t="s">
        <v>6107</v>
      </c>
      <c r="E2305" s="50">
        <v>352.35</v>
      </c>
      <c r="F2305" t="s">
        <v>6108</v>
      </c>
    </row>
    <row r="2306" spans="1:6">
      <c r="A2306">
        <v>2689</v>
      </c>
      <c r="B2306" t="s">
        <v>225</v>
      </c>
      <c r="C2306" t="s">
        <v>6175</v>
      </c>
      <c r="D2306" t="s">
        <v>6176</v>
      </c>
      <c r="E2306" s="50">
        <v>5170.71</v>
      </c>
      <c r="F2306" t="s">
        <v>6177</v>
      </c>
    </row>
    <row r="2307" spans="1:6">
      <c r="A2307">
        <v>2690</v>
      </c>
      <c r="B2307" t="s">
        <v>225</v>
      </c>
      <c r="C2307" t="s">
        <v>6178</v>
      </c>
      <c r="D2307" t="s">
        <v>6179</v>
      </c>
      <c r="E2307" s="50">
        <v>4308.3100000000004</v>
      </c>
      <c r="F2307" t="s">
        <v>6180</v>
      </c>
    </row>
    <row r="2308" spans="1:6">
      <c r="A2308">
        <v>2713</v>
      </c>
      <c r="B2308" t="s">
        <v>225</v>
      </c>
      <c r="C2308" t="s">
        <v>6247</v>
      </c>
      <c r="D2308" t="s">
        <v>6248</v>
      </c>
      <c r="E2308" s="50">
        <v>76152.78</v>
      </c>
      <c r="F2308" t="s">
        <v>6249</v>
      </c>
    </row>
    <row r="2309" spans="1:6">
      <c r="A2309">
        <v>2714</v>
      </c>
      <c r="B2309" t="s">
        <v>225</v>
      </c>
      <c r="C2309" t="s">
        <v>6250</v>
      </c>
      <c r="D2309" t="s">
        <v>6251</v>
      </c>
      <c r="E2309" s="50">
        <v>63894.6</v>
      </c>
      <c r="F2309" t="s">
        <v>6252</v>
      </c>
    </row>
    <row r="2310" spans="1:6">
      <c r="A2310">
        <v>2737</v>
      </c>
      <c r="B2310" t="s">
        <v>225</v>
      </c>
      <c r="C2310" t="s">
        <v>6319</v>
      </c>
      <c r="D2310" t="s">
        <v>6320</v>
      </c>
      <c r="E2310" s="50">
        <v>149.93</v>
      </c>
      <c r="F2310" t="s">
        <v>6321</v>
      </c>
    </row>
    <row r="2311" spans="1:6">
      <c r="A2311">
        <v>2738</v>
      </c>
      <c r="B2311" t="s">
        <v>225</v>
      </c>
      <c r="C2311" t="s">
        <v>6322</v>
      </c>
      <c r="D2311" t="s">
        <v>6323</v>
      </c>
      <c r="E2311" s="50">
        <v>0</v>
      </c>
      <c r="F2311" t="s">
        <v>6324</v>
      </c>
    </row>
    <row r="2312" spans="1:6">
      <c r="A2312">
        <v>2761</v>
      </c>
      <c r="B2312" t="s">
        <v>225</v>
      </c>
      <c r="C2312" t="s">
        <v>6391</v>
      </c>
      <c r="D2312" t="s">
        <v>6392</v>
      </c>
      <c r="E2312" s="50">
        <v>3707.63</v>
      </c>
      <c r="F2312" t="s">
        <v>6393</v>
      </c>
    </row>
    <row r="2313" spans="1:6">
      <c r="A2313">
        <v>2762</v>
      </c>
      <c r="B2313" t="s">
        <v>225</v>
      </c>
      <c r="C2313" t="s">
        <v>6394</v>
      </c>
      <c r="D2313" t="s">
        <v>6395</v>
      </c>
      <c r="E2313" s="50">
        <v>0</v>
      </c>
      <c r="F2313" t="s">
        <v>6396</v>
      </c>
    </row>
    <row r="2314" spans="1:6">
      <c r="A2314">
        <v>2785</v>
      </c>
      <c r="B2314" t="s">
        <v>225</v>
      </c>
      <c r="C2314" t="s">
        <v>6463</v>
      </c>
      <c r="D2314" t="s">
        <v>6464</v>
      </c>
      <c r="E2314" s="50">
        <v>0</v>
      </c>
      <c r="F2314" t="s">
        <v>6465</v>
      </c>
    </row>
    <row r="2315" spans="1:6">
      <c r="A2315">
        <v>2786</v>
      </c>
      <c r="B2315" t="s">
        <v>225</v>
      </c>
      <c r="C2315" t="s">
        <v>6466</v>
      </c>
      <c r="D2315" t="s">
        <v>6467</v>
      </c>
      <c r="E2315" s="50">
        <v>3528.03</v>
      </c>
      <c r="F2315" t="s">
        <v>6468</v>
      </c>
    </row>
    <row r="2316" spans="1:6">
      <c r="A2316">
        <v>2809</v>
      </c>
      <c r="B2316" t="s">
        <v>225</v>
      </c>
      <c r="C2316" t="s">
        <v>6535</v>
      </c>
      <c r="D2316" t="s">
        <v>6536</v>
      </c>
      <c r="E2316" s="50">
        <v>6320.35</v>
      </c>
      <c r="F2316" t="s">
        <v>6537</v>
      </c>
    </row>
    <row r="2317" spans="1:6">
      <c r="A2317">
        <v>2810</v>
      </c>
      <c r="B2317" t="s">
        <v>225</v>
      </c>
      <c r="C2317" t="s">
        <v>6538</v>
      </c>
      <c r="D2317" t="s">
        <v>6539</v>
      </c>
      <c r="E2317" s="50">
        <v>5709.47</v>
      </c>
      <c r="F2317" t="s">
        <v>6540</v>
      </c>
    </row>
    <row r="2318" spans="1:6">
      <c r="A2318">
        <v>2833</v>
      </c>
      <c r="B2318" t="s">
        <v>225</v>
      </c>
      <c r="C2318" t="s">
        <v>6607</v>
      </c>
      <c r="D2318" t="s">
        <v>6608</v>
      </c>
      <c r="E2318" s="50">
        <v>0</v>
      </c>
      <c r="F2318" t="s">
        <v>6609</v>
      </c>
    </row>
    <row r="2319" spans="1:6">
      <c r="A2319">
        <v>2834</v>
      </c>
      <c r="B2319" t="s">
        <v>225</v>
      </c>
      <c r="C2319" t="s">
        <v>6610</v>
      </c>
      <c r="D2319" t="s">
        <v>6611</v>
      </c>
      <c r="E2319" s="50">
        <v>5522.32</v>
      </c>
      <c r="F2319" t="s">
        <v>6612</v>
      </c>
    </row>
    <row r="2320" spans="1:6">
      <c r="A2320">
        <v>2857</v>
      </c>
      <c r="B2320" t="s">
        <v>225</v>
      </c>
      <c r="C2320" t="s">
        <v>6679</v>
      </c>
      <c r="D2320" t="s">
        <v>6680</v>
      </c>
      <c r="E2320" s="50">
        <v>126.78</v>
      </c>
      <c r="F2320" t="s">
        <v>6681</v>
      </c>
    </row>
    <row r="2321" spans="1:6">
      <c r="A2321">
        <v>2858</v>
      </c>
      <c r="B2321" t="s">
        <v>225</v>
      </c>
      <c r="C2321" t="s">
        <v>6682</v>
      </c>
      <c r="D2321" t="s">
        <v>6683</v>
      </c>
      <c r="E2321" s="50">
        <v>6.63</v>
      </c>
      <c r="F2321" t="s">
        <v>6684</v>
      </c>
    </row>
    <row r="2322" spans="1:6">
      <c r="A2322">
        <v>2327</v>
      </c>
      <c r="B2322" t="s">
        <v>225</v>
      </c>
      <c r="C2322" t="s">
        <v>3281</v>
      </c>
      <c r="D2322" t="s">
        <v>3282</v>
      </c>
      <c r="E2322" s="50">
        <v>28673.31</v>
      </c>
      <c r="F2322" t="s">
        <v>5285</v>
      </c>
    </row>
    <row r="2323" spans="1:6">
      <c r="A2323">
        <v>2303</v>
      </c>
      <c r="B2323" t="s">
        <v>225</v>
      </c>
      <c r="C2323" t="s">
        <v>5257</v>
      </c>
      <c r="D2323" t="s">
        <v>5258</v>
      </c>
      <c r="E2323" s="50">
        <v>28673.31</v>
      </c>
      <c r="F2323" t="s">
        <v>5259</v>
      </c>
    </row>
    <row r="2324" spans="1:6">
      <c r="A2324">
        <v>2328</v>
      </c>
      <c r="B2324" t="s">
        <v>225</v>
      </c>
      <c r="C2324" t="s">
        <v>3284</v>
      </c>
      <c r="D2324" t="s">
        <v>3285</v>
      </c>
      <c r="E2324" s="50">
        <v>20095.68</v>
      </c>
      <c r="F2324" t="s">
        <v>5286</v>
      </c>
    </row>
    <row r="2325" spans="1:6">
      <c r="A2325">
        <v>2304</v>
      </c>
      <c r="B2325" t="s">
        <v>225</v>
      </c>
      <c r="C2325" t="s">
        <v>5260</v>
      </c>
      <c r="D2325" t="s">
        <v>5261</v>
      </c>
      <c r="E2325" s="50">
        <v>20095.68</v>
      </c>
      <c r="F2325" t="s">
        <v>5262</v>
      </c>
    </row>
    <row r="2326" spans="1:6">
      <c r="A2326">
        <v>2305</v>
      </c>
      <c r="B2326" t="s">
        <v>225</v>
      </c>
      <c r="C2326" t="s">
        <v>3212</v>
      </c>
      <c r="D2326" t="s">
        <v>3213</v>
      </c>
      <c r="E2326" s="50">
        <v>202590.47</v>
      </c>
      <c r="F2326" t="s">
        <v>5263</v>
      </c>
    </row>
    <row r="2327" spans="1:6">
      <c r="A2327">
        <v>2281</v>
      </c>
      <c r="B2327" t="s">
        <v>225</v>
      </c>
      <c r="C2327" t="s">
        <v>5191</v>
      </c>
      <c r="D2327" t="s">
        <v>5192</v>
      </c>
      <c r="E2327" s="50">
        <v>204133.96</v>
      </c>
      <c r="F2327" t="s">
        <v>5193</v>
      </c>
    </row>
    <row r="2328" spans="1:6">
      <c r="A2328">
        <v>2306</v>
      </c>
      <c r="B2328" t="s">
        <v>225</v>
      </c>
      <c r="C2328" t="s">
        <v>3215</v>
      </c>
      <c r="D2328" t="s">
        <v>3216</v>
      </c>
      <c r="E2328" s="50">
        <v>197437.7</v>
      </c>
      <c r="F2328" t="s">
        <v>5264</v>
      </c>
    </row>
    <row r="2329" spans="1:6">
      <c r="A2329">
        <v>2282</v>
      </c>
      <c r="B2329" t="s">
        <v>225</v>
      </c>
      <c r="C2329" t="s">
        <v>5194</v>
      </c>
      <c r="D2329" t="s">
        <v>5195</v>
      </c>
      <c r="E2329" s="50">
        <v>197437.7</v>
      </c>
      <c r="F2329" t="s">
        <v>5196</v>
      </c>
    </row>
    <row r="2330" spans="1:6">
      <c r="A2330">
        <v>2307</v>
      </c>
      <c r="B2330" t="s">
        <v>225</v>
      </c>
      <c r="C2330" t="s">
        <v>3221</v>
      </c>
      <c r="D2330" t="s">
        <v>3222</v>
      </c>
      <c r="E2330" s="50">
        <v>19403.95</v>
      </c>
      <c r="F2330" t="s">
        <v>5265</v>
      </c>
    </row>
    <row r="2331" spans="1:6">
      <c r="A2331">
        <v>2283</v>
      </c>
      <c r="B2331" t="s">
        <v>225</v>
      </c>
      <c r="C2331" t="s">
        <v>5197</v>
      </c>
      <c r="D2331" t="s">
        <v>5198</v>
      </c>
      <c r="E2331" s="50">
        <v>19403.95</v>
      </c>
      <c r="F2331" t="s">
        <v>5199</v>
      </c>
    </row>
    <row r="2332" spans="1:6">
      <c r="A2332">
        <v>2308</v>
      </c>
      <c r="B2332" t="s">
        <v>225</v>
      </c>
      <c r="C2332" t="s">
        <v>3224</v>
      </c>
      <c r="D2332" t="s">
        <v>3225</v>
      </c>
      <c r="E2332" s="50">
        <v>19660.89</v>
      </c>
      <c r="F2332" t="s">
        <v>5266</v>
      </c>
    </row>
    <row r="2333" spans="1:6">
      <c r="A2333">
        <v>2284</v>
      </c>
      <c r="B2333" t="s">
        <v>225</v>
      </c>
      <c r="C2333" t="s">
        <v>5200</v>
      </c>
      <c r="D2333" t="s">
        <v>5201</v>
      </c>
      <c r="E2333" s="50">
        <v>19660.89</v>
      </c>
      <c r="F2333" t="s">
        <v>5202</v>
      </c>
    </row>
    <row r="2334" spans="1:6">
      <c r="A2334">
        <v>2309</v>
      </c>
      <c r="B2334" t="s">
        <v>225</v>
      </c>
      <c r="C2334" t="s">
        <v>3227</v>
      </c>
      <c r="D2334" t="s">
        <v>3228</v>
      </c>
      <c r="E2334" s="50">
        <v>19407.73</v>
      </c>
      <c r="F2334" t="s">
        <v>5267</v>
      </c>
    </row>
    <row r="2335" spans="1:6">
      <c r="A2335">
        <v>2285</v>
      </c>
      <c r="B2335" t="s">
        <v>225</v>
      </c>
      <c r="C2335" t="s">
        <v>5203</v>
      </c>
      <c r="D2335" t="s">
        <v>5204</v>
      </c>
      <c r="E2335" s="50">
        <v>19407.73</v>
      </c>
      <c r="F2335" t="s">
        <v>5205</v>
      </c>
    </row>
    <row r="2336" spans="1:6">
      <c r="A2336">
        <v>2310</v>
      </c>
      <c r="B2336" t="s">
        <v>225</v>
      </c>
      <c r="C2336" t="s">
        <v>3230</v>
      </c>
      <c r="D2336" t="s">
        <v>3231</v>
      </c>
      <c r="E2336" s="50">
        <v>20193.61</v>
      </c>
      <c r="F2336" t="s">
        <v>5268</v>
      </c>
    </row>
    <row r="2337" spans="1:6">
      <c r="A2337">
        <v>2286</v>
      </c>
      <c r="B2337" t="s">
        <v>225</v>
      </c>
      <c r="C2337" t="s">
        <v>5206</v>
      </c>
      <c r="D2337" t="s">
        <v>5207</v>
      </c>
      <c r="E2337" s="50">
        <v>20193.61</v>
      </c>
      <c r="F2337" t="s">
        <v>5208</v>
      </c>
    </row>
    <row r="2338" spans="1:6">
      <c r="A2338">
        <v>2311</v>
      </c>
      <c r="B2338" t="s">
        <v>225</v>
      </c>
      <c r="C2338" t="s">
        <v>3233</v>
      </c>
      <c r="D2338" t="s">
        <v>3234</v>
      </c>
      <c r="E2338" s="50">
        <v>19128.740000000002</v>
      </c>
      <c r="F2338" t="s">
        <v>5269</v>
      </c>
    </row>
    <row r="2339" spans="1:6">
      <c r="A2339">
        <v>2287</v>
      </c>
      <c r="B2339" t="s">
        <v>225</v>
      </c>
      <c r="C2339" t="s">
        <v>5209</v>
      </c>
      <c r="D2339" t="s">
        <v>5210</v>
      </c>
      <c r="E2339" s="50">
        <v>19128.740000000002</v>
      </c>
      <c r="F2339" t="s">
        <v>5211</v>
      </c>
    </row>
    <row r="2340" spans="1:6">
      <c r="A2340">
        <v>2312</v>
      </c>
      <c r="B2340" t="s">
        <v>225</v>
      </c>
      <c r="C2340" t="s">
        <v>3236</v>
      </c>
      <c r="D2340" t="s">
        <v>3237</v>
      </c>
      <c r="E2340" s="50">
        <v>29271.18</v>
      </c>
      <c r="F2340" t="s">
        <v>5270</v>
      </c>
    </row>
    <row r="2341" spans="1:6">
      <c r="A2341">
        <v>2288</v>
      </c>
      <c r="B2341" t="s">
        <v>225</v>
      </c>
      <c r="C2341" t="s">
        <v>5212</v>
      </c>
      <c r="D2341" t="s">
        <v>5213</v>
      </c>
      <c r="E2341" s="50">
        <v>29271.18</v>
      </c>
      <c r="F2341" t="s">
        <v>5214</v>
      </c>
    </row>
    <row r="2342" spans="1:6">
      <c r="A2342">
        <v>2313</v>
      </c>
      <c r="B2342" t="s">
        <v>225</v>
      </c>
      <c r="C2342" t="s">
        <v>3239</v>
      </c>
      <c r="D2342" t="s">
        <v>3240</v>
      </c>
      <c r="E2342" s="50">
        <v>16115.3</v>
      </c>
      <c r="F2342" t="s">
        <v>5271</v>
      </c>
    </row>
    <row r="2343" spans="1:6">
      <c r="A2343">
        <v>2289</v>
      </c>
      <c r="B2343" t="s">
        <v>225</v>
      </c>
      <c r="C2343" t="s">
        <v>5215</v>
      </c>
      <c r="D2343" t="s">
        <v>5216</v>
      </c>
      <c r="E2343" s="50">
        <v>16115.3</v>
      </c>
      <c r="F2343" t="s">
        <v>5217</v>
      </c>
    </row>
    <row r="2344" spans="1:6">
      <c r="A2344">
        <v>2314</v>
      </c>
      <c r="B2344" t="s">
        <v>225</v>
      </c>
      <c r="C2344" t="s">
        <v>3242</v>
      </c>
      <c r="D2344" t="s">
        <v>3243</v>
      </c>
      <c r="E2344" s="50">
        <v>12080.88</v>
      </c>
      <c r="F2344" t="s">
        <v>5272</v>
      </c>
    </row>
    <row r="2345" spans="1:6">
      <c r="A2345">
        <v>2290</v>
      </c>
      <c r="B2345" t="s">
        <v>225</v>
      </c>
      <c r="C2345" t="s">
        <v>5218</v>
      </c>
      <c r="D2345" t="s">
        <v>5219</v>
      </c>
      <c r="E2345" s="50">
        <v>12080.88</v>
      </c>
      <c r="F2345" t="s">
        <v>5220</v>
      </c>
    </row>
    <row r="2346" spans="1:6">
      <c r="A2346">
        <v>2315</v>
      </c>
      <c r="B2346" t="s">
        <v>225</v>
      </c>
      <c r="C2346" t="s">
        <v>3245</v>
      </c>
      <c r="D2346" t="s">
        <v>3246</v>
      </c>
      <c r="E2346" s="50">
        <v>11503.25</v>
      </c>
      <c r="F2346" t="s">
        <v>5273</v>
      </c>
    </row>
    <row r="2347" spans="1:6">
      <c r="A2347">
        <v>2291</v>
      </c>
      <c r="B2347" t="s">
        <v>225</v>
      </c>
      <c r="C2347" t="s">
        <v>5221</v>
      </c>
      <c r="D2347" t="s">
        <v>5222</v>
      </c>
      <c r="E2347" s="50">
        <v>11503.25</v>
      </c>
      <c r="F2347" t="s">
        <v>5223</v>
      </c>
    </row>
    <row r="2348" spans="1:6">
      <c r="A2348">
        <v>2316</v>
      </c>
      <c r="B2348" t="s">
        <v>225</v>
      </c>
      <c r="C2348" t="s">
        <v>3248</v>
      </c>
      <c r="D2348" t="s">
        <v>3249</v>
      </c>
      <c r="E2348" s="50">
        <v>10422.61</v>
      </c>
      <c r="F2348" t="s">
        <v>5274</v>
      </c>
    </row>
    <row r="2349" spans="1:6">
      <c r="A2349">
        <v>2292</v>
      </c>
      <c r="B2349" t="s">
        <v>225</v>
      </c>
      <c r="C2349" t="s">
        <v>5224</v>
      </c>
      <c r="D2349" t="s">
        <v>5225</v>
      </c>
      <c r="E2349" s="50">
        <v>10422.61</v>
      </c>
      <c r="F2349" t="s">
        <v>5226</v>
      </c>
    </row>
    <row r="2350" spans="1:6">
      <c r="A2350">
        <v>2317</v>
      </c>
      <c r="B2350" t="s">
        <v>225</v>
      </c>
      <c r="C2350" t="s">
        <v>3251</v>
      </c>
      <c r="D2350" t="s">
        <v>3252</v>
      </c>
      <c r="E2350" s="50">
        <v>16105.62</v>
      </c>
      <c r="F2350" t="s">
        <v>5275</v>
      </c>
    </row>
    <row r="2351" spans="1:6">
      <c r="A2351">
        <v>2293</v>
      </c>
      <c r="B2351" t="s">
        <v>225</v>
      </c>
      <c r="C2351" t="s">
        <v>5227</v>
      </c>
      <c r="D2351" t="s">
        <v>5228</v>
      </c>
      <c r="E2351" s="50">
        <v>16105.62</v>
      </c>
      <c r="F2351" t="s">
        <v>5229</v>
      </c>
    </row>
    <row r="2352" spans="1:6">
      <c r="A2352">
        <v>2318</v>
      </c>
      <c r="B2352" t="s">
        <v>225</v>
      </c>
      <c r="C2352" t="s">
        <v>3254</v>
      </c>
      <c r="D2352" t="s">
        <v>3255</v>
      </c>
      <c r="E2352" s="50">
        <v>9296.7099999999991</v>
      </c>
      <c r="F2352" t="s">
        <v>5276</v>
      </c>
    </row>
    <row r="2353" spans="1:6">
      <c r="A2353">
        <v>2294</v>
      </c>
      <c r="B2353" t="s">
        <v>225</v>
      </c>
      <c r="C2353" t="s">
        <v>5230</v>
      </c>
      <c r="D2353" t="s">
        <v>5231</v>
      </c>
      <c r="E2353" s="50">
        <v>10840.2</v>
      </c>
      <c r="F2353" t="s">
        <v>5232</v>
      </c>
    </row>
    <row r="2354" spans="1:6">
      <c r="A2354">
        <v>2319</v>
      </c>
      <c r="B2354" t="s">
        <v>225</v>
      </c>
      <c r="C2354" t="s">
        <v>3257</v>
      </c>
      <c r="D2354" t="s">
        <v>3258</v>
      </c>
      <c r="E2354" s="50">
        <v>11803.34</v>
      </c>
      <c r="F2354" t="s">
        <v>5277</v>
      </c>
    </row>
    <row r="2355" spans="1:6">
      <c r="A2355">
        <v>2295</v>
      </c>
      <c r="B2355" t="s">
        <v>225</v>
      </c>
      <c r="C2355" t="s">
        <v>5233</v>
      </c>
      <c r="D2355" t="s">
        <v>5234</v>
      </c>
      <c r="E2355" s="50">
        <v>11803.34</v>
      </c>
      <c r="F2355" t="s">
        <v>5235</v>
      </c>
    </row>
    <row r="2356" spans="1:6">
      <c r="A2356">
        <v>2320</v>
      </c>
      <c r="B2356" t="s">
        <v>225</v>
      </c>
      <c r="C2356" t="s">
        <v>3260</v>
      </c>
      <c r="D2356" t="s">
        <v>3261</v>
      </c>
      <c r="E2356" s="50">
        <v>12943.02</v>
      </c>
      <c r="F2356" t="s">
        <v>5278</v>
      </c>
    </row>
    <row r="2357" spans="1:6">
      <c r="A2357">
        <v>2296</v>
      </c>
      <c r="B2357" t="s">
        <v>225</v>
      </c>
      <c r="C2357" t="s">
        <v>5236</v>
      </c>
      <c r="D2357" t="s">
        <v>5237</v>
      </c>
      <c r="E2357" s="50">
        <v>12943.02</v>
      </c>
      <c r="F2357" t="s">
        <v>5238</v>
      </c>
    </row>
    <row r="2358" spans="1:6">
      <c r="A2358">
        <v>2321</v>
      </c>
      <c r="B2358" t="s">
        <v>225</v>
      </c>
      <c r="C2358" t="s">
        <v>3263</v>
      </c>
      <c r="D2358" t="s">
        <v>3264</v>
      </c>
      <c r="E2358" s="50">
        <v>13505.83</v>
      </c>
      <c r="F2358" t="s">
        <v>5279</v>
      </c>
    </row>
    <row r="2359" spans="1:6">
      <c r="A2359">
        <v>2297</v>
      </c>
      <c r="B2359" t="s">
        <v>225</v>
      </c>
      <c r="C2359" t="s">
        <v>5239</v>
      </c>
      <c r="D2359" t="s">
        <v>5240</v>
      </c>
      <c r="E2359" s="50">
        <v>13505.83</v>
      </c>
      <c r="F2359" t="s">
        <v>5241</v>
      </c>
    </row>
    <row r="2360" spans="1:6">
      <c r="A2360">
        <v>2322</v>
      </c>
      <c r="B2360" t="s">
        <v>225</v>
      </c>
      <c r="C2360" t="s">
        <v>3266</v>
      </c>
      <c r="D2360" t="s">
        <v>3267</v>
      </c>
      <c r="E2360" s="50">
        <v>14744.72</v>
      </c>
      <c r="F2360" t="s">
        <v>5280</v>
      </c>
    </row>
    <row r="2361" spans="1:6">
      <c r="A2361">
        <v>2298</v>
      </c>
      <c r="B2361" t="s">
        <v>225</v>
      </c>
      <c r="C2361" t="s">
        <v>5242</v>
      </c>
      <c r="D2361" t="s">
        <v>5243</v>
      </c>
      <c r="E2361" s="50">
        <v>14744.72</v>
      </c>
      <c r="F2361" t="s">
        <v>5244</v>
      </c>
    </row>
    <row r="2362" spans="1:6">
      <c r="A2362">
        <v>2323</v>
      </c>
      <c r="B2362" t="s">
        <v>225</v>
      </c>
      <c r="C2362" t="s">
        <v>3269</v>
      </c>
      <c r="D2362" t="s">
        <v>3270</v>
      </c>
      <c r="E2362" s="50">
        <v>22312.71</v>
      </c>
      <c r="F2362" t="s">
        <v>5281</v>
      </c>
    </row>
    <row r="2363" spans="1:6">
      <c r="A2363">
        <v>2299</v>
      </c>
      <c r="B2363" t="s">
        <v>225</v>
      </c>
      <c r="C2363" t="s">
        <v>5245</v>
      </c>
      <c r="D2363" t="s">
        <v>5246</v>
      </c>
      <c r="E2363" s="50">
        <v>22312.71</v>
      </c>
      <c r="F2363" t="s">
        <v>5247</v>
      </c>
    </row>
    <row r="2364" spans="1:6">
      <c r="A2364">
        <v>2324</v>
      </c>
      <c r="B2364" t="s">
        <v>225</v>
      </c>
      <c r="C2364" t="s">
        <v>3272</v>
      </c>
      <c r="D2364" t="s">
        <v>3273</v>
      </c>
      <c r="E2364" s="50">
        <v>20450.57</v>
      </c>
      <c r="F2364" t="s">
        <v>5282</v>
      </c>
    </row>
    <row r="2365" spans="1:6">
      <c r="A2365">
        <v>2300</v>
      </c>
      <c r="B2365" t="s">
        <v>225</v>
      </c>
      <c r="C2365" t="s">
        <v>5248</v>
      </c>
      <c r="D2365" t="s">
        <v>5249</v>
      </c>
      <c r="E2365" s="50">
        <v>20450.57</v>
      </c>
      <c r="F2365" t="s">
        <v>5250</v>
      </c>
    </row>
    <row r="2366" spans="1:6">
      <c r="A2366">
        <v>2325</v>
      </c>
      <c r="B2366" t="s">
        <v>225</v>
      </c>
      <c r="C2366" t="s">
        <v>3275</v>
      </c>
      <c r="D2366" t="s">
        <v>3276</v>
      </c>
      <c r="E2366" s="50">
        <v>19030.990000000002</v>
      </c>
      <c r="F2366" t="s">
        <v>5283</v>
      </c>
    </row>
    <row r="2367" spans="1:6">
      <c r="A2367">
        <v>2301</v>
      </c>
      <c r="B2367" t="s">
        <v>225</v>
      </c>
      <c r="C2367" t="s">
        <v>5251</v>
      </c>
      <c r="D2367" t="s">
        <v>5252</v>
      </c>
      <c r="E2367" s="50">
        <v>19030.990000000002</v>
      </c>
      <c r="F2367" t="s">
        <v>5253</v>
      </c>
    </row>
    <row r="2368" spans="1:6">
      <c r="A2368">
        <v>2326</v>
      </c>
      <c r="B2368" t="s">
        <v>225</v>
      </c>
      <c r="C2368" t="s">
        <v>3278</v>
      </c>
      <c r="D2368" t="s">
        <v>3279</v>
      </c>
      <c r="E2368" s="50">
        <v>33877.53</v>
      </c>
      <c r="F2368" t="s">
        <v>5284</v>
      </c>
    </row>
    <row r="2369" spans="1:6">
      <c r="A2369">
        <v>2302</v>
      </c>
      <c r="B2369" t="s">
        <v>225</v>
      </c>
      <c r="C2369" t="s">
        <v>5254</v>
      </c>
      <c r="D2369" t="s">
        <v>5255</v>
      </c>
      <c r="E2369" s="50">
        <v>33877.53</v>
      </c>
      <c r="F2369" t="s">
        <v>5256</v>
      </c>
    </row>
    <row r="2370" spans="1:6">
      <c r="A2370">
        <v>3148</v>
      </c>
      <c r="B2370" t="s">
        <v>225</v>
      </c>
      <c r="C2370" t="s">
        <v>7550</v>
      </c>
      <c r="D2370" t="s">
        <v>7551</v>
      </c>
      <c r="E2370">
        <v>12</v>
      </c>
      <c r="F2370" t="s">
        <v>7552</v>
      </c>
    </row>
    <row r="2371" spans="1:6">
      <c r="A2371">
        <v>3177</v>
      </c>
      <c r="B2371" t="s">
        <v>225</v>
      </c>
      <c r="C2371" t="s">
        <v>7635</v>
      </c>
      <c r="D2371" t="s">
        <v>7636</v>
      </c>
      <c r="E2371" s="49">
        <v>41274</v>
      </c>
      <c r="F2371" t="s">
        <v>7637</v>
      </c>
    </row>
    <row r="2372" spans="1:6">
      <c r="A2372">
        <v>3178</v>
      </c>
      <c r="B2372" t="s">
        <v>225</v>
      </c>
      <c r="C2372" t="s">
        <v>7638</v>
      </c>
      <c r="D2372" t="s">
        <v>7639</v>
      </c>
      <c r="E2372" s="49">
        <v>41578</v>
      </c>
      <c r="F2372" t="s">
        <v>7640</v>
      </c>
    </row>
    <row r="2373" spans="1:6">
      <c r="A2373">
        <v>3151</v>
      </c>
      <c r="B2373" t="s">
        <v>225</v>
      </c>
      <c r="C2373" t="s">
        <v>7558</v>
      </c>
      <c r="D2373" t="s">
        <v>7559</v>
      </c>
      <c r="E2373" s="49">
        <v>40909</v>
      </c>
      <c r="F2373" t="s">
        <v>7560</v>
      </c>
    </row>
    <row r="2374" spans="1:6">
      <c r="A2374">
        <v>3152</v>
      </c>
      <c r="B2374" t="s">
        <v>225</v>
      </c>
      <c r="C2374" t="s">
        <v>7561</v>
      </c>
      <c r="D2374" t="s">
        <v>7562</v>
      </c>
      <c r="E2374" s="49">
        <v>41275</v>
      </c>
      <c r="F2374" t="s">
        <v>7563</v>
      </c>
    </row>
    <row r="2375" spans="1:6">
      <c r="A2375">
        <v>1249</v>
      </c>
      <c r="B2375" t="s">
        <v>225</v>
      </c>
      <c r="C2375" t="s">
        <v>541</v>
      </c>
      <c r="D2375" t="s">
        <v>542</v>
      </c>
      <c r="E2375">
        <v>487</v>
      </c>
      <c r="F2375" t="s">
        <v>3706</v>
      </c>
    </row>
    <row r="2376" spans="1:6">
      <c r="A2376">
        <v>1278</v>
      </c>
      <c r="B2376" t="s">
        <v>225</v>
      </c>
      <c r="C2376" t="s">
        <v>628</v>
      </c>
      <c r="D2376" t="s">
        <v>629</v>
      </c>
      <c r="E2376" s="49">
        <v>41274</v>
      </c>
      <c r="F2376" t="s">
        <v>630</v>
      </c>
    </row>
    <row r="2377" spans="1:6">
      <c r="A2377">
        <v>1279</v>
      </c>
      <c r="B2377" t="s">
        <v>225</v>
      </c>
      <c r="C2377" t="s">
        <v>631</v>
      </c>
      <c r="D2377" t="s">
        <v>632</v>
      </c>
      <c r="E2377" s="49">
        <v>41578</v>
      </c>
      <c r="F2377" t="s">
        <v>633</v>
      </c>
    </row>
    <row r="2378" spans="1:6">
      <c r="A2378">
        <v>1252</v>
      </c>
      <c r="B2378" t="s">
        <v>225</v>
      </c>
      <c r="C2378" t="s">
        <v>550</v>
      </c>
      <c r="D2378" t="s">
        <v>551</v>
      </c>
      <c r="E2378" s="49">
        <v>40909</v>
      </c>
      <c r="F2378" t="s">
        <v>552</v>
      </c>
    </row>
    <row r="2379" spans="1:6">
      <c r="A2379">
        <v>1253</v>
      </c>
      <c r="B2379" t="s">
        <v>225</v>
      </c>
      <c r="C2379" t="s">
        <v>553</v>
      </c>
      <c r="D2379" t="s">
        <v>554</v>
      </c>
      <c r="E2379" s="49">
        <v>41275</v>
      </c>
      <c r="F2379" t="s">
        <v>555</v>
      </c>
    </row>
    <row r="2380" spans="1:6">
      <c r="A2380">
        <v>1148</v>
      </c>
      <c r="B2380" t="s">
        <v>225</v>
      </c>
      <c r="C2380" t="s">
        <v>238</v>
      </c>
      <c r="D2380" t="s">
        <v>239</v>
      </c>
      <c r="E2380" s="49">
        <v>40909</v>
      </c>
      <c r="F2380" t="s">
        <v>3654</v>
      </c>
    </row>
    <row r="2381" spans="1:6">
      <c r="A2381">
        <v>1149</v>
      </c>
      <c r="B2381" t="s">
        <v>225</v>
      </c>
      <c r="C2381" t="s">
        <v>241</v>
      </c>
      <c r="D2381" t="s">
        <v>242</v>
      </c>
      <c r="E2381" s="49">
        <v>41275</v>
      </c>
      <c r="F2381" t="s">
        <v>3655</v>
      </c>
    </row>
    <row r="2382" spans="1:6">
      <c r="A2382">
        <v>1173</v>
      </c>
      <c r="B2382" t="s">
        <v>225</v>
      </c>
      <c r="C2382" t="s">
        <v>313</v>
      </c>
      <c r="D2382" t="s">
        <v>314</v>
      </c>
      <c r="E2382" s="49">
        <v>41274</v>
      </c>
      <c r="F2382" t="s">
        <v>315</v>
      </c>
    </row>
    <row r="2383" spans="1:6">
      <c r="A2383">
        <v>1174</v>
      </c>
      <c r="B2383" t="s">
        <v>225</v>
      </c>
      <c r="C2383" t="s">
        <v>316</v>
      </c>
      <c r="D2383" t="s">
        <v>317</v>
      </c>
      <c r="E2383" s="49">
        <v>41578</v>
      </c>
      <c r="F2383" t="s">
        <v>318</v>
      </c>
    </row>
    <row r="2384" spans="1:6">
      <c r="A2384">
        <v>1762</v>
      </c>
      <c r="B2384" t="s">
        <v>225</v>
      </c>
      <c r="C2384" t="s">
        <v>4093</v>
      </c>
      <c r="D2384" t="s">
        <v>4094</v>
      </c>
      <c r="E2384">
        <v>364</v>
      </c>
      <c r="F2384" t="s">
        <v>4095</v>
      </c>
    </row>
    <row r="2385" spans="1:6">
      <c r="A2385">
        <v>1791</v>
      </c>
      <c r="B2385" t="s">
        <v>225</v>
      </c>
      <c r="C2385" t="s">
        <v>2292</v>
      </c>
      <c r="D2385" t="s">
        <v>2293</v>
      </c>
      <c r="E2385" s="49">
        <v>41274</v>
      </c>
      <c r="F2385" t="s">
        <v>4175</v>
      </c>
    </row>
    <row r="2386" spans="1:6">
      <c r="A2386">
        <v>1792</v>
      </c>
      <c r="B2386" t="s">
        <v>225</v>
      </c>
      <c r="C2386" t="s">
        <v>2294</v>
      </c>
      <c r="D2386" t="s">
        <v>2295</v>
      </c>
      <c r="E2386" s="49">
        <v>41578</v>
      </c>
      <c r="F2386" t="s">
        <v>4176</v>
      </c>
    </row>
    <row r="2387" spans="1:6">
      <c r="A2387">
        <v>1765</v>
      </c>
      <c r="B2387" t="s">
        <v>225</v>
      </c>
      <c r="C2387" t="s">
        <v>4101</v>
      </c>
      <c r="D2387" t="s">
        <v>4102</v>
      </c>
      <c r="E2387" s="49">
        <v>40909</v>
      </c>
      <c r="F2387" t="s">
        <v>4103</v>
      </c>
    </row>
    <row r="2388" spans="1:6">
      <c r="A2388">
        <v>1766</v>
      </c>
      <c r="B2388" t="s">
        <v>225</v>
      </c>
      <c r="C2388" t="s">
        <v>4104</v>
      </c>
      <c r="D2388" t="s">
        <v>4105</v>
      </c>
      <c r="E2388" s="49">
        <v>41275</v>
      </c>
      <c r="F2388" t="s">
        <v>4106</v>
      </c>
    </row>
    <row r="2389" spans="1:6">
      <c r="A2389">
        <v>2227</v>
      </c>
      <c r="B2389" t="s">
        <v>225</v>
      </c>
      <c r="C2389" t="s">
        <v>5033</v>
      </c>
      <c r="D2389" t="s">
        <v>5034</v>
      </c>
      <c r="E2389">
        <v>2420</v>
      </c>
      <c r="F2389" t="s">
        <v>5035</v>
      </c>
    </row>
    <row r="2390" spans="1:6">
      <c r="A2390">
        <v>2256</v>
      </c>
      <c r="B2390" t="s">
        <v>225</v>
      </c>
      <c r="C2390" t="s">
        <v>5118</v>
      </c>
      <c r="D2390" t="s">
        <v>5119</v>
      </c>
      <c r="E2390" s="49">
        <v>41274</v>
      </c>
      <c r="F2390" t="s">
        <v>5120</v>
      </c>
    </row>
    <row r="2391" spans="1:6">
      <c r="A2391">
        <v>2257</v>
      </c>
      <c r="B2391" t="s">
        <v>225</v>
      </c>
      <c r="C2391" t="s">
        <v>5121</v>
      </c>
      <c r="D2391" t="s">
        <v>5122</v>
      </c>
      <c r="E2391" s="49">
        <v>41578</v>
      </c>
      <c r="F2391" t="s">
        <v>5123</v>
      </c>
    </row>
    <row r="2392" spans="1:6">
      <c r="A2392">
        <v>2230</v>
      </c>
      <c r="B2392" t="s">
        <v>225</v>
      </c>
      <c r="C2392" t="s">
        <v>5041</v>
      </c>
      <c r="D2392" t="s">
        <v>5042</v>
      </c>
      <c r="E2392" s="49">
        <v>40909</v>
      </c>
      <c r="F2392" t="s">
        <v>5043</v>
      </c>
    </row>
    <row r="2393" spans="1:6">
      <c r="A2393">
        <v>2231</v>
      </c>
      <c r="B2393" t="s">
        <v>225</v>
      </c>
      <c r="C2393" t="s">
        <v>5044</v>
      </c>
      <c r="D2393" t="s">
        <v>5045</v>
      </c>
      <c r="E2393" s="49">
        <v>41275</v>
      </c>
      <c r="F2393" t="s">
        <v>5046</v>
      </c>
    </row>
    <row r="2394" spans="1:6">
      <c r="A2394">
        <v>103</v>
      </c>
      <c r="B2394" t="s">
        <v>224</v>
      </c>
      <c r="C2394" t="s">
        <v>535</v>
      </c>
      <c r="D2394" t="s">
        <v>536</v>
      </c>
      <c r="E2394" t="b">
        <v>1</v>
      </c>
      <c r="F2394" t="s">
        <v>537</v>
      </c>
    </row>
    <row r="2395" spans="1:6">
      <c r="A2395">
        <v>688</v>
      </c>
      <c r="B2395" t="s">
        <v>224</v>
      </c>
      <c r="C2395" t="s">
        <v>2290</v>
      </c>
      <c r="D2395" t="s">
        <v>2291</v>
      </c>
      <c r="E2395" t="b">
        <v>1</v>
      </c>
      <c r="F2395" t="s">
        <v>537</v>
      </c>
    </row>
    <row r="2396" spans="1:6">
      <c r="A2396">
        <v>841</v>
      </c>
      <c r="B2396" t="s">
        <v>224</v>
      </c>
      <c r="C2396" t="s">
        <v>2745</v>
      </c>
      <c r="D2396" t="s">
        <v>2746</v>
      </c>
      <c r="E2396" t="b">
        <v>1</v>
      </c>
      <c r="F2396" t="s">
        <v>537</v>
      </c>
    </row>
    <row r="2397" spans="1:6">
      <c r="A2397">
        <v>994</v>
      </c>
      <c r="B2397" t="s">
        <v>224</v>
      </c>
      <c r="C2397" t="s">
        <v>3200</v>
      </c>
      <c r="D2397" t="s">
        <v>3201</v>
      </c>
      <c r="E2397" t="b">
        <v>1</v>
      </c>
      <c r="F2397" t="s">
        <v>537</v>
      </c>
    </row>
    <row r="2398" spans="1:6">
      <c r="A2398">
        <v>107</v>
      </c>
      <c r="B2398" t="s">
        <v>224</v>
      </c>
      <c r="C2398" t="s">
        <v>547</v>
      </c>
      <c r="D2398" t="s">
        <v>548</v>
      </c>
      <c r="E2398">
        <v>1</v>
      </c>
      <c r="F2398" t="s">
        <v>549</v>
      </c>
    </row>
    <row r="2399" spans="1:6">
      <c r="A2399">
        <v>692</v>
      </c>
      <c r="B2399" t="s">
        <v>224</v>
      </c>
      <c r="C2399" t="s">
        <v>2300</v>
      </c>
      <c r="D2399" t="s">
        <v>2301</v>
      </c>
      <c r="E2399">
        <v>1</v>
      </c>
      <c r="F2399" t="s">
        <v>549</v>
      </c>
    </row>
    <row r="2400" spans="1:6">
      <c r="A2400">
        <v>845</v>
      </c>
      <c r="B2400" t="s">
        <v>224</v>
      </c>
      <c r="C2400" t="s">
        <v>2755</v>
      </c>
      <c r="D2400" t="s">
        <v>2756</v>
      </c>
      <c r="E2400">
        <v>1</v>
      </c>
      <c r="F2400" t="s">
        <v>549</v>
      </c>
    </row>
    <row r="2401" spans="1:6">
      <c r="A2401">
        <v>998</v>
      </c>
      <c r="B2401" t="s">
        <v>224</v>
      </c>
      <c r="C2401" t="s">
        <v>3210</v>
      </c>
      <c r="D2401" t="s">
        <v>3211</v>
      </c>
      <c r="E2401">
        <v>1</v>
      </c>
      <c r="F2401" t="s">
        <v>549</v>
      </c>
    </row>
    <row r="2402" spans="1:6">
      <c r="A2402">
        <v>133</v>
      </c>
      <c r="B2402" t="s">
        <v>224</v>
      </c>
      <c r="C2402" t="s">
        <v>625</v>
      </c>
      <c r="D2402" t="s">
        <v>626</v>
      </c>
      <c r="E2402">
        <v>12</v>
      </c>
      <c r="F2402" t="s">
        <v>627</v>
      </c>
    </row>
    <row r="2403" spans="1:6">
      <c r="A2403">
        <v>718</v>
      </c>
      <c r="B2403" t="s">
        <v>224</v>
      </c>
      <c r="C2403" t="s">
        <v>2377</v>
      </c>
      <c r="D2403" t="s">
        <v>2378</v>
      </c>
      <c r="E2403">
        <v>12</v>
      </c>
      <c r="F2403" t="s">
        <v>627</v>
      </c>
    </row>
    <row r="2404" spans="1:6">
      <c r="A2404">
        <v>871</v>
      </c>
      <c r="B2404" t="s">
        <v>224</v>
      </c>
      <c r="C2404" t="s">
        <v>2832</v>
      </c>
      <c r="D2404" t="s">
        <v>2833</v>
      </c>
      <c r="E2404">
        <v>12</v>
      </c>
      <c r="F2404" t="s">
        <v>627</v>
      </c>
    </row>
    <row r="2405" spans="1:6">
      <c r="A2405">
        <v>1024</v>
      </c>
      <c r="B2405" t="s">
        <v>224</v>
      </c>
      <c r="C2405" t="s">
        <v>3287</v>
      </c>
      <c r="D2405" t="s">
        <v>3288</v>
      </c>
      <c r="E2405">
        <v>12</v>
      </c>
      <c r="F2405" t="s">
        <v>627</v>
      </c>
    </row>
    <row r="2406" spans="1:6">
      <c r="A2406">
        <v>104</v>
      </c>
      <c r="B2406" t="s">
        <v>224</v>
      </c>
      <c r="C2406" t="s">
        <v>538</v>
      </c>
      <c r="D2406" t="s">
        <v>539</v>
      </c>
      <c r="E2406">
        <v>2012</v>
      </c>
      <c r="F2406" t="s">
        <v>540</v>
      </c>
    </row>
    <row r="2407" spans="1:6">
      <c r="A2407">
        <v>689</v>
      </c>
      <c r="B2407" t="s">
        <v>224</v>
      </c>
      <c r="C2407" t="s">
        <v>2292</v>
      </c>
      <c r="D2407" t="s">
        <v>2293</v>
      </c>
      <c r="E2407">
        <v>2012</v>
      </c>
      <c r="F2407" t="s">
        <v>540</v>
      </c>
    </row>
    <row r="2408" spans="1:6">
      <c r="A2408">
        <v>842</v>
      </c>
      <c r="B2408" t="s">
        <v>224</v>
      </c>
      <c r="C2408" t="s">
        <v>2747</v>
      </c>
      <c r="D2408" t="s">
        <v>2748</v>
      </c>
      <c r="E2408">
        <v>2012</v>
      </c>
      <c r="F2408" t="s">
        <v>540</v>
      </c>
    </row>
    <row r="2409" spans="1:6">
      <c r="A2409">
        <v>995</v>
      </c>
      <c r="B2409" t="s">
        <v>224</v>
      </c>
      <c r="C2409" t="s">
        <v>3202</v>
      </c>
      <c r="D2409" t="s">
        <v>3203</v>
      </c>
      <c r="E2409">
        <v>2012</v>
      </c>
      <c r="F2409" t="s">
        <v>540</v>
      </c>
    </row>
    <row r="2410" spans="1:6">
      <c r="A2410">
        <v>110</v>
      </c>
      <c r="B2410" t="s">
        <v>224</v>
      </c>
      <c r="C2410" t="s">
        <v>556</v>
      </c>
      <c r="D2410" t="s">
        <v>557</v>
      </c>
      <c r="E2410">
        <v>13</v>
      </c>
      <c r="F2410" t="s">
        <v>558</v>
      </c>
    </row>
    <row r="2411" spans="1:6">
      <c r="A2411">
        <v>136</v>
      </c>
      <c r="B2411" t="s">
        <v>224</v>
      </c>
      <c r="C2411" t="s">
        <v>634</v>
      </c>
      <c r="D2411" t="s">
        <v>635</v>
      </c>
      <c r="E2411">
        <v>24</v>
      </c>
      <c r="F2411" t="s">
        <v>636</v>
      </c>
    </row>
    <row r="2412" spans="1:6">
      <c r="A2412">
        <v>111</v>
      </c>
      <c r="B2412" t="s">
        <v>224</v>
      </c>
      <c r="C2412" t="s">
        <v>559</v>
      </c>
      <c r="D2412" t="s">
        <v>560</v>
      </c>
      <c r="E2412" s="49">
        <v>40909</v>
      </c>
      <c r="F2412" t="s">
        <v>561</v>
      </c>
    </row>
    <row r="2413" spans="1:6">
      <c r="A2413">
        <v>132</v>
      </c>
      <c r="B2413" t="s">
        <v>224</v>
      </c>
      <c r="C2413" t="s">
        <v>622</v>
      </c>
      <c r="D2413" t="s">
        <v>623</v>
      </c>
      <c r="E2413" s="49">
        <v>41548</v>
      </c>
      <c r="F2413" t="s">
        <v>624</v>
      </c>
    </row>
    <row r="2414" spans="1:6">
      <c r="A2414">
        <v>112</v>
      </c>
      <c r="B2414" t="s">
        <v>224</v>
      </c>
      <c r="C2414" t="s">
        <v>562</v>
      </c>
      <c r="D2414" t="s">
        <v>563</v>
      </c>
      <c r="E2414" s="49">
        <v>40940</v>
      </c>
      <c r="F2414" t="s">
        <v>564</v>
      </c>
    </row>
    <row r="2415" spans="1:6">
      <c r="A2415">
        <v>113</v>
      </c>
      <c r="B2415" t="s">
        <v>224</v>
      </c>
      <c r="C2415" t="s">
        <v>565</v>
      </c>
      <c r="D2415" t="s">
        <v>566</v>
      </c>
      <c r="E2415" s="49">
        <v>40969</v>
      </c>
      <c r="F2415" t="s">
        <v>567</v>
      </c>
    </row>
    <row r="2416" spans="1:6">
      <c r="A2416">
        <v>114</v>
      </c>
      <c r="B2416" t="s">
        <v>224</v>
      </c>
      <c r="C2416" t="s">
        <v>568</v>
      </c>
      <c r="D2416" t="s">
        <v>569</v>
      </c>
      <c r="E2416" s="49">
        <v>41000</v>
      </c>
      <c r="F2416" t="s">
        <v>570</v>
      </c>
    </row>
    <row r="2417" spans="1:6">
      <c r="A2417">
        <v>115</v>
      </c>
      <c r="B2417" t="s">
        <v>224</v>
      </c>
      <c r="C2417" t="s">
        <v>571</v>
      </c>
      <c r="D2417" t="s">
        <v>572</v>
      </c>
      <c r="E2417" s="49">
        <v>41030</v>
      </c>
      <c r="F2417" t="s">
        <v>573</v>
      </c>
    </row>
    <row r="2418" spans="1:6">
      <c r="A2418">
        <v>116</v>
      </c>
      <c r="B2418" t="s">
        <v>224</v>
      </c>
      <c r="C2418" t="s">
        <v>574</v>
      </c>
      <c r="D2418" t="s">
        <v>575</v>
      </c>
      <c r="E2418" s="49">
        <v>41061</v>
      </c>
      <c r="F2418" t="s">
        <v>576</v>
      </c>
    </row>
    <row r="2419" spans="1:6">
      <c r="A2419">
        <v>117</v>
      </c>
      <c r="B2419" t="s">
        <v>224</v>
      </c>
      <c r="C2419" t="s">
        <v>577</v>
      </c>
      <c r="D2419" t="s">
        <v>578</v>
      </c>
      <c r="E2419" s="49">
        <v>41091</v>
      </c>
      <c r="F2419" t="s">
        <v>579</v>
      </c>
    </row>
    <row r="2420" spans="1:6">
      <c r="A2420">
        <v>118</v>
      </c>
      <c r="B2420" t="s">
        <v>224</v>
      </c>
      <c r="C2420" t="s">
        <v>580</v>
      </c>
      <c r="D2420" t="s">
        <v>581</v>
      </c>
      <c r="E2420" s="49">
        <v>41122</v>
      </c>
      <c r="F2420" t="s">
        <v>582</v>
      </c>
    </row>
    <row r="2421" spans="1:6">
      <c r="A2421">
        <v>119</v>
      </c>
      <c r="B2421" t="s">
        <v>224</v>
      </c>
      <c r="C2421" t="s">
        <v>583</v>
      </c>
      <c r="D2421" t="s">
        <v>584</v>
      </c>
      <c r="E2421" s="49">
        <v>41153</v>
      </c>
      <c r="F2421" t="s">
        <v>585</v>
      </c>
    </row>
    <row r="2422" spans="1:6">
      <c r="A2422">
        <v>120</v>
      </c>
      <c r="B2422" t="s">
        <v>224</v>
      </c>
      <c r="C2422" t="s">
        <v>586</v>
      </c>
      <c r="D2422" t="s">
        <v>587</v>
      </c>
      <c r="E2422" s="49">
        <v>41183</v>
      </c>
      <c r="F2422" t="s">
        <v>588</v>
      </c>
    </row>
    <row r="2423" spans="1:6">
      <c r="A2423">
        <v>121</v>
      </c>
      <c r="B2423" t="s">
        <v>224</v>
      </c>
      <c r="C2423" t="s">
        <v>589</v>
      </c>
      <c r="D2423" t="s">
        <v>590</v>
      </c>
      <c r="E2423" s="49">
        <v>41214</v>
      </c>
      <c r="F2423" t="s">
        <v>591</v>
      </c>
    </row>
    <row r="2424" spans="1:6">
      <c r="A2424">
        <v>122</v>
      </c>
      <c r="B2424" t="s">
        <v>224</v>
      </c>
      <c r="C2424" t="s">
        <v>592</v>
      </c>
      <c r="D2424" t="s">
        <v>593</v>
      </c>
      <c r="E2424" s="49">
        <v>41244</v>
      </c>
      <c r="F2424" t="s">
        <v>594</v>
      </c>
    </row>
    <row r="2425" spans="1:6">
      <c r="A2425">
        <v>123</v>
      </c>
      <c r="B2425" t="s">
        <v>224</v>
      </c>
      <c r="C2425" t="s">
        <v>595</v>
      </c>
      <c r="D2425" t="s">
        <v>596</v>
      </c>
      <c r="E2425" s="49">
        <v>41275</v>
      </c>
      <c r="F2425" t="s">
        <v>597</v>
      </c>
    </row>
    <row r="2426" spans="1:6">
      <c r="A2426">
        <v>124</v>
      </c>
      <c r="B2426" t="s">
        <v>224</v>
      </c>
      <c r="C2426" t="s">
        <v>598</v>
      </c>
      <c r="D2426" t="s">
        <v>599</v>
      </c>
      <c r="E2426" s="49">
        <v>41306</v>
      </c>
      <c r="F2426" t="s">
        <v>600</v>
      </c>
    </row>
    <row r="2427" spans="1:6">
      <c r="A2427">
        <v>125</v>
      </c>
      <c r="B2427" t="s">
        <v>224</v>
      </c>
      <c r="C2427" t="s">
        <v>601</v>
      </c>
      <c r="D2427" t="s">
        <v>602</v>
      </c>
      <c r="E2427" s="49">
        <v>41334</v>
      </c>
      <c r="F2427" t="s">
        <v>603</v>
      </c>
    </row>
    <row r="2428" spans="1:6">
      <c r="A2428">
        <v>126</v>
      </c>
      <c r="B2428" t="s">
        <v>224</v>
      </c>
      <c r="C2428" t="s">
        <v>604</v>
      </c>
      <c r="D2428" t="s">
        <v>605</v>
      </c>
      <c r="E2428" s="49">
        <v>41365</v>
      </c>
      <c r="F2428" t="s">
        <v>606</v>
      </c>
    </row>
    <row r="2429" spans="1:6">
      <c r="A2429">
        <v>127</v>
      </c>
      <c r="B2429" t="s">
        <v>224</v>
      </c>
      <c r="C2429" t="s">
        <v>607</v>
      </c>
      <c r="D2429" t="s">
        <v>608</v>
      </c>
      <c r="E2429" s="49">
        <v>41395</v>
      </c>
      <c r="F2429" t="s">
        <v>609</v>
      </c>
    </row>
    <row r="2430" spans="1:6">
      <c r="A2430">
        <v>128</v>
      </c>
      <c r="B2430" t="s">
        <v>224</v>
      </c>
      <c r="C2430" t="s">
        <v>610</v>
      </c>
      <c r="D2430" t="s">
        <v>611</v>
      </c>
      <c r="E2430" s="49">
        <v>41426</v>
      </c>
      <c r="F2430" t="s">
        <v>612</v>
      </c>
    </row>
    <row r="2431" spans="1:6">
      <c r="A2431">
        <v>129</v>
      </c>
      <c r="B2431" t="s">
        <v>224</v>
      </c>
      <c r="C2431" t="s">
        <v>613</v>
      </c>
      <c r="D2431" t="s">
        <v>614</v>
      </c>
      <c r="E2431" s="49">
        <v>41456</v>
      </c>
      <c r="F2431" t="s">
        <v>615</v>
      </c>
    </row>
    <row r="2432" spans="1:6">
      <c r="A2432">
        <v>130</v>
      </c>
      <c r="B2432" t="s">
        <v>224</v>
      </c>
      <c r="C2432" t="s">
        <v>616</v>
      </c>
      <c r="D2432" t="s">
        <v>617</v>
      </c>
      <c r="E2432" s="49">
        <v>41487</v>
      </c>
      <c r="F2432" t="s">
        <v>618</v>
      </c>
    </row>
    <row r="2433" spans="1:6">
      <c r="A2433">
        <v>131</v>
      </c>
      <c r="B2433" t="s">
        <v>224</v>
      </c>
      <c r="C2433" t="s">
        <v>619</v>
      </c>
      <c r="D2433" t="s">
        <v>620</v>
      </c>
      <c r="E2433" s="49">
        <v>41518</v>
      </c>
      <c r="F2433" t="s">
        <v>621</v>
      </c>
    </row>
    <row r="2434" spans="1:6">
      <c r="A2434">
        <v>157</v>
      </c>
      <c r="B2434" t="s">
        <v>224</v>
      </c>
      <c r="C2434" t="s">
        <v>697</v>
      </c>
      <c r="D2434" t="s">
        <v>698</v>
      </c>
      <c r="E2434" s="49">
        <v>41547</v>
      </c>
      <c r="F2434" t="s">
        <v>699</v>
      </c>
    </row>
    <row r="2435" spans="1:6">
      <c r="A2435">
        <v>158</v>
      </c>
      <c r="B2435" t="s">
        <v>224</v>
      </c>
      <c r="C2435" t="s">
        <v>700</v>
      </c>
      <c r="D2435" t="s">
        <v>701</v>
      </c>
      <c r="E2435" s="49">
        <v>41578</v>
      </c>
      <c r="F2435" t="s">
        <v>702</v>
      </c>
    </row>
    <row r="2436" spans="1:6">
      <c r="A2436">
        <v>137</v>
      </c>
      <c r="B2436" t="s">
        <v>224</v>
      </c>
      <c r="C2436" t="s">
        <v>637</v>
      </c>
      <c r="D2436" t="s">
        <v>638</v>
      </c>
      <c r="E2436" s="49">
        <v>40939</v>
      </c>
      <c r="F2436" t="s">
        <v>639</v>
      </c>
    </row>
    <row r="2437" spans="1:6">
      <c r="A2437">
        <v>138</v>
      </c>
      <c r="B2437" t="s">
        <v>224</v>
      </c>
      <c r="C2437" t="s">
        <v>640</v>
      </c>
      <c r="D2437" t="s">
        <v>641</v>
      </c>
      <c r="E2437" s="49">
        <v>40968</v>
      </c>
      <c r="F2437" t="s">
        <v>642</v>
      </c>
    </row>
    <row r="2438" spans="1:6">
      <c r="A2438">
        <v>139</v>
      </c>
      <c r="B2438" t="s">
        <v>224</v>
      </c>
      <c r="C2438" t="s">
        <v>643</v>
      </c>
      <c r="D2438" t="s">
        <v>644</v>
      </c>
      <c r="E2438" s="49">
        <v>40999</v>
      </c>
      <c r="F2438" t="s">
        <v>645</v>
      </c>
    </row>
    <row r="2439" spans="1:6">
      <c r="A2439">
        <v>140</v>
      </c>
      <c r="B2439" t="s">
        <v>224</v>
      </c>
      <c r="C2439" t="s">
        <v>646</v>
      </c>
      <c r="D2439" t="s">
        <v>647</v>
      </c>
      <c r="E2439" s="49">
        <v>41029</v>
      </c>
      <c r="F2439" t="s">
        <v>648</v>
      </c>
    </row>
    <row r="2440" spans="1:6">
      <c r="A2440">
        <v>141</v>
      </c>
      <c r="B2440" t="s">
        <v>224</v>
      </c>
      <c r="C2440" t="s">
        <v>649</v>
      </c>
      <c r="D2440" t="s">
        <v>650</v>
      </c>
      <c r="E2440" s="49">
        <v>41060</v>
      </c>
      <c r="F2440" t="s">
        <v>651</v>
      </c>
    </row>
    <row r="2441" spans="1:6">
      <c r="A2441">
        <v>142</v>
      </c>
      <c r="B2441" t="s">
        <v>224</v>
      </c>
      <c r="C2441" t="s">
        <v>652</v>
      </c>
      <c r="D2441" t="s">
        <v>653</v>
      </c>
      <c r="E2441" s="49">
        <v>41090</v>
      </c>
      <c r="F2441" t="s">
        <v>654</v>
      </c>
    </row>
    <row r="2442" spans="1:6">
      <c r="A2442">
        <v>143</v>
      </c>
      <c r="B2442" t="s">
        <v>224</v>
      </c>
      <c r="C2442" t="s">
        <v>655</v>
      </c>
      <c r="D2442" t="s">
        <v>656</v>
      </c>
      <c r="E2442" s="49">
        <v>41121</v>
      </c>
      <c r="F2442" t="s">
        <v>657</v>
      </c>
    </row>
    <row r="2443" spans="1:6">
      <c r="A2443">
        <v>144</v>
      </c>
      <c r="B2443" t="s">
        <v>224</v>
      </c>
      <c r="C2443" t="s">
        <v>658</v>
      </c>
      <c r="D2443" t="s">
        <v>659</v>
      </c>
      <c r="E2443" s="49">
        <v>41152</v>
      </c>
      <c r="F2443" t="s">
        <v>660</v>
      </c>
    </row>
    <row r="2444" spans="1:6">
      <c r="A2444">
        <v>145</v>
      </c>
      <c r="B2444" t="s">
        <v>224</v>
      </c>
      <c r="C2444" t="s">
        <v>661</v>
      </c>
      <c r="D2444" t="s">
        <v>662</v>
      </c>
      <c r="E2444" s="49">
        <v>41182</v>
      </c>
      <c r="F2444" t="s">
        <v>663</v>
      </c>
    </row>
    <row r="2445" spans="1:6">
      <c r="A2445">
        <v>146</v>
      </c>
      <c r="B2445" t="s">
        <v>224</v>
      </c>
      <c r="C2445" t="s">
        <v>664</v>
      </c>
      <c r="D2445" t="s">
        <v>665</v>
      </c>
      <c r="E2445" s="49">
        <v>41213</v>
      </c>
      <c r="F2445" t="s">
        <v>666</v>
      </c>
    </row>
    <row r="2446" spans="1:6">
      <c r="A2446">
        <v>147</v>
      </c>
      <c r="B2446" t="s">
        <v>224</v>
      </c>
      <c r="C2446" t="s">
        <v>667</v>
      </c>
      <c r="D2446" t="s">
        <v>668</v>
      </c>
      <c r="E2446" s="49">
        <v>41243</v>
      </c>
      <c r="F2446" t="s">
        <v>669</v>
      </c>
    </row>
    <row r="2447" spans="1:6">
      <c r="A2447">
        <v>148</v>
      </c>
      <c r="B2447" t="s">
        <v>224</v>
      </c>
      <c r="C2447" t="s">
        <v>670</v>
      </c>
      <c r="D2447" t="s">
        <v>671</v>
      </c>
      <c r="E2447" s="49">
        <v>41274</v>
      </c>
      <c r="F2447" t="s">
        <v>672</v>
      </c>
    </row>
    <row r="2448" spans="1:6">
      <c r="A2448">
        <v>149</v>
      </c>
      <c r="B2448" t="s">
        <v>224</v>
      </c>
      <c r="C2448" t="s">
        <v>673</v>
      </c>
      <c r="D2448" t="s">
        <v>674</v>
      </c>
      <c r="E2448" s="49">
        <v>41305</v>
      </c>
      <c r="F2448" t="s">
        <v>675</v>
      </c>
    </row>
    <row r="2449" spans="1:6">
      <c r="A2449">
        <v>150</v>
      </c>
      <c r="B2449" t="s">
        <v>224</v>
      </c>
      <c r="C2449" t="s">
        <v>676</v>
      </c>
      <c r="D2449" t="s">
        <v>677</v>
      </c>
      <c r="E2449" s="49">
        <v>41333</v>
      </c>
      <c r="F2449" t="s">
        <v>678</v>
      </c>
    </row>
    <row r="2450" spans="1:6">
      <c r="A2450">
        <v>151</v>
      </c>
      <c r="B2450" t="s">
        <v>224</v>
      </c>
      <c r="C2450" t="s">
        <v>679</v>
      </c>
      <c r="D2450" t="s">
        <v>680</v>
      </c>
      <c r="E2450" s="49">
        <v>41364</v>
      </c>
      <c r="F2450" t="s">
        <v>681</v>
      </c>
    </row>
    <row r="2451" spans="1:6">
      <c r="A2451">
        <v>152</v>
      </c>
      <c r="B2451" t="s">
        <v>224</v>
      </c>
      <c r="C2451" t="s">
        <v>682</v>
      </c>
      <c r="D2451" t="s">
        <v>683</v>
      </c>
      <c r="E2451" s="49">
        <v>41394</v>
      </c>
      <c r="F2451" t="s">
        <v>684</v>
      </c>
    </row>
    <row r="2452" spans="1:6">
      <c r="A2452">
        <v>153</v>
      </c>
      <c r="B2452" t="s">
        <v>224</v>
      </c>
      <c r="C2452" t="s">
        <v>685</v>
      </c>
      <c r="D2452" t="s">
        <v>686</v>
      </c>
      <c r="E2452" s="49">
        <v>41425</v>
      </c>
      <c r="F2452" t="s">
        <v>687</v>
      </c>
    </row>
    <row r="2453" spans="1:6">
      <c r="A2453">
        <v>154</v>
      </c>
      <c r="B2453" t="s">
        <v>224</v>
      </c>
      <c r="C2453" t="s">
        <v>688</v>
      </c>
      <c r="D2453" t="s">
        <v>689</v>
      </c>
      <c r="E2453" s="49">
        <v>41455</v>
      </c>
      <c r="F2453" t="s">
        <v>690</v>
      </c>
    </row>
    <row r="2454" spans="1:6">
      <c r="A2454">
        <v>155</v>
      </c>
      <c r="B2454" t="s">
        <v>224</v>
      </c>
      <c r="C2454" t="s">
        <v>691</v>
      </c>
      <c r="D2454" t="s">
        <v>692</v>
      </c>
      <c r="E2454" s="49">
        <v>41486</v>
      </c>
      <c r="F2454" t="s">
        <v>693</v>
      </c>
    </row>
    <row r="2455" spans="1:6">
      <c r="A2455">
        <v>156</v>
      </c>
      <c r="B2455" t="s">
        <v>224</v>
      </c>
      <c r="C2455" t="s">
        <v>694</v>
      </c>
      <c r="D2455" t="s">
        <v>695</v>
      </c>
      <c r="E2455" s="49">
        <v>41517</v>
      </c>
      <c r="F2455" t="s">
        <v>696</v>
      </c>
    </row>
    <row r="2456" spans="1:6">
      <c r="A2456">
        <v>106</v>
      </c>
      <c r="B2456" t="s">
        <v>224</v>
      </c>
      <c r="C2456" t="s">
        <v>544</v>
      </c>
      <c r="D2456" t="s">
        <v>545</v>
      </c>
      <c r="E2456" s="49">
        <v>41551</v>
      </c>
      <c r="F2456" t="s">
        <v>546</v>
      </c>
    </row>
    <row r="2457" spans="1:6">
      <c r="A2457">
        <v>102</v>
      </c>
      <c r="B2457" t="s">
        <v>224</v>
      </c>
      <c r="C2457" t="s">
        <v>532</v>
      </c>
      <c r="D2457" t="s">
        <v>533</v>
      </c>
      <c r="E2457" s="49">
        <v>40921</v>
      </c>
      <c r="F2457" t="s">
        <v>534</v>
      </c>
    </row>
    <row r="2458" spans="1:6">
      <c r="A2458">
        <v>229</v>
      </c>
      <c r="B2458" t="s">
        <v>224</v>
      </c>
      <c r="C2458" t="s">
        <v>913</v>
      </c>
      <c r="D2458" t="s">
        <v>914</v>
      </c>
      <c r="E2458" s="50">
        <v>1687.5</v>
      </c>
      <c r="F2458" t="s">
        <v>915</v>
      </c>
    </row>
    <row r="2459" spans="1:6">
      <c r="A2459">
        <v>253</v>
      </c>
      <c r="B2459" t="s">
        <v>224</v>
      </c>
      <c r="C2459" t="s">
        <v>985</v>
      </c>
      <c r="D2459" t="s">
        <v>986</v>
      </c>
      <c r="E2459" s="50">
        <v>0</v>
      </c>
      <c r="F2459" t="s">
        <v>987</v>
      </c>
    </row>
    <row r="2460" spans="1:6">
      <c r="A2460">
        <v>277</v>
      </c>
      <c r="B2460" t="s">
        <v>224</v>
      </c>
      <c r="C2460" t="s">
        <v>1057</v>
      </c>
      <c r="D2460" t="s">
        <v>1058</v>
      </c>
      <c r="E2460" s="50">
        <v>4687.5</v>
      </c>
      <c r="F2460" t="s">
        <v>1059</v>
      </c>
    </row>
    <row r="2461" spans="1:6">
      <c r="A2461">
        <v>301</v>
      </c>
      <c r="B2461" t="s">
        <v>224</v>
      </c>
      <c r="C2461" t="s">
        <v>1129</v>
      </c>
      <c r="D2461" t="s">
        <v>1130</v>
      </c>
      <c r="E2461" s="50">
        <v>6272</v>
      </c>
      <c r="F2461" t="s">
        <v>1131</v>
      </c>
    </row>
    <row r="2462" spans="1:6">
      <c r="A2462">
        <v>325</v>
      </c>
      <c r="B2462" t="s">
        <v>224</v>
      </c>
      <c r="C2462" t="s">
        <v>1201</v>
      </c>
      <c r="D2462" t="s">
        <v>1202</v>
      </c>
      <c r="E2462" s="50">
        <v>0</v>
      </c>
      <c r="F2462" t="s">
        <v>1203</v>
      </c>
    </row>
    <row r="2463" spans="1:6">
      <c r="A2463">
        <v>349</v>
      </c>
      <c r="B2463" t="s">
        <v>224</v>
      </c>
      <c r="C2463" t="s">
        <v>1273</v>
      </c>
      <c r="D2463" t="s">
        <v>1274</v>
      </c>
      <c r="E2463" s="50">
        <v>0</v>
      </c>
      <c r="F2463" t="s">
        <v>1275</v>
      </c>
    </row>
    <row r="2464" spans="1:6">
      <c r="A2464">
        <v>373</v>
      </c>
      <c r="B2464" t="s">
        <v>224</v>
      </c>
      <c r="C2464" t="s">
        <v>1345</v>
      </c>
      <c r="D2464" t="s">
        <v>1346</v>
      </c>
      <c r="E2464" s="50">
        <v>4162.5</v>
      </c>
      <c r="F2464" t="s">
        <v>1347</v>
      </c>
    </row>
    <row r="2465" spans="1:6">
      <c r="A2465">
        <v>397</v>
      </c>
      <c r="B2465" t="s">
        <v>224</v>
      </c>
      <c r="C2465" t="s">
        <v>1417</v>
      </c>
      <c r="D2465" t="s">
        <v>1418</v>
      </c>
      <c r="E2465" s="50">
        <v>8855</v>
      </c>
      <c r="F2465" t="s">
        <v>1419</v>
      </c>
    </row>
    <row r="2466" spans="1:6">
      <c r="A2466">
        <v>421</v>
      </c>
      <c r="B2466" t="s">
        <v>224</v>
      </c>
      <c r="C2466" t="s">
        <v>1489</v>
      </c>
      <c r="D2466" t="s">
        <v>1490</v>
      </c>
      <c r="E2466" s="50">
        <v>0</v>
      </c>
      <c r="F2466" t="s">
        <v>1491</v>
      </c>
    </row>
    <row r="2467" spans="1:6">
      <c r="A2467">
        <v>445</v>
      </c>
      <c r="B2467" t="s">
        <v>224</v>
      </c>
      <c r="C2467" t="s">
        <v>1561</v>
      </c>
      <c r="D2467" t="s">
        <v>1562</v>
      </c>
      <c r="E2467" s="50">
        <v>2467.5</v>
      </c>
      <c r="F2467" t="s">
        <v>1563</v>
      </c>
    </row>
    <row r="2468" spans="1:6">
      <c r="A2468">
        <v>469</v>
      </c>
      <c r="B2468" t="s">
        <v>224</v>
      </c>
      <c r="C2468" t="s">
        <v>1633</v>
      </c>
      <c r="D2468" t="s">
        <v>1634</v>
      </c>
      <c r="E2468" s="50">
        <v>5544</v>
      </c>
      <c r="F2468" t="s">
        <v>1635</v>
      </c>
    </row>
    <row r="2469" spans="1:6">
      <c r="A2469">
        <v>493</v>
      </c>
      <c r="B2469" t="s">
        <v>224</v>
      </c>
      <c r="C2469" t="s">
        <v>1705</v>
      </c>
      <c r="D2469" t="s">
        <v>1706</v>
      </c>
      <c r="E2469" s="50">
        <v>0</v>
      </c>
      <c r="F2469" t="s">
        <v>1707</v>
      </c>
    </row>
    <row r="2470" spans="1:6">
      <c r="A2470">
        <v>517</v>
      </c>
      <c r="B2470" t="s">
        <v>224</v>
      </c>
      <c r="C2470" t="s">
        <v>1777</v>
      </c>
      <c r="D2470" t="s">
        <v>1778</v>
      </c>
      <c r="E2470" s="50">
        <v>3151.12</v>
      </c>
      <c r="F2470" t="s">
        <v>1779</v>
      </c>
    </row>
    <row r="2471" spans="1:6">
      <c r="A2471">
        <v>541</v>
      </c>
      <c r="B2471" t="s">
        <v>224</v>
      </c>
      <c r="C2471" t="s">
        <v>1849</v>
      </c>
      <c r="D2471" t="s">
        <v>1850</v>
      </c>
      <c r="E2471" s="50">
        <v>1980</v>
      </c>
      <c r="F2471" t="s">
        <v>1851</v>
      </c>
    </row>
    <row r="2472" spans="1:6">
      <c r="A2472">
        <v>565</v>
      </c>
      <c r="B2472" t="s">
        <v>224</v>
      </c>
      <c r="C2472" t="s">
        <v>1921</v>
      </c>
      <c r="D2472" t="s">
        <v>1922</v>
      </c>
      <c r="E2472" s="50">
        <v>3597</v>
      </c>
      <c r="F2472" t="s">
        <v>1923</v>
      </c>
    </row>
    <row r="2473" spans="1:6">
      <c r="A2473">
        <v>589</v>
      </c>
      <c r="B2473" t="s">
        <v>224</v>
      </c>
      <c r="C2473" t="s">
        <v>1993</v>
      </c>
      <c r="D2473" t="s">
        <v>1994</v>
      </c>
      <c r="E2473" s="50">
        <v>0</v>
      </c>
      <c r="F2473" t="s">
        <v>1995</v>
      </c>
    </row>
    <row r="2474" spans="1:6">
      <c r="A2474">
        <v>613</v>
      </c>
      <c r="B2474" t="s">
        <v>224</v>
      </c>
      <c r="C2474" t="s">
        <v>2065</v>
      </c>
      <c r="D2474" t="s">
        <v>2066</v>
      </c>
      <c r="E2474" s="50">
        <v>4099.75</v>
      </c>
      <c r="F2474" t="s">
        <v>2067</v>
      </c>
    </row>
    <row r="2475" spans="1:6">
      <c r="A2475">
        <v>637</v>
      </c>
      <c r="B2475" t="s">
        <v>224</v>
      </c>
      <c r="C2475" t="s">
        <v>2137</v>
      </c>
      <c r="D2475" t="s">
        <v>2138</v>
      </c>
      <c r="E2475" s="50">
        <v>0</v>
      </c>
      <c r="F2475" t="s">
        <v>2139</v>
      </c>
    </row>
    <row r="2476" spans="1:6">
      <c r="A2476">
        <v>661</v>
      </c>
      <c r="B2476" t="s">
        <v>224</v>
      </c>
      <c r="C2476" t="s">
        <v>2209</v>
      </c>
      <c r="D2476" t="s">
        <v>2210</v>
      </c>
      <c r="E2476" s="50">
        <v>0</v>
      </c>
      <c r="F2476" t="s">
        <v>2211</v>
      </c>
    </row>
    <row r="2477" spans="1:6">
      <c r="A2477">
        <v>685</v>
      </c>
      <c r="B2477" t="s">
        <v>224</v>
      </c>
      <c r="C2477" t="s">
        <v>2281</v>
      </c>
      <c r="D2477" t="s">
        <v>2282</v>
      </c>
      <c r="E2477" s="50">
        <v>0</v>
      </c>
      <c r="F2477" t="s">
        <v>2283</v>
      </c>
    </row>
    <row r="2478" spans="1:6">
      <c r="A2478">
        <v>230</v>
      </c>
      <c r="B2478" t="s">
        <v>224</v>
      </c>
      <c r="C2478" t="s">
        <v>916</v>
      </c>
      <c r="D2478" t="s">
        <v>917</v>
      </c>
      <c r="E2478" s="50">
        <v>1575</v>
      </c>
      <c r="F2478" t="s">
        <v>918</v>
      </c>
    </row>
    <row r="2479" spans="1:6">
      <c r="A2479">
        <v>254</v>
      </c>
      <c r="B2479" t="s">
        <v>224</v>
      </c>
      <c r="C2479" t="s">
        <v>988</v>
      </c>
      <c r="D2479" t="s">
        <v>989</v>
      </c>
      <c r="E2479" s="50">
        <v>0</v>
      </c>
      <c r="F2479" t="s">
        <v>990</v>
      </c>
    </row>
    <row r="2480" spans="1:6">
      <c r="A2480">
        <v>278</v>
      </c>
      <c r="B2480" t="s">
        <v>224</v>
      </c>
      <c r="C2480" t="s">
        <v>1060</v>
      </c>
      <c r="D2480" t="s">
        <v>1061</v>
      </c>
      <c r="E2480" s="50">
        <v>2156.25</v>
      </c>
      <c r="F2480" t="s">
        <v>1062</v>
      </c>
    </row>
    <row r="2481" spans="1:6">
      <c r="A2481">
        <v>302</v>
      </c>
      <c r="B2481" t="s">
        <v>224</v>
      </c>
      <c r="C2481" t="s">
        <v>1132</v>
      </c>
      <c r="D2481" t="s">
        <v>1133</v>
      </c>
      <c r="E2481" s="50">
        <v>3444</v>
      </c>
      <c r="F2481" t="s">
        <v>1134</v>
      </c>
    </row>
    <row r="2482" spans="1:6">
      <c r="A2482">
        <v>326</v>
      </c>
      <c r="B2482" t="s">
        <v>224</v>
      </c>
      <c r="C2482" t="s">
        <v>1204</v>
      </c>
      <c r="D2482" t="s">
        <v>1205</v>
      </c>
      <c r="E2482" s="50">
        <v>0</v>
      </c>
      <c r="F2482" t="s">
        <v>1206</v>
      </c>
    </row>
    <row r="2483" spans="1:6">
      <c r="A2483">
        <v>350</v>
      </c>
      <c r="B2483" t="s">
        <v>224</v>
      </c>
      <c r="C2483" t="s">
        <v>1276</v>
      </c>
      <c r="D2483" t="s">
        <v>1277</v>
      </c>
      <c r="E2483" s="50">
        <v>0</v>
      </c>
      <c r="F2483" t="s">
        <v>1278</v>
      </c>
    </row>
    <row r="2484" spans="1:6">
      <c r="A2484">
        <v>374</v>
      </c>
      <c r="B2484" t="s">
        <v>224</v>
      </c>
      <c r="C2484" t="s">
        <v>1348</v>
      </c>
      <c r="D2484" t="s">
        <v>1349</v>
      </c>
      <c r="E2484" s="50">
        <v>1937.5</v>
      </c>
      <c r="F2484" t="s">
        <v>1350</v>
      </c>
    </row>
    <row r="2485" spans="1:6">
      <c r="A2485">
        <v>398</v>
      </c>
      <c r="B2485" t="s">
        <v>224</v>
      </c>
      <c r="C2485" t="s">
        <v>1420</v>
      </c>
      <c r="D2485" t="s">
        <v>1421</v>
      </c>
      <c r="E2485" s="50">
        <v>2345</v>
      </c>
      <c r="F2485" t="s">
        <v>1422</v>
      </c>
    </row>
    <row r="2486" spans="1:6">
      <c r="A2486">
        <v>422</v>
      </c>
      <c r="B2486" t="s">
        <v>224</v>
      </c>
      <c r="C2486" t="s">
        <v>1492</v>
      </c>
      <c r="D2486" t="s">
        <v>1493</v>
      </c>
      <c r="E2486" s="50">
        <v>0</v>
      </c>
      <c r="F2486" t="s">
        <v>1494</v>
      </c>
    </row>
    <row r="2487" spans="1:6">
      <c r="A2487">
        <v>446</v>
      </c>
      <c r="B2487" t="s">
        <v>224</v>
      </c>
      <c r="C2487" t="s">
        <v>1564</v>
      </c>
      <c r="D2487" t="s">
        <v>1565</v>
      </c>
      <c r="E2487" s="50">
        <v>1320</v>
      </c>
      <c r="F2487" t="s">
        <v>1566</v>
      </c>
    </row>
    <row r="2488" spans="1:6">
      <c r="A2488">
        <v>470</v>
      </c>
      <c r="B2488" t="s">
        <v>224</v>
      </c>
      <c r="C2488" t="s">
        <v>1636</v>
      </c>
      <c r="D2488" t="s">
        <v>1637</v>
      </c>
      <c r="E2488" s="50">
        <v>4147.5</v>
      </c>
      <c r="F2488" t="s">
        <v>1638</v>
      </c>
    </row>
    <row r="2489" spans="1:6">
      <c r="A2489">
        <v>494</v>
      </c>
      <c r="B2489" t="s">
        <v>224</v>
      </c>
      <c r="C2489" t="s">
        <v>1708</v>
      </c>
      <c r="D2489" t="s">
        <v>1709</v>
      </c>
      <c r="E2489" s="50">
        <v>0</v>
      </c>
      <c r="F2489" t="s">
        <v>1710</v>
      </c>
    </row>
    <row r="2490" spans="1:6">
      <c r="A2490">
        <v>518</v>
      </c>
      <c r="B2490" t="s">
        <v>224</v>
      </c>
      <c r="C2490" t="s">
        <v>1780</v>
      </c>
      <c r="D2490" t="s">
        <v>1781</v>
      </c>
      <c r="E2490" s="50">
        <v>0</v>
      </c>
      <c r="F2490" t="s">
        <v>1782</v>
      </c>
    </row>
    <row r="2491" spans="1:6">
      <c r="A2491">
        <v>542</v>
      </c>
      <c r="B2491" t="s">
        <v>224</v>
      </c>
      <c r="C2491" t="s">
        <v>1852</v>
      </c>
      <c r="D2491" t="s">
        <v>1853</v>
      </c>
      <c r="E2491" s="50">
        <v>2130</v>
      </c>
      <c r="F2491" t="s">
        <v>1854</v>
      </c>
    </row>
    <row r="2492" spans="1:6">
      <c r="A2492">
        <v>566</v>
      </c>
      <c r="B2492" t="s">
        <v>224</v>
      </c>
      <c r="C2492" t="s">
        <v>1924</v>
      </c>
      <c r="D2492" t="s">
        <v>1925</v>
      </c>
      <c r="E2492" s="50">
        <v>1936</v>
      </c>
      <c r="F2492" t="s">
        <v>1926</v>
      </c>
    </row>
    <row r="2493" spans="1:6">
      <c r="A2493">
        <v>590</v>
      </c>
      <c r="B2493" t="s">
        <v>224</v>
      </c>
      <c r="C2493" t="s">
        <v>1996</v>
      </c>
      <c r="D2493" t="s">
        <v>1997</v>
      </c>
      <c r="E2493" s="50">
        <v>0</v>
      </c>
      <c r="F2493" t="s">
        <v>1998</v>
      </c>
    </row>
    <row r="2494" spans="1:6">
      <c r="A2494">
        <v>614</v>
      </c>
      <c r="B2494" t="s">
        <v>224</v>
      </c>
      <c r="C2494" t="s">
        <v>2068</v>
      </c>
      <c r="D2494" t="s">
        <v>2069</v>
      </c>
      <c r="E2494" s="50">
        <v>2024</v>
      </c>
      <c r="F2494" t="s">
        <v>2070</v>
      </c>
    </row>
    <row r="2495" spans="1:6">
      <c r="A2495">
        <v>638</v>
      </c>
      <c r="B2495" t="s">
        <v>224</v>
      </c>
      <c r="C2495" t="s">
        <v>2140</v>
      </c>
      <c r="D2495" t="s">
        <v>2141</v>
      </c>
      <c r="E2495" s="50">
        <v>0</v>
      </c>
      <c r="F2495" t="s">
        <v>2142</v>
      </c>
    </row>
    <row r="2496" spans="1:6">
      <c r="A2496">
        <v>662</v>
      </c>
      <c r="B2496" t="s">
        <v>224</v>
      </c>
      <c r="C2496" t="s">
        <v>2212</v>
      </c>
      <c r="D2496" t="s">
        <v>2213</v>
      </c>
      <c r="E2496" s="50">
        <v>0</v>
      </c>
      <c r="F2496" t="s">
        <v>2214</v>
      </c>
    </row>
    <row r="2497" spans="1:6">
      <c r="A2497">
        <v>686</v>
      </c>
      <c r="B2497" t="s">
        <v>224</v>
      </c>
      <c r="C2497" t="s">
        <v>2284</v>
      </c>
      <c r="D2497" t="s">
        <v>2285</v>
      </c>
      <c r="E2497" s="50">
        <v>0</v>
      </c>
      <c r="F2497" t="s">
        <v>2286</v>
      </c>
    </row>
    <row r="2498" spans="1:6">
      <c r="A2498">
        <v>209</v>
      </c>
      <c r="B2498" t="s">
        <v>224</v>
      </c>
      <c r="C2498" t="s">
        <v>853</v>
      </c>
      <c r="D2498" t="s">
        <v>854</v>
      </c>
      <c r="E2498" s="50">
        <v>2751.38</v>
      </c>
      <c r="F2498" t="s">
        <v>855</v>
      </c>
    </row>
    <row r="2499" spans="1:6">
      <c r="A2499">
        <v>233</v>
      </c>
      <c r="B2499" t="s">
        <v>224</v>
      </c>
      <c r="C2499" t="s">
        <v>925</v>
      </c>
      <c r="D2499" t="s">
        <v>926</v>
      </c>
      <c r="E2499" s="50">
        <v>125</v>
      </c>
      <c r="F2499" t="s">
        <v>927</v>
      </c>
    </row>
    <row r="2500" spans="1:6">
      <c r="A2500">
        <v>257</v>
      </c>
      <c r="B2500" t="s">
        <v>224</v>
      </c>
      <c r="C2500" t="s">
        <v>997</v>
      </c>
      <c r="D2500" t="s">
        <v>998</v>
      </c>
      <c r="E2500" s="50">
        <v>0</v>
      </c>
      <c r="F2500" t="s">
        <v>999</v>
      </c>
    </row>
    <row r="2501" spans="1:6">
      <c r="A2501">
        <v>281</v>
      </c>
      <c r="B2501" t="s">
        <v>224</v>
      </c>
      <c r="C2501" t="s">
        <v>1069</v>
      </c>
      <c r="D2501" t="s">
        <v>1070</v>
      </c>
      <c r="E2501" s="50">
        <v>5866</v>
      </c>
      <c r="F2501" t="s">
        <v>1071</v>
      </c>
    </row>
    <row r="2502" spans="1:6">
      <c r="A2502">
        <v>305</v>
      </c>
      <c r="B2502" t="s">
        <v>224</v>
      </c>
      <c r="C2502" t="s">
        <v>1141</v>
      </c>
      <c r="D2502" t="s">
        <v>1142</v>
      </c>
      <c r="E2502" s="50">
        <v>3380</v>
      </c>
      <c r="F2502" t="s">
        <v>1143</v>
      </c>
    </row>
    <row r="2503" spans="1:6">
      <c r="A2503">
        <v>329</v>
      </c>
      <c r="B2503" t="s">
        <v>224</v>
      </c>
      <c r="C2503" t="s">
        <v>1213</v>
      </c>
      <c r="D2503" t="s">
        <v>1214</v>
      </c>
      <c r="E2503" s="50">
        <v>0</v>
      </c>
      <c r="F2503" t="s">
        <v>1215</v>
      </c>
    </row>
    <row r="2504" spans="1:6">
      <c r="A2504">
        <v>353</v>
      </c>
      <c r="B2504" t="s">
        <v>224</v>
      </c>
      <c r="C2504" t="s">
        <v>1285</v>
      </c>
      <c r="D2504" t="s">
        <v>1286</v>
      </c>
      <c r="E2504" s="50">
        <v>2981</v>
      </c>
      <c r="F2504" t="s">
        <v>1287</v>
      </c>
    </row>
    <row r="2505" spans="1:6">
      <c r="A2505">
        <v>377</v>
      </c>
      <c r="B2505" t="s">
        <v>224</v>
      </c>
      <c r="C2505" t="s">
        <v>1357</v>
      </c>
      <c r="D2505" t="s">
        <v>1358</v>
      </c>
      <c r="E2505" s="50">
        <v>0</v>
      </c>
      <c r="F2505" t="s">
        <v>1359</v>
      </c>
    </row>
    <row r="2506" spans="1:6">
      <c r="A2506">
        <v>401</v>
      </c>
      <c r="B2506" t="s">
        <v>224</v>
      </c>
      <c r="C2506" t="s">
        <v>1429</v>
      </c>
      <c r="D2506" t="s">
        <v>1430</v>
      </c>
      <c r="E2506" s="50">
        <v>2805</v>
      </c>
      <c r="F2506" t="s">
        <v>1431</v>
      </c>
    </row>
    <row r="2507" spans="1:6">
      <c r="A2507">
        <v>425</v>
      </c>
      <c r="B2507" t="s">
        <v>224</v>
      </c>
      <c r="C2507" t="s">
        <v>1501</v>
      </c>
      <c r="D2507" t="s">
        <v>1502</v>
      </c>
      <c r="E2507" s="50">
        <v>0</v>
      </c>
      <c r="F2507" t="s">
        <v>1503</v>
      </c>
    </row>
    <row r="2508" spans="1:6">
      <c r="A2508">
        <v>449</v>
      </c>
      <c r="B2508" t="s">
        <v>224</v>
      </c>
      <c r="C2508" t="s">
        <v>1573</v>
      </c>
      <c r="D2508" t="s">
        <v>1574</v>
      </c>
      <c r="E2508" s="50">
        <v>0</v>
      </c>
      <c r="F2508" t="s">
        <v>1575</v>
      </c>
    </row>
    <row r="2509" spans="1:6">
      <c r="A2509">
        <v>473</v>
      </c>
      <c r="B2509" t="s">
        <v>224</v>
      </c>
      <c r="C2509" t="s">
        <v>1645</v>
      </c>
      <c r="D2509" t="s">
        <v>1646</v>
      </c>
      <c r="E2509" s="50">
        <v>0</v>
      </c>
      <c r="F2509" t="s">
        <v>1647</v>
      </c>
    </row>
    <row r="2510" spans="1:6">
      <c r="A2510">
        <v>497</v>
      </c>
      <c r="B2510" t="s">
        <v>224</v>
      </c>
      <c r="C2510" t="s">
        <v>1717</v>
      </c>
      <c r="D2510" t="s">
        <v>1718</v>
      </c>
      <c r="E2510" s="50">
        <v>0</v>
      </c>
      <c r="F2510" t="s">
        <v>1719</v>
      </c>
    </row>
    <row r="2511" spans="1:6">
      <c r="A2511">
        <v>521</v>
      </c>
      <c r="B2511" t="s">
        <v>224</v>
      </c>
      <c r="C2511" t="s">
        <v>1789</v>
      </c>
      <c r="D2511" t="s">
        <v>1790</v>
      </c>
      <c r="E2511" s="50">
        <v>0</v>
      </c>
      <c r="F2511" t="s">
        <v>1791</v>
      </c>
    </row>
    <row r="2512" spans="1:6">
      <c r="A2512">
        <v>545</v>
      </c>
      <c r="B2512" t="s">
        <v>224</v>
      </c>
      <c r="C2512" t="s">
        <v>1861</v>
      </c>
      <c r="D2512" t="s">
        <v>1862</v>
      </c>
      <c r="E2512" s="50">
        <v>0</v>
      </c>
      <c r="F2512" t="s">
        <v>1863</v>
      </c>
    </row>
    <row r="2513" spans="1:6">
      <c r="A2513">
        <v>569</v>
      </c>
      <c r="B2513" t="s">
        <v>224</v>
      </c>
      <c r="C2513" t="s">
        <v>1933</v>
      </c>
      <c r="D2513" t="s">
        <v>1934</v>
      </c>
      <c r="E2513" s="50">
        <v>0</v>
      </c>
      <c r="F2513" t="s">
        <v>1935</v>
      </c>
    </row>
    <row r="2514" spans="1:6">
      <c r="A2514">
        <v>593</v>
      </c>
      <c r="B2514" t="s">
        <v>224</v>
      </c>
      <c r="C2514" t="s">
        <v>2005</v>
      </c>
      <c r="D2514" t="s">
        <v>2006</v>
      </c>
      <c r="E2514" s="50">
        <v>0</v>
      </c>
      <c r="F2514" t="s">
        <v>2007</v>
      </c>
    </row>
    <row r="2515" spans="1:6">
      <c r="A2515">
        <v>617</v>
      </c>
      <c r="B2515" t="s">
        <v>224</v>
      </c>
      <c r="C2515" t="s">
        <v>2077</v>
      </c>
      <c r="D2515" t="s">
        <v>2078</v>
      </c>
      <c r="E2515" s="50">
        <v>0</v>
      </c>
      <c r="F2515" t="s">
        <v>2079</v>
      </c>
    </row>
    <row r="2516" spans="1:6">
      <c r="A2516">
        <v>641</v>
      </c>
      <c r="B2516" t="s">
        <v>224</v>
      </c>
      <c r="C2516" t="s">
        <v>2149</v>
      </c>
      <c r="D2516" t="s">
        <v>2150</v>
      </c>
      <c r="E2516" s="50">
        <v>3923.75</v>
      </c>
      <c r="F2516" t="s">
        <v>2151</v>
      </c>
    </row>
    <row r="2517" spans="1:6">
      <c r="A2517">
        <v>665</v>
      </c>
      <c r="B2517" t="s">
        <v>224</v>
      </c>
      <c r="C2517" t="s">
        <v>2221</v>
      </c>
      <c r="D2517" t="s">
        <v>2222</v>
      </c>
      <c r="E2517" s="50">
        <v>0</v>
      </c>
      <c r="F2517" t="s">
        <v>2223</v>
      </c>
    </row>
    <row r="2518" spans="1:6">
      <c r="A2518">
        <v>210</v>
      </c>
      <c r="B2518" t="s">
        <v>224</v>
      </c>
      <c r="C2518" t="s">
        <v>856</v>
      </c>
      <c r="D2518" t="s">
        <v>857</v>
      </c>
      <c r="E2518" s="50">
        <v>2710.13</v>
      </c>
      <c r="F2518" t="s">
        <v>858</v>
      </c>
    </row>
    <row r="2519" spans="1:6">
      <c r="A2519">
        <v>234</v>
      </c>
      <c r="B2519" t="s">
        <v>224</v>
      </c>
      <c r="C2519" t="s">
        <v>928</v>
      </c>
      <c r="D2519" t="s">
        <v>929</v>
      </c>
      <c r="E2519" s="50">
        <v>0</v>
      </c>
      <c r="F2519" t="s">
        <v>930</v>
      </c>
    </row>
    <row r="2520" spans="1:6">
      <c r="A2520">
        <v>258</v>
      </c>
      <c r="B2520" t="s">
        <v>224</v>
      </c>
      <c r="C2520" t="s">
        <v>1000</v>
      </c>
      <c r="D2520" t="s">
        <v>1001</v>
      </c>
      <c r="E2520" s="50">
        <v>0</v>
      </c>
      <c r="F2520" t="s">
        <v>1002</v>
      </c>
    </row>
    <row r="2521" spans="1:6">
      <c r="A2521">
        <v>282</v>
      </c>
      <c r="B2521" t="s">
        <v>224</v>
      </c>
      <c r="C2521" t="s">
        <v>1072</v>
      </c>
      <c r="D2521" t="s">
        <v>1073</v>
      </c>
      <c r="E2521" s="50">
        <v>5768</v>
      </c>
      <c r="F2521" t="s">
        <v>1074</v>
      </c>
    </row>
    <row r="2522" spans="1:6">
      <c r="A2522">
        <v>306</v>
      </c>
      <c r="B2522" t="s">
        <v>224</v>
      </c>
      <c r="C2522" t="s">
        <v>1144</v>
      </c>
      <c r="D2522" t="s">
        <v>1145</v>
      </c>
      <c r="E2522" s="50">
        <v>3450</v>
      </c>
      <c r="F2522" t="s">
        <v>1146</v>
      </c>
    </row>
    <row r="2523" spans="1:6">
      <c r="A2523">
        <v>330</v>
      </c>
      <c r="B2523" t="s">
        <v>224</v>
      </c>
      <c r="C2523" t="s">
        <v>1216</v>
      </c>
      <c r="D2523" t="s">
        <v>1217</v>
      </c>
      <c r="E2523" s="50">
        <v>0</v>
      </c>
      <c r="F2523" t="s">
        <v>1218</v>
      </c>
    </row>
    <row r="2524" spans="1:6">
      <c r="A2524">
        <v>354</v>
      </c>
      <c r="B2524" t="s">
        <v>224</v>
      </c>
      <c r="C2524" t="s">
        <v>1288</v>
      </c>
      <c r="D2524" t="s">
        <v>1289</v>
      </c>
      <c r="E2524" s="50">
        <v>3069</v>
      </c>
      <c r="F2524" t="s">
        <v>1290</v>
      </c>
    </row>
    <row r="2525" spans="1:6">
      <c r="A2525">
        <v>378</v>
      </c>
      <c r="B2525" t="s">
        <v>224</v>
      </c>
      <c r="C2525" t="s">
        <v>1360</v>
      </c>
      <c r="D2525" t="s">
        <v>1361</v>
      </c>
      <c r="E2525" s="50">
        <v>0</v>
      </c>
      <c r="F2525" t="s">
        <v>1362</v>
      </c>
    </row>
    <row r="2526" spans="1:6">
      <c r="A2526">
        <v>402</v>
      </c>
      <c r="B2526" t="s">
        <v>224</v>
      </c>
      <c r="C2526" t="s">
        <v>1432</v>
      </c>
      <c r="D2526" t="s">
        <v>1433</v>
      </c>
      <c r="E2526" s="50">
        <v>2800.88</v>
      </c>
      <c r="F2526" t="s">
        <v>1434</v>
      </c>
    </row>
    <row r="2527" spans="1:6">
      <c r="A2527">
        <v>426</v>
      </c>
      <c r="B2527" t="s">
        <v>224</v>
      </c>
      <c r="C2527" t="s">
        <v>1504</v>
      </c>
      <c r="D2527" t="s">
        <v>1505</v>
      </c>
      <c r="E2527" s="50">
        <v>0</v>
      </c>
      <c r="F2527" t="s">
        <v>1506</v>
      </c>
    </row>
    <row r="2528" spans="1:6">
      <c r="A2528">
        <v>450</v>
      </c>
      <c r="B2528" t="s">
        <v>224</v>
      </c>
      <c r="C2528" t="s">
        <v>1576</v>
      </c>
      <c r="D2528" t="s">
        <v>1577</v>
      </c>
      <c r="E2528" s="50">
        <v>0</v>
      </c>
      <c r="F2528" t="s">
        <v>1578</v>
      </c>
    </row>
    <row r="2529" spans="1:6">
      <c r="A2529">
        <v>474</v>
      </c>
      <c r="B2529" t="s">
        <v>224</v>
      </c>
      <c r="C2529" t="s">
        <v>1648</v>
      </c>
      <c r="D2529" t="s">
        <v>1649</v>
      </c>
      <c r="E2529" s="50">
        <v>0</v>
      </c>
      <c r="F2529" t="s">
        <v>1650</v>
      </c>
    </row>
    <row r="2530" spans="1:6">
      <c r="A2530">
        <v>498</v>
      </c>
      <c r="B2530" t="s">
        <v>224</v>
      </c>
      <c r="C2530" t="s">
        <v>1720</v>
      </c>
      <c r="D2530" t="s">
        <v>1721</v>
      </c>
      <c r="E2530" s="50">
        <v>0</v>
      </c>
      <c r="F2530" t="s">
        <v>1722</v>
      </c>
    </row>
    <row r="2531" spans="1:6">
      <c r="A2531">
        <v>522</v>
      </c>
      <c r="B2531" t="s">
        <v>224</v>
      </c>
      <c r="C2531" t="s">
        <v>1792</v>
      </c>
      <c r="D2531" t="s">
        <v>1793</v>
      </c>
      <c r="E2531" s="50">
        <v>0</v>
      </c>
      <c r="F2531" t="s">
        <v>1794</v>
      </c>
    </row>
    <row r="2532" spans="1:6">
      <c r="A2532">
        <v>546</v>
      </c>
      <c r="B2532" t="s">
        <v>224</v>
      </c>
      <c r="C2532" t="s">
        <v>1864</v>
      </c>
      <c r="D2532" t="s">
        <v>1865</v>
      </c>
      <c r="E2532" s="50">
        <v>0</v>
      </c>
      <c r="F2532" t="s">
        <v>1866</v>
      </c>
    </row>
    <row r="2533" spans="1:6">
      <c r="A2533">
        <v>570</v>
      </c>
      <c r="B2533" t="s">
        <v>224</v>
      </c>
      <c r="C2533" t="s">
        <v>1936</v>
      </c>
      <c r="D2533" t="s">
        <v>1937</v>
      </c>
      <c r="E2533" s="50">
        <v>0</v>
      </c>
      <c r="F2533" t="s">
        <v>1938</v>
      </c>
    </row>
    <row r="2534" spans="1:6">
      <c r="A2534">
        <v>594</v>
      </c>
      <c r="B2534" t="s">
        <v>224</v>
      </c>
      <c r="C2534" t="s">
        <v>2008</v>
      </c>
      <c r="D2534" t="s">
        <v>2009</v>
      </c>
      <c r="E2534" s="50">
        <v>0</v>
      </c>
      <c r="F2534" t="s">
        <v>2010</v>
      </c>
    </row>
    <row r="2535" spans="1:6">
      <c r="A2535">
        <v>618</v>
      </c>
      <c r="B2535" t="s">
        <v>224</v>
      </c>
      <c r="C2535" t="s">
        <v>2080</v>
      </c>
      <c r="D2535" t="s">
        <v>2081</v>
      </c>
      <c r="E2535" s="50">
        <v>0</v>
      </c>
      <c r="F2535" t="s">
        <v>2082</v>
      </c>
    </row>
    <row r="2536" spans="1:6">
      <c r="A2536">
        <v>642</v>
      </c>
      <c r="B2536" t="s">
        <v>224</v>
      </c>
      <c r="C2536" t="s">
        <v>2152</v>
      </c>
      <c r="D2536" t="s">
        <v>2153</v>
      </c>
      <c r="E2536" s="50">
        <v>4353.75</v>
      </c>
      <c r="F2536" t="s">
        <v>2154</v>
      </c>
    </row>
    <row r="2537" spans="1:6">
      <c r="A2537">
        <v>666</v>
      </c>
      <c r="B2537" t="s">
        <v>224</v>
      </c>
      <c r="C2537" t="s">
        <v>2224</v>
      </c>
      <c r="D2537" t="s">
        <v>2225</v>
      </c>
      <c r="E2537" s="50">
        <v>0</v>
      </c>
      <c r="F2537" t="s">
        <v>2226</v>
      </c>
    </row>
    <row r="2538" spans="1:6">
      <c r="A2538">
        <v>211</v>
      </c>
      <c r="B2538" t="s">
        <v>224</v>
      </c>
      <c r="C2538" t="s">
        <v>859</v>
      </c>
      <c r="D2538" t="s">
        <v>860</v>
      </c>
      <c r="E2538" s="50">
        <v>2883.38</v>
      </c>
      <c r="F2538" t="s">
        <v>861</v>
      </c>
    </row>
    <row r="2539" spans="1:6">
      <c r="A2539">
        <v>235</v>
      </c>
      <c r="B2539" t="s">
        <v>224</v>
      </c>
      <c r="C2539" t="s">
        <v>931</v>
      </c>
      <c r="D2539" t="s">
        <v>932</v>
      </c>
      <c r="E2539" s="50">
        <v>887.5</v>
      </c>
      <c r="F2539" t="s">
        <v>933</v>
      </c>
    </row>
    <row r="2540" spans="1:6">
      <c r="A2540">
        <v>259</v>
      </c>
      <c r="B2540" t="s">
        <v>224</v>
      </c>
      <c r="C2540" t="s">
        <v>1003</v>
      </c>
      <c r="D2540" t="s">
        <v>1004</v>
      </c>
      <c r="E2540" s="50">
        <v>0</v>
      </c>
      <c r="F2540" t="s">
        <v>1005</v>
      </c>
    </row>
    <row r="2541" spans="1:6">
      <c r="A2541">
        <v>283</v>
      </c>
      <c r="B2541" t="s">
        <v>224</v>
      </c>
      <c r="C2541" t="s">
        <v>1075</v>
      </c>
      <c r="D2541" t="s">
        <v>1076</v>
      </c>
      <c r="E2541" s="50">
        <v>5600</v>
      </c>
      <c r="F2541" t="s">
        <v>1077</v>
      </c>
    </row>
    <row r="2542" spans="1:6">
      <c r="A2542">
        <v>307</v>
      </c>
      <c r="B2542" t="s">
        <v>224</v>
      </c>
      <c r="C2542" t="s">
        <v>1147</v>
      </c>
      <c r="D2542" t="s">
        <v>1148</v>
      </c>
      <c r="E2542" s="50">
        <v>3450</v>
      </c>
      <c r="F2542" t="s">
        <v>1149</v>
      </c>
    </row>
    <row r="2543" spans="1:6">
      <c r="A2543">
        <v>331</v>
      </c>
      <c r="B2543" t="s">
        <v>224</v>
      </c>
      <c r="C2543" t="s">
        <v>1219</v>
      </c>
      <c r="D2543" t="s">
        <v>1220</v>
      </c>
      <c r="E2543" s="50">
        <v>0</v>
      </c>
      <c r="F2543" t="s">
        <v>1221</v>
      </c>
    </row>
    <row r="2544" spans="1:6">
      <c r="A2544">
        <v>355</v>
      </c>
      <c r="B2544" t="s">
        <v>224</v>
      </c>
      <c r="C2544" t="s">
        <v>1291</v>
      </c>
      <c r="D2544" t="s">
        <v>1292</v>
      </c>
      <c r="E2544" s="50">
        <v>3267</v>
      </c>
      <c r="F2544" t="s">
        <v>1293</v>
      </c>
    </row>
    <row r="2545" spans="1:6">
      <c r="A2545">
        <v>379</v>
      </c>
      <c r="B2545" t="s">
        <v>224</v>
      </c>
      <c r="C2545" t="s">
        <v>1363</v>
      </c>
      <c r="D2545" t="s">
        <v>1364</v>
      </c>
      <c r="E2545" s="50">
        <v>0</v>
      </c>
      <c r="F2545" t="s">
        <v>1365</v>
      </c>
    </row>
    <row r="2546" spans="1:6">
      <c r="A2546">
        <v>403</v>
      </c>
      <c r="B2546" t="s">
        <v>224</v>
      </c>
      <c r="C2546" t="s">
        <v>1435</v>
      </c>
      <c r="D2546" t="s">
        <v>1436</v>
      </c>
      <c r="E2546" s="50">
        <v>2879.26</v>
      </c>
      <c r="F2546" t="s">
        <v>1437</v>
      </c>
    </row>
    <row r="2547" spans="1:6">
      <c r="A2547">
        <v>427</v>
      </c>
      <c r="B2547" t="s">
        <v>224</v>
      </c>
      <c r="C2547" t="s">
        <v>1507</v>
      </c>
      <c r="D2547" t="s">
        <v>1508</v>
      </c>
      <c r="E2547" s="50">
        <v>0</v>
      </c>
      <c r="F2547" t="s">
        <v>1509</v>
      </c>
    </row>
    <row r="2548" spans="1:6">
      <c r="A2548">
        <v>451</v>
      </c>
      <c r="B2548" t="s">
        <v>224</v>
      </c>
      <c r="C2548" t="s">
        <v>1579</v>
      </c>
      <c r="D2548" t="s">
        <v>1580</v>
      </c>
      <c r="E2548" s="50">
        <v>0</v>
      </c>
      <c r="F2548" t="s">
        <v>1581</v>
      </c>
    </row>
    <row r="2549" spans="1:6">
      <c r="A2549">
        <v>475</v>
      </c>
      <c r="B2549" t="s">
        <v>224</v>
      </c>
      <c r="C2549" t="s">
        <v>1651</v>
      </c>
      <c r="D2549" t="s">
        <v>1652</v>
      </c>
      <c r="E2549" s="50">
        <v>0</v>
      </c>
      <c r="F2549" t="s">
        <v>1653</v>
      </c>
    </row>
    <row r="2550" spans="1:6">
      <c r="A2550">
        <v>499</v>
      </c>
      <c r="B2550" t="s">
        <v>224</v>
      </c>
      <c r="C2550" t="s">
        <v>1723</v>
      </c>
      <c r="D2550" t="s">
        <v>1724</v>
      </c>
      <c r="E2550" s="50">
        <v>0</v>
      </c>
      <c r="F2550" t="s">
        <v>1725</v>
      </c>
    </row>
    <row r="2551" spans="1:6">
      <c r="A2551">
        <v>523</v>
      </c>
      <c r="B2551" t="s">
        <v>224</v>
      </c>
      <c r="C2551" t="s">
        <v>1795</v>
      </c>
      <c r="D2551" t="s">
        <v>1796</v>
      </c>
      <c r="E2551" s="50">
        <v>0</v>
      </c>
      <c r="F2551" t="s">
        <v>1797</v>
      </c>
    </row>
    <row r="2552" spans="1:6">
      <c r="A2552">
        <v>547</v>
      </c>
      <c r="B2552" t="s">
        <v>224</v>
      </c>
      <c r="C2552" t="s">
        <v>1867</v>
      </c>
      <c r="D2552" t="s">
        <v>1868</v>
      </c>
      <c r="E2552" s="50">
        <v>0</v>
      </c>
      <c r="F2552" t="s">
        <v>1869</v>
      </c>
    </row>
    <row r="2553" spans="1:6">
      <c r="A2553">
        <v>571</v>
      </c>
      <c r="B2553" t="s">
        <v>224</v>
      </c>
      <c r="C2553" t="s">
        <v>1939</v>
      </c>
      <c r="D2553" t="s">
        <v>1940</v>
      </c>
      <c r="E2553" s="50">
        <v>0</v>
      </c>
      <c r="F2553" t="s">
        <v>1941</v>
      </c>
    </row>
    <row r="2554" spans="1:6">
      <c r="A2554">
        <v>595</v>
      </c>
      <c r="B2554" t="s">
        <v>224</v>
      </c>
      <c r="C2554" t="s">
        <v>2011</v>
      </c>
      <c r="D2554" t="s">
        <v>2012</v>
      </c>
      <c r="E2554" s="50">
        <v>0</v>
      </c>
      <c r="F2554" t="s">
        <v>2013</v>
      </c>
    </row>
    <row r="2555" spans="1:6">
      <c r="A2555">
        <v>619</v>
      </c>
      <c r="B2555" t="s">
        <v>224</v>
      </c>
      <c r="C2555" t="s">
        <v>2083</v>
      </c>
      <c r="D2555" t="s">
        <v>2084</v>
      </c>
      <c r="E2555" s="50">
        <v>0</v>
      </c>
      <c r="F2555" t="s">
        <v>2085</v>
      </c>
    </row>
    <row r="2556" spans="1:6">
      <c r="A2556">
        <v>643</v>
      </c>
      <c r="B2556" t="s">
        <v>224</v>
      </c>
      <c r="C2556" t="s">
        <v>2155</v>
      </c>
      <c r="D2556" t="s">
        <v>2156</v>
      </c>
      <c r="E2556" s="50">
        <v>3956</v>
      </c>
      <c r="F2556" t="s">
        <v>2157</v>
      </c>
    </row>
    <row r="2557" spans="1:6">
      <c r="A2557">
        <v>667</v>
      </c>
      <c r="B2557" t="s">
        <v>224</v>
      </c>
      <c r="C2557" t="s">
        <v>2227</v>
      </c>
      <c r="D2557" t="s">
        <v>2228</v>
      </c>
      <c r="E2557" s="50">
        <v>0</v>
      </c>
      <c r="F2557" t="s">
        <v>2229</v>
      </c>
    </row>
    <row r="2558" spans="1:6">
      <c r="A2558">
        <v>212</v>
      </c>
      <c r="B2558" t="s">
        <v>224</v>
      </c>
      <c r="C2558" t="s">
        <v>862</v>
      </c>
      <c r="D2558" t="s">
        <v>863</v>
      </c>
      <c r="E2558" s="50">
        <v>2866.88</v>
      </c>
      <c r="F2558" t="s">
        <v>864</v>
      </c>
    </row>
    <row r="2559" spans="1:6">
      <c r="A2559">
        <v>236</v>
      </c>
      <c r="B2559" t="s">
        <v>224</v>
      </c>
      <c r="C2559" t="s">
        <v>934</v>
      </c>
      <c r="D2559" t="s">
        <v>935</v>
      </c>
      <c r="E2559" s="50">
        <v>881.25</v>
      </c>
      <c r="F2559" t="s">
        <v>936</v>
      </c>
    </row>
    <row r="2560" spans="1:6">
      <c r="A2560">
        <v>260</v>
      </c>
      <c r="B2560" t="s">
        <v>224</v>
      </c>
      <c r="C2560" t="s">
        <v>1006</v>
      </c>
      <c r="D2560" t="s">
        <v>1007</v>
      </c>
      <c r="E2560" s="50">
        <v>0</v>
      </c>
      <c r="F2560" t="s">
        <v>1008</v>
      </c>
    </row>
    <row r="2561" spans="1:6">
      <c r="A2561">
        <v>284</v>
      </c>
      <c r="B2561" t="s">
        <v>224</v>
      </c>
      <c r="C2561" t="s">
        <v>1078</v>
      </c>
      <c r="D2561" t="s">
        <v>1079</v>
      </c>
      <c r="E2561" s="50">
        <v>5712</v>
      </c>
      <c r="F2561" t="s">
        <v>1080</v>
      </c>
    </row>
    <row r="2562" spans="1:6">
      <c r="A2562">
        <v>308</v>
      </c>
      <c r="B2562" t="s">
        <v>224</v>
      </c>
      <c r="C2562" t="s">
        <v>1150</v>
      </c>
      <c r="D2562" t="s">
        <v>1151</v>
      </c>
      <c r="E2562" s="50">
        <v>3430</v>
      </c>
      <c r="F2562" t="s">
        <v>1152</v>
      </c>
    </row>
    <row r="2563" spans="1:6">
      <c r="A2563">
        <v>332</v>
      </c>
      <c r="B2563" t="s">
        <v>224</v>
      </c>
      <c r="C2563" t="s">
        <v>1222</v>
      </c>
      <c r="D2563" t="s">
        <v>1223</v>
      </c>
      <c r="E2563" s="50">
        <v>0</v>
      </c>
      <c r="F2563" t="s">
        <v>1224</v>
      </c>
    </row>
    <row r="2564" spans="1:6">
      <c r="A2564">
        <v>356</v>
      </c>
      <c r="B2564" t="s">
        <v>224</v>
      </c>
      <c r="C2564" t="s">
        <v>1294</v>
      </c>
      <c r="D2564" t="s">
        <v>1295</v>
      </c>
      <c r="E2564" s="50">
        <v>3905</v>
      </c>
      <c r="F2564" t="s">
        <v>1296</v>
      </c>
    </row>
    <row r="2565" spans="1:6">
      <c r="A2565">
        <v>380</v>
      </c>
      <c r="B2565" t="s">
        <v>224</v>
      </c>
      <c r="C2565" t="s">
        <v>1366</v>
      </c>
      <c r="D2565" t="s">
        <v>1367</v>
      </c>
      <c r="E2565" s="50">
        <v>0</v>
      </c>
      <c r="F2565" t="s">
        <v>1368</v>
      </c>
    </row>
    <row r="2566" spans="1:6">
      <c r="A2566">
        <v>404</v>
      </c>
      <c r="B2566" t="s">
        <v>224</v>
      </c>
      <c r="C2566" t="s">
        <v>1438</v>
      </c>
      <c r="D2566" t="s">
        <v>1439</v>
      </c>
      <c r="E2566" s="50">
        <v>2920.5</v>
      </c>
      <c r="F2566" t="s">
        <v>1440</v>
      </c>
    </row>
    <row r="2567" spans="1:6">
      <c r="A2567">
        <v>428</v>
      </c>
      <c r="B2567" t="s">
        <v>224</v>
      </c>
      <c r="C2567" t="s">
        <v>1510</v>
      </c>
      <c r="D2567" t="s">
        <v>1511</v>
      </c>
      <c r="E2567" s="50">
        <v>0</v>
      </c>
      <c r="F2567" t="s">
        <v>1512</v>
      </c>
    </row>
    <row r="2568" spans="1:6">
      <c r="A2568">
        <v>452</v>
      </c>
      <c r="B2568" t="s">
        <v>224</v>
      </c>
      <c r="C2568" t="s">
        <v>1582</v>
      </c>
      <c r="D2568" t="s">
        <v>1583</v>
      </c>
      <c r="E2568" s="50">
        <v>0</v>
      </c>
      <c r="F2568" t="s">
        <v>1584</v>
      </c>
    </row>
    <row r="2569" spans="1:6">
      <c r="A2569">
        <v>476</v>
      </c>
      <c r="B2569" t="s">
        <v>224</v>
      </c>
      <c r="C2569" t="s">
        <v>1654</v>
      </c>
      <c r="D2569" t="s">
        <v>1655</v>
      </c>
      <c r="E2569" s="50">
        <v>0</v>
      </c>
      <c r="F2569" t="s">
        <v>1656</v>
      </c>
    </row>
    <row r="2570" spans="1:6">
      <c r="A2570">
        <v>500</v>
      </c>
      <c r="B2570" t="s">
        <v>224</v>
      </c>
      <c r="C2570" t="s">
        <v>1726</v>
      </c>
      <c r="D2570" t="s">
        <v>1727</v>
      </c>
      <c r="E2570" s="50">
        <v>0</v>
      </c>
      <c r="F2570" t="s">
        <v>1728</v>
      </c>
    </row>
    <row r="2571" spans="1:6">
      <c r="A2571">
        <v>524</v>
      </c>
      <c r="B2571" t="s">
        <v>224</v>
      </c>
      <c r="C2571" t="s">
        <v>1798</v>
      </c>
      <c r="D2571" t="s">
        <v>1799</v>
      </c>
      <c r="E2571" s="50">
        <v>0</v>
      </c>
      <c r="F2571" t="s">
        <v>1800</v>
      </c>
    </row>
    <row r="2572" spans="1:6">
      <c r="A2572">
        <v>548</v>
      </c>
      <c r="B2572" t="s">
        <v>224</v>
      </c>
      <c r="C2572" t="s">
        <v>1870</v>
      </c>
      <c r="D2572" t="s">
        <v>1871</v>
      </c>
      <c r="E2572" s="50">
        <v>0</v>
      </c>
      <c r="F2572" t="s">
        <v>1872</v>
      </c>
    </row>
    <row r="2573" spans="1:6">
      <c r="A2573">
        <v>572</v>
      </c>
      <c r="B2573" t="s">
        <v>224</v>
      </c>
      <c r="C2573" t="s">
        <v>1942</v>
      </c>
      <c r="D2573" t="s">
        <v>1943</v>
      </c>
      <c r="E2573" s="50">
        <v>0</v>
      </c>
      <c r="F2573" t="s">
        <v>1944</v>
      </c>
    </row>
    <row r="2574" spans="1:6">
      <c r="A2574">
        <v>596</v>
      </c>
      <c r="B2574" t="s">
        <v>224</v>
      </c>
      <c r="C2574" t="s">
        <v>2014</v>
      </c>
      <c r="D2574" t="s">
        <v>2015</v>
      </c>
      <c r="E2574" s="50">
        <v>0</v>
      </c>
      <c r="F2574" t="s">
        <v>2016</v>
      </c>
    </row>
    <row r="2575" spans="1:6">
      <c r="A2575">
        <v>620</v>
      </c>
      <c r="B2575" t="s">
        <v>224</v>
      </c>
      <c r="C2575" t="s">
        <v>2086</v>
      </c>
      <c r="D2575" t="s">
        <v>2087</v>
      </c>
      <c r="E2575" s="50">
        <v>0</v>
      </c>
      <c r="F2575" t="s">
        <v>2088</v>
      </c>
    </row>
    <row r="2576" spans="1:6">
      <c r="A2576">
        <v>644</v>
      </c>
      <c r="B2576" t="s">
        <v>224</v>
      </c>
      <c r="C2576" t="s">
        <v>2158</v>
      </c>
      <c r="D2576" t="s">
        <v>2159</v>
      </c>
      <c r="E2576" s="50">
        <v>3719.5</v>
      </c>
      <c r="F2576" t="s">
        <v>2160</v>
      </c>
    </row>
    <row r="2577" spans="1:6">
      <c r="A2577">
        <v>668</v>
      </c>
      <c r="B2577" t="s">
        <v>224</v>
      </c>
      <c r="C2577" t="s">
        <v>2230</v>
      </c>
      <c r="D2577" t="s">
        <v>2231</v>
      </c>
      <c r="E2577" s="50">
        <v>0</v>
      </c>
      <c r="F2577" t="s">
        <v>2232</v>
      </c>
    </row>
    <row r="2578" spans="1:6">
      <c r="A2578">
        <v>213</v>
      </c>
      <c r="B2578" t="s">
        <v>224</v>
      </c>
      <c r="C2578" t="s">
        <v>865</v>
      </c>
      <c r="D2578" t="s">
        <v>866</v>
      </c>
      <c r="E2578" s="50">
        <v>2644.13</v>
      </c>
      <c r="F2578" t="s">
        <v>867</v>
      </c>
    </row>
    <row r="2579" spans="1:6">
      <c r="A2579">
        <v>237</v>
      </c>
      <c r="B2579" t="s">
        <v>224</v>
      </c>
      <c r="C2579" t="s">
        <v>937</v>
      </c>
      <c r="D2579" t="s">
        <v>938</v>
      </c>
      <c r="E2579" s="50">
        <v>0</v>
      </c>
      <c r="F2579" t="s">
        <v>939</v>
      </c>
    </row>
    <row r="2580" spans="1:6">
      <c r="A2580">
        <v>261</v>
      </c>
      <c r="B2580" t="s">
        <v>224</v>
      </c>
      <c r="C2580" t="s">
        <v>1009</v>
      </c>
      <c r="D2580" t="s">
        <v>1010</v>
      </c>
      <c r="E2580" s="50">
        <v>0</v>
      </c>
      <c r="F2580" t="s">
        <v>1011</v>
      </c>
    </row>
    <row r="2581" spans="1:6">
      <c r="A2581">
        <v>285</v>
      </c>
      <c r="B2581" t="s">
        <v>224</v>
      </c>
      <c r="C2581" t="s">
        <v>1081</v>
      </c>
      <c r="D2581" t="s">
        <v>1082</v>
      </c>
      <c r="E2581" s="50">
        <v>5950</v>
      </c>
      <c r="F2581" t="s">
        <v>1083</v>
      </c>
    </row>
    <row r="2582" spans="1:6">
      <c r="A2582">
        <v>309</v>
      </c>
      <c r="B2582" t="s">
        <v>224</v>
      </c>
      <c r="C2582" t="s">
        <v>1153</v>
      </c>
      <c r="D2582" t="s">
        <v>1154</v>
      </c>
      <c r="E2582" s="50">
        <v>2585</v>
      </c>
      <c r="F2582" t="s">
        <v>1155</v>
      </c>
    </row>
    <row r="2583" spans="1:6">
      <c r="A2583">
        <v>333</v>
      </c>
      <c r="B2583" t="s">
        <v>224</v>
      </c>
      <c r="C2583" t="s">
        <v>1225</v>
      </c>
      <c r="D2583" t="s">
        <v>1226</v>
      </c>
      <c r="E2583" s="50">
        <v>0</v>
      </c>
      <c r="F2583" t="s">
        <v>1227</v>
      </c>
    </row>
    <row r="2584" spans="1:6">
      <c r="A2584">
        <v>357</v>
      </c>
      <c r="B2584" t="s">
        <v>224</v>
      </c>
      <c r="C2584" t="s">
        <v>1297</v>
      </c>
      <c r="D2584" t="s">
        <v>1298</v>
      </c>
      <c r="E2584" s="50">
        <v>3608</v>
      </c>
      <c r="F2584" t="s">
        <v>1299</v>
      </c>
    </row>
    <row r="2585" spans="1:6">
      <c r="A2585">
        <v>381</v>
      </c>
      <c r="B2585" t="s">
        <v>224</v>
      </c>
      <c r="C2585" t="s">
        <v>1369</v>
      </c>
      <c r="D2585" t="s">
        <v>1370</v>
      </c>
      <c r="E2585" s="50">
        <v>0</v>
      </c>
      <c r="F2585" t="s">
        <v>1371</v>
      </c>
    </row>
    <row r="2586" spans="1:6">
      <c r="A2586">
        <v>405</v>
      </c>
      <c r="B2586" t="s">
        <v>224</v>
      </c>
      <c r="C2586" t="s">
        <v>1441</v>
      </c>
      <c r="D2586" t="s">
        <v>1442</v>
      </c>
      <c r="E2586" s="50">
        <v>2565.7600000000002</v>
      </c>
      <c r="F2586" t="s">
        <v>1443</v>
      </c>
    </row>
    <row r="2587" spans="1:6">
      <c r="A2587">
        <v>429</v>
      </c>
      <c r="B2587" t="s">
        <v>224</v>
      </c>
      <c r="C2587" t="s">
        <v>1513</v>
      </c>
      <c r="D2587" t="s">
        <v>1514</v>
      </c>
      <c r="E2587" s="50">
        <v>0</v>
      </c>
      <c r="F2587" t="s">
        <v>1515</v>
      </c>
    </row>
    <row r="2588" spans="1:6">
      <c r="A2588">
        <v>453</v>
      </c>
      <c r="B2588" t="s">
        <v>224</v>
      </c>
      <c r="C2588" t="s">
        <v>1585</v>
      </c>
      <c r="D2588" t="s">
        <v>1586</v>
      </c>
      <c r="E2588" s="50">
        <v>0</v>
      </c>
      <c r="F2588" t="s">
        <v>1587</v>
      </c>
    </row>
    <row r="2589" spans="1:6">
      <c r="A2589">
        <v>477</v>
      </c>
      <c r="B2589" t="s">
        <v>224</v>
      </c>
      <c r="C2589" t="s">
        <v>1657</v>
      </c>
      <c r="D2589" t="s">
        <v>1658</v>
      </c>
      <c r="E2589" s="50">
        <v>0</v>
      </c>
      <c r="F2589" t="s">
        <v>1659</v>
      </c>
    </row>
    <row r="2590" spans="1:6">
      <c r="A2590">
        <v>501</v>
      </c>
      <c r="B2590" t="s">
        <v>224</v>
      </c>
      <c r="C2590" t="s">
        <v>1729</v>
      </c>
      <c r="D2590" t="s">
        <v>1730</v>
      </c>
      <c r="E2590" s="50">
        <v>0</v>
      </c>
      <c r="F2590" t="s">
        <v>1731</v>
      </c>
    </row>
    <row r="2591" spans="1:6">
      <c r="A2591">
        <v>525</v>
      </c>
      <c r="B2591" t="s">
        <v>224</v>
      </c>
      <c r="C2591" t="s">
        <v>1801</v>
      </c>
      <c r="D2591" t="s">
        <v>1802</v>
      </c>
      <c r="E2591" s="50">
        <v>0</v>
      </c>
      <c r="F2591" t="s">
        <v>1803</v>
      </c>
    </row>
    <row r="2592" spans="1:6">
      <c r="A2592">
        <v>549</v>
      </c>
      <c r="B2592" t="s">
        <v>224</v>
      </c>
      <c r="C2592" t="s">
        <v>1873</v>
      </c>
      <c r="D2592" t="s">
        <v>1874</v>
      </c>
      <c r="E2592" s="50">
        <v>0</v>
      </c>
      <c r="F2592" t="s">
        <v>1875</v>
      </c>
    </row>
    <row r="2593" spans="1:6">
      <c r="A2593">
        <v>573</v>
      </c>
      <c r="B2593" t="s">
        <v>224</v>
      </c>
      <c r="C2593" t="s">
        <v>1945</v>
      </c>
      <c r="D2593" t="s">
        <v>1946</v>
      </c>
      <c r="E2593" s="50">
        <v>0</v>
      </c>
      <c r="F2593" t="s">
        <v>1947</v>
      </c>
    </row>
    <row r="2594" spans="1:6">
      <c r="A2594">
        <v>597</v>
      </c>
      <c r="B2594" t="s">
        <v>224</v>
      </c>
      <c r="C2594" t="s">
        <v>2017</v>
      </c>
      <c r="D2594" t="s">
        <v>2018</v>
      </c>
      <c r="E2594" s="50">
        <v>0</v>
      </c>
      <c r="F2594" t="s">
        <v>2019</v>
      </c>
    </row>
    <row r="2595" spans="1:6">
      <c r="A2595">
        <v>621</v>
      </c>
      <c r="B2595" t="s">
        <v>224</v>
      </c>
      <c r="C2595" t="s">
        <v>2089</v>
      </c>
      <c r="D2595" t="s">
        <v>2090</v>
      </c>
      <c r="E2595" s="50">
        <v>0</v>
      </c>
      <c r="F2595" t="s">
        <v>2091</v>
      </c>
    </row>
    <row r="2596" spans="1:6">
      <c r="A2596">
        <v>645</v>
      </c>
      <c r="B2596" t="s">
        <v>224</v>
      </c>
      <c r="C2596" t="s">
        <v>2161</v>
      </c>
      <c r="D2596" t="s">
        <v>2162</v>
      </c>
      <c r="E2596" s="50">
        <v>3945.25</v>
      </c>
      <c r="F2596" t="s">
        <v>2163</v>
      </c>
    </row>
    <row r="2597" spans="1:6">
      <c r="A2597">
        <v>669</v>
      </c>
      <c r="B2597" t="s">
        <v>224</v>
      </c>
      <c r="C2597" t="s">
        <v>2233</v>
      </c>
      <c r="D2597" t="s">
        <v>2234</v>
      </c>
      <c r="E2597" s="50">
        <v>0</v>
      </c>
      <c r="F2597" t="s">
        <v>2235</v>
      </c>
    </row>
    <row r="2598" spans="1:6">
      <c r="A2598">
        <v>214</v>
      </c>
      <c r="B2598" t="s">
        <v>224</v>
      </c>
      <c r="C2598" t="s">
        <v>868</v>
      </c>
      <c r="D2598" t="s">
        <v>869</v>
      </c>
      <c r="E2598" s="50">
        <v>3613.5</v>
      </c>
      <c r="F2598" t="s">
        <v>870</v>
      </c>
    </row>
    <row r="2599" spans="1:6">
      <c r="A2599">
        <v>238</v>
      </c>
      <c r="B2599" t="s">
        <v>224</v>
      </c>
      <c r="C2599" t="s">
        <v>940</v>
      </c>
      <c r="D2599" t="s">
        <v>941</v>
      </c>
      <c r="E2599" s="50">
        <v>0</v>
      </c>
      <c r="F2599" t="s">
        <v>942</v>
      </c>
    </row>
    <row r="2600" spans="1:6">
      <c r="A2600">
        <v>262</v>
      </c>
      <c r="B2600" t="s">
        <v>224</v>
      </c>
      <c r="C2600" t="s">
        <v>1012</v>
      </c>
      <c r="D2600" t="s">
        <v>1013</v>
      </c>
      <c r="E2600" s="50">
        <v>0</v>
      </c>
      <c r="F2600" t="s">
        <v>1014</v>
      </c>
    </row>
    <row r="2601" spans="1:6">
      <c r="A2601">
        <v>286</v>
      </c>
      <c r="B2601" t="s">
        <v>224</v>
      </c>
      <c r="C2601" t="s">
        <v>1084</v>
      </c>
      <c r="D2601" t="s">
        <v>1085</v>
      </c>
      <c r="E2601" s="50">
        <v>8918</v>
      </c>
      <c r="F2601" t="s">
        <v>1086</v>
      </c>
    </row>
    <row r="2602" spans="1:6">
      <c r="A2602">
        <v>310</v>
      </c>
      <c r="B2602" t="s">
        <v>224</v>
      </c>
      <c r="C2602" t="s">
        <v>1156</v>
      </c>
      <c r="D2602" t="s">
        <v>1157</v>
      </c>
      <c r="E2602" s="50">
        <v>2685</v>
      </c>
      <c r="F2602" t="s">
        <v>1158</v>
      </c>
    </row>
    <row r="2603" spans="1:6">
      <c r="A2603">
        <v>334</v>
      </c>
      <c r="B2603" t="s">
        <v>224</v>
      </c>
      <c r="C2603" t="s">
        <v>1228</v>
      </c>
      <c r="D2603" t="s">
        <v>1229</v>
      </c>
      <c r="E2603" s="50">
        <v>0</v>
      </c>
      <c r="F2603" t="s">
        <v>1230</v>
      </c>
    </row>
    <row r="2604" spans="1:6">
      <c r="A2604">
        <v>358</v>
      </c>
      <c r="B2604" t="s">
        <v>224</v>
      </c>
      <c r="C2604" t="s">
        <v>1300</v>
      </c>
      <c r="D2604" t="s">
        <v>1301</v>
      </c>
      <c r="E2604" s="50">
        <v>5478</v>
      </c>
      <c r="F2604" t="s">
        <v>1302</v>
      </c>
    </row>
    <row r="2605" spans="1:6">
      <c r="A2605">
        <v>382</v>
      </c>
      <c r="B2605" t="s">
        <v>224</v>
      </c>
      <c r="C2605" t="s">
        <v>1372</v>
      </c>
      <c r="D2605" t="s">
        <v>1373</v>
      </c>
      <c r="E2605" s="50">
        <v>0</v>
      </c>
      <c r="F2605" t="s">
        <v>1374</v>
      </c>
    </row>
    <row r="2606" spans="1:6">
      <c r="A2606">
        <v>406</v>
      </c>
      <c r="B2606" t="s">
        <v>224</v>
      </c>
      <c r="C2606" t="s">
        <v>1444</v>
      </c>
      <c r="D2606" t="s">
        <v>1445</v>
      </c>
      <c r="E2606" s="50">
        <v>2796.75</v>
      </c>
      <c r="F2606" t="s">
        <v>1446</v>
      </c>
    </row>
    <row r="2607" spans="1:6">
      <c r="A2607">
        <v>430</v>
      </c>
      <c r="B2607" t="s">
        <v>224</v>
      </c>
      <c r="C2607" t="s">
        <v>1516</v>
      </c>
      <c r="D2607" t="s">
        <v>1517</v>
      </c>
      <c r="E2607" s="50">
        <v>0</v>
      </c>
      <c r="F2607" t="s">
        <v>1518</v>
      </c>
    </row>
    <row r="2608" spans="1:6">
      <c r="A2608">
        <v>454</v>
      </c>
      <c r="B2608" t="s">
        <v>224</v>
      </c>
      <c r="C2608" t="s">
        <v>1588</v>
      </c>
      <c r="D2608" t="s">
        <v>1589</v>
      </c>
      <c r="E2608" s="50">
        <v>0</v>
      </c>
      <c r="F2608" t="s">
        <v>1590</v>
      </c>
    </row>
    <row r="2609" spans="1:6">
      <c r="A2609">
        <v>478</v>
      </c>
      <c r="B2609" t="s">
        <v>224</v>
      </c>
      <c r="C2609" t="s">
        <v>1660</v>
      </c>
      <c r="D2609" t="s">
        <v>1661</v>
      </c>
      <c r="E2609" s="50">
        <v>0</v>
      </c>
      <c r="F2609" t="s">
        <v>1662</v>
      </c>
    </row>
    <row r="2610" spans="1:6">
      <c r="A2610">
        <v>502</v>
      </c>
      <c r="B2610" t="s">
        <v>224</v>
      </c>
      <c r="C2610" t="s">
        <v>1732</v>
      </c>
      <c r="D2610" t="s">
        <v>1733</v>
      </c>
      <c r="E2610" s="50">
        <v>0</v>
      </c>
      <c r="F2610" t="s">
        <v>1734</v>
      </c>
    </row>
    <row r="2611" spans="1:6">
      <c r="A2611">
        <v>526</v>
      </c>
      <c r="B2611" t="s">
        <v>224</v>
      </c>
      <c r="C2611" t="s">
        <v>1804</v>
      </c>
      <c r="D2611" t="s">
        <v>1805</v>
      </c>
      <c r="E2611" s="50">
        <v>0</v>
      </c>
      <c r="F2611" t="s">
        <v>1806</v>
      </c>
    </row>
    <row r="2612" spans="1:6">
      <c r="A2612">
        <v>550</v>
      </c>
      <c r="B2612" t="s">
        <v>224</v>
      </c>
      <c r="C2612" t="s">
        <v>1876</v>
      </c>
      <c r="D2612" t="s">
        <v>1877</v>
      </c>
      <c r="E2612" s="50">
        <v>0</v>
      </c>
      <c r="F2612" t="s">
        <v>1878</v>
      </c>
    </row>
    <row r="2613" spans="1:6">
      <c r="A2613">
        <v>574</v>
      </c>
      <c r="B2613" t="s">
        <v>224</v>
      </c>
      <c r="C2613" t="s">
        <v>1948</v>
      </c>
      <c r="D2613" t="s">
        <v>1949</v>
      </c>
      <c r="E2613" s="50">
        <v>0</v>
      </c>
      <c r="F2613" t="s">
        <v>1950</v>
      </c>
    </row>
    <row r="2614" spans="1:6">
      <c r="A2614">
        <v>598</v>
      </c>
      <c r="B2614" t="s">
        <v>224</v>
      </c>
      <c r="C2614" t="s">
        <v>2020</v>
      </c>
      <c r="D2614" t="s">
        <v>2021</v>
      </c>
      <c r="E2614" s="50">
        <v>0</v>
      </c>
      <c r="F2614" t="s">
        <v>2022</v>
      </c>
    </row>
    <row r="2615" spans="1:6">
      <c r="A2615">
        <v>622</v>
      </c>
      <c r="B2615" t="s">
        <v>224</v>
      </c>
      <c r="C2615" t="s">
        <v>2092</v>
      </c>
      <c r="D2615" t="s">
        <v>2093</v>
      </c>
      <c r="E2615" s="50">
        <v>0</v>
      </c>
      <c r="F2615" t="s">
        <v>2094</v>
      </c>
    </row>
    <row r="2616" spans="1:6">
      <c r="A2616">
        <v>646</v>
      </c>
      <c r="B2616" t="s">
        <v>224</v>
      </c>
      <c r="C2616" t="s">
        <v>2164</v>
      </c>
      <c r="D2616" t="s">
        <v>2165</v>
      </c>
      <c r="E2616" s="50">
        <v>6471.5</v>
      </c>
      <c r="F2616" t="s">
        <v>2166</v>
      </c>
    </row>
    <row r="2617" spans="1:6">
      <c r="A2617">
        <v>670</v>
      </c>
      <c r="B2617" t="s">
        <v>224</v>
      </c>
      <c r="C2617" t="s">
        <v>2236</v>
      </c>
      <c r="D2617" t="s">
        <v>2237</v>
      </c>
      <c r="E2617" s="50">
        <v>-18980</v>
      </c>
      <c r="F2617" t="s">
        <v>2238</v>
      </c>
    </row>
    <row r="2618" spans="1:6">
      <c r="A2618">
        <v>215</v>
      </c>
      <c r="B2618" t="s">
        <v>224</v>
      </c>
      <c r="C2618" t="s">
        <v>871</v>
      </c>
      <c r="D2618" t="s">
        <v>872</v>
      </c>
      <c r="E2618" s="50">
        <v>2813.25</v>
      </c>
      <c r="F2618" t="s">
        <v>873</v>
      </c>
    </row>
    <row r="2619" spans="1:6">
      <c r="A2619">
        <v>239</v>
      </c>
      <c r="B2619" t="s">
        <v>224</v>
      </c>
      <c r="C2619" t="s">
        <v>943</v>
      </c>
      <c r="D2619" t="s">
        <v>944</v>
      </c>
      <c r="E2619" s="50">
        <v>0</v>
      </c>
      <c r="F2619" t="s">
        <v>945</v>
      </c>
    </row>
    <row r="2620" spans="1:6">
      <c r="A2620">
        <v>263</v>
      </c>
      <c r="B2620" t="s">
        <v>224</v>
      </c>
      <c r="C2620" t="s">
        <v>1015</v>
      </c>
      <c r="D2620" t="s">
        <v>1016</v>
      </c>
      <c r="E2620" s="50">
        <v>4481.25</v>
      </c>
      <c r="F2620" t="s">
        <v>1017</v>
      </c>
    </row>
    <row r="2621" spans="1:6">
      <c r="A2621">
        <v>287</v>
      </c>
      <c r="B2621" t="s">
        <v>224</v>
      </c>
      <c r="C2621" t="s">
        <v>1087</v>
      </c>
      <c r="D2621" t="s">
        <v>1088</v>
      </c>
      <c r="E2621" s="50">
        <v>6804</v>
      </c>
      <c r="F2621" t="s">
        <v>1089</v>
      </c>
    </row>
    <row r="2622" spans="1:6">
      <c r="A2622">
        <v>311</v>
      </c>
      <c r="B2622" t="s">
        <v>224</v>
      </c>
      <c r="C2622" t="s">
        <v>1159</v>
      </c>
      <c r="D2622" t="s">
        <v>1160</v>
      </c>
      <c r="E2622" s="50">
        <v>0</v>
      </c>
      <c r="F2622" t="s">
        <v>1161</v>
      </c>
    </row>
    <row r="2623" spans="1:6">
      <c r="A2623">
        <v>335</v>
      </c>
      <c r="B2623" t="s">
        <v>224</v>
      </c>
      <c r="C2623" t="s">
        <v>1231</v>
      </c>
      <c r="D2623" t="s">
        <v>1232</v>
      </c>
      <c r="E2623" s="50">
        <v>0</v>
      </c>
      <c r="F2623" t="s">
        <v>1233</v>
      </c>
    </row>
    <row r="2624" spans="1:6">
      <c r="A2624">
        <v>359</v>
      </c>
      <c r="B2624" t="s">
        <v>224</v>
      </c>
      <c r="C2624" t="s">
        <v>1303</v>
      </c>
      <c r="D2624" t="s">
        <v>1304</v>
      </c>
      <c r="E2624" s="50">
        <v>3014</v>
      </c>
      <c r="F2624" t="s">
        <v>1305</v>
      </c>
    </row>
    <row r="2625" spans="1:6">
      <c r="A2625">
        <v>383</v>
      </c>
      <c r="B2625" t="s">
        <v>224</v>
      </c>
      <c r="C2625" t="s">
        <v>1375</v>
      </c>
      <c r="D2625" t="s">
        <v>1376</v>
      </c>
      <c r="E2625" s="50">
        <v>0</v>
      </c>
      <c r="F2625" t="s">
        <v>1377</v>
      </c>
    </row>
    <row r="2626" spans="1:6">
      <c r="A2626">
        <v>407</v>
      </c>
      <c r="B2626" t="s">
        <v>224</v>
      </c>
      <c r="C2626" t="s">
        <v>1447</v>
      </c>
      <c r="D2626" t="s">
        <v>1448</v>
      </c>
      <c r="E2626" s="50">
        <v>0</v>
      </c>
      <c r="F2626" t="s">
        <v>1449</v>
      </c>
    </row>
    <row r="2627" spans="1:6">
      <c r="A2627">
        <v>431</v>
      </c>
      <c r="B2627" t="s">
        <v>224</v>
      </c>
      <c r="C2627" t="s">
        <v>1519</v>
      </c>
      <c r="D2627" t="s">
        <v>1520</v>
      </c>
      <c r="E2627" s="50">
        <v>0</v>
      </c>
      <c r="F2627" t="s">
        <v>1521</v>
      </c>
    </row>
    <row r="2628" spans="1:6">
      <c r="A2628">
        <v>455</v>
      </c>
      <c r="B2628" t="s">
        <v>224</v>
      </c>
      <c r="C2628" t="s">
        <v>1591</v>
      </c>
      <c r="D2628" t="s">
        <v>1592</v>
      </c>
      <c r="E2628" s="50">
        <v>0</v>
      </c>
      <c r="F2628" t="s">
        <v>1593</v>
      </c>
    </row>
    <row r="2629" spans="1:6">
      <c r="A2629">
        <v>479</v>
      </c>
      <c r="B2629" t="s">
        <v>224</v>
      </c>
      <c r="C2629" t="s">
        <v>1663</v>
      </c>
      <c r="D2629" t="s">
        <v>1664</v>
      </c>
      <c r="E2629" s="50">
        <v>0</v>
      </c>
      <c r="F2629" t="s">
        <v>1665</v>
      </c>
    </row>
    <row r="2630" spans="1:6">
      <c r="A2630">
        <v>503</v>
      </c>
      <c r="B2630" t="s">
        <v>224</v>
      </c>
      <c r="C2630" t="s">
        <v>1735</v>
      </c>
      <c r="D2630" t="s">
        <v>1736</v>
      </c>
      <c r="E2630" s="50">
        <v>0</v>
      </c>
      <c r="F2630" t="s">
        <v>1737</v>
      </c>
    </row>
    <row r="2631" spans="1:6">
      <c r="A2631">
        <v>527</v>
      </c>
      <c r="B2631" t="s">
        <v>224</v>
      </c>
      <c r="C2631" t="s">
        <v>1807</v>
      </c>
      <c r="D2631" t="s">
        <v>1808</v>
      </c>
      <c r="E2631" s="50">
        <v>4260</v>
      </c>
      <c r="F2631" t="s">
        <v>1809</v>
      </c>
    </row>
    <row r="2632" spans="1:6">
      <c r="A2632">
        <v>551</v>
      </c>
      <c r="B2632" t="s">
        <v>224</v>
      </c>
      <c r="C2632" t="s">
        <v>1879</v>
      </c>
      <c r="D2632" t="s">
        <v>1880</v>
      </c>
      <c r="E2632" s="50">
        <v>0</v>
      </c>
      <c r="F2632" t="s">
        <v>1881</v>
      </c>
    </row>
    <row r="2633" spans="1:6">
      <c r="A2633">
        <v>575</v>
      </c>
      <c r="B2633" t="s">
        <v>224</v>
      </c>
      <c r="C2633" t="s">
        <v>1951</v>
      </c>
      <c r="D2633" t="s">
        <v>1952</v>
      </c>
      <c r="E2633" s="50">
        <v>0</v>
      </c>
      <c r="F2633" t="s">
        <v>1953</v>
      </c>
    </row>
    <row r="2634" spans="1:6">
      <c r="A2634">
        <v>599</v>
      </c>
      <c r="B2634" t="s">
        <v>224</v>
      </c>
      <c r="C2634" t="s">
        <v>2023</v>
      </c>
      <c r="D2634" t="s">
        <v>2024</v>
      </c>
      <c r="E2634" s="50">
        <v>0</v>
      </c>
      <c r="F2634" t="s">
        <v>2025</v>
      </c>
    </row>
    <row r="2635" spans="1:6">
      <c r="A2635">
        <v>623</v>
      </c>
      <c r="B2635" t="s">
        <v>224</v>
      </c>
      <c r="C2635" t="s">
        <v>2095</v>
      </c>
      <c r="D2635" t="s">
        <v>2096</v>
      </c>
      <c r="E2635" s="50">
        <v>0</v>
      </c>
      <c r="F2635" t="s">
        <v>2097</v>
      </c>
    </row>
    <row r="2636" spans="1:6">
      <c r="A2636">
        <v>647</v>
      </c>
      <c r="B2636" t="s">
        <v>224</v>
      </c>
      <c r="C2636" t="s">
        <v>2167</v>
      </c>
      <c r="D2636" t="s">
        <v>2168</v>
      </c>
      <c r="E2636" s="50">
        <v>2526.25</v>
      </c>
      <c r="F2636" t="s">
        <v>2169</v>
      </c>
    </row>
    <row r="2637" spans="1:6">
      <c r="A2637">
        <v>671</v>
      </c>
      <c r="B2637" t="s">
        <v>224</v>
      </c>
      <c r="C2637" t="s">
        <v>2239</v>
      </c>
      <c r="D2637" t="s">
        <v>2240</v>
      </c>
      <c r="E2637" s="50">
        <v>0</v>
      </c>
      <c r="F2637" t="s">
        <v>2241</v>
      </c>
    </row>
    <row r="2638" spans="1:6">
      <c r="A2638">
        <v>216</v>
      </c>
      <c r="B2638" t="s">
        <v>224</v>
      </c>
      <c r="C2638" t="s">
        <v>874</v>
      </c>
      <c r="D2638" t="s">
        <v>875</v>
      </c>
      <c r="E2638" s="50">
        <v>2813.25</v>
      </c>
      <c r="F2638" t="s">
        <v>876</v>
      </c>
    </row>
    <row r="2639" spans="1:6">
      <c r="A2639">
        <v>240</v>
      </c>
      <c r="B2639" t="s">
        <v>224</v>
      </c>
      <c r="C2639" t="s">
        <v>946</v>
      </c>
      <c r="D2639" t="s">
        <v>947</v>
      </c>
      <c r="E2639" s="50">
        <v>0</v>
      </c>
      <c r="F2639" t="s">
        <v>948</v>
      </c>
    </row>
    <row r="2640" spans="1:6">
      <c r="A2640">
        <v>264</v>
      </c>
      <c r="B2640" t="s">
        <v>224</v>
      </c>
      <c r="C2640" t="s">
        <v>1018</v>
      </c>
      <c r="D2640" t="s">
        <v>1019</v>
      </c>
      <c r="E2640" s="50">
        <v>3012.5</v>
      </c>
      <c r="F2640" t="s">
        <v>1020</v>
      </c>
    </row>
    <row r="2641" spans="1:6">
      <c r="A2641">
        <v>288</v>
      </c>
      <c r="B2641" t="s">
        <v>224</v>
      </c>
      <c r="C2641" t="s">
        <v>1090</v>
      </c>
      <c r="D2641" t="s">
        <v>1091</v>
      </c>
      <c r="E2641" s="50">
        <v>6580</v>
      </c>
      <c r="F2641" t="s">
        <v>1092</v>
      </c>
    </row>
    <row r="2642" spans="1:6">
      <c r="A2642">
        <v>312</v>
      </c>
      <c r="B2642" t="s">
        <v>224</v>
      </c>
      <c r="C2642" t="s">
        <v>1162</v>
      </c>
      <c r="D2642" t="s">
        <v>1163</v>
      </c>
      <c r="E2642" s="50">
        <v>0</v>
      </c>
      <c r="F2642" t="s">
        <v>1164</v>
      </c>
    </row>
    <row r="2643" spans="1:6">
      <c r="A2643">
        <v>336</v>
      </c>
      <c r="B2643" t="s">
        <v>224</v>
      </c>
      <c r="C2643" t="s">
        <v>1234</v>
      </c>
      <c r="D2643" t="s">
        <v>1235</v>
      </c>
      <c r="E2643" s="50">
        <v>0</v>
      </c>
      <c r="F2643" t="s">
        <v>1236</v>
      </c>
    </row>
    <row r="2644" spans="1:6">
      <c r="A2644">
        <v>360</v>
      </c>
      <c r="B2644" t="s">
        <v>224</v>
      </c>
      <c r="C2644" t="s">
        <v>1306</v>
      </c>
      <c r="D2644" t="s">
        <v>1307</v>
      </c>
      <c r="E2644" s="50">
        <v>2992</v>
      </c>
      <c r="F2644" t="s">
        <v>1308</v>
      </c>
    </row>
    <row r="2645" spans="1:6">
      <c r="A2645">
        <v>384</v>
      </c>
      <c r="B2645" t="s">
        <v>224</v>
      </c>
      <c r="C2645" t="s">
        <v>1378</v>
      </c>
      <c r="D2645" t="s">
        <v>1379</v>
      </c>
      <c r="E2645" s="50">
        <v>0</v>
      </c>
      <c r="F2645" t="s">
        <v>1380</v>
      </c>
    </row>
    <row r="2646" spans="1:6">
      <c r="A2646">
        <v>408</v>
      </c>
      <c r="B2646" t="s">
        <v>224</v>
      </c>
      <c r="C2646" t="s">
        <v>1450</v>
      </c>
      <c r="D2646" t="s">
        <v>1451</v>
      </c>
      <c r="E2646" s="50">
        <v>0</v>
      </c>
      <c r="F2646" t="s">
        <v>1452</v>
      </c>
    </row>
    <row r="2647" spans="1:6">
      <c r="A2647">
        <v>432</v>
      </c>
      <c r="B2647" t="s">
        <v>224</v>
      </c>
      <c r="C2647" t="s">
        <v>1522</v>
      </c>
      <c r="D2647" t="s">
        <v>1523</v>
      </c>
      <c r="E2647" s="50">
        <v>0</v>
      </c>
      <c r="F2647" t="s">
        <v>1524</v>
      </c>
    </row>
    <row r="2648" spans="1:6">
      <c r="A2648">
        <v>456</v>
      </c>
      <c r="B2648" t="s">
        <v>224</v>
      </c>
      <c r="C2648" t="s">
        <v>1594</v>
      </c>
      <c r="D2648" t="s">
        <v>1595</v>
      </c>
      <c r="E2648" s="50">
        <v>0</v>
      </c>
      <c r="F2648" t="s">
        <v>1596</v>
      </c>
    </row>
    <row r="2649" spans="1:6">
      <c r="A2649">
        <v>480</v>
      </c>
      <c r="B2649" t="s">
        <v>224</v>
      </c>
      <c r="C2649" t="s">
        <v>1666</v>
      </c>
      <c r="D2649" t="s">
        <v>1667</v>
      </c>
      <c r="E2649" s="50">
        <v>0</v>
      </c>
      <c r="F2649" t="s">
        <v>1668</v>
      </c>
    </row>
    <row r="2650" spans="1:6">
      <c r="A2650">
        <v>504</v>
      </c>
      <c r="B2650" t="s">
        <v>224</v>
      </c>
      <c r="C2650" t="s">
        <v>1738</v>
      </c>
      <c r="D2650" t="s">
        <v>1739</v>
      </c>
      <c r="E2650" s="50">
        <v>0</v>
      </c>
      <c r="F2650" t="s">
        <v>1740</v>
      </c>
    </row>
    <row r="2651" spans="1:6">
      <c r="A2651">
        <v>528</v>
      </c>
      <c r="B2651" t="s">
        <v>224</v>
      </c>
      <c r="C2651" t="s">
        <v>1810</v>
      </c>
      <c r="D2651" t="s">
        <v>1811</v>
      </c>
      <c r="E2651" s="50">
        <v>5230</v>
      </c>
      <c r="F2651" t="s">
        <v>1812</v>
      </c>
    </row>
    <row r="2652" spans="1:6">
      <c r="A2652">
        <v>552</v>
      </c>
      <c r="B2652" t="s">
        <v>224</v>
      </c>
      <c r="C2652" t="s">
        <v>1882</v>
      </c>
      <c r="D2652" t="s">
        <v>1883</v>
      </c>
      <c r="E2652" s="50">
        <v>0</v>
      </c>
      <c r="F2652" t="s">
        <v>1884</v>
      </c>
    </row>
    <row r="2653" spans="1:6">
      <c r="A2653">
        <v>576</v>
      </c>
      <c r="B2653" t="s">
        <v>224</v>
      </c>
      <c r="C2653" t="s">
        <v>1954</v>
      </c>
      <c r="D2653" t="s">
        <v>1955</v>
      </c>
      <c r="E2653" s="50">
        <v>0</v>
      </c>
      <c r="F2653" t="s">
        <v>1956</v>
      </c>
    </row>
    <row r="2654" spans="1:6">
      <c r="A2654">
        <v>600</v>
      </c>
      <c r="B2654" t="s">
        <v>224</v>
      </c>
      <c r="C2654" t="s">
        <v>2026</v>
      </c>
      <c r="D2654" t="s">
        <v>2027</v>
      </c>
      <c r="E2654" s="50">
        <v>0</v>
      </c>
      <c r="F2654" t="s">
        <v>2028</v>
      </c>
    </row>
    <row r="2655" spans="1:6">
      <c r="A2655">
        <v>624</v>
      </c>
      <c r="B2655" t="s">
        <v>224</v>
      </c>
      <c r="C2655" t="s">
        <v>2098</v>
      </c>
      <c r="D2655" t="s">
        <v>2099</v>
      </c>
      <c r="E2655" s="50">
        <v>0</v>
      </c>
      <c r="F2655" t="s">
        <v>2100</v>
      </c>
    </row>
    <row r="2656" spans="1:6">
      <c r="A2656">
        <v>648</v>
      </c>
      <c r="B2656" t="s">
        <v>224</v>
      </c>
      <c r="C2656" t="s">
        <v>2170</v>
      </c>
      <c r="D2656" t="s">
        <v>2171</v>
      </c>
      <c r="E2656" s="50">
        <v>0</v>
      </c>
      <c r="F2656" t="s">
        <v>2172</v>
      </c>
    </row>
    <row r="2657" spans="1:6">
      <c r="A2657">
        <v>672</v>
      </c>
      <c r="B2657" t="s">
        <v>224</v>
      </c>
      <c r="C2657" t="s">
        <v>2242</v>
      </c>
      <c r="D2657" t="s">
        <v>2243</v>
      </c>
      <c r="E2657" s="50">
        <v>0</v>
      </c>
      <c r="F2657" t="s">
        <v>2244</v>
      </c>
    </row>
    <row r="2658" spans="1:6">
      <c r="A2658">
        <v>217</v>
      </c>
      <c r="B2658" t="s">
        <v>224</v>
      </c>
      <c r="C2658" t="s">
        <v>877</v>
      </c>
      <c r="D2658" t="s">
        <v>878</v>
      </c>
      <c r="E2658" s="50">
        <v>3036.01</v>
      </c>
      <c r="F2658" t="s">
        <v>879</v>
      </c>
    </row>
    <row r="2659" spans="1:6">
      <c r="A2659">
        <v>241</v>
      </c>
      <c r="B2659" t="s">
        <v>224</v>
      </c>
      <c r="C2659" t="s">
        <v>949</v>
      </c>
      <c r="D2659" t="s">
        <v>950</v>
      </c>
      <c r="E2659" s="50">
        <v>0</v>
      </c>
      <c r="F2659" t="s">
        <v>951</v>
      </c>
    </row>
    <row r="2660" spans="1:6">
      <c r="A2660">
        <v>265</v>
      </c>
      <c r="B2660" t="s">
        <v>224</v>
      </c>
      <c r="C2660" t="s">
        <v>1021</v>
      </c>
      <c r="D2660" t="s">
        <v>1022</v>
      </c>
      <c r="E2660" s="50">
        <v>4393.75</v>
      </c>
      <c r="F2660" t="s">
        <v>1023</v>
      </c>
    </row>
    <row r="2661" spans="1:6">
      <c r="A2661">
        <v>289</v>
      </c>
      <c r="B2661" t="s">
        <v>224</v>
      </c>
      <c r="C2661" t="s">
        <v>1093</v>
      </c>
      <c r="D2661" t="s">
        <v>1094</v>
      </c>
      <c r="E2661" s="50">
        <v>4774</v>
      </c>
      <c r="F2661" t="s">
        <v>1095</v>
      </c>
    </row>
    <row r="2662" spans="1:6">
      <c r="A2662">
        <v>313</v>
      </c>
      <c r="B2662" t="s">
        <v>224</v>
      </c>
      <c r="C2662" t="s">
        <v>1165</v>
      </c>
      <c r="D2662" t="s">
        <v>1166</v>
      </c>
      <c r="E2662" s="50">
        <v>0</v>
      </c>
      <c r="F2662" t="s">
        <v>1167</v>
      </c>
    </row>
    <row r="2663" spans="1:6">
      <c r="A2663">
        <v>337</v>
      </c>
      <c r="B2663" t="s">
        <v>224</v>
      </c>
      <c r="C2663" t="s">
        <v>1237</v>
      </c>
      <c r="D2663" t="s">
        <v>1238</v>
      </c>
      <c r="E2663" s="50">
        <v>0</v>
      </c>
      <c r="F2663" t="s">
        <v>1239</v>
      </c>
    </row>
    <row r="2664" spans="1:6">
      <c r="A2664">
        <v>361</v>
      </c>
      <c r="B2664" t="s">
        <v>224</v>
      </c>
      <c r="C2664" t="s">
        <v>1309</v>
      </c>
      <c r="D2664" t="s">
        <v>1310</v>
      </c>
      <c r="E2664" s="50">
        <v>4015</v>
      </c>
      <c r="F2664" t="s">
        <v>1311</v>
      </c>
    </row>
    <row r="2665" spans="1:6">
      <c r="A2665">
        <v>385</v>
      </c>
      <c r="B2665" t="s">
        <v>224</v>
      </c>
      <c r="C2665" t="s">
        <v>1381</v>
      </c>
      <c r="D2665" t="s">
        <v>1382</v>
      </c>
      <c r="E2665" s="50">
        <v>0</v>
      </c>
      <c r="F2665" t="s">
        <v>1383</v>
      </c>
    </row>
    <row r="2666" spans="1:6">
      <c r="A2666">
        <v>409</v>
      </c>
      <c r="B2666" t="s">
        <v>224</v>
      </c>
      <c r="C2666" t="s">
        <v>1453</v>
      </c>
      <c r="D2666" t="s">
        <v>1454</v>
      </c>
      <c r="E2666" s="50">
        <v>0</v>
      </c>
      <c r="F2666" t="s">
        <v>1455</v>
      </c>
    </row>
    <row r="2667" spans="1:6">
      <c r="A2667">
        <v>433</v>
      </c>
      <c r="B2667" t="s">
        <v>224</v>
      </c>
      <c r="C2667" t="s">
        <v>1525</v>
      </c>
      <c r="D2667" t="s">
        <v>1526</v>
      </c>
      <c r="E2667" s="50">
        <v>0</v>
      </c>
      <c r="F2667" t="s">
        <v>1527</v>
      </c>
    </row>
    <row r="2668" spans="1:6">
      <c r="A2668">
        <v>457</v>
      </c>
      <c r="B2668" t="s">
        <v>224</v>
      </c>
      <c r="C2668" t="s">
        <v>1597</v>
      </c>
      <c r="D2668" t="s">
        <v>1598</v>
      </c>
      <c r="E2668" s="50">
        <v>0</v>
      </c>
      <c r="F2668" t="s">
        <v>1599</v>
      </c>
    </row>
    <row r="2669" spans="1:6">
      <c r="A2669">
        <v>481</v>
      </c>
      <c r="B2669" t="s">
        <v>224</v>
      </c>
      <c r="C2669" t="s">
        <v>1669</v>
      </c>
      <c r="D2669" t="s">
        <v>1670</v>
      </c>
      <c r="E2669" s="50">
        <v>0</v>
      </c>
      <c r="F2669" t="s">
        <v>1671</v>
      </c>
    </row>
    <row r="2670" spans="1:6">
      <c r="A2670">
        <v>505</v>
      </c>
      <c r="B2670" t="s">
        <v>224</v>
      </c>
      <c r="C2670" t="s">
        <v>1741</v>
      </c>
      <c r="D2670" t="s">
        <v>1742</v>
      </c>
      <c r="E2670" s="50">
        <v>0</v>
      </c>
      <c r="F2670" t="s">
        <v>1743</v>
      </c>
    </row>
    <row r="2671" spans="1:6">
      <c r="A2671">
        <v>529</v>
      </c>
      <c r="B2671" t="s">
        <v>224</v>
      </c>
      <c r="C2671" t="s">
        <v>1813</v>
      </c>
      <c r="D2671" t="s">
        <v>1814</v>
      </c>
      <c r="E2671" s="50">
        <v>4400</v>
      </c>
      <c r="F2671" t="s">
        <v>1815</v>
      </c>
    </row>
    <row r="2672" spans="1:6">
      <c r="A2672">
        <v>553</v>
      </c>
      <c r="B2672" t="s">
        <v>224</v>
      </c>
      <c r="C2672" t="s">
        <v>1885</v>
      </c>
      <c r="D2672" t="s">
        <v>1886</v>
      </c>
      <c r="E2672" s="50">
        <v>0</v>
      </c>
      <c r="F2672" t="s">
        <v>1887</v>
      </c>
    </row>
    <row r="2673" spans="1:6">
      <c r="A2673">
        <v>577</v>
      </c>
      <c r="B2673" t="s">
        <v>224</v>
      </c>
      <c r="C2673" t="s">
        <v>1957</v>
      </c>
      <c r="D2673" t="s">
        <v>1958</v>
      </c>
      <c r="E2673" s="50">
        <v>0</v>
      </c>
      <c r="F2673" t="s">
        <v>1959</v>
      </c>
    </row>
    <row r="2674" spans="1:6">
      <c r="A2674">
        <v>601</v>
      </c>
      <c r="B2674" t="s">
        <v>224</v>
      </c>
      <c r="C2674" t="s">
        <v>2029</v>
      </c>
      <c r="D2674" t="s">
        <v>2030</v>
      </c>
      <c r="E2674" s="50">
        <v>0</v>
      </c>
      <c r="F2674" t="s">
        <v>2031</v>
      </c>
    </row>
    <row r="2675" spans="1:6">
      <c r="A2675">
        <v>625</v>
      </c>
      <c r="B2675" t="s">
        <v>224</v>
      </c>
      <c r="C2675" t="s">
        <v>2101</v>
      </c>
      <c r="D2675" t="s">
        <v>2102</v>
      </c>
      <c r="E2675" s="50">
        <v>0</v>
      </c>
      <c r="F2675" t="s">
        <v>2103</v>
      </c>
    </row>
    <row r="2676" spans="1:6">
      <c r="A2676">
        <v>649</v>
      </c>
      <c r="B2676" t="s">
        <v>224</v>
      </c>
      <c r="C2676" t="s">
        <v>2173</v>
      </c>
      <c r="D2676" t="s">
        <v>2174</v>
      </c>
      <c r="E2676" s="50">
        <v>0</v>
      </c>
      <c r="F2676" t="s">
        <v>2175</v>
      </c>
    </row>
    <row r="2677" spans="1:6">
      <c r="A2677">
        <v>673</v>
      </c>
      <c r="B2677" t="s">
        <v>224</v>
      </c>
      <c r="C2677" t="s">
        <v>2245</v>
      </c>
      <c r="D2677" t="s">
        <v>2246</v>
      </c>
      <c r="E2677" s="50">
        <v>0</v>
      </c>
      <c r="F2677" t="s">
        <v>2247</v>
      </c>
    </row>
    <row r="2678" spans="1:6">
      <c r="A2678">
        <v>218</v>
      </c>
      <c r="B2678" t="s">
        <v>224</v>
      </c>
      <c r="C2678" t="s">
        <v>880</v>
      </c>
      <c r="D2678" t="s">
        <v>881</v>
      </c>
      <c r="E2678" s="50">
        <v>2219.25</v>
      </c>
      <c r="F2678" t="s">
        <v>882</v>
      </c>
    </row>
    <row r="2679" spans="1:6">
      <c r="A2679">
        <v>242</v>
      </c>
      <c r="B2679" t="s">
        <v>224</v>
      </c>
      <c r="C2679" t="s">
        <v>952</v>
      </c>
      <c r="D2679" t="s">
        <v>953</v>
      </c>
      <c r="E2679" s="50">
        <v>0</v>
      </c>
      <c r="F2679" t="s">
        <v>954</v>
      </c>
    </row>
    <row r="2680" spans="1:6">
      <c r="A2680">
        <v>266</v>
      </c>
      <c r="B2680" t="s">
        <v>224</v>
      </c>
      <c r="C2680" t="s">
        <v>1024</v>
      </c>
      <c r="D2680" t="s">
        <v>1025</v>
      </c>
      <c r="E2680" s="50">
        <v>4168.75</v>
      </c>
      <c r="F2680" t="s">
        <v>1026</v>
      </c>
    </row>
    <row r="2681" spans="1:6">
      <c r="A2681">
        <v>290</v>
      </c>
      <c r="B2681" t="s">
        <v>224</v>
      </c>
      <c r="C2681" t="s">
        <v>1096</v>
      </c>
      <c r="D2681" t="s">
        <v>1097</v>
      </c>
      <c r="E2681" s="50">
        <v>5894</v>
      </c>
      <c r="F2681" t="s">
        <v>1098</v>
      </c>
    </row>
    <row r="2682" spans="1:6">
      <c r="A2682">
        <v>314</v>
      </c>
      <c r="B2682" t="s">
        <v>224</v>
      </c>
      <c r="C2682" t="s">
        <v>1168</v>
      </c>
      <c r="D2682" t="s">
        <v>1169</v>
      </c>
      <c r="E2682" s="50">
        <v>0</v>
      </c>
      <c r="F2682" t="s">
        <v>1170</v>
      </c>
    </row>
    <row r="2683" spans="1:6">
      <c r="A2683">
        <v>338</v>
      </c>
      <c r="B2683" t="s">
        <v>224</v>
      </c>
      <c r="C2683" t="s">
        <v>1240</v>
      </c>
      <c r="D2683" t="s">
        <v>1241</v>
      </c>
      <c r="E2683" s="50">
        <v>0</v>
      </c>
      <c r="F2683" t="s">
        <v>1242</v>
      </c>
    </row>
    <row r="2684" spans="1:6">
      <c r="A2684">
        <v>362</v>
      </c>
      <c r="B2684" t="s">
        <v>224</v>
      </c>
      <c r="C2684" t="s">
        <v>1312</v>
      </c>
      <c r="D2684" t="s">
        <v>1313</v>
      </c>
      <c r="E2684" s="50">
        <v>3828</v>
      </c>
      <c r="F2684" t="s">
        <v>1314</v>
      </c>
    </row>
    <row r="2685" spans="1:6">
      <c r="A2685">
        <v>386</v>
      </c>
      <c r="B2685" t="s">
        <v>224</v>
      </c>
      <c r="C2685" t="s">
        <v>1384</v>
      </c>
      <c r="D2685" t="s">
        <v>1385</v>
      </c>
      <c r="E2685" s="50">
        <v>0</v>
      </c>
      <c r="F2685" t="s">
        <v>1386</v>
      </c>
    </row>
    <row r="2686" spans="1:6">
      <c r="A2686">
        <v>410</v>
      </c>
      <c r="B2686" t="s">
        <v>224</v>
      </c>
      <c r="C2686" t="s">
        <v>1456</v>
      </c>
      <c r="D2686" t="s">
        <v>1457</v>
      </c>
      <c r="E2686" s="50">
        <v>0</v>
      </c>
      <c r="F2686" t="s">
        <v>1458</v>
      </c>
    </row>
    <row r="2687" spans="1:6">
      <c r="A2687">
        <v>434</v>
      </c>
      <c r="B2687" t="s">
        <v>224</v>
      </c>
      <c r="C2687" t="s">
        <v>1528</v>
      </c>
      <c r="D2687" t="s">
        <v>1529</v>
      </c>
      <c r="E2687" s="50">
        <v>0</v>
      </c>
      <c r="F2687" t="s">
        <v>1530</v>
      </c>
    </row>
    <row r="2688" spans="1:6">
      <c r="A2688">
        <v>458</v>
      </c>
      <c r="B2688" t="s">
        <v>224</v>
      </c>
      <c r="C2688" t="s">
        <v>1600</v>
      </c>
      <c r="D2688" t="s">
        <v>1601</v>
      </c>
      <c r="E2688" s="50">
        <v>0</v>
      </c>
      <c r="F2688" t="s">
        <v>1602</v>
      </c>
    </row>
    <row r="2689" spans="1:6">
      <c r="A2689">
        <v>482</v>
      </c>
      <c r="B2689" t="s">
        <v>224</v>
      </c>
      <c r="C2689" t="s">
        <v>1672</v>
      </c>
      <c r="D2689" t="s">
        <v>1673</v>
      </c>
      <c r="E2689" s="50">
        <v>0</v>
      </c>
      <c r="F2689" t="s">
        <v>1674</v>
      </c>
    </row>
    <row r="2690" spans="1:6">
      <c r="A2690">
        <v>506</v>
      </c>
      <c r="B2690" t="s">
        <v>224</v>
      </c>
      <c r="C2690" t="s">
        <v>1744</v>
      </c>
      <c r="D2690" t="s">
        <v>1745</v>
      </c>
      <c r="E2690" s="50">
        <v>0</v>
      </c>
      <c r="F2690" t="s">
        <v>1746</v>
      </c>
    </row>
    <row r="2691" spans="1:6">
      <c r="A2691">
        <v>530</v>
      </c>
      <c r="B2691" t="s">
        <v>224</v>
      </c>
      <c r="C2691" t="s">
        <v>1816</v>
      </c>
      <c r="D2691" t="s">
        <v>1817</v>
      </c>
      <c r="E2691" s="50">
        <v>3910</v>
      </c>
      <c r="F2691" t="s">
        <v>1818</v>
      </c>
    </row>
    <row r="2692" spans="1:6">
      <c r="A2692">
        <v>554</v>
      </c>
      <c r="B2692" t="s">
        <v>224</v>
      </c>
      <c r="C2692" t="s">
        <v>1888</v>
      </c>
      <c r="D2692" t="s">
        <v>1889</v>
      </c>
      <c r="E2692" s="50">
        <v>0</v>
      </c>
      <c r="F2692" t="s">
        <v>1890</v>
      </c>
    </row>
    <row r="2693" spans="1:6">
      <c r="A2693">
        <v>578</v>
      </c>
      <c r="B2693" t="s">
        <v>224</v>
      </c>
      <c r="C2693" t="s">
        <v>1960</v>
      </c>
      <c r="D2693" t="s">
        <v>1961</v>
      </c>
      <c r="E2693" s="50">
        <v>0</v>
      </c>
      <c r="F2693" t="s">
        <v>1962</v>
      </c>
    </row>
    <row r="2694" spans="1:6">
      <c r="A2694">
        <v>602</v>
      </c>
      <c r="B2694" t="s">
        <v>224</v>
      </c>
      <c r="C2694" t="s">
        <v>2032</v>
      </c>
      <c r="D2694" t="s">
        <v>2033</v>
      </c>
      <c r="E2694" s="50">
        <v>0</v>
      </c>
      <c r="F2694" t="s">
        <v>2034</v>
      </c>
    </row>
    <row r="2695" spans="1:6">
      <c r="A2695">
        <v>626</v>
      </c>
      <c r="B2695" t="s">
        <v>224</v>
      </c>
      <c r="C2695" t="s">
        <v>2104</v>
      </c>
      <c r="D2695" t="s">
        <v>2105</v>
      </c>
      <c r="E2695" s="50">
        <v>0</v>
      </c>
      <c r="F2695" t="s">
        <v>2106</v>
      </c>
    </row>
    <row r="2696" spans="1:6">
      <c r="A2696">
        <v>650</v>
      </c>
      <c r="B2696" t="s">
        <v>224</v>
      </c>
      <c r="C2696" t="s">
        <v>2176</v>
      </c>
      <c r="D2696" t="s">
        <v>2177</v>
      </c>
      <c r="E2696" s="50">
        <v>0</v>
      </c>
      <c r="F2696" t="s">
        <v>2178</v>
      </c>
    </row>
    <row r="2697" spans="1:6">
      <c r="A2697">
        <v>674</v>
      </c>
      <c r="B2697" t="s">
        <v>224</v>
      </c>
      <c r="C2697" t="s">
        <v>2248</v>
      </c>
      <c r="D2697" t="s">
        <v>2249</v>
      </c>
      <c r="E2697" s="50">
        <v>0</v>
      </c>
      <c r="F2697" t="s">
        <v>2250</v>
      </c>
    </row>
    <row r="2698" spans="1:6">
      <c r="A2698">
        <v>219</v>
      </c>
      <c r="B2698" t="s">
        <v>224</v>
      </c>
      <c r="C2698" t="s">
        <v>883</v>
      </c>
      <c r="D2698" t="s">
        <v>884</v>
      </c>
      <c r="E2698" s="50">
        <v>4620</v>
      </c>
      <c r="F2698" t="s">
        <v>885</v>
      </c>
    </row>
    <row r="2699" spans="1:6">
      <c r="A2699">
        <v>243</v>
      </c>
      <c r="B2699" t="s">
        <v>224</v>
      </c>
      <c r="C2699" t="s">
        <v>955</v>
      </c>
      <c r="D2699" t="s">
        <v>956</v>
      </c>
      <c r="E2699" s="50">
        <v>0</v>
      </c>
      <c r="F2699" t="s">
        <v>957</v>
      </c>
    </row>
    <row r="2700" spans="1:6">
      <c r="A2700">
        <v>267</v>
      </c>
      <c r="B2700" t="s">
        <v>224</v>
      </c>
      <c r="C2700" t="s">
        <v>1027</v>
      </c>
      <c r="D2700" t="s">
        <v>1028</v>
      </c>
      <c r="E2700" s="50">
        <v>6887.5</v>
      </c>
      <c r="F2700" t="s">
        <v>1029</v>
      </c>
    </row>
    <row r="2701" spans="1:6">
      <c r="A2701">
        <v>291</v>
      </c>
      <c r="B2701" t="s">
        <v>224</v>
      </c>
      <c r="C2701" t="s">
        <v>1099</v>
      </c>
      <c r="D2701" t="s">
        <v>1100</v>
      </c>
      <c r="E2701" s="50">
        <v>10262</v>
      </c>
      <c r="F2701" t="s">
        <v>1101</v>
      </c>
    </row>
    <row r="2702" spans="1:6">
      <c r="A2702">
        <v>315</v>
      </c>
      <c r="B2702" t="s">
        <v>224</v>
      </c>
      <c r="C2702" t="s">
        <v>1171</v>
      </c>
      <c r="D2702" t="s">
        <v>1172</v>
      </c>
      <c r="E2702" s="50">
        <v>0</v>
      </c>
      <c r="F2702" t="s">
        <v>1173</v>
      </c>
    </row>
    <row r="2703" spans="1:6">
      <c r="A2703">
        <v>339</v>
      </c>
      <c r="B2703" t="s">
        <v>224</v>
      </c>
      <c r="C2703" t="s">
        <v>1243</v>
      </c>
      <c r="D2703" t="s">
        <v>1244</v>
      </c>
      <c r="E2703" s="50">
        <v>0</v>
      </c>
      <c r="F2703" t="s">
        <v>1245</v>
      </c>
    </row>
    <row r="2704" spans="1:6">
      <c r="A2704">
        <v>363</v>
      </c>
      <c r="B2704" t="s">
        <v>224</v>
      </c>
      <c r="C2704" t="s">
        <v>1315</v>
      </c>
      <c r="D2704" t="s">
        <v>1316</v>
      </c>
      <c r="E2704" s="50">
        <v>5994</v>
      </c>
      <c r="F2704" t="s">
        <v>1317</v>
      </c>
    </row>
    <row r="2705" spans="1:6">
      <c r="A2705">
        <v>387</v>
      </c>
      <c r="B2705" t="s">
        <v>224</v>
      </c>
      <c r="C2705" t="s">
        <v>1387</v>
      </c>
      <c r="D2705" t="s">
        <v>1388</v>
      </c>
      <c r="E2705" s="50">
        <v>0</v>
      </c>
      <c r="F2705" t="s">
        <v>1389</v>
      </c>
    </row>
    <row r="2706" spans="1:6">
      <c r="A2706">
        <v>411</v>
      </c>
      <c r="B2706" t="s">
        <v>224</v>
      </c>
      <c r="C2706" t="s">
        <v>1459</v>
      </c>
      <c r="D2706" t="s">
        <v>1460</v>
      </c>
      <c r="E2706" s="50">
        <v>0</v>
      </c>
      <c r="F2706" t="s">
        <v>1461</v>
      </c>
    </row>
    <row r="2707" spans="1:6">
      <c r="A2707">
        <v>435</v>
      </c>
      <c r="B2707" t="s">
        <v>224</v>
      </c>
      <c r="C2707" t="s">
        <v>1531</v>
      </c>
      <c r="D2707" t="s">
        <v>1532</v>
      </c>
      <c r="E2707" s="50">
        <v>0</v>
      </c>
      <c r="F2707" t="s">
        <v>1533</v>
      </c>
    </row>
    <row r="2708" spans="1:6">
      <c r="A2708">
        <v>459</v>
      </c>
      <c r="B2708" t="s">
        <v>224</v>
      </c>
      <c r="C2708" t="s">
        <v>1603</v>
      </c>
      <c r="D2708" t="s">
        <v>1604</v>
      </c>
      <c r="E2708" s="50">
        <v>0</v>
      </c>
      <c r="F2708" t="s">
        <v>1605</v>
      </c>
    </row>
    <row r="2709" spans="1:6">
      <c r="A2709">
        <v>483</v>
      </c>
      <c r="B2709" t="s">
        <v>224</v>
      </c>
      <c r="C2709" t="s">
        <v>1675</v>
      </c>
      <c r="D2709" t="s">
        <v>1676</v>
      </c>
      <c r="E2709" s="50">
        <v>1000</v>
      </c>
      <c r="F2709" t="s">
        <v>1677</v>
      </c>
    </row>
    <row r="2710" spans="1:6">
      <c r="A2710">
        <v>507</v>
      </c>
      <c r="B2710" t="s">
        <v>224</v>
      </c>
      <c r="C2710" t="s">
        <v>1747</v>
      </c>
      <c r="D2710" t="s">
        <v>1748</v>
      </c>
      <c r="E2710" s="50">
        <v>0</v>
      </c>
      <c r="F2710" t="s">
        <v>1749</v>
      </c>
    </row>
    <row r="2711" spans="1:6">
      <c r="A2711">
        <v>531</v>
      </c>
      <c r="B2711" t="s">
        <v>224</v>
      </c>
      <c r="C2711" t="s">
        <v>1819</v>
      </c>
      <c r="D2711" t="s">
        <v>1820</v>
      </c>
      <c r="E2711" s="50">
        <v>5900</v>
      </c>
      <c r="F2711" t="s">
        <v>1821</v>
      </c>
    </row>
    <row r="2712" spans="1:6">
      <c r="A2712">
        <v>555</v>
      </c>
      <c r="B2712" t="s">
        <v>224</v>
      </c>
      <c r="C2712" t="s">
        <v>1891</v>
      </c>
      <c r="D2712" t="s">
        <v>1892</v>
      </c>
      <c r="E2712" s="50">
        <v>0</v>
      </c>
      <c r="F2712" t="s">
        <v>1893</v>
      </c>
    </row>
    <row r="2713" spans="1:6">
      <c r="A2713">
        <v>579</v>
      </c>
      <c r="B2713" t="s">
        <v>224</v>
      </c>
      <c r="C2713" t="s">
        <v>1963</v>
      </c>
      <c r="D2713" t="s">
        <v>1964</v>
      </c>
      <c r="E2713" s="50">
        <v>0</v>
      </c>
      <c r="F2713" t="s">
        <v>1965</v>
      </c>
    </row>
    <row r="2714" spans="1:6">
      <c r="A2714">
        <v>603</v>
      </c>
      <c r="B2714" t="s">
        <v>224</v>
      </c>
      <c r="C2714" t="s">
        <v>2035</v>
      </c>
      <c r="D2714" t="s">
        <v>2036</v>
      </c>
      <c r="E2714" s="50">
        <v>0</v>
      </c>
      <c r="F2714" t="s">
        <v>2037</v>
      </c>
    </row>
    <row r="2715" spans="1:6">
      <c r="A2715">
        <v>627</v>
      </c>
      <c r="B2715" t="s">
        <v>224</v>
      </c>
      <c r="C2715" t="s">
        <v>2107</v>
      </c>
      <c r="D2715" t="s">
        <v>2108</v>
      </c>
      <c r="E2715" s="50">
        <v>0</v>
      </c>
      <c r="F2715" t="s">
        <v>2109</v>
      </c>
    </row>
    <row r="2716" spans="1:6">
      <c r="A2716">
        <v>651</v>
      </c>
      <c r="B2716" t="s">
        <v>224</v>
      </c>
      <c r="C2716" t="s">
        <v>2179</v>
      </c>
      <c r="D2716" t="s">
        <v>2180</v>
      </c>
      <c r="E2716" s="50">
        <v>0</v>
      </c>
      <c r="F2716" t="s">
        <v>2181</v>
      </c>
    </row>
    <row r="2717" spans="1:6">
      <c r="A2717">
        <v>675</v>
      </c>
      <c r="B2717" t="s">
        <v>224</v>
      </c>
      <c r="C2717" t="s">
        <v>2251</v>
      </c>
      <c r="D2717" t="s">
        <v>2252</v>
      </c>
      <c r="E2717" s="50">
        <v>0</v>
      </c>
      <c r="F2717" t="s">
        <v>2253</v>
      </c>
    </row>
    <row r="2718" spans="1:6">
      <c r="A2718">
        <v>220</v>
      </c>
      <c r="B2718" t="s">
        <v>224</v>
      </c>
      <c r="C2718" t="s">
        <v>886</v>
      </c>
      <c r="D2718" t="s">
        <v>887</v>
      </c>
      <c r="E2718" s="50">
        <v>3168</v>
      </c>
      <c r="F2718" t="s">
        <v>888</v>
      </c>
    </row>
    <row r="2719" spans="1:6">
      <c r="A2719">
        <v>244</v>
      </c>
      <c r="B2719" t="s">
        <v>224</v>
      </c>
      <c r="C2719" t="s">
        <v>958</v>
      </c>
      <c r="D2719" t="s">
        <v>959</v>
      </c>
      <c r="E2719" s="50">
        <v>0</v>
      </c>
      <c r="F2719" t="s">
        <v>960</v>
      </c>
    </row>
    <row r="2720" spans="1:6">
      <c r="A2720">
        <v>268</v>
      </c>
      <c r="B2720" t="s">
        <v>224</v>
      </c>
      <c r="C2720" t="s">
        <v>1030</v>
      </c>
      <c r="D2720" t="s">
        <v>1031</v>
      </c>
      <c r="E2720" s="50">
        <v>4650</v>
      </c>
      <c r="F2720" t="s">
        <v>1032</v>
      </c>
    </row>
    <row r="2721" spans="1:6">
      <c r="A2721">
        <v>292</v>
      </c>
      <c r="B2721" t="s">
        <v>224</v>
      </c>
      <c r="C2721" t="s">
        <v>1102</v>
      </c>
      <c r="D2721" t="s">
        <v>1103</v>
      </c>
      <c r="E2721" s="50">
        <v>6188</v>
      </c>
      <c r="F2721" t="s">
        <v>1104</v>
      </c>
    </row>
    <row r="2722" spans="1:6">
      <c r="A2722">
        <v>316</v>
      </c>
      <c r="B2722" t="s">
        <v>224</v>
      </c>
      <c r="C2722" t="s">
        <v>1174</v>
      </c>
      <c r="D2722" t="s">
        <v>1175</v>
      </c>
      <c r="E2722" s="50">
        <v>0</v>
      </c>
      <c r="F2722" t="s">
        <v>1176</v>
      </c>
    </row>
    <row r="2723" spans="1:6">
      <c r="A2723">
        <v>340</v>
      </c>
      <c r="B2723" t="s">
        <v>224</v>
      </c>
      <c r="C2723" t="s">
        <v>1246</v>
      </c>
      <c r="D2723" t="s">
        <v>1247</v>
      </c>
      <c r="E2723" s="50">
        <v>0</v>
      </c>
      <c r="F2723" t="s">
        <v>1248</v>
      </c>
    </row>
    <row r="2724" spans="1:6">
      <c r="A2724">
        <v>364</v>
      </c>
      <c r="B2724" t="s">
        <v>224</v>
      </c>
      <c r="C2724" t="s">
        <v>1318</v>
      </c>
      <c r="D2724" t="s">
        <v>1319</v>
      </c>
      <c r="E2724" s="50">
        <v>3662.5</v>
      </c>
      <c r="F2724" t="s">
        <v>1320</v>
      </c>
    </row>
    <row r="2725" spans="1:6">
      <c r="A2725">
        <v>388</v>
      </c>
      <c r="B2725" t="s">
        <v>224</v>
      </c>
      <c r="C2725" t="s">
        <v>1390</v>
      </c>
      <c r="D2725" t="s">
        <v>1391</v>
      </c>
      <c r="E2725" s="50">
        <v>0</v>
      </c>
      <c r="F2725" t="s">
        <v>1392</v>
      </c>
    </row>
    <row r="2726" spans="1:6">
      <c r="A2726">
        <v>412</v>
      </c>
      <c r="B2726" t="s">
        <v>224</v>
      </c>
      <c r="C2726" t="s">
        <v>1462</v>
      </c>
      <c r="D2726" t="s">
        <v>1463</v>
      </c>
      <c r="E2726" s="50">
        <v>0</v>
      </c>
      <c r="F2726" t="s">
        <v>1464</v>
      </c>
    </row>
    <row r="2727" spans="1:6">
      <c r="A2727">
        <v>436</v>
      </c>
      <c r="B2727" t="s">
        <v>224</v>
      </c>
      <c r="C2727" t="s">
        <v>1534</v>
      </c>
      <c r="D2727" t="s">
        <v>1535</v>
      </c>
      <c r="E2727" s="50">
        <v>0</v>
      </c>
      <c r="F2727" t="s">
        <v>1536</v>
      </c>
    </row>
    <row r="2728" spans="1:6">
      <c r="A2728">
        <v>460</v>
      </c>
      <c r="B2728" t="s">
        <v>224</v>
      </c>
      <c r="C2728" t="s">
        <v>1606</v>
      </c>
      <c r="D2728" t="s">
        <v>1607</v>
      </c>
      <c r="E2728" s="50">
        <v>0</v>
      </c>
      <c r="F2728" t="s">
        <v>1608</v>
      </c>
    </row>
    <row r="2729" spans="1:6">
      <c r="A2729">
        <v>484</v>
      </c>
      <c r="B2729" t="s">
        <v>224</v>
      </c>
      <c r="C2729" t="s">
        <v>1678</v>
      </c>
      <c r="D2729" t="s">
        <v>1679</v>
      </c>
      <c r="E2729" s="50">
        <v>275</v>
      </c>
      <c r="F2729" t="s">
        <v>1680</v>
      </c>
    </row>
    <row r="2730" spans="1:6">
      <c r="A2730">
        <v>508</v>
      </c>
      <c r="B2730" t="s">
        <v>224</v>
      </c>
      <c r="C2730" t="s">
        <v>1750</v>
      </c>
      <c r="D2730" t="s">
        <v>1751</v>
      </c>
      <c r="E2730" s="50">
        <v>0</v>
      </c>
      <c r="F2730" t="s">
        <v>1752</v>
      </c>
    </row>
    <row r="2731" spans="1:6">
      <c r="A2731">
        <v>532</v>
      </c>
      <c r="B2731" t="s">
        <v>224</v>
      </c>
      <c r="C2731" t="s">
        <v>1822</v>
      </c>
      <c r="D2731" t="s">
        <v>1823</v>
      </c>
      <c r="E2731" s="50">
        <v>4150</v>
      </c>
      <c r="F2731" t="s">
        <v>1824</v>
      </c>
    </row>
    <row r="2732" spans="1:6">
      <c r="A2732">
        <v>556</v>
      </c>
      <c r="B2732" t="s">
        <v>224</v>
      </c>
      <c r="C2732" t="s">
        <v>1894</v>
      </c>
      <c r="D2732" t="s">
        <v>1895</v>
      </c>
      <c r="E2732" s="50">
        <v>0</v>
      </c>
      <c r="F2732" t="s">
        <v>1896</v>
      </c>
    </row>
    <row r="2733" spans="1:6">
      <c r="A2733">
        <v>580</v>
      </c>
      <c r="B2733" t="s">
        <v>224</v>
      </c>
      <c r="C2733" t="s">
        <v>1966</v>
      </c>
      <c r="D2733" t="s">
        <v>1967</v>
      </c>
      <c r="E2733" s="50">
        <v>0</v>
      </c>
      <c r="F2733" t="s">
        <v>1968</v>
      </c>
    </row>
    <row r="2734" spans="1:6">
      <c r="A2734">
        <v>604</v>
      </c>
      <c r="B2734" t="s">
        <v>224</v>
      </c>
      <c r="C2734" t="s">
        <v>2038</v>
      </c>
      <c r="D2734" t="s">
        <v>2039</v>
      </c>
      <c r="E2734" s="50">
        <v>0</v>
      </c>
      <c r="F2734" t="s">
        <v>2040</v>
      </c>
    </row>
    <row r="2735" spans="1:6">
      <c r="A2735">
        <v>628</v>
      </c>
      <c r="B2735" t="s">
        <v>224</v>
      </c>
      <c r="C2735" t="s">
        <v>2110</v>
      </c>
      <c r="D2735" t="s">
        <v>2111</v>
      </c>
      <c r="E2735" s="50">
        <v>0</v>
      </c>
      <c r="F2735" t="s">
        <v>2112</v>
      </c>
    </row>
    <row r="2736" spans="1:6">
      <c r="A2736">
        <v>652</v>
      </c>
      <c r="B2736" t="s">
        <v>224</v>
      </c>
      <c r="C2736" t="s">
        <v>2182</v>
      </c>
      <c r="D2736" t="s">
        <v>2183</v>
      </c>
      <c r="E2736" s="50">
        <v>0</v>
      </c>
      <c r="F2736" t="s">
        <v>2184</v>
      </c>
    </row>
    <row r="2737" spans="1:6">
      <c r="A2737">
        <v>676</v>
      </c>
      <c r="B2737" t="s">
        <v>224</v>
      </c>
      <c r="C2737" t="s">
        <v>2254</v>
      </c>
      <c r="D2737" t="s">
        <v>2255</v>
      </c>
      <c r="E2737" s="50">
        <v>0</v>
      </c>
      <c r="F2737" t="s">
        <v>2256</v>
      </c>
    </row>
    <row r="2738" spans="1:6">
      <c r="A2738">
        <v>221</v>
      </c>
      <c r="B2738" t="s">
        <v>224</v>
      </c>
      <c r="C2738" t="s">
        <v>889</v>
      </c>
      <c r="D2738" t="s">
        <v>890</v>
      </c>
      <c r="E2738" s="50">
        <v>2592</v>
      </c>
      <c r="F2738" t="s">
        <v>891</v>
      </c>
    </row>
    <row r="2739" spans="1:6">
      <c r="A2739">
        <v>245</v>
      </c>
      <c r="B2739" t="s">
        <v>224</v>
      </c>
      <c r="C2739" t="s">
        <v>961</v>
      </c>
      <c r="D2739" t="s">
        <v>962</v>
      </c>
      <c r="E2739" s="50">
        <v>0</v>
      </c>
      <c r="F2739" t="s">
        <v>963</v>
      </c>
    </row>
    <row r="2740" spans="1:6">
      <c r="A2740">
        <v>269</v>
      </c>
      <c r="B2740" t="s">
        <v>224</v>
      </c>
      <c r="C2740" t="s">
        <v>1033</v>
      </c>
      <c r="D2740" t="s">
        <v>1034</v>
      </c>
      <c r="E2740" s="50">
        <v>2962.5</v>
      </c>
      <c r="F2740" t="s">
        <v>1035</v>
      </c>
    </row>
    <row r="2741" spans="1:6">
      <c r="A2741">
        <v>293</v>
      </c>
      <c r="B2741" t="s">
        <v>224</v>
      </c>
      <c r="C2741" t="s">
        <v>1105</v>
      </c>
      <c r="D2741" t="s">
        <v>1106</v>
      </c>
      <c r="E2741" s="50">
        <v>5376</v>
      </c>
      <c r="F2741" t="s">
        <v>1107</v>
      </c>
    </row>
    <row r="2742" spans="1:6">
      <c r="A2742">
        <v>317</v>
      </c>
      <c r="B2742" t="s">
        <v>224</v>
      </c>
      <c r="C2742" t="s">
        <v>1177</v>
      </c>
      <c r="D2742" t="s">
        <v>1178</v>
      </c>
      <c r="E2742" s="50">
        <v>0</v>
      </c>
      <c r="F2742" t="s">
        <v>1179</v>
      </c>
    </row>
    <row r="2743" spans="1:6">
      <c r="A2743">
        <v>341</v>
      </c>
      <c r="B2743" t="s">
        <v>224</v>
      </c>
      <c r="C2743" t="s">
        <v>1249</v>
      </c>
      <c r="D2743" t="s">
        <v>1250</v>
      </c>
      <c r="E2743" s="50">
        <v>0</v>
      </c>
      <c r="F2743" t="s">
        <v>1251</v>
      </c>
    </row>
    <row r="2744" spans="1:6">
      <c r="A2744">
        <v>365</v>
      </c>
      <c r="B2744" t="s">
        <v>224</v>
      </c>
      <c r="C2744" t="s">
        <v>1321</v>
      </c>
      <c r="D2744" t="s">
        <v>1322</v>
      </c>
      <c r="E2744" s="50">
        <v>0</v>
      </c>
      <c r="F2744" t="s">
        <v>1323</v>
      </c>
    </row>
    <row r="2745" spans="1:6">
      <c r="A2745">
        <v>389</v>
      </c>
      <c r="B2745" t="s">
        <v>224</v>
      </c>
      <c r="C2745" t="s">
        <v>1393</v>
      </c>
      <c r="D2745" t="s">
        <v>1394</v>
      </c>
      <c r="E2745" s="50">
        <v>0</v>
      </c>
      <c r="F2745" t="s">
        <v>1395</v>
      </c>
    </row>
    <row r="2746" spans="1:6">
      <c r="A2746">
        <v>413</v>
      </c>
      <c r="B2746" t="s">
        <v>224</v>
      </c>
      <c r="C2746" t="s">
        <v>1465</v>
      </c>
      <c r="D2746" t="s">
        <v>1466</v>
      </c>
      <c r="E2746" s="50">
        <v>0</v>
      </c>
      <c r="F2746" t="s">
        <v>1467</v>
      </c>
    </row>
    <row r="2747" spans="1:6">
      <c r="A2747">
        <v>437</v>
      </c>
      <c r="B2747" t="s">
        <v>224</v>
      </c>
      <c r="C2747" t="s">
        <v>1537</v>
      </c>
      <c r="D2747" t="s">
        <v>1538</v>
      </c>
      <c r="E2747" s="50">
        <v>0</v>
      </c>
      <c r="F2747" t="s">
        <v>1539</v>
      </c>
    </row>
    <row r="2748" spans="1:6">
      <c r="A2748">
        <v>461</v>
      </c>
      <c r="B2748" t="s">
        <v>224</v>
      </c>
      <c r="C2748" t="s">
        <v>1609</v>
      </c>
      <c r="D2748" t="s">
        <v>1610</v>
      </c>
      <c r="E2748" s="50">
        <v>0</v>
      </c>
      <c r="F2748" t="s">
        <v>1611</v>
      </c>
    </row>
    <row r="2749" spans="1:6">
      <c r="A2749">
        <v>485</v>
      </c>
      <c r="B2749" t="s">
        <v>224</v>
      </c>
      <c r="C2749" t="s">
        <v>1681</v>
      </c>
      <c r="D2749" t="s">
        <v>1682</v>
      </c>
      <c r="E2749" s="50">
        <v>0</v>
      </c>
      <c r="F2749" t="s">
        <v>1683</v>
      </c>
    </row>
    <row r="2750" spans="1:6">
      <c r="A2750">
        <v>509</v>
      </c>
      <c r="B2750" t="s">
        <v>224</v>
      </c>
      <c r="C2750" t="s">
        <v>1753</v>
      </c>
      <c r="D2750" t="s">
        <v>1754</v>
      </c>
      <c r="E2750" s="50">
        <v>0</v>
      </c>
      <c r="F2750" t="s">
        <v>1755</v>
      </c>
    </row>
    <row r="2751" spans="1:6">
      <c r="A2751">
        <v>533</v>
      </c>
      <c r="B2751" t="s">
        <v>224</v>
      </c>
      <c r="C2751" t="s">
        <v>1825</v>
      </c>
      <c r="D2751" t="s">
        <v>1826</v>
      </c>
      <c r="E2751" s="50">
        <v>3060</v>
      </c>
      <c r="F2751" t="s">
        <v>1827</v>
      </c>
    </row>
    <row r="2752" spans="1:6">
      <c r="A2752">
        <v>557</v>
      </c>
      <c r="B2752" t="s">
        <v>224</v>
      </c>
      <c r="C2752" t="s">
        <v>1897</v>
      </c>
      <c r="D2752" t="s">
        <v>1898</v>
      </c>
      <c r="E2752" s="50">
        <v>0</v>
      </c>
      <c r="F2752" t="s">
        <v>1899</v>
      </c>
    </row>
    <row r="2753" spans="1:6">
      <c r="A2753">
        <v>581</v>
      </c>
      <c r="B2753" t="s">
        <v>224</v>
      </c>
      <c r="C2753" t="s">
        <v>1969</v>
      </c>
      <c r="D2753" t="s">
        <v>1970</v>
      </c>
      <c r="E2753" s="50">
        <v>0</v>
      </c>
      <c r="F2753" t="s">
        <v>1971</v>
      </c>
    </row>
    <row r="2754" spans="1:6">
      <c r="A2754">
        <v>605</v>
      </c>
      <c r="B2754" t="s">
        <v>224</v>
      </c>
      <c r="C2754" t="s">
        <v>2041</v>
      </c>
      <c r="D2754" t="s">
        <v>2042</v>
      </c>
      <c r="E2754" s="50">
        <v>0</v>
      </c>
      <c r="F2754" t="s">
        <v>2043</v>
      </c>
    </row>
    <row r="2755" spans="1:6">
      <c r="A2755">
        <v>629</v>
      </c>
      <c r="B2755" t="s">
        <v>224</v>
      </c>
      <c r="C2755" t="s">
        <v>2113</v>
      </c>
      <c r="D2755" t="s">
        <v>2114</v>
      </c>
      <c r="E2755" s="50">
        <v>0</v>
      </c>
      <c r="F2755" t="s">
        <v>2115</v>
      </c>
    </row>
    <row r="2756" spans="1:6">
      <c r="A2756">
        <v>653</v>
      </c>
      <c r="B2756" t="s">
        <v>224</v>
      </c>
      <c r="C2756" t="s">
        <v>2185</v>
      </c>
      <c r="D2756" t="s">
        <v>2186</v>
      </c>
      <c r="E2756" s="50">
        <v>0</v>
      </c>
      <c r="F2756" t="s">
        <v>2187</v>
      </c>
    </row>
    <row r="2757" spans="1:6">
      <c r="A2757">
        <v>677</v>
      </c>
      <c r="B2757" t="s">
        <v>224</v>
      </c>
      <c r="C2757" t="s">
        <v>2257</v>
      </c>
      <c r="D2757" t="s">
        <v>2258</v>
      </c>
      <c r="E2757" s="50">
        <v>0</v>
      </c>
      <c r="F2757" t="s">
        <v>2259</v>
      </c>
    </row>
    <row r="2758" spans="1:6">
      <c r="A2758">
        <v>222</v>
      </c>
      <c r="B2758" t="s">
        <v>224</v>
      </c>
      <c r="C2758" t="s">
        <v>892</v>
      </c>
      <c r="D2758" t="s">
        <v>893</v>
      </c>
      <c r="E2758" s="50">
        <v>3114</v>
      </c>
      <c r="F2758" t="s">
        <v>894</v>
      </c>
    </row>
    <row r="2759" spans="1:6">
      <c r="A2759">
        <v>246</v>
      </c>
      <c r="B2759" t="s">
        <v>224</v>
      </c>
      <c r="C2759" t="s">
        <v>964</v>
      </c>
      <c r="D2759" t="s">
        <v>965</v>
      </c>
      <c r="E2759" s="50">
        <v>0</v>
      </c>
      <c r="F2759" t="s">
        <v>966</v>
      </c>
    </row>
    <row r="2760" spans="1:6">
      <c r="A2760">
        <v>270</v>
      </c>
      <c r="B2760" t="s">
        <v>224</v>
      </c>
      <c r="C2760" t="s">
        <v>1036</v>
      </c>
      <c r="D2760" t="s">
        <v>1037</v>
      </c>
      <c r="E2760" s="50">
        <v>4231.25</v>
      </c>
      <c r="F2760" t="s">
        <v>1038</v>
      </c>
    </row>
    <row r="2761" spans="1:6">
      <c r="A2761">
        <v>294</v>
      </c>
      <c r="B2761" t="s">
        <v>224</v>
      </c>
      <c r="C2761" t="s">
        <v>1108</v>
      </c>
      <c r="D2761" t="s">
        <v>1109</v>
      </c>
      <c r="E2761" s="50">
        <v>4998</v>
      </c>
      <c r="F2761" t="s">
        <v>1110</v>
      </c>
    </row>
    <row r="2762" spans="1:6">
      <c r="A2762">
        <v>318</v>
      </c>
      <c r="B2762" t="s">
        <v>224</v>
      </c>
      <c r="C2762" t="s">
        <v>1180</v>
      </c>
      <c r="D2762" t="s">
        <v>1181</v>
      </c>
      <c r="E2762" s="50">
        <v>0</v>
      </c>
      <c r="F2762" t="s">
        <v>1182</v>
      </c>
    </row>
    <row r="2763" spans="1:6">
      <c r="A2763">
        <v>342</v>
      </c>
      <c r="B2763" t="s">
        <v>224</v>
      </c>
      <c r="C2763" t="s">
        <v>1252</v>
      </c>
      <c r="D2763" t="s">
        <v>1253</v>
      </c>
      <c r="E2763" s="50">
        <v>0</v>
      </c>
      <c r="F2763" t="s">
        <v>1254</v>
      </c>
    </row>
    <row r="2764" spans="1:6">
      <c r="A2764">
        <v>366</v>
      </c>
      <c r="B2764" t="s">
        <v>224</v>
      </c>
      <c r="C2764" t="s">
        <v>1324</v>
      </c>
      <c r="D2764" t="s">
        <v>1325</v>
      </c>
      <c r="E2764" s="50">
        <v>4112.5</v>
      </c>
      <c r="F2764" t="s">
        <v>1326</v>
      </c>
    </row>
    <row r="2765" spans="1:6">
      <c r="A2765">
        <v>390</v>
      </c>
      <c r="B2765" t="s">
        <v>224</v>
      </c>
      <c r="C2765" t="s">
        <v>1396</v>
      </c>
      <c r="D2765" t="s">
        <v>1397</v>
      </c>
      <c r="E2765" s="50">
        <v>0</v>
      </c>
      <c r="F2765" t="s">
        <v>1398</v>
      </c>
    </row>
    <row r="2766" spans="1:6">
      <c r="A2766">
        <v>414</v>
      </c>
      <c r="B2766" t="s">
        <v>224</v>
      </c>
      <c r="C2766" t="s">
        <v>1468</v>
      </c>
      <c r="D2766" t="s">
        <v>1469</v>
      </c>
      <c r="E2766" s="50">
        <v>0</v>
      </c>
      <c r="F2766" t="s">
        <v>1470</v>
      </c>
    </row>
    <row r="2767" spans="1:6">
      <c r="A2767">
        <v>438</v>
      </c>
      <c r="B2767" t="s">
        <v>224</v>
      </c>
      <c r="C2767" t="s">
        <v>1540</v>
      </c>
      <c r="D2767" t="s">
        <v>1541</v>
      </c>
      <c r="E2767" s="50">
        <v>0</v>
      </c>
      <c r="F2767" t="s">
        <v>1542</v>
      </c>
    </row>
    <row r="2768" spans="1:6">
      <c r="A2768">
        <v>462</v>
      </c>
      <c r="B2768" t="s">
        <v>224</v>
      </c>
      <c r="C2768" t="s">
        <v>1612</v>
      </c>
      <c r="D2768" t="s">
        <v>1613</v>
      </c>
      <c r="E2768" s="50">
        <v>0</v>
      </c>
      <c r="F2768" t="s">
        <v>1614</v>
      </c>
    </row>
    <row r="2769" spans="1:6">
      <c r="A2769">
        <v>486</v>
      </c>
      <c r="B2769" t="s">
        <v>224</v>
      </c>
      <c r="C2769" t="s">
        <v>1684</v>
      </c>
      <c r="D2769" t="s">
        <v>1685</v>
      </c>
      <c r="E2769" s="50">
        <v>100</v>
      </c>
      <c r="F2769" t="s">
        <v>1686</v>
      </c>
    </row>
    <row r="2770" spans="1:6">
      <c r="A2770">
        <v>510</v>
      </c>
      <c r="B2770" t="s">
        <v>224</v>
      </c>
      <c r="C2770" t="s">
        <v>1756</v>
      </c>
      <c r="D2770" t="s">
        <v>1757</v>
      </c>
      <c r="E2770" s="50">
        <v>0</v>
      </c>
      <c r="F2770" t="s">
        <v>1758</v>
      </c>
    </row>
    <row r="2771" spans="1:6">
      <c r="A2771">
        <v>534</v>
      </c>
      <c r="B2771" t="s">
        <v>224</v>
      </c>
      <c r="C2771" t="s">
        <v>1828</v>
      </c>
      <c r="D2771" t="s">
        <v>1829</v>
      </c>
      <c r="E2771" s="50">
        <v>3900</v>
      </c>
      <c r="F2771" t="s">
        <v>1830</v>
      </c>
    </row>
    <row r="2772" spans="1:6">
      <c r="A2772">
        <v>558</v>
      </c>
      <c r="B2772" t="s">
        <v>224</v>
      </c>
      <c r="C2772" t="s">
        <v>1900</v>
      </c>
      <c r="D2772" t="s">
        <v>1901</v>
      </c>
      <c r="E2772" s="50">
        <v>0</v>
      </c>
      <c r="F2772" t="s">
        <v>1902</v>
      </c>
    </row>
    <row r="2773" spans="1:6">
      <c r="A2773">
        <v>582</v>
      </c>
      <c r="B2773" t="s">
        <v>224</v>
      </c>
      <c r="C2773" t="s">
        <v>1972</v>
      </c>
      <c r="D2773" t="s">
        <v>1973</v>
      </c>
      <c r="E2773" s="50">
        <v>0</v>
      </c>
      <c r="F2773" t="s">
        <v>1974</v>
      </c>
    </row>
    <row r="2774" spans="1:6">
      <c r="A2774">
        <v>606</v>
      </c>
      <c r="B2774" t="s">
        <v>224</v>
      </c>
      <c r="C2774" t="s">
        <v>2044</v>
      </c>
      <c r="D2774" t="s">
        <v>2045</v>
      </c>
      <c r="E2774" s="50">
        <v>0</v>
      </c>
      <c r="F2774" t="s">
        <v>2046</v>
      </c>
    </row>
    <row r="2775" spans="1:6">
      <c r="A2775">
        <v>630</v>
      </c>
      <c r="B2775" t="s">
        <v>224</v>
      </c>
      <c r="C2775" t="s">
        <v>2116</v>
      </c>
      <c r="D2775" t="s">
        <v>2117</v>
      </c>
      <c r="E2775" s="50">
        <v>0</v>
      </c>
      <c r="F2775" t="s">
        <v>2118</v>
      </c>
    </row>
    <row r="2776" spans="1:6">
      <c r="A2776">
        <v>654</v>
      </c>
      <c r="B2776" t="s">
        <v>224</v>
      </c>
      <c r="C2776" t="s">
        <v>2188</v>
      </c>
      <c r="D2776" t="s">
        <v>2189</v>
      </c>
      <c r="E2776" s="50">
        <v>0</v>
      </c>
      <c r="F2776" t="s">
        <v>2190</v>
      </c>
    </row>
    <row r="2777" spans="1:6">
      <c r="A2777">
        <v>678</v>
      </c>
      <c r="B2777" t="s">
        <v>224</v>
      </c>
      <c r="C2777" t="s">
        <v>2260</v>
      </c>
      <c r="D2777" t="s">
        <v>2261</v>
      </c>
      <c r="E2777" s="50">
        <v>0</v>
      </c>
      <c r="F2777" t="s">
        <v>2262</v>
      </c>
    </row>
    <row r="2778" spans="1:6">
      <c r="A2778">
        <v>223</v>
      </c>
      <c r="B2778" t="s">
        <v>224</v>
      </c>
      <c r="C2778" t="s">
        <v>895</v>
      </c>
      <c r="D2778" t="s">
        <v>896</v>
      </c>
      <c r="E2778" s="50">
        <v>3181.5</v>
      </c>
      <c r="F2778" t="s">
        <v>897</v>
      </c>
    </row>
    <row r="2779" spans="1:6">
      <c r="A2779">
        <v>247</v>
      </c>
      <c r="B2779" t="s">
        <v>224</v>
      </c>
      <c r="C2779" t="s">
        <v>967</v>
      </c>
      <c r="D2779" t="s">
        <v>968</v>
      </c>
      <c r="E2779" s="50">
        <v>0</v>
      </c>
      <c r="F2779" t="s">
        <v>969</v>
      </c>
    </row>
    <row r="2780" spans="1:6">
      <c r="A2780">
        <v>271</v>
      </c>
      <c r="B2780" t="s">
        <v>224</v>
      </c>
      <c r="C2780" t="s">
        <v>1039</v>
      </c>
      <c r="D2780" t="s">
        <v>1040</v>
      </c>
      <c r="E2780" s="50">
        <v>4262.5</v>
      </c>
      <c r="F2780" t="s">
        <v>1041</v>
      </c>
    </row>
    <row r="2781" spans="1:6">
      <c r="A2781">
        <v>295</v>
      </c>
      <c r="B2781" t="s">
        <v>224</v>
      </c>
      <c r="C2781" t="s">
        <v>1111</v>
      </c>
      <c r="D2781" t="s">
        <v>1112</v>
      </c>
      <c r="E2781" s="50">
        <v>6496</v>
      </c>
      <c r="F2781" t="s">
        <v>1113</v>
      </c>
    </row>
    <row r="2782" spans="1:6">
      <c r="A2782">
        <v>319</v>
      </c>
      <c r="B2782" t="s">
        <v>224</v>
      </c>
      <c r="C2782" t="s">
        <v>1183</v>
      </c>
      <c r="D2782" t="s">
        <v>1184</v>
      </c>
      <c r="E2782" s="50">
        <v>0</v>
      </c>
      <c r="F2782" t="s">
        <v>1185</v>
      </c>
    </row>
    <row r="2783" spans="1:6">
      <c r="A2783">
        <v>343</v>
      </c>
      <c r="B2783" t="s">
        <v>224</v>
      </c>
      <c r="C2783" t="s">
        <v>1255</v>
      </c>
      <c r="D2783" t="s">
        <v>1256</v>
      </c>
      <c r="E2783" s="50">
        <v>0</v>
      </c>
      <c r="F2783" t="s">
        <v>1257</v>
      </c>
    </row>
    <row r="2784" spans="1:6">
      <c r="A2784">
        <v>367</v>
      </c>
      <c r="B2784" t="s">
        <v>224</v>
      </c>
      <c r="C2784" t="s">
        <v>1327</v>
      </c>
      <c r="D2784" t="s">
        <v>1328</v>
      </c>
      <c r="E2784" s="50">
        <v>4075</v>
      </c>
      <c r="F2784" t="s">
        <v>1329</v>
      </c>
    </row>
    <row r="2785" spans="1:6">
      <c r="A2785">
        <v>391</v>
      </c>
      <c r="B2785" t="s">
        <v>224</v>
      </c>
      <c r="C2785" t="s">
        <v>1399</v>
      </c>
      <c r="D2785" t="s">
        <v>1400</v>
      </c>
      <c r="E2785" s="50">
        <v>0</v>
      </c>
      <c r="F2785" t="s">
        <v>1401</v>
      </c>
    </row>
    <row r="2786" spans="1:6">
      <c r="A2786">
        <v>415</v>
      </c>
      <c r="B2786" t="s">
        <v>224</v>
      </c>
      <c r="C2786" t="s">
        <v>1471</v>
      </c>
      <c r="D2786" t="s">
        <v>1472</v>
      </c>
      <c r="E2786" s="50">
        <v>0</v>
      </c>
      <c r="F2786" t="s">
        <v>1473</v>
      </c>
    </row>
    <row r="2787" spans="1:6">
      <c r="A2787">
        <v>439</v>
      </c>
      <c r="B2787" t="s">
        <v>224</v>
      </c>
      <c r="C2787" t="s">
        <v>1543</v>
      </c>
      <c r="D2787" t="s">
        <v>1544</v>
      </c>
      <c r="E2787" s="50">
        <v>0</v>
      </c>
      <c r="F2787" t="s">
        <v>1545</v>
      </c>
    </row>
    <row r="2788" spans="1:6">
      <c r="A2788">
        <v>463</v>
      </c>
      <c r="B2788" t="s">
        <v>224</v>
      </c>
      <c r="C2788" t="s">
        <v>1615</v>
      </c>
      <c r="D2788" t="s">
        <v>1616</v>
      </c>
      <c r="E2788" s="50">
        <v>0</v>
      </c>
      <c r="F2788" t="s">
        <v>1617</v>
      </c>
    </row>
    <row r="2789" spans="1:6">
      <c r="A2789">
        <v>487</v>
      </c>
      <c r="B2789" t="s">
        <v>224</v>
      </c>
      <c r="C2789" t="s">
        <v>1687</v>
      </c>
      <c r="D2789" t="s">
        <v>1688</v>
      </c>
      <c r="E2789" s="50">
        <v>0</v>
      </c>
      <c r="F2789" t="s">
        <v>1689</v>
      </c>
    </row>
    <row r="2790" spans="1:6">
      <c r="A2790">
        <v>511</v>
      </c>
      <c r="B2790" t="s">
        <v>224</v>
      </c>
      <c r="C2790" t="s">
        <v>1759</v>
      </c>
      <c r="D2790" t="s">
        <v>1760</v>
      </c>
      <c r="E2790" s="50">
        <v>0</v>
      </c>
      <c r="F2790" t="s">
        <v>1761</v>
      </c>
    </row>
    <row r="2791" spans="1:6">
      <c r="A2791">
        <v>535</v>
      </c>
      <c r="B2791" t="s">
        <v>224</v>
      </c>
      <c r="C2791" t="s">
        <v>1831</v>
      </c>
      <c r="D2791" t="s">
        <v>1832</v>
      </c>
      <c r="E2791" s="50">
        <v>3810</v>
      </c>
      <c r="F2791" t="s">
        <v>1833</v>
      </c>
    </row>
    <row r="2792" spans="1:6">
      <c r="A2792">
        <v>559</v>
      </c>
      <c r="B2792" t="s">
        <v>224</v>
      </c>
      <c r="C2792" t="s">
        <v>1903</v>
      </c>
      <c r="D2792" t="s">
        <v>1904</v>
      </c>
      <c r="E2792" s="50">
        <v>1518</v>
      </c>
      <c r="F2792" t="s">
        <v>1905</v>
      </c>
    </row>
    <row r="2793" spans="1:6">
      <c r="A2793">
        <v>583</v>
      </c>
      <c r="B2793" t="s">
        <v>224</v>
      </c>
      <c r="C2793" t="s">
        <v>1975</v>
      </c>
      <c r="D2793" t="s">
        <v>1976</v>
      </c>
      <c r="E2793" s="50">
        <v>645</v>
      </c>
      <c r="F2793" t="s">
        <v>1977</v>
      </c>
    </row>
    <row r="2794" spans="1:6">
      <c r="A2794">
        <v>607</v>
      </c>
      <c r="B2794" t="s">
        <v>224</v>
      </c>
      <c r="C2794" t="s">
        <v>2047</v>
      </c>
      <c r="D2794" t="s">
        <v>2048</v>
      </c>
      <c r="E2794" s="50">
        <v>1345.5</v>
      </c>
      <c r="F2794" t="s">
        <v>2049</v>
      </c>
    </row>
    <row r="2795" spans="1:6">
      <c r="A2795">
        <v>631</v>
      </c>
      <c r="B2795" t="s">
        <v>224</v>
      </c>
      <c r="C2795" t="s">
        <v>2119</v>
      </c>
      <c r="D2795" t="s">
        <v>2120</v>
      </c>
      <c r="E2795" s="50">
        <v>0</v>
      </c>
      <c r="F2795" t="s">
        <v>2121</v>
      </c>
    </row>
    <row r="2796" spans="1:6">
      <c r="A2796">
        <v>655</v>
      </c>
      <c r="B2796" t="s">
        <v>224</v>
      </c>
      <c r="C2796" t="s">
        <v>2191</v>
      </c>
      <c r="D2796" t="s">
        <v>2192</v>
      </c>
      <c r="E2796" s="50">
        <v>0</v>
      </c>
      <c r="F2796" t="s">
        <v>2193</v>
      </c>
    </row>
    <row r="2797" spans="1:6">
      <c r="A2797">
        <v>679</v>
      </c>
      <c r="B2797" t="s">
        <v>224</v>
      </c>
      <c r="C2797" t="s">
        <v>2263</v>
      </c>
      <c r="D2797" t="s">
        <v>2264</v>
      </c>
      <c r="E2797" s="50">
        <v>0</v>
      </c>
      <c r="F2797" t="s">
        <v>2265</v>
      </c>
    </row>
    <row r="2798" spans="1:6">
      <c r="A2798">
        <v>224</v>
      </c>
      <c r="B2798" t="s">
        <v>224</v>
      </c>
      <c r="C2798" t="s">
        <v>898</v>
      </c>
      <c r="D2798" t="s">
        <v>899</v>
      </c>
      <c r="E2798" s="50">
        <v>3141</v>
      </c>
      <c r="F2798" t="s">
        <v>900</v>
      </c>
    </row>
    <row r="2799" spans="1:6">
      <c r="A2799">
        <v>248</v>
      </c>
      <c r="B2799" t="s">
        <v>224</v>
      </c>
      <c r="C2799" t="s">
        <v>970</v>
      </c>
      <c r="D2799" t="s">
        <v>971</v>
      </c>
      <c r="E2799" s="50">
        <v>0</v>
      </c>
      <c r="F2799" t="s">
        <v>972</v>
      </c>
    </row>
    <row r="2800" spans="1:6">
      <c r="A2800">
        <v>272</v>
      </c>
      <c r="B2800" t="s">
        <v>224</v>
      </c>
      <c r="C2800" t="s">
        <v>1042</v>
      </c>
      <c r="D2800" t="s">
        <v>1043</v>
      </c>
      <c r="E2800" s="50">
        <v>3887.5</v>
      </c>
      <c r="F2800" t="s">
        <v>1044</v>
      </c>
    </row>
    <row r="2801" spans="1:6">
      <c r="A2801">
        <v>296</v>
      </c>
      <c r="B2801" t="s">
        <v>224</v>
      </c>
      <c r="C2801" t="s">
        <v>1114</v>
      </c>
      <c r="D2801" t="s">
        <v>1115</v>
      </c>
      <c r="E2801" s="50">
        <v>4760</v>
      </c>
      <c r="F2801" t="s">
        <v>1116</v>
      </c>
    </row>
    <row r="2802" spans="1:6">
      <c r="A2802">
        <v>320</v>
      </c>
      <c r="B2802" t="s">
        <v>224</v>
      </c>
      <c r="C2802" t="s">
        <v>1186</v>
      </c>
      <c r="D2802" t="s">
        <v>1187</v>
      </c>
      <c r="E2802" s="50">
        <v>0</v>
      </c>
      <c r="F2802" t="s">
        <v>1188</v>
      </c>
    </row>
    <row r="2803" spans="1:6">
      <c r="A2803">
        <v>344</v>
      </c>
      <c r="B2803" t="s">
        <v>224</v>
      </c>
      <c r="C2803" t="s">
        <v>1258</v>
      </c>
      <c r="D2803" t="s">
        <v>1259</v>
      </c>
      <c r="E2803" s="50">
        <v>0</v>
      </c>
      <c r="F2803" t="s">
        <v>1260</v>
      </c>
    </row>
    <row r="2804" spans="1:6">
      <c r="A2804">
        <v>368</v>
      </c>
      <c r="B2804" t="s">
        <v>224</v>
      </c>
      <c r="C2804" t="s">
        <v>1330</v>
      </c>
      <c r="D2804" t="s">
        <v>1331</v>
      </c>
      <c r="E2804" s="50">
        <v>4037.5</v>
      </c>
      <c r="F2804" t="s">
        <v>1332</v>
      </c>
    </row>
    <row r="2805" spans="1:6">
      <c r="A2805">
        <v>392</v>
      </c>
      <c r="B2805" t="s">
        <v>224</v>
      </c>
      <c r="C2805" t="s">
        <v>1402</v>
      </c>
      <c r="D2805" t="s">
        <v>1403</v>
      </c>
      <c r="E2805" s="50">
        <v>0</v>
      </c>
      <c r="F2805" t="s">
        <v>1404</v>
      </c>
    </row>
    <row r="2806" spans="1:6">
      <c r="A2806">
        <v>416</v>
      </c>
      <c r="B2806" t="s">
        <v>224</v>
      </c>
      <c r="C2806" t="s">
        <v>1474</v>
      </c>
      <c r="D2806" t="s">
        <v>1475</v>
      </c>
      <c r="E2806" s="50">
        <v>0</v>
      </c>
      <c r="F2806" t="s">
        <v>1476</v>
      </c>
    </row>
    <row r="2807" spans="1:6">
      <c r="A2807">
        <v>440</v>
      </c>
      <c r="B2807" t="s">
        <v>224</v>
      </c>
      <c r="C2807" t="s">
        <v>1546</v>
      </c>
      <c r="D2807" t="s">
        <v>1547</v>
      </c>
      <c r="E2807" s="50">
        <v>0</v>
      </c>
      <c r="F2807" t="s">
        <v>1548</v>
      </c>
    </row>
    <row r="2808" spans="1:6">
      <c r="A2808">
        <v>464</v>
      </c>
      <c r="B2808" t="s">
        <v>224</v>
      </c>
      <c r="C2808" t="s">
        <v>1618</v>
      </c>
      <c r="D2808" t="s">
        <v>1619</v>
      </c>
      <c r="E2808" s="50">
        <v>7191.45</v>
      </c>
      <c r="F2808" t="s">
        <v>1620</v>
      </c>
    </row>
    <row r="2809" spans="1:6">
      <c r="A2809">
        <v>488</v>
      </c>
      <c r="B2809" t="s">
        <v>224</v>
      </c>
      <c r="C2809" t="s">
        <v>1690</v>
      </c>
      <c r="D2809" t="s">
        <v>1691</v>
      </c>
      <c r="E2809" s="50">
        <v>0</v>
      </c>
      <c r="F2809" t="s">
        <v>1692</v>
      </c>
    </row>
    <row r="2810" spans="1:6">
      <c r="A2810">
        <v>512</v>
      </c>
      <c r="B2810" t="s">
        <v>224</v>
      </c>
      <c r="C2810" t="s">
        <v>1762</v>
      </c>
      <c r="D2810" t="s">
        <v>1763</v>
      </c>
      <c r="E2810" s="50">
        <v>0</v>
      </c>
      <c r="F2810" t="s">
        <v>1764</v>
      </c>
    </row>
    <row r="2811" spans="1:6">
      <c r="A2811">
        <v>536</v>
      </c>
      <c r="B2811" t="s">
        <v>224</v>
      </c>
      <c r="C2811" t="s">
        <v>1834</v>
      </c>
      <c r="D2811" t="s">
        <v>1835</v>
      </c>
      <c r="E2811" s="50">
        <v>3320</v>
      </c>
      <c r="F2811" t="s">
        <v>1836</v>
      </c>
    </row>
    <row r="2812" spans="1:6">
      <c r="A2812">
        <v>560</v>
      </c>
      <c r="B2812" t="s">
        <v>224</v>
      </c>
      <c r="C2812" t="s">
        <v>1906</v>
      </c>
      <c r="D2812" t="s">
        <v>1907</v>
      </c>
      <c r="E2812" s="50">
        <v>3971</v>
      </c>
      <c r="F2812" t="s">
        <v>1908</v>
      </c>
    </row>
    <row r="2813" spans="1:6">
      <c r="A2813">
        <v>584</v>
      </c>
      <c r="B2813" t="s">
        <v>224</v>
      </c>
      <c r="C2813" t="s">
        <v>1978</v>
      </c>
      <c r="D2813" t="s">
        <v>1979</v>
      </c>
      <c r="E2813" s="50">
        <v>1434.19</v>
      </c>
      <c r="F2813" t="s">
        <v>1980</v>
      </c>
    </row>
    <row r="2814" spans="1:6">
      <c r="A2814">
        <v>608</v>
      </c>
      <c r="B2814" t="s">
        <v>224</v>
      </c>
      <c r="C2814" t="s">
        <v>2050</v>
      </c>
      <c r="D2814" t="s">
        <v>2051</v>
      </c>
      <c r="E2814" s="50">
        <v>4056.89</v>
      </c>
      <c r="F2814" t="s">
        <v>2052</v>
      </c>
    </row>
    <row r="2815" spans="1:6">
      <c r="A2815">
        <v>632</v>
      </c>
      <c r="B2815" t="s">
        <v>224</v>
      </c>
      <c r="C2815" t="s">
        <v>2122</v>
      </c>
      <c r="D2815" t="s">
        <v>2123</v>
      </c>
      <c r="E2815" s="50">
        <v>0</v>
      </c>
      <c r="F2815" t="s">
        <v>2124</v>
      </c>
    </row>
    <row r="2816" spans="1:6">
      <c r="A2816">
        <v>656</v>
      </c>
      <c r="B2816" t="s">
        <v>224</v>
      </c>
      <c r="C2816" t="s">
        <v>2194</v>
      </c>
      <c r="D2816" t="s">
        <v>2195</v>
      </c>
      <c r="E2816" s="50">
        <v>0</v>
      </c>
      <c r="F2816" t="s">
        <v>2196</v>
      </c>
    </row>
    <row r="2817" spans="1:6">
      <c r="A2817">
        <v>680</v>
      </c>
      <c r="B2817" t="s">
        <v>224</v>
      </c>
      <c r="C2817" t="s">
        <v>2266</v>
      </c>
      <c r="D2817" t="s">
        <v>2267</v>
      </c>
      <c r="E2817" s="50">
        <v>0</v>
      </c>
      <c r="F2817" t="s">
        <v>2268</v>
      </c>
    </row>
    <row r="2818" spans="1:6">
      <c r="A2818">
        <v>225</v>
      </c>
      <c r="B2818" t="s">
        <v>224</v>
      </c>
      <c r="C2818" t="s">
        <v>901</v>
      </c>
      <c r="D2818" t="s">
        <v>902</v>
      </c>
      <c r="E2818" s="50">
        <v>4810.5</v>
      </c>
      <c r="F2818" t="s">
        <v>903</v>
      </c>
    </row>
    <row r="2819" spans="1:6">
      <c r="A2819">
        <v>249</v>
      </c>
      <c r="B2819" t="s">
        <v>224</v>
      </c>
      <c r="C2819" t="s">
        <v>973</v>
      </c>
      <c r="D2819" t="s">
        <v>974</v>
      </c>
      <c r="E2819" s="50">
        <v>0</v>
      </c>
      <c r="F2819" t="s">
        <v>975</v>
      </c>
    </row>
    <row r="2820" spans="1:6">
      <c r="A2820">
        <v>273</v>
      </c>
      <c r="B2820" t="s">
        <v>224</v>
      </c>
      <c r="C2820" t="s">
        <v>1045</v>
      </c>
      <c r="D2820" t="s">
        <v>1046</v>
      </c>
      <c r="E2820" s="50">
        <v>6506.25</v>
      </c>
      <c r="F2820" t="s">
        <v>1047</v>
      </c>
    </row>
    <row r="2821" spans="1:6">
      <c r="A2821">
        <v>297</v>
      </c>
      <c r="B2821" t="s">
        <v>224</v>
      </c>
      <c r="C2821" t="s">
        <v>1117</v>
      </c>
      <c r="D2821" t="s">
        <v>1118</v>
      </c>
      <c r="E2821" s="50">
        <v>7910</v>
      </c>
      <c r="F2821" t="s">
        <v>1119</v>
      </c>
    </row>
    <row r="2822" spans="1:6">
      <c r="A2822">
        <v>321</v>
      </c>
      <c r="B2822" t="s">
        <v>224</v>
      </c>
      <c r="C2822" t="s">
        <v>1189</v>
      </c>
      <c r="D2822" t="s">
        <v>1190</v>
      </c>
      <c r="E2822" s="50">
        <v>0</v>
      </c>
      <c r="F2822" t="s">
        <v>1191</v>
      </c>
    </row>
    <row r="2823" spans="1:6">
      <c r="A2823">
        <v>345</v>
      </c>
      <c r="B2823" t="s">
        <v>224</v>
      </c>
      <c r="C2823" t="s">
        <v>1261</v>
      </c>
      <c r="D2823" t="s">
        <v>1262</v>
      </c>
      <c r="E2823" s="50">
        <v>1252.5</v>
      </c>
      <c r="F2823" t="s">
        <v>1263</v>
      </c>
    </row>
    <row r="2824" spans="1:6">
      <c r="A2824">
        <v>369</v>
      </c>
      <c r="B2824" t="s">
        <v>224</v>
      </c>
      <c r="C2824" t="s">
        <v>1333</v>
      </c>
      <c r="D2824" t="s">
        <v>1334</v>
      </c>
      <c r="E2824" s="50">
        <v>6162.5</v>
      </c>
      <c r="F2824" t="s">
        <v>1335</v>
      </c>
    </row>
    <row r="2825" spans="1:6">
      <c r="A2825">
        <v>393</v>
      </c>
      <c r="B2825" t="s">
        <v>224</v>
      </c>
      <c r="C2825" t="s">
        <v>1405</v>
      </c>
      <c r="D2825" t="s">
        <v>1406</v>
      </c>
      <c r="E2825" s="50">
        <v>0</v>
      </c>
      <c r="F2825" t="s">
        <v>1407</v>
      </c>
    </row>
    <row r="2826" spans="1:6">
      <c r="A2826">
        <v>417</v>
      </c>
      <c r="B2826" t="s">
        <v>224</v>
      </c>
      <c r="C2826" t="s">
        <v>1477</v>
      </c>
      <c r="D2826" t="s">
        <v>1478</v>
      </c>
      <c r="E2826" s="50">
        <v>0</v>
      </c>
      <c r="F2826" t="s">
        <v>1479</v>
      </c>
    </row>
    <row r="2827" spans="1:6">
      <c r="A2827">
        <v>441</v>
      </c>
      <c r="B2827" t="s">
        <v>224</v>
      </c>
      <c r="C2827" t="s">
        <v>1549</v>
      </c>
      <c r="D2827" t="s">
        <v>1550</v>
      </c>
      <c r="E2827" s="50">
        <v>0</v>
      </c>
      <c r="F2827" t="s">
        <v>1551</v>
      </c>
    </row>
    <row r="2828" spans="1:6">
      <c r="A2828">
        <v>465</v>
      </c>
      <c r="B2828" t="s">
        <v>224</v>
      </c>
      <c r="C2828" t="s">
        <v>1621</v>
      </c>
      <c r="D2828" t="s">
        <v>1622</v>
      </c>
      <c r="E2828" s="50">
        <v>9964.5</v>
      </c>
      <c r="F2828" t="s">
        <v>1623</v>
      </c>
    </row>
    <row r="2829" spans="1:6">
      <c r="A2829">
        <v>489</v>
      </c>
      <c r="B2829" t="s">
        <v>224</v>
      </c>
      <c r="C2829" t="s">
        <v>1693</v>
      </c>
      <c r="D2829" t="s">
        <v>1694</v>
      </c>
      <c r="E2829" s="50">
        <v>0</v>
      </c>
      <c r="F2829" t="s">
        <v>1695</v>
      </c>
    </row>
    <row r="2830" spans="1:6">
      <c r="A2830">
        <v>513</v>
      </c>
      <c r="B2830" t="s">
        <v>224</v>
      </c>
      <c r="C2830" t="s">
        <v>1765</v>
      </c>
      <c r="D2830" t="s">
        <v>1766</v>
      </c>
      <c r="E2830" s="50">
        <v>0</v>
      </c>
      <c r="F2830" t="s">
        <v>1767</v>
      </c>
    </row>
    <row r="2831" spans="1:6">
      <c r="A2831">
        <v>537</v>
      </c>
      <c r="B2831" t="s">
        <v>224</v>
      </c>
      <c r="C2831" t="s">
        <v>1837</v>
      </c>
      <c r="D2831" t="s">
        <v>1838</v>
      </c>
      <c r="E2831" s="50">
        <v>5310</v>
      </c>
      <c r="F2831" t="s">
        <v>1839</v>
      </c>
    </row>
    <row r="2832" spans="1:6">
      <c r="A2832">
        <v>561</v>
      </c>
      <c r="B2832" t="s">
        <v>224</v>
      </c>
      <c r="C2832" t="s">
        <v>1909</v>
      </c>
      <c r="D2832" t="s">
        <v>1910</v>
      </c>
      <c r="E2832" s="50">
        <v>5538.5</v>
      </c>
      <c r="F2832" t="s">
        <v>1911</v>
      </c>
    </row>
    <row r="2833" spans="1:6">
      <c r="A2833">
        <v>585</v>
      </c>
      <c r="B2833" t="s">
        <v>224</v>
      </c>
      <c r="C2833" t="s">
        <v>1981</v>
      </c>
      <c r="D2833" t="s">
        <v>1982</v>
      </c>
      <c r="E2833" s="50">
        <v>435</v>
      </c>
      <c r="F2833" t="s">
        <v>1983</v>
      </c>
    </row>
    <row r="2834" spans="1:6">
      <c r="A2834">
        <v>609</v>
      </c>
      <c r="B2834" t="s">
        <v>224</v>
      </c>
      <c r="C2834" t="s">
        <v>2053</v>
      </c>
      <c r="D2834" t="s">
        <v>2054</v>
      </c>
      <c r="E2834" s="50">
        <v>5686.75</v>
      </c>
      <c r="F2834" t="s">
        <v>2055</v>
      </c>
    </row>
    <row r="2835" spans="1:6">
      <c r="A2835">
        <v>633</v>
      </c>
      <c r="B2835" t="s">
        <v>224</v>
      </c>
      <c r="C2835" t="s">
        <v>2125</v>
      </c>
      <c r="D2835" t="s">
        <v>2126</v>
      </c>
      <c r="E2835" s="50">
        <v>0</v>
      </c>
      <c r="F2835" t="s">
        <v>2127</v>
      </c>
    </row>
    <row r="2836" spans="1:6">
      <c r="A2836">
        <v>657</v>
      </c>
      <c r="B2836" t="s">
        <v>224</v>
      </c>
      <c r="C2836" t="s">
        <v>2197</v>
      </c>
      <c r="D2836" t="s">
        <v>2198</v>
      </c>
      <c r="E2836" s="50">
        <v>0</v>
      </c>
      <c r="F2836" t="s">
        <v>2199</v>
      </c>
    </row>
    <row r="2837" spans="1:6">
      <c r="A2837">
        <v>681</v>
      </c>
      <c r="B2837" t="s">
        <v>224</v>
      </c>
      <c r="C2837" t="s">
        <v>2269</v>
      </c>
      <c r="D2837" t="s">
        <v>2270</v>
      </c>
      <c r="E2837" s="50">
        <v>0</v>
      </c>
      <c r="F2837" t="s">
        <v>2271</v>
      </c>
    </row>
    <row r="2838" spans="1:6">
      <c r="A2838">
        <v>226</v>
      </c>
      <c r="B2838" t="s">
        <v>224</v>
      </c>
      <c r="C2838" t="s">
        <v>904</v>
      </c>
      <c r="D2838" t="s">
        <v>905</v>
      </c>
      <c r="E2838" s="50">
        <v>3100.5</v>
      </c>
      <c r="F2838" t="s">
        <v>906</v>
      </c>
    </row>
    <row r="2839" spans="1:6">
      <c r="A2839">
        <v>250</v>
      </c>
      <c r="B2839" t="s">
        <v>224</v>
      </c>
      <c r="C2839" t="s">
        <v>976</v>
      </c>
      <c r="D2839" t="s">
        <v>977</v>
      </c>
      <c r="E2839" s="50">
        <v>0</v>
      </c>
      <c r="F2839" t="s">
        <v>978</v>
      </c>
    </row>
    <row r="2840" spans="1:6">
      <c r="A2840">
        <v>274</v>
      </c>
      <c r="B2840" t="s">
        <v>224</v>
      </c>
      <c r="C2840" t="s">
        <v>1048</v>
      </c>
      <c r="D2840" t="s">
        <v>1049</v>
      </c>
      <c r="E2840" s="50">
        <v>4893.75</v>
      </c>
      <c r="F2840" t="s">
        <v>1050</v>
      </c>
    </row>
    <row r="2841" spans="1:6">
      <c r="A2841">
        <v>298</v>
      </c>
      <c r="B2841" t="s">
        <v>224</v>
      </c>
      <c r="C2841" t="s">
        <v>1120</v>
      </c>
      <c r="D2841" t="s">
        <v>1121</v>
      </c>
      <c r="E2841" s="50">
        <v>7826</v>
      </c>
      <c r="F2841" t="s">
        <v>1122</v>
      </c>
    </row>
    <row r="2842" spans="1:6">
      <c r="A2842">
        <v>322</v>
      </c>
      <c r="B2842" t="s">
        <v>224</v>
      </c>
      <c r="C2842" t="s">
        <v>1192</v>
      </c>
      <c r="D2842" t="s">
        <v>1193</v>
      </c>
      <c r="E2842" s="50">
        <v>0</v>
      </c>
      <c r="F2842" t="s">
        <v>1194</v>
      </c>
    </row>
    <row r="2843" spans="1:6">
      <c r="A2843">
        <v>346</v>
      </c>
      <c r="B2843" t="s">
        <v>224</v>
      </c>
      <c r="C2843" t="s">
        <v>1264</v>
      </c>
      <c r="D2843" t="s">
        <v>1265</v>
      </c>
      <c r="E2843" s="50">
        <v>2317.5</v>
      </c>
      <c r="F2843" t="s">
        <v>1266</v>
      </c>
    </row>
    <row r="2844" spans="1:6">
      <c r="A2844">
        <v>370</v>
      </c>
      <c r="B2844" t="s">
        <v>224</v>
      </c>
      <c r="C2844" t="s">
        <v>1336</v>
      </c>
      <c r="D2844" t="s">
        <v>1337</v>
      </c>
      <c r="E2844" s="50">
        <v>4162.5</v>
      </c>
      <c r="F2844" t="s">
        <v>1338</v>
      </c>
    </row>
    <row r="2845" spans="1:6">
      <c r="A2845">
        <v>394</v>
      </c>
      <c r="B2845" t="s">
        <v>224</v>
      </c>
      <c r="C2845" t="s">
        <v>1408</v>
      </c>
      <c r="D2845" t="s">
        <v>1409</v>
      </c>
      <c r="E2845" s="50">
        <v>0</v>
      </c>
      <c r="F2845" t="s">
        <v>1410</v>
      </c>
    </row>
    <row r="2846" spans="1:6">
      <c r="A2846">
        <v>418</v>
      </c>
      <c r="B2846" t="s">
        <v>224</v>
      </c>
      <c r="C2846" t="s">
        <v>1480</v>
      </c>
      <c r="D2846" t="s">
        <v>1481</v>
      </c>
      <c r="E2846" s="50">
        <v>0</v>
      </c>
      <c r="F2846" t="s">
        <v>1482</v>
      </c>
    </row>
    <row r="2847" spans="1:6">
      <c r="A2847">
        <v>442</v>
      </c>
      <c r="B2847" t="s">
        <v>224</v>
      </c>
      <c r="C2847" t="s">
        <v>1552</v>
      </c>
      <c r="D2847" t="s">
        <v>1553</v>
      </c>
      <c r="E2847" s="50">
        <v>1665</v>
      </c>
      <c r="F2847" t="s">
        <v>1554</v>
      </c>
    </row>
    <row r="2848" spans="1:6">
      <c r="A2848">
        <v>466</v>
      </c>
      <c r="B2848" t="s">
        <v>224</v>
      </c>
      <c r="C2848" t="s">
        <v>1624</v>
      </c>
      <c r="D2848" t="s">
        <v>1625</v>
      </c>
      <c r="E2848" s="50">
        <v>8137.5</v>
      </c>
      <c r="F2848" t="s">
        <v>1626</v>
      </c>
    </row>
    <row r="2849" spans="1:6">
      <c r="A2849">
        <v>490</v>
      </c>
      <c r="B2849" t="s">
        <v>224</v>
      </c>
      <c r="C2849" t="s">
        <v>1696</v>
      </c>
      <c r="D2849" t="s">
        <v>1697</v>
      </c>
      <c r="E2849" s="50">
        <v>0</v>
      </c>
      <c r="F2849" t="s">
        <v>1698</v>
      </c>
    </row>
    <row r="2850" spans="1:6">
      <c r="A2850">
        <v>514</v>
      </c>
      <c r="B2850" t="s">
        <v>224</v>
      </c>
      <c r="C2850" t="s">
        <v>1768</v>
      </c>
      <c r="D2850" t="s">
        <v>1769</v>
      </c>
      <c r="E2850" s="50">
        <v>0</v>
      </c>
      <c r="F2850" t="s">
        <v>1770</v>
      </c>
    </row>
    <row r="2851" spans="1:6">
      <c r="A2851">
        <v>538</v>
      </c>
      <c r="B2851" t="s">
        <v>224</v>
      </c>
      <c r="C2851" t="s">
        <v>1840</v>
      </c>
      <c r="D2851" t="s">
        <v>1841</v>
      </c>
      <c r="E2851" s="50">
        <v>4890</v>
      </c>
      <c r="F2851" t="s">
        <v>1842</v>
      </c>
    </row>
    <row r="2852" spans="1:6">
      <c r="A2852">
        <v>562</v>
      </c>
      <c r="B2852" t="s">
        <v>224</v>
      </c>
      <c r="C2852" t="s">
        <v>1912</v>
      </c>
      <c r="D2852" t="s">
        <v>1913</v>
      </c>
      <c r="E2852" s="50">
        <v>3872</v>
      </c>
      <c r="F2852" t="s">
        <v>1914</v>
      </c>
    </row>
    <row r="2853" spans="1:6">
      <c r="A2853">
        <v>586</v>
      </c>
      <c r="B2853" t="s">
        <v>224</v>
      </c>
      <c r="C2853" t="s">
        <v>1984</v>
      </c>
      <c r="D2853" t="s">
        <v>1985</v>
      </c>
      <c r="E2853" s="50">
        <v>0</v>
      </c>
      <c r="F2853" t="s">
        <v>1986</v>
      </c>
    </row>
    <row r="2854" spans="1:6">
      <c r="A2854">
        <v>610</v>
      </c>
      <c r="B2854" t="s">
        <v>224</v>
      </c>
      <c r="C2854" t="s">
        <v>2056</v>
      </c>
      <c r="D2854" t="s">
        <v>2057</v>
      </c>
      <c r="E2854" s="50">
        <v>3749</v>
      </c>
      <c r="F2854" t="s">
        <v>2058</v>
      </c>
    </row>
    <row r="2855" spans="1:6">
      <c r="A2855">
        <v>634</v>
      </c>
      <c r="B2855" t="s">
        <v>224</v>
      </c>
      <c r="C2855" t="s">
        <v>2128</v>
      </c>
      <c r="D2855" t="s">
        <v>2129</v>
      </c>
      <c r="E2855" s="50">
        <v>0</v>
      </c>
      <c r="F2855" t="s">
        <v>2130</v>
      </c>
    </row>
    <row r="2856" spans="1:6">
      <c r="A2856">
        <v>658</v>
      </c>
      <c r="B2856" t="s">
        <v>224</v>
      </c>
      <c r="C2856" t="s">
        <v>2200</v>
      </c>
      <c r="D2856" t="s">
        <v>2201</v>
      </c>
      <c r="E2856" s="50">
        <v>0</v>
      </c>
      <c r="F2856" t="s">
        <v>2202</v>
      </c>
    </row>
    <row r="2857" spans="1:6">
      <c r="A2857">
        <v>682</v>
      </c>
      <c r="B2857" t="s">
        <v>224</v>
      </c>
      <c r="C2857" t="s">
        <v>2272</v>
      </c>
      <c r="D2857" t="s">
        <v>2273</v>
      </c>
      <c r="E2857" s="50">
        <v>0</v>
      </c>
      <c r="F2857" t="s">
        <v>2274</v>
      </c>
    </row>
    <row r="2858" spans="1:6">
      <c r="A2858">
        <v>227</v>
      </c>
      <c r="B2858" t="s">
        <v>224</v>
      </c>
      <c r="C2858" t="s">
        <v>907</v>
      </c>
      <c r="D2858" t="s">
        <v>908</v>
      </c>
      <c r="E2858" s="50">
        <v>3253.5</v>
      </c>
      <c r="F2858" t="s">
        <v>909</v>
      </c>
    </row>
    <row r="2859" spans="1:6">
      <c r="A2859">
        <v>251</v>
      </c>
      <c r="B2859" t="s">
        <v>224</v>
      </c>
      <c r="C2859" t="s">
        <v>979</v>
      </c>
      <c r="D2859" t="s">
        <v>980</v>
      </c>
      <c r="E2859" s="50">
        <v>0</v>
      </c>
      <c r="F2859" t="s">
        <v>981</v>
      </c>
    </row>
    <row r="2860" spans="1:6">
      <c r="A2860">
        <v>275</v>
      </c>
      <c r="B2860" t="s">
        <v>224</v>
      </c>
      <c r="C2860" t="s">
        <v>1051</v>
      </c>
      <c r="D2860" t="s">
        <v>1052</v>
      </c>
      <c r="E2860" s="50">
        <v>3468.75</v>
      </c>
      <c r="F2860" t="s">
        <v>1053</v>
      </c>
    </row>
    <row r="2861" spans="1:6">
      <c r="A2861">
        <v>299</v>
      </c>
      <c r="B2861" t="s">
        <v>224</v>
      </c>
      <c r="C2861" t="s">
        <v>1123</v>
      </c>
      <c r="D2861" t="s">
        <v>1124</v>
      </c>
      <c r="E2861" s="50">
        <v>6832</v>
      </c>
      <c r="F2861" t="s">
        <v>1125</v>
      </c>
    </row>
    <row r="2862" spans="1:6">
      <c r="A2862">
        <v>323</v>
      </c>
      <c r="B2862" t="s">
        <v>224</v>
      </c>
      <c r="C2862" t="s">
        <v>1195</v>
      </c>
      <c r="D2862" t="s">
        <v>1196</v>
      </c>
      <c r="E2862" s="50">
        <v>0</v>
      </c>
      <c r="F2862" t="s">
        <v>1197</v>
      </c>
    </row>
    <row r="2863" spans="1:6">
      <c r="A2863">
        <v>347</v>
      </c>
      <c r="B2863" t="s">
        <v>224</v>
      </c>
      <c r="C2863" t="s">
        <v>1267</v>
      </c>
      <c r="D2863" t="s">
        <v>1268</v>
      </c>
      <c r="E2863" s="50">
        <v>2418.75</v>
      </c>
      <c r="F2863" t="s">
        <v>1269</v>
      </c>
    </row>
    <row r="2864" spans="1:6">
      <c r="A2864">
        <v>371</v>
      </c>
      <c r="B2864" t="s">
        <v>224</v>
      </c>
      <c r="C2864" t="s">
        <v>1339</v>
      </c>
      <c r="D2864" t="s">
        <v>1340</v>
      </c>
      <c r="E2864" s="50">
        <v>4550</v>
      </c>
      <c r="F2864" t="s">
        <v>1341</v>
      </c>
    </row>
    <row r="2865" spans="1:6">
      <c r="A2865">
        <v>395</v>
      </c>
      <c r="B2865" t="s">
        <v>224</v>
      </c>
      <c r="C2865" t="s">
        <v>1411</v>
      </c>
      <c r="D2865" t="s">
        <v>1412</v>
      </c>
      <c r="E2865" s="50">
        <v>0</v>
      </c>
      <c r="F2865" t="s">
        <v>1413</v>
      </c>
    </row>
    <row r="2866" spans="1:6">
      <c r="A2866">
        <v>419</v>
      </c>
      <c r="B2866" t="s">
        <v>224</v>
      </c>
      <c r="C2866" t="s">
        <v>1483</v>
      </c>
      <c r="D2866" t="s">
        <v>1484</v>
      </c>
      <c r="E2866" s="50">
        <v>0</v>
      </c>
      <c r="F2866" t="s">
        <v>1485</v>
      </c>
    </row>
    <row r="2867" spans="1:6">
      <c r="A2867">
        <v>443</v>
      </c>
      <c r="B2867" t="s">
        <v>224</v>
      </c>
      <c r="C2867" t="s">
        <v>1555</v>
      </c>
      <c r="D2867" t="s">
        <v>1556</v>
      </c>
      <c r="E2867" s="50">
        <v>2767.5</v>
      </c>
      <c r="F2867" t="s">
        <v>1557</v>
      </c>
    </row>
    <row r="2868" spans="1:6">
      <c r="A2868">
        <v>467</v>
      </c>
      <c r="B2868" t="s">
        <v>224</v>
      </c>
      <c r="C2868" t="s">
        <v>1627</v>
      </c>
      <c r="D2868" t="s">
        <v>1628</v>
      </c>
      <c r="E2868" s="50">
        <v>5869.5</v>
      </c>
      <c r="F2868" t="s">
        <v>1629</v>
      </c>
    </row>
    <row r="2869" spans="1:6">
      <c r="A2869">
        <v>491</v>
      </c>
      <c r="B2869" t="s">
        <v>224</v>
      </c>
      <c r="C2869" t="s">
        <v>1699</v>
      </c>
      <c r="D2869" t="s">
        <v>1700</v>
      </c>
      <c r="E2869" s="50">
        <v>0</v>
      </c>
      <c r="F2869" t="s">
        <v>1701</v>
      </c>
    </row>
    <row r="2870" spans="1:6">
      <c r="A2870">
        <v>515</v>
      </c>
      <c r="B2870" t="s">
        <v>224</v>
      </c>
      <c r="C2870" t="s">
        <v>1771</v>
      </c>
      <c r="D2870" t="s">
        <v>1772</v>
      </c>
      <c r="E2870" s="50">
        <v>0</v>
      </c>
      <c r="F2870" t="s">
        <v>1773</v>
      </c>
    </row>
    <row r="2871" spans="1:6">
      <c r="A2871">
        <v>539</v>
      </c>
      <c r="B2871" t="s">
        <v>224</v>
      </c>
      <c r="C2871" t="s">
        <v>1843</v>
      </c>
      <c r="D2871" t="s">
        <v>1844</v>
      </c>
      <c r="E2871" s="50">
        <v>4570</v>
      </c>
      <c r="F2871" t="s">
        <v>1845</v>
      </c>
    </row>
    <row r="2872" spans="1:6">
      <c r="A2872">
        <v>563</v>
      </c>
      <c r="B2872" t="s">
        <v>224</v>
      </c>
      <c r="C2872" t="s">
        <v>1915</v>
      </c>
      <c r="D2872" t="s">
        <v>1916</v>
      </c>
      <c r="E2872" s="50">
        <v>3921.5</v>
      </c>
      <c r="F2872" t="s">
        <v>1917</v>
      </c>
    </row>
    <row r="2873" spans="1:6">
      <c r="A2873">
        <v>587</v>
      </c>
      <c r="B2873" t="s">
        <v>224</v>
      </c>
      <c r="C2873" t="s">
        <v>1987</v>
      </c>
      <c r="D2873" t="s">
        <v>1988</v>
      </c>
      <c r="E2873" s="50">
        <v>0</v>
      </c>
      <c r="F2873" t="s">
        <v>1989</v>
      </c>
    </row>
    <row r="2874" spans="1:6">
      <c r="A2874">
        <v>611</v>
      </c>
      <c r="B2874" t="s">
        <v>224</v>
      </c>
      <c r="C2874" t="s">
        <v>2059</v>
      </c>
      <c r="D2874" t="s">
        <v>2060</v>
      </c>
      <c r="E2874" s="50">
        <v>4243.5</v>
      </c>
      <c r="F2874" t="s">
        <v>2061</v>
      </c>
    </row>
    <row r="2875" spans="1:6">
      <c r="A2875">
        <v>635</v>
      </c>
      <c r="B2875" t="s">
        <v>224</v>
      </c>
      <c r="C2875" t="s">
        <v>2131</v>
      </c>
      <c r="D2875" t="s">
        <v>2132</v>
      </c>
      <c r="E2875" s="50">
        <v>1760</v>
      </c>
      <c r="F2875" t="s">
        <v>2133</v>
      </c>
    </row>
    <row r="2876" spans="1:6">
      <c r="A2876">
        <v>659</v>
      </c>
      <c r="B2876" t="s">
        <v>224</v>
      </c>
      <c r="C2876" t="s">
        <v>2203</v>
      </c>
      <c r="D2876" t="s">
        <v>2204</v>
      </c>
      <c r="E2876" s="50">
        <v>0</v>
      </c>
      <c r="F2876" t="s">
        <v>2205</v>
      </c>
    </row>
    <row r="2877" spans="1:6">
      <c r="A2877">
        <v>683</v>
      </c>
      <c r="B2877" t="s">
        <v>224</v>
      </c>
      <c r="C2877" t="s">
        <v>2275</v>
      </c>
      <c r="D2877" t="s">
        <v>2276</v>
      </c>
      <c r="E2877" s="50">
        <v>0</v>
      </c>
      <c r="F2877" t="s">
        <v>2277</v>
      </c>
    </row>
    <row r="2878" spans="1:6">
      <c r="A2878">
        <v>228</v>
      </c>
      <c r="B2878" t="s">
        <v>224</v>
      </c>
      <c r="C2878" t="s">
        <v>910</v>
      </c>
      <c r="D2878" t="s">
        <v>911</v>
      </c>
      <c r="E2878" s="50">
        <v>3181.5</v>
      </c>
      <c r="F2878" t="s">
        <v>912</v>
      </c>
    </row>
    <row r="2879" spans="1:6">
      <c r="A2879">
        <v>252</v>
      </c>
      <c r="B2879" t="s">
        <v>224</v>
      </c>
      <c r="C2879" t="s">
        <v>982</v>
      </c>
      <c r="D2879" t="s">
        <v>983</v>
      </c>
      <c r="E2879" s="50">
        <v>0</v>
      </c>
      <c r="F2879" t="s">
        <v>984</v>
      </c>
    </row>
    <row r="2880" spans="1:6">
      <c r="A2880">
        <v>276</v>
      </c>
      <c r="B2880" t="s">
        <v>224</v>
      </c>
      <c r="C2880" t="s">
        <v>1054</v>
      </c>
      <c r="D2880" t="s">
        <v>1055</v>
      </c>
      <c r="E2880" s="50">
        <v>4731.25</v>
      </c>
      <c r="F2880" t="s">
        <v>1056</v>
      </c>
    </row>
    <row r="2881" spans="1:6">
      <c r="A2881">
        <v>300</v>
      </c>
      <c r="B2881" t="s">
        <v>224</v>
      </c>
      <c r="C2881" t="s">
        <v>1126</v>
      </c>
      <c r="D2881" t="s">
        <v>1127</v>
      </c>
      <c r="E2881" s="50">
        <v>5152</v>
      </c>
      <c r="F2881" t="s">
        <v>1128</v>
      </c>
    </row>
    <row r="2882" spans="1:6">
      <c r="A2882">
        <v>324</v>
      </c>
      <c r="B2882" t="s">
        <v>224</v>
      </c>
      <c r="C2882" t="s">
        <v>1198</v>
      </c>
      <c r="D2882" t="s">
        <v>1199</v>
      </c>
      <c r="E2882" s="50">
        <v>0</v>
      </c>
      <c r="F2882" t="s">
        <v>1200</v>
      </c>
    </row>
    <row r="2883" spans="1:6">
      <c r="A2883">
        <v>348</v>
      </c>
      <c r="B2883" t="s">
        <v>224</v>
      </c>
      <c r="C2883" t="s">
        <v>1270</v>
      </c>
      <c r="D2883" t="s">
        <v>1271</v>
      </c>
      <c r="E2883" s="50">
        <v>405</v>
      </c>
      <c r="F2883" t="s">
        <v>1272</v>
      </c>
    </row>
    <row r="2884" spans="1:6">
      <c r="A2884">
        <v>372</v>
      </c>
      <c r="B2884" t="s">
        <v>224</v>
      </c>
      <c r="C2884" t="s">
        <v>1342</v>
      </c>
      <c r="D2884" t="s">
        <v>1343</v>
      </c>
      <c r="E2884" s="50">
        <v>4500</v>
      </c>
      <c r="F2884" t="s">
        <v>1344</v>
      </c>
    </row>
    <row r="2885" spans="1:6">
      <c r="A2885">
        <v>396</v>
      </c>
      <c r="B2885" t="s">
        <v>224</v>
      </c>
      <c r="C2885" t="s">
        <v>1414</v>
      </c>
      <c r="D2885" t="s">
        <v>1415</v>
      </c>
      <c r="E2885" s="50">
        <v>0</v>
      </c>
      <c r="F2885" t="s">
        <v>1416</v>
      </c>
    </row>
    <row r="2886" spans="1:6">
      <c r="A2886">
        <v>420</v>
      </c>
      <c r="B2886" t="s">
        <v>224</v>
      </c>
      <c r="C2886" t="s">
        <v>1486</v>
      </c>
      <c r="D2886" t="s">
        <v>1487</v>
      </c>
      <c r="E2886" s="50">
        <v>0</v>
      </c>
      <c r="F2886" t="s">
        <v>1488</v>
      </c>
    </row>
    <row r="2887" spans="1:6">
      <c r="A2887">
        <v>444</v>
      </c>
      <c r="B2887" t="s">
        <v>224</v>
      </c>
      <c r="C2887" t="s">
        <v>1558</v>
      </c>
      <c r="D2887" t="s">
        <v>1559</v>
      </c>
      <c r="E2887" s="50">
        <v>2535</v>
      </c>
      <c r="F2887" t="s">
        <v>1560</v>
      </c>
    </row>
    <row r="2888" spans="1:6">
      <c r="A2888">
        <v>468</v>
      </c>
      <c r="B2888" t="s">
        <v>224</v>
      </c>
      <c r="C2888" t="s">
        <v>1630</v>
      </c>
      <c r="D2888" t="s">
        <v>1631</v>
      </c>
      <c r="E2888" s="50">
        <v>7129.5</v>
      </c>
      <c r="F2888" t="s">
        <v>1632</v>
      </c>
    </row>
    <row r="2889" spans="1:6">
      <c r="A2889">
        <v>492</v>
      </c>
      <c r="B2889" t="s">
        <v>224</v>
      </c>
      <c r="C2889" t="s">
        <v>1702</v>
      </c>
      <c r="D2889" t="s">
        <v>1703</v>
      </c>
      <c r="E2889" s="50">
        <v>0</v>
      </c>
      <c r="F2889" t="s">
        <v>1704</v>
      </c>
    </row>
    <row r="2890" spans="1:6">
      <c r="A2890">
        <v>516</v>
      </c>
      <c r="B2890" t="s">
        <v>224</v>
      </c>
      <c r="C2890" t="s">
        <v>1774</v>
      </c>
      <c r="D2890" t="s">
        <v>1775</v>
      </c>
      <c r="E2890" s="50">
        <v>0</v>
      </c>
      <c r="F2890" t="s">
        <v>1776</v>
      </c>
    </row>
    <row r="2891" spans="1:6">
      <c r="A2891">
        <v>540</v>
      </c>
      <c r="B2891" t="s">
        <v>224</v>
      </c>
      <c r="C2891" t="s">
        <v>1846</v>
      </c>
      <c r="D2891" t="s">
        <v>1847</v>
      </c>
      <c r="E2891" s="50">
        <v>3380</v>
      </c>
      <c r="F2891" t="s">
        <v>1848</v>
      </c>
    </row>
    <row r="2892" spans="1:6">
      <c r="A2892">
        <v>564</v>
      </c>
      <c r="B2892" t="s">
        <v>224</v>
      </c>
      <c r="C2892" t="s">
        <v>1918</v>
      </c>
      <c r="D2892" t="s">
        <v>1919</v>
      </c>
      <c r="E2892" s="50">
        <v>4059</v>
      </c>
      <c r="F2892" t="s">
        <v>1920</v>
      </c>
    </row>
    <row r="2893" spans="1:6">
      <c r="A2893">
        <v>588</v>
      </c>
      <c r="B2893" t="s">
        <v>224</v>
      </c>
      <c r="C2893" t="s">
        <v>1990</v>
      </c>
      <c r="D2893" t="s">
        <v>1991</v>
      </c>
      <c r="E2893" s="50">
        <v>0</v>
      </c>
      <c r="F2893" t="s">
        <v>1992</v>
      </c>
    </row>
    <row r="2894" spans="1:6">
      <c r="A2894">
        <v>612</v>
      </c>
      <c r="B2894" t="s">
        <v>224</v>
      </c>
      <c r="C2894" t="s">
        <v>2062</v>
      </c>
      <c r="D2894" t="s">
        <v>2063</v>
      </c>
      <c r="E2894" s="50">
        <v>3864</v>
      </c>
      <c r="F2894" t="s">
        <v>2064</v>
      </c>
    </row>
    <row r="2895" spans="1:6">
      <c r="A2895">
        <v>636</v>
      </c>
      <c r="B2895" t="s">
        <v>224</v>
      </c>
      <c r="C2895" t="s">
        <v>2134</v>
      </c>
      <c r="D2895" t="s">
        <v>2135</v>
      </c>
      <c r="E2895" s="50">
        <v>400</v>
      </c>
      <c r="F2895" t="s">
        <v>2136</v>
      </c>
    </row>
    <row r="2896" spans="1:6">
      <c r="A2896">
        <v>660</v>
      </c>
      <c r="B2896" t="s">
        <v>224</v>
      </c>
      <c r="C2896" t="s">
        <v>2206</v>
      </c>
      <c r="D2896" t="s">
        <v>2207</v>
      </c>
      <c r="E2896" s="50">
        <v>0</v>
      </c>
      <c r="F2896" t="s">
        <v>2208</v>
      </c>
    </row>
    <row r="2897" spans="1:6">
      <c r="A2897">
        <v>684</v>
      </c>
      <c r="B2897" t="s">
        <v>224</v>
      </c>
      <c r="C2897" t="s">
        <v>2278</v>
      </c>
      <c r="D2897" t="s">
        <v>2279</v>
      </c>
      <c r="E2897" s="50">
        <v>0</v>
      </c>
      <c r="F2897" t="s">
        <v>2280</v>
      </c>
    </row>
    <row r="2898" spans="1:6">
      <c r="A2898">
        <v>207</v>
      </c>
      <c r="B2898" t="s">
        <v>224</v>
      </c>
      <c r="C2898" t="s">
        <v>847</v>
      </c>
      <c r="D2898" t="s">
        <v>848</v>
      </c>
      <c r="E2898" s="50">
        <v>36139.160000000003</v>
      </c>
      <c r="F2898" t="s">
        <v>849</v>
      </c>
    </row>
    <row r="2899" spans="1:6">
      <c r="A2899">
        <v>208</v>
      </c>
      <c r="B2899" t="s">
        <v>224</v>
      </c>
      <c r="C2899" t="s">
        <v>850</v>
      </c>
      <c r="D2899" t="s">
        <v>851</v>
      </c>
      <c r="E2899" s="50">
        <v>29637</v>
      </c>
      <c r="F2899" t="s">
        <v>852</v>
      </c>
    </row>
    <row r="2900" spans="1:6">
      <c r="A2900">
        <v>231</v>
      </c>
      <c r="B2900" t="s">
        <v>224</v>
      </c>
      <c r="C2900" t="s">
        <v>919</v>
      </c>
      <c r="D2900" t="s">
        <v>920</v>
      </c>
      <c r="E2900" s="50">
        <v>1893.75</v>
      </c>
      <c r="F2900" t="s">
        <v>921</v>
      </c>
    </row>
    <row r="2901" spans="1:6">
      <c r="A2901">
        <v>232</v>
      </c>
      <c r="B2901" t="s">
        <v>224</v>
      </c>
      <c r="C2901" t="s">
        <v>922</v>
      </c>
      <c r="D2901" t="s">
        <v>923</v>
      </c>
      <c r="E2901" s="50">
        <v>0</v>
      </c>
      <c r="F2901" t="s">
        <v>924</v>
      </c>
    </row>
    <row r="2902" spans="1:6">
      <c r="A2902">
        <v>255</v>
      </c>
      <c r="B2902" t="s">
        <v>224</v>
      </c>
      <c r="C2902" t="s">
        <v>991</v>
      </c>
      <c r="D2902" t="s">
        <v>992</v>
      </c>
      <c r="E2902" s="50">
        <v>27593.75</v>
      </c>
      <c r="F2902" t="s">
        <v>993</v>
      </c>
    </row>
    <row r="2903" spans="1:6">
      <c r="A2903">
        <v>256</v>
      </c>
      <c r="B2903" t="s">
        <v>224</v>
      </c>
      <c r="C2903" t="s">
        <v>994</v>
      </c>
      <c r="D2903" t="s">
        <v>995</v>
      </c>
      <c r="E2903" s="50">
        <v>41787.5</v>
      </c>
      <c r="F2903" t="s">
        <v>996</v>
      </c>
    </row>
    <row r="2904" spans="1:6">
      <c r="A2904">
        <v>279</v>
      </c>
      <c r="B2904" t="s">
        <v>224</v>
      </c>
      <c r="C2904" t="s">
        <v>1063</v>
      </c>
      <c r="D2904" t="s">
        <v>1064</v>
      </c>
      <c r="E2904" s="50">
        <v>78316</v>
      </c>
      <c r="F2904" t="s">
        <v>1065</v>
      </c>
    </row>
    <row r="2905" spans="1:6">
      <c r="A2905">
        <v>280</v>
      </c>
      <c r="B2905" t="s">
        <v>224</v>
      </c>
      <c r="C2905" t="s">
        <v>1066</v>
      </c>
      <c r="D2905" t="s">
        <v>1067</v>
      </c>
      <c r="E2905" s="50">
        <v>59066</v>
      </c>
      <c r="F2905" t="s">
        <v>1068</v>
      </c>
    </row>
    <row r="2906" spans="1:6">
      <c r="A2906">
        <v>303</v>
      </c>
      <c r="B2906" t="s">
        <v>224</v>
      </c>
      <c r="C2906" t="s">
        <v>1135</v>
      </c>
      <c r="D2906" t="s">
        <v>1136</v>
      </c>
      <c r="E2906" s="50">
        <v>18980</v>
      </c>
      <c r="F2906" t="s">
        <v>1137</v>
      </c>
    </row>
    <row r="2907" spans="1:6">
      <c r="A2907">
        <v>304</v>
      </c>
      <c r="B2907" t="s">
        <v>224</v>
      </c>
      <c r="C2907" t="s">
        <v>1138</v>
      </c>
      <c r="D2907" t="s">
        <v>1139</v>
      </c>
      <c r="E2907" s="50">
        <v>0</v>
      </c>
      <c r="F2907" t="s">
        <v>1140</v>
      </c>
    </row>
    <row r="2908" spans="1:6">
      <c r="A2908">
        <v>327</v>
      </c>
      <c r="B2908" t="s">
        <v>224</v>
      </c>
      <c r="C2908" t="s">
        <v>1207</v>
      </c>
      <c r="D2908" t="s">
        <v>1208</v>
      </c>
      <c r="E2908" s="50">
        <v>0</v>
      </c>
      <c r="F2908" t="s">
        <v>1209</v>
      </c>
    </row>
    <row r="2909" spans="1:6">
      <c r="A2909">
        <v>328</v>
      </c>
      <c r="B2909" t="s">
        <v>224</v>
      </c>
      <c r="C2909" t="s">
        <v>1210</v>
      </c>
      <c r="D2909" t="s">
        <v>1211</v>
      </c>
      <c r="E2909" s="50">
        <v>6393.75</v>
      </c>
      <c r="F2909" t="s">
        <v>1212</v>
      </c>
    </row>
    <row r="2910" spans="1:6">
      <c r="A2910">
        <v>351</v>
      </c>
      <c r="B2910" t="s">
        <v>224</v>
      </c>
      <c r="C2910" t="s">
        <v>1279</v>
      </c>
      <c r="D2910" t="s">
        <v>1280</v>
      </c>
      <c r="E2910" s="50">
        <v>45813.5</v>
      </c>
      <c r="F2910" t="s">
        <v>1281</v>
      </c>
    </row>
    <row r="2911" spans="1:6">
      <c r="A2911">
        <v>352</v>
      </c>
      <c r="B2911" t="s">
        <v>224</v>
      </c>
      <c r="C2911" t="s">
        <v>1282</v>
      </c>
      <c r="D2911" t="s">
        <v>1283</v>
      </c>
      <c r="E2911" s="50">
        <v>37700</v>
      </c>
      <c r="F2911" t="s">
        <v>1284</v>
      </c>
    </row>
    <row r="2912" spans="1:6">
      <c r="A2912">
        <v>375</v>
      </c>
      <c r="B2912" t="s">
        <v>224</v>
      </c>
      <c r="C2912" t="s">
        <v>1351</v>
      </c>
      <c r="D2912" t="s">
        <v>1352</v>
      </c>
      <c r="E2912" s="50">
        <v>0</v>
      </c>
      <c r="F2912" t="s">
        <v>1353</v>
      </c>
    </row>
    <row r="2913" spans="1:6">
      <c r="A2913">
        <v>376</v>
      </c>
      <c r="B2913" t="s">
        <v>224</v>
      </c>
      <c r="C2913" t="s">
        <v>1354</v>
      </c>
      <c r="D2913" t="s">
        <v>1355</v>
      </c>
      <c r="E2913" s="50">
        <v>11200</v>
      </c>
      <c r="F2913" t="s">
        <v>1356</v>
      </c>
    </row>
    <row r="2914" spans="1:6">
      <c r="A2914">
        <v>399</v>
      </c>
      <c r="B2914" t="s">
        <v>224</v>
      </c>
      <c r="C2914" t="s">
        <v>1423</v>
      </c>
      <c r="D2914" t="s">
        <v>1424</v>
      </c>
      <c r="E2914" s="50">
        <v>16768.150000000001</v>
      </c>
      <c r="F2914" t="s">
        <v>1425</v>
      </c>
    </row>
    <row r="2915" spans="1:6">
      <c r="A2915">
        <v>400</v>
      </c>
      <c r="B2915" t="s">
        <v>224</v>
      </c>
      <c r="C2915" t="s">
        <v>1426</v>
      </c>
      <c r="D2915" t="s">
        <v>1427</v>
      </c>
      <c r="E2915" s="50">
        <v>0</v>
      </c>
      <c r="F2915" t="s">
        <v>1428</v>
      </c>
    </row>
    <row r="2916" spans="1:6">
      <c r="A2916">
        <v>423</v>
      </c>
      <c r="B2916" t="s">
        <v>224</v>
      </c>
      <c r="C2916" t="s">
        <v>1495</v>
      </c>
      <c r="D2916" t="s">
        <v>1496</v>
      </c>
      <c r="E2916" s="50">
        <v>0</v>
      </c>
      <c r="F2916" t="s">
        <v>1497</v>
      </c>
    </row>
    <row r="2917" spans="1:6">
      <c r="A2917">
        <v>424</v>
      </c>
      <c r="B2917" t="s">
        <v>224</v>
      </c>
      <c r="C2917" t="s">
        <v>1498</v>
      </c>
      <c r="D2917" t="s">
        <v>1499</v>
      </c>
      <c r="E2917" s="50">
        <v>10755</v>
      </c>
      <c r="F2917" t="s">
        <v>1500</v>
      </c>
    </row>
    <row r="2918" spans="1:6">
      <c r="A2918">
        <v>447</v>
      </c>
      <c r="B2918" t="s">
        <v>224</v>
      </c>
      <c r="C2918" t="s">
        <v>1567</v>
      </c>
      <c r="D2918" t="s">
        <v>1568</v>
      </c>
      <c r="E2918" s="50">
        <v>0</v>
      </c>
      <c r="F2918" t="s">
        <v>1569</v>
      </c>
    </row>
    <row r="2919" spans="1:6">
      <c r="A2919">
        <v>448</v>
      </c>
      <c r="B2919" t="s">
        <v>224</v>
      </c>
      <c r="C2919" t="s">
        <v>1570</v>
      </c>
      <c r="D2919" t="s">
        <v>1571</v>
      </c>
      <c r="E2919" s="50">
        <v>47983.95</v>
      </c>
      <c r="F2919" t="s">
        <v>1572</v>
      </c>
    </row>
    <row r="2920" spans="1:6">
      <c r="A2920">
        <v>471</v>
      </c>
      <c r="B2920" t="s">
        <v>224</v>
      </c>
      <c r="C2920" t="s">
        <v>1639</v>
      </c>
      <c r="D2920" t="s">
        <v>1640</v>
      </c>
      <c r="E2920" s="50">
        <v>1275</v>
      </c>
      <c r="F2920" t="s">
        <v>1641</v>
      </c>
    </row>
    <row r="2921" spans="1:6">
      <c r="A2921">
        <v>472</v>
      </c>
      <c r="B2921" t="s">
        <v>224</v>
      </c>
      <c r="C2921" t="s">
        <v>1642</v>
      </c>
      <c r="D2921" t="s">
        <v>1643</v>
      </c>
      <c r="E2921" s="50">
        <v>100</v>
      </c>
      <c r="F2921" t="s">
        <v>1644</v>
      </c>
    </row>
    <row r="2922" spans="1:6">
      <c r="A2922">
        <v>495</v>
      </c>
      <c r="B2922" t="s">
        <v>224</v>
      </c>
      <c r="C2922" t="s">
        <v>1711</v>
      </c>
      <c r="D2922" t="s">
        <v>1712</v>
      </c>
      <c r="E2922" s="50">
        <v>0</v>
      </c>
      <c r="F2922" t="s">
        <v>1713</v>
      </c>
    </row>
    <row r="2923" spans="1:6">
      <c r="A2923">
        <v>496</v>
      </c>
      <c r="B2923" t="s">
        <v>224</v>
      </c>
      <c r="C2923" t="s">
        <v>1714</v>
      </c>
      <c r="D2923" t="s">
        <v>1715</v>
      </c>
      <c r="E2923" s="50">
        <v>3151.12</v>
      </c>
      <c r="F2923" t="s">
        <v>1716</v>
      </c>
    </row>
    <row r="2924" spans="1:6">
      <c r="A2924">
        <v>519</v>
      </c>
      <c r="B2924" t="s">
        <v>224</v>
      </c>
      <c r="C2924" t="s">
        <v>1783</v>
      </c>
      <c r="D2924" t="s">
        <v>1784</v>
      </c>
      <c r="E2924" s="50">
        <v>27850</v>
      </c>
      <c r="F2924" t="s">
        <v>1785</v>
      </c>
    </row>
    <row r="2925" spans="1:6">
      <c r="A2925">
        <v>520</v>
      </c>
      <c r="B2925" t="s">
        <v>224</v>
      </c>
      <c r="C2925" t="s">
        <v>1786</v>
      </c>
      <c r="D2925" t="s">
        <v>1787</v>
      </c>
      <c r="E2925" s="50">
        <v>36350</v>
      </c>
      <c r="F2925" t="s">
        <v>1788</v>
      </c>
    </row>
    <row r="2926" spans="1:6">
      <c r="A2926">
        <v>543</v>
      </c>
      <c r="B2926" t="s">
        <v>224</v>
      </c>
      <c r="C2926" t="s">
        <v>1855</v>
      </c>
      <c r="D2926" t="s">
        <v>1856</v>
      </c>
      <c r="E2926" s="50">
        <v>0</v>
      </c>
      <c r="F2926" t="s">
        <v>1857</v>
      </c>
    </row>
    <row r="2927" spans="1:6">
      <c r="A2927">
        <v>544</v>
      </c>
      <c r="B2927" t="s">
        <v>224</v>
      </c>
      <c r="C2927" t="s">
        <v>1858</v>
      </c>
      <c r="D2927" t="s">
        <v>1859</v>
      </c>
      <c r="E2927" s="50">
        <v>28413</v>
      </c>
      <c r="F2927" t="s">
        <v>1860</v>
      </c>
    </row>
    <row r="2928" spans="1:6">
      <c r="A2928">
        <v>567</v>
      </c>
      <c r="B2928" t="s">
        <v>224</v>
      </c>
      <c r="C2928" t="s">
        <v>1927</v>
      </c>
      <c r="D2928" t="s">
        <v>1928</v>
      </c>
      <c r="E2928" s="50">
        <v>0</v>
      </c>
      <c r="F2928" t="s">
        <v>1929</v>
      </c>
    </row>
    <row r="2929" spans="1:6">
      <c r="A2929">
        <v>568</v>
      </c>
      <c r="B2929" t="s">
        <v>224</v>
      </c>
      <c r="C2929" t="s">
        <v>1930</v>
      </c>
      <c r="D2929" t="s">
        <v>1931</v>
      </c>
      <c r="E2929" s="50">
        <v>2514.19</v>
      </c>
      <c r="F2929" t="s">
        <v>1932</v>
      </c>
    </row>
    <row r="2930" spans="1:6">
      <c r="A2930">
        <v>591</v>
      </c>
      <c r="B2930" t="s">
        <v>224</v>
      </c>
      <c r="C2930" t="s">
        <v>1999</v>
      </c>
      <c r="D2930" t="s">
        <v>2000</v>
      </c>
      <c r="E2930" s="50">
        <v>0</v>
      </c>
      <c r="F2930" t="s">
        <v>2001</v>
      </c>
    </row>
    <row r="2931" spans="1:6">
      <c r="A2931">
        <v>592</v>
      </c>
      <c r="B2931" t="s">
        <v>224</v>
      </c>
      <c r="C2931" t="s">
        <v>2002</v>
      </c>
      <c r="D2931" t="s">
        <v>2003</v>
      </c>
      <c r="E2931" s="50">
        <v>29069.39</v>
      </c>
      <c r="F2931" t="s">
        <v>2004</v>
      </c>
    </row>
    <row r="2932" spans="1:6">
      <c r="A2932">
        <v>615</v>
      </c>
      <c r="B2932" t="s">
        <v>224</v>
      </c>
      <c r="C2932" t="s">
        <v>2071</v>
      </c>
      <c r="D2932" t="s">
        <v>2072</v>
      </c>
      <c r="E2932" s="50">
        <v>0</v>
      </c>
      <c r="F2932" t="s">
        <v>2073</v>
      </c>
    </row>
    <row r="2933" spans="1:6">
      <c r="A2933">
        <v>616</v>
      </c>
      <c r="B2933" t="s">
        <v>224</v>
      </c>
      <c r="C2933" t="s">
        <v>2074</v>
      </c>
      <c r="D2933" t="s">
        <v>2075</v>
      </c>
      <c r="E2933" s="50">
        <v>2160</v>
      </c>
      <c r="F2933" t="s">
        <v>2076</v>
      </c>
    </row>
    <row r="2934" spans="1:6">
      <c r="A2934">
        <v>639</v>
      </c>
      <c r="B2934" t="s">
        <v>224</v>
      </c>
      <c r="C2934" t="s">
        <v>2143</v>
      </c>
      <c r="D2934" t="s">
        <v>2144</v>
      </c>
      <c r="E2934" s="50">
        <v>28896</v>
      </c>
      <c r="F2934" t="s">
        <v>2145</v>
      </c>
    </row>
    <row r="2935" spans="1:6">
      <c r="A2935">
        <v>640</v>
      </c>
      <c r="B2935" t="s">
        <v>224</v>
      </c>
      <c r="C2935" t="s">
        <v>2146</v>
      </c>
      <c r="D2935" t="s">
        <v>2147</v>
      </c>
      <c r="E2935" s="50">
        <v>0</v>
      </c>
      <c r="F2935" t="s">
        <v>2148</v>
      </c>
    </row>
    <row r="2936" spans="1:6">
      <c r="A2936">
        <v>663</v>
      </c>
      <c r="B2936" t="s">
        <v>224</v>
      </c>
      <c r="C2936" t="s">
        <v>2215</v>
      </c>
      <c r="D2936" t="s">
        <v>2216</v>
      </c>
      <c r="E2936" s="50">
        <v>-18980</v>
      </c>
      <c r="F2936" t="s">
        <v>2217</v>
      </c>
    </row>
    <row r="2937" spans="1:6">
      <c r="A2937">
        <v>664</v>
      </c>
      <c r="B2937" t="s">
        <v>224</v>
      </c>
      <c r="C2937" t="s">
        <v>2218</v>
      </c>
      <c r="D2937" t="s">
        <v>2219</v>
      </c>
      <c r="E2937" s="50">
        <v>0</v>
      </c>
      <c r="F2937" t="s">
        <v>2220</v>
      </c>
    </row>
    <row r="2938" spans="1:6">
      <c r="A2938">
        <v>205</v>
      </c>
      <c r="B2938" t="s">
        <v>224</v>
      </c>
      <c r="C2938" t="s">
        <v>841</v>
      </c>
      <c r="D2938" t="s">
        <v>842</v>
      </c>
      <c r="E2938" s="50">
        <v>46503.87</v>
      </c>
      <c r="F2938" t="s">
        <v>843</v>
      </c>
    </row>
    <row r="2939" spans="1:6">
      <c r="A2939">
        <v>181</v>
      </c>
      <c r="B2939" t="s">
        <v>224</v>
      </c>
      <c r="C2939" t="s">
        <v>769</v>
      </c>
      <c r="D2939" t="s">
        <v>770</v>
      </c>
      <c r="E2939" s="50">
        <v>46503.87</v>
      </c>
      <c r="F2939" t="s">
        <v>771</v>
      </c>
    </row>
    <row r="2940" spans="1:6">
      <c r="A2940">
        <v>206</v>
      </c>
      <c r="B2940" t="s">
        <v>224</v>
      </c>
      <c r="C2940" t="s">
        <v>844</v>
      </c>
      <c r="D2940" t="s">
        <v>845</v>
      </c>
      <c r="E2940" s="50">
        <v>23015.25</v>
      </c>
      <c r="F2940" t="s">
        <v>846</v>
      </c>
    </row>
    <row r="2941" spans="1:6">
      <c r="A2941">
        <v>182</v>
      </c>
      <c r="B2941" t="s">
        <v>224</v>
      </c>
      <c r="C2941" t="s">
        <v>772</v>
      </c>
      <c r="D2941" t="s">
        <v>773</v>
      </c>
      <c r="E2941" s="50">
        <v>23015.25</v>
      </c>
      <c r="F2941" t="s">
        <v>774</v>
      </c>
    </row>
    <row r="2942" spans="1:6">
      <c r="A2942">
        <v>183</v>
      </c>
      <c r="B2942" t="s">
        <v>224</v>
      </c>
      <c r="C2942" t="s">
        <v>775</v>
      </c>
      <c r="D2942" t="s">
        <v>776</v>
      </c>
      <c r="E2942" s="50">
        <v>264545.31</v>
      </c>
      <c r="F2942" t="s">
        <v>777</v>
      </c>
    </row>
    <row r="2943" spans="1:6">
      <c r="A2943">
        <v>159</v>
      </c>
      <c r="B2943" t="s">
        <v>224</v>
      </c>
      <c r="C2943" t="s">
        <v>703</v>
      </c>
      <c r="D2943" t="s">
        <v>704</v>
      </c>
      <c r="E2943" s="50">
        <v>283525.31</v>
      </c>
      <c r="F2943" t="s">
        <v>705</v>
      </c>
    </row>
    <row r="2944" spans="1:6">
      <c r="A2944">
        <v>184</v>
      </c>
      <c r="B2944" t="s">
        <v>224</v>
      </c>
      <c r="C2944" t="s">
        <v>778</v>
      </c>
      <c r="D2944" t="s">
        <v>779</v>
      </c>
      <c r="E2944" s="50">
        <v>346280.9</v>
      </c>
      <c r="F2944" t="s">
        <v>780</v>
      </c>
    </row>
    <row r="2945" spans="1:6">
      <c r="A2945">
        <v>160</v>
      </c>
      <c r="B2945" t="s">
        <v>224</v>
      </c>
      <c r="C2945" t="s">
        <v>706</v>
      </c>
      <c r="D2945" t="s">
        <v>707</v>
      </c>
      <c r="E2945" s="50">
        <v>346280.9</v>
      </c>
      <c r="F2945" t="s">
        <v>708</v>
      </c>
    </row>
    <row r="2946" spans="1:6">
      <c r="A2946">
        <v>185</v>
      </c>
      <c r="B2946" t="s">
        <v>224</v>
      </c>
      <c r="C2946" t="s">
        <v>781</v>
      </c>
      <c r="D2946" t="s">
        <v>782</v>
      </c>
      <c r="E2946" s="50">
        <v>21832.13</v>
      </c>
      <c r="F2946" t="s">
        <v>783</v>
      </c>
    </row>
    <row r="2947" spans="1:6">
      <c r="A2947">
        <v>161</v>
      </c>
      <c r="B2947" t="s">
        <v>224</v>
      </c>
      <c r="C2947" t="s">
        <v>709</v>
      </c>
      <c r="D2947" t="s">
        <v>710</v>
      </c>
      <c r="E2947" s="50">
        <v>21832.13</v>
      </c>
      <c r="F2947" t="s">
        <v>711</v>
      </c>
    </row>
    <row r="2948" spans="1:6">
      <c r="A2948">
        <v>186</v>
      </c>
      <c r="B2948" t="s">
        <v>224</v>
      </c>
      <c r="C2948" t="s">
        <v>784</v>
      </c>
      <c r="D2948" t="s">
        <v>785</v>
      </c>
      <c r="E2948" s="50">
        <v>22151.759999999998</v>
      </c>
      <c r="F2948" t="s">
        <v>786</v>
      </c>
    </row>
    <row r="2949" spans="1:6">
      <c r="A2949">
        <v>162</v>
      </c>
      <c r="B2949" t="s">
        <v>224</v>
      </c>
      <c r="C2949" t="s">
        <v>712</v>
      </c>
      <c r="D2949" t="s">
        <v>713</v>
      </c>
      <c r="E2949" s="50">
        <v>22151.759999999998</v>
      </c>
      <c r="F2949" t="s">
        <v>714</v>
      </c>
    </row>
    <row r="2950" spans="1:6">
      <c r="A2950">
        <v>187</v>
      </c>
      <c r="B2950" t="s">
        <v>224</v>
      </c>
      <c r="C2950" t="s">
        <v>787</v>
      </c>
      <c r="D2950" t="s">
        <v>788</v>
      </c>
      <c r="E2950" s="50">
        <v>22923.14</v>
      </c>
      <c r="F2950" t="s">
        <v>789</v>
      </c>
    </row>
    <row r="2951" spans="1:6">
      <c r="A2951">
        <v>163</v>
      </c>
      <c r="B2951" t="s">
        <v>224</v>
      </c>
      <c r="C2951" t="s">
        <v>715</v>
      </c>
      <c r="D2951" t="s">
        <v>716</v>
      </c>
      <c r="E2951" s="50">
        <v>22923.14</v>
      </c>
      <c r="F2951" t="s">
        <v>717</v>
      </c>
    </row>
    <row r="2952" spans="1:6">
      <c r="A2952">
        <v>188</v>
      </c>
      <c r="B2952" t="s">
        <v>224</v>
      </c>
      <c r="C2952" t="s">
        <v>790</v>
      </c>
      <c r="D2952" t="s">
        <v>791</v>
      </c>
      <c r="E2952" s="50">
        <v>23435.13</v>
      </c>
      <c r="F2952" t="s">
        <v>792</v>
      </c>
    </row>
    <row r="2953" spans="1:6">
      <c r="A2953">
        <v>164</v>
      </c>
      <c r="B2953" t="s">
        <v>224</v>
      </c>
      <c r="C2953" t="s">
        <v>718</v>
      </c>
      <c r="D2953" t="s">
        <v>719</v>
      </c>
      <c r="E2953" s="50">
        <v>23435.13</v>
      </c>
      <c r="F2953" t="s">
        <v>720</v>
      </c>
    </row>
    <row r="2954" spans="1:6">
      <c r="A2954">
        <v>189</v>
      </c>
      <c r="B2954" t="s">
        <v>224</v>
      </c>
      <c r="C2954" t="s">
        <v>793</v>
      </c>
      <c r="D2954" t="s">
        <v>794</v>
      </c>
      <c r="E2954" s="50">
        <v>21298.14</v>
      </c>
      <c r="F2954" t="s">
        <v>795</v>
      </c>
    </row>
    <row r="2955" spans="1:6">
      <c r="A2955">
        <v>165</v>
      </c>
      <c r="B2955" t="s">
        <v>224</v>
      </c>
      <c r="C2955" t="s">
        <v>721</v>
      </c>
      <c r="D2955" t="s">
        <v>722</v>
      </c>
      <c r="E2955" s="50">
        <v>21298.14</v>
      </c>
      <c r="F2955" t="s">
        <v>723</v>
      </c>
    </row>
    <row r="2956" spans="1:6">
      <c r="A2956">
        <v>190</v>
      </c>
      <c r="B2956" t="s">
        <v>224</v>
      </c>
      <c r="C2956" t="s">
        <v>796</v>
      </c>
      <c r="D2956" t="s">
        <v>797</v>
      </c>
      <c r="E2956" s="50">
        <v>10982.75</v>
      </c>
      <c r="F2956" t="s">
        <v>798</v>
      </c>
    </row>
    <row r="2957" spans="1:6">
      <c r="A2957">
        <v>166</v>
      </c>
      <c r="B2957" t="s">
        <v>224</v>
      </c>
      <c r="C2957" t="s">
        <v>724</v>
      </c>
      <c r="D2957" t="s">
        <v>725</v>
      </c>
      <c r="E2957" s="50">
        <v>29962.75</v>
      </c>
      <c r="F2957" t="s">
        <v>726</v>
      </c>
    </row>
    <row r="2958" spans="1:6">
      <c r="A2958">
        <v>191</v>
      </c>
      <c r="B2958" t="s">
        <v>224</v>
      </c>
      <c r="C2958" t="s">
        <v>799</v>
      </c>
      <c r="D2958" t="s">
        <v>800</v>
      </c>
      <c r="E2958" s="50">
        <v>23898.75</v>
      </c>
      <c r="F2958" t="s">
        <v>801</v>
      </c>
    </row>
    <row r="2959" spans="1:6">
      <c r="A2959">
        <v>167</v>
      </c>
      <c r="B2959" t="s">
        <v>224</v>
      </c>
      <c r="C2959" t="s">
        <v>727</v>
      </c>
      <c r="D2959" t="s">
        <v>728</v>
      </c>
      <c r="E2959" s="50">
        <v>23898.75</v>
      </c>
      <c r="F2959" t="s">
        <v>729</v>
      </c>
    </row>
    <row r="2960" spans="1:6">
      <c r="A2960">
        <v>192</v>
      </c>
      <c r="B2960" t="s">
        <v>224</v>
      </c>
      <c r="C2960" t="s">
        <v>802</v>
      </c>
      <c r="D2960" t="s">
        <v>803</v>
      </c>
      <c r="E2960" s="50">
        <v>20627.75</v>
      </c>
      <c r="F2960" t="s">
        <v>804</v>
      </c>
    </row>
    <row r="2961" spans="1:6">
      <c r="A2961">
        <v>168</v>
      </c>
      <c r="B2961" t="s">
        <v>224</v>
      </c>
      <c r="C2961" t="s">
        <v>730</v>
      </c>
      <c r="D2961" t="s">
        <v>731</v>
      </c>
      <c r="E2961" s="50">
        <v>20627.75</v>
      </c>
      <c r="F2961" t="s">
        <v>732</v>
      </c>
    </row>
    <row r="2962" spans="1:6">
      <c r="A2962">
        <v>193</v>
      </c>
      <c r="B2962" t="s">
        <v>224</v>
      </c>
      <c r="C2962" t="s">
        <v>805</v>
      </c>
      <c r="D2962" t="s">
        <v>806</v>
      </c>
      <c r="E2962" s="50">
        <v>20618.759999999998</v>
      </c>
      <c r="F2962" t="s">
        <v>807</v>
      </c>
    </row>
    <row r="2963" spans="1:6">
      <c r="A2963">
        <v>169</v>
      </c>
      <c r="B2963" t="s">
        <v>224</v>
      </c>
      <c r="C2963" t="s">
        <v>733</v>
      </c>
      <c r="D2963" t="s">
        <v>734</v>
      </c>
      <c r="E2963" s="50">
        <v>20618.759999999998</v>
      </c>
      <c r="F2963" t="s">
        <v>735</v>
      </c>
    </row>
    <row r="2964" spans="1:6">
      <c r="A2964">
        <v>194</v>
      </c>
      <c r="B2964" t="s">
        <v>224</v>
      </c>
      <c r="C2964" t="s">
        <v>808</v>
      </c>
      <c r="D2964" t="s">
        <v>809</v>
      </c>
      <c r="E2964" s="50">
        <v>20020</v>
      </c>
      <c r="F2964" t="s">
        <v>810</v>
      </c>
    </row>
    <row r="2965" spans="1:6">
      <c r="A2965">
        <v>170</v>
      </c>
      <c r="B2965" t="s">
        <v>224</v>
      </c>
      <c r="C2965" t="s">
        <v>736</v>
      </c>
      <c r="D2965" t="s">
        <v>737</v>
      </c>
      <c r="E2965" s="50">
        <v>20020</v>
      </c>
      <c r="F2965" t="s">
        <v>738</v>
      </c>
    </row>
    <row r="2966" spans="1:6">
      <c r="A2966">
        <v>195</v>
      </c>
      <c r="B2966" t="s">
        <v>224</v>
      </c>
      <c r="C2966" t="s">
        <v>811</v>
      </c>
      <c r="D2966" t="s">
        <v>812</v>
      </c>
      <c r="E2966" s="50">
        <v>34663.5</v>
      </c>
      <c r="F2966" t="s">
        <v>813</v>
      </c>
    </row>
    <row r="2967" spans="1:6">
      <c r="A2967">
        <v>171</v>
      </c>
      <c r="B2967" t="s">
        <v>224</v>
      </c>
      <c r="C2967" t="s">
        <v>739</v>
      </c>
      <c r="D2967" t="s">
        <v>740</v>
      </c>
      <c r="E2967" s="50">
        <v>34663.5</v>
      </c>
      <c r="F2967" t="s">
        <v>741</v>
      </c>
    </row>
    <row r="2968" spans="1:6">
      <c r="A2968">
        <v>196</v>
      </c>
      <c r="B2968" t="s">
        <v>224</v>
      </c>
      <c r="C2968" t="s">
        <v>814</v>
      </c>
      <c r="D2968" t="s">
        <v>815</v>
      </c>
      <c r="E2968" s="50">
        <v>22093.5</v>
      </c>
      <c r="F2968" t="s">
        <v>816</v>
      </c>
    </row>
    <row r="2969" spans="1:6">
      <c r="A2969">
        <v>172</v>
      </c>
      <c r="B2969" t="s">
        <v>224</v>
      </c>
      <c r="C2969" t="s">
        <v>742</v>
      </c>
      <c r="D2969" t="s">
        <v>743</v>
      </c>
      <c r="E2969" s="50">
        <v>22093.5</v>
      </c>
      <c r="F2969" t="s">
        <v>744</v>
      </c>
    </row>
    <row r="2970" spans="1:6">
      <c r="A2970">
        <v>197</v>
      </c>
      <c r="B2970" t="s">
        <v>224</v>
      </c>
      <c r="C2970" t="s">
        <v>817</v>
      </c>
      <c r="D2970" t="s">
        <v>818</v>
      </c>
      <c r="E2970" s="50">
        <v>13990.5</v>
      </c>
      <c r="F2970" t="s">
        <v>819</v>
      </c>
    </row>
    <row r="2971" spans="1:6">
      <c r="A2971">
        <v>173</v>
      </c>
      <c r="B2971" t="s">
        <v>224</v>
      </c>
      <c r="C2971" t="s">
        <v>745</v>
      </c>
      <c r="D2971" t="s">
        <v>746</v>
      </c>
      <c r="E2971" s="50">
        <v>13990.5</v>
      </c>
      <c r="F2971" t="s">
        <v>747</v>
      </c>
    </row>
    <row r="2972" spans="1:6">
      <c r="A2972">
        <v>198</v>
      </c>
      <c r="B2972" t="s">
        <v>224</v>
      </c>
      <c r="C2972" t="s">
        <v>820</v>
      </c>
      <c r="D2972" t="s">
        <v>821</v>
      </c>
      <c r="E2972" s="50">
        <v>20455.75</v>
      </c>
      <c r="F2972" t="s">
        <v>822</v>
      </c>
    </row>
    <row r="2973" spans="1:6">
      <c r="A2973">
        <v>174</v>
      </c>
      <c r="B2973" t="s">
        <v>224</v>
      </c>
      <c r="C2973" t="s">
        <v>748</v>
      </c>
      <c r="D2973" t="s">
        <v>749</v>
      </c>
      <c r="E2973" s="50">
        <v>20455.75</v>
      </c>
      <c r="F2973" t="s">
        <v>750</v>
      </c>
    </row>
    <row r="2974" spans="1:6">
      <c r="A2974">
        <v>199</v>
      </c>
      <c r="B2974" t="s">
        <v>224</v>
      </c>
      <c r="C2974" t="s">
        <v>823</v>
      </c>
      <c r="D2974" t="s">
        <v>824</v>
      </c>
      <c r="E2974" s="50">
        <v>25333.5</v>
      </c>
      <c r="F2974" t="s">
        <v>825</v>
      </c>
    </row>
    <row r="2975" spans="1:6">
      <c r="A2975">
        <v>175</v>
      </c>
      <c r="B2975" t="s">
        <v>224</v>
      </c>
      <c r="C2975" t="s">
        <v>751</v>
      </c>
      <c r="D2975" t="s">
        <v>752</v>
      </c>
      <c r="E2975" s="50">
        <v>25333.5</v>
      </c>
      <c r="F2975" t="s">
        <v>753</v>
      </c>
    </row>
    <row r="2976" spans="1:6">
      <c r="A2976">
        <v>200</v>
      </c>
      <c r="B2976" t="s">
        <v>224</v>
      </c>
      <c r="C2976" t="s">
        <v>826</v>
      </c>
      <c r="D2976" t="s">
        <v>827</v>
      </c>
      <c r="E2976" s="50">
        <v>35799.53</v>
      </c>
      <c r="F2976" t="s">
        <v>828</v>
      </c>
    </row>
    <row r="2977" spans="1:6">
      <c r="A2977">
        <v>176</v>
      </c>
      <c r="B2977" t="s">
        <v>224</v>
      </c>
      <c r="C2977" t="s">
        <v>754</v>
      </c>
      <c r="D2977" t="s">
        <v>755</v>
      </c>
      <c r="E2977" s="50">
        <v>35799.53</v>
      </c>
      <c r="F2977" t="s">
        <v>756</v>
      </c>
    </row>
    <row r="2978" spans="1:6">
      <c r="A2978">
        <v>201</v>
      </c>
      <c r="B2978" t="s">
        <v>224</v>
      </c>
      <c r="C2978" t="s">
        <v>829</v>
      </c>
      <c r="D2978" t="s">
        <v>830</v>
      </c>
      <c r="E2978" s="50">
        <v>53576.5</v>
      </c>
      <c r="F2978" t="s">
        <v>831</v>
      </c>
    </row>
    <row r="2979" spans="1:6">
      <c r="A2979">
        <v>177</v>
      </c>
      <c r="B2979" t="s">
        <v>224</v>
      </c>
      <c r="C2979" t="s">
        <v>757</v>
      </c>
      <c r="D2979" t="s">
        <v>758</v>
      </c>
      <c r="E2979" s="50">
        <v>53576.5</v>
      </c>
      <c r="F2979" t="s">
        <v>759</v>
      </c>
    </row>
    <row r="2980" spans="1:6">
      <c r="A2980">
        <v>202</v>
      </c>
      <c r="B2980" t="s">
        <v>224</v>
      </c>
      <c r="C2980" t="s">
        <v>832</v>
      </c>
      <c r="D2980" t="s">
        <v>833</v>
      </c>
      <c r="E2980" s="50">
        <v>44613.75</v>
      </c>
      <c r="F2980" t="s">
        <v>834</v>
      </c>
    </row>
    <row r="2981" spans="1:6">
      <c r="A2981">
        <v>178</v>
      </c>
      <c r="B2981" t="s">
        <v>224</v>
      </c>
      <c r="C2981" t="s">
        <v>760</v>
      </c>
      <c r="D2981" t="s">
        <v>761</v>
      </c>
      <c r="E2981" s="50">
        <v>44613.75</v>
      </c>
      <c r="F2981" t="s">
        <v>762</v>
      </c>
    </row>
    <row r="2982" spans="1:6">
      <c r="A2982">
        <v>203</v>
      </c>
      <c r="B2982" t="s">
        <v>224</v>
      </c>
      <c r="C2982" t="s">
        <v>835</v>
      </c>
      <c r="D2982" t="s">
        <v>836</v>
      </c>
      <c r="E2982" s="50">
        <v>43655</v>
      </c>
      <c r="F2982" t="s">
        <v>837</v>
      </c>
    </row>
    <row r="2983" spans="1:6">
      <c r="A2983">
        <v>179</v>
      </c>
      <c r="B2983" t="s">
        <v>224</v>
      </c>
      <c r="C2983" t="s">
        <v>763</v>
      </c>
      <c r="D2983" t="s">
        <v>764</v>
      </c>
      <c r="E2983" s="50">
        <v>43655</v>
      </c>
      <c r="F2983" t="s">
        <v>765</v>
      </c>
    </row>
    <row r="2984" spans="1:6">
      <c r="A2984">
        <v>204</v>
      </c>
      <c r="B2984" t="s">
        <v>224</v>
      </c>
      <c r="C2984" t="s">
        <v>838</v>
      </c>
      <c r="D2984" t="s">
        <v>839</v>
      </c>
      <c r="E2984" s="50">
        <v>39337.25</v>
      </c>
      <c r="F2984" t="s">
        <v>840</v>
      </c>
    </row>
    <row r="2985" spans="1:6">
      <c r="A2985">
        <v>180</v>
      </c>
      <c r="B2985" t="s">
        <v>224</v>
      </c>
      <c r="C2985" t="s">
        <v>766</v>
      </c>
      <c r="D2985" t="s">
        <v>767</v>
      </c>
      <c r="E2985" s="50">
        <v>39337.25</v>
      </c>
      <c r="F2985" t="s">
        <v>768</v>
      </c>
    </row>
    <row r="2986" spans="1:6">
      <c r="A2986">
        <v>76</v>
      </c>
      <c r="B2986" t="s">
        <v>224</v>
      </c>
      <c r="C2986" t="s">
        <v>454</v>
      </c>
      <c r="D2986" t="s">
        <v>455</v>
      </c>
      <c r="E2986" s="50">
        <v>52948.04</v>
      </c>
      <c r="F2986" t="s">
        <v>456</v>
      </c>
    </row>
    <row r="2987" spans="1:6">
      <c r="A2987">
        <v>100</v>
      </c>
      <c r="B2987" t="s">
        <v>224</v>
      </c>
      <c r="C2987" t="s">
        <v>526</v>
      </c>
      <c r="D2987" t="s">
        <v>527</v>
      </c>
      <c r="E2987" s="50">
        <v>52948.04</v>
      </c>
      <c r="F2987" t="s">
        <v>528</v>
      </c>
    </row>
    <row r="2988" spans="1:6">
      <c r="A2988">
        <v>77</v>
      </c>
      <c r="B2988" t="s">
        <v>224</v>
      </c>
      <c r="C2988" t="s">
        <v>457</v>
      </c>
      <c r="D2988" t="s">
        <v>458</v>
      </c>
      <c r="E2988" s="50">
        <v>23015.25</v>
      </c>
      <c r="F2988" t="s">
        <v>459</v>
      </c>
    </row>
    <row r="2989" spans="1:6">
      <c r="A2989">
        <v>101</v>
      </c>
      <c r="B2989" t="s">
        <v>224</v>
      </c>
      <c r="C2989" t="s">
        <v>529</v>
      </c>
      <c r="D2989" t="s">
        <v>530</v>
      </c>
      <c r="E2989" s="50">
        <v>23015.25</v>
      </c>
      <c r="F2989" t="s">
        <v>531</v>
      </c>
    </row>
    <row r="2990" spans="1:6">
      <c r="A2990">
        <v>6</v>
      </c>
      <c r="B2990" t="s">
        <v>224</v>
      </c>
      <c r="C2990" t="s">
        <v>244</v>
      </c>
      <c r="D2990" t="s">
        <v>245</v>
      </c>
      <c r="E2990">
        <v>13</v>
      </c>
      <c r="F2990" t="s">
        <v>246</v>
      </c>
    </row>
    <row r="2991" spans="1:6">
      <c r="A2991">
        <v>31</v>
      </c>
      <c r="B2991" t="s">
        <v>224</v>
      </c>
      <c r="C2991" t="s">
        <v>319</v>
      </c>
      <c r="D2991" t="s">
        <v>320</v>
      </c>
      <c r="E2991">
        <v>24</v>
      </c>
      <c r="F2991" t="s">
        <v>321</v>
      </c>
    </row>
    <row r="2992" spans="1:6">
      <c r="A2992">
        <v>54</v>
      </c>
      <c r="B2992" t="s">
        <v>224</v>
      </c>
      <c r="C2992" t="s">
        <v>388</v>
      </c>
      <c r="D2992" t="s">
        <v>389</v>
      </c>
      <c r="E2992" s="50">
        <v>319836.18</v>
      </c>
      <c r="F2992" t="s">
        <v>390</v>
      </c>
    </row>
    <row r="2993" spans="1:6">
      <c r="A2993">
        <v>78</v>
      </c>
      <c r="B2993" t="s">
        <v>224</v>
      </c>
      <c r="C2993" t="s">
        <v>460</v>
      </c>
      <c r="D2993" t="s">
        <v>461</v>
      </c>
      <c r="E2993" s="50">
        <v>298127.19</v>
      </c>
      <c r="F2993" t="s">
        <v>462</v>
      </c>
    </row>
    <row r="2994" spans="1:6">
      <c r="A2994">
        <v>7</v>
      </c>
      <c r="B2994" t="s">
        <v>224</v>
      </c>
      <c r="C2994" t="s">
        <v>247</v>
      </c>
      <c r="D2994" t="s">
        <v>248</v>
      </c>
      <c r="E2994" s="49">
        <v>40909</v>
      </c>
      <c r="F2994" t="s">
        <v>249</v>
      </c>
    </row>
    <row r="2995" spans="1:6">
      <c r="A2995">
        <v>55</v>
      </c>
      <c r="B2995" t="s">
        <v>224</v>
      </c>
      <c r="C2995" t="s">
        <v>391</v>
      </c>
      <c r="D2995" t="s">
        <v>392</v>
      </c>
      <c r="E2995" s="50">
        <v>381048.54</v>
      </c>
      <c r="F2995" t="s">
        <v>393</v>
      </c>
    </row>
    <row r="2996" spans="1:6">
      <c r="A2996">
        <v>79</v>
      </c>
      <c r="B2996" t="s">
        <v>224</v>
      </c>
      <c r="C2996" t="s">
        <v>463</v>
      </c>
      <c r="D2996" t="s">
        <v>464</v>
      </c>
      <c r="E2996" s="50">
        <v>381048.54</v>
      </c>
      <c r="F2996" t="s">
        <v>465</v>
      </c>
    </row>
    <row r="2997" spans="1:6">
      <c r="A2997">
        <v>28</v>
      </c>
      <c r="B2997" t="s">
        <v>224</v>
      </c>
      <c r="C2997" t="s">
        <v>310</v>
      </c>
      <c r="D2997" t="s">
        <v>311</v>
      </c>
      <c r="E2997" s="49">
        <v>41548</v>
      </c>
      <c r="F2997" t="s">
        <v>312</v>
      </c>
    </row>
    <row r="2998" spans="1:6">
      <c r="A2998">
        <v>8</v>
      </c>
      <c r="B2998" t="s">
        <v>224</v>
      </c>
      <c r="C2998" t="s">
        <v>250</v>
      </c>
      <c r="D2998" t="s">
        <v>251</v>
      </c>
      <c r="E2998" s="49">
        <v>40940</v>
      </c>
      <c r="F2998" t="s">
        <v>252</v>
      </c>
    </row>
    <row r="2999" spans="1:6">
      <c r="A2999">
        <v>9</v>
      </c>
      <c r="B2999" t="s">
        <v>224</v>
      </c>
      <c r="C2999" t="s">
        <v>253</v>
      </c>
      <c r="D2999" t="s">
        <v>254</v>
      </c>
      <c r="E2999" s="49">
        <v>40969</v>
      </c>
      <c r="F2999" t="s">
        <v>255</v>
      </c>
    </row>
    <row r="3000" spans="1:6">
      <c r="A3000">
        <v>10</v>
      </c>
      <c r="B3000" t="s">
        <v>224</v>
      </c>
      <c r="C3000" t="s">
        <v>256</v>
      </c>
      <c r="D3000" t="s">
        <v>257</v>
      </c>
      <c r="E3000" s="49">
        <v>41000</v>
      </c>
      <c r="F3000" t="s">
        <v>258</v>
      </c>
    </row>
    <row r="3001" spans="1:6">
      <c r="A3001">
        <v>11</v>
      </c>
      <c r="B3001" t="s">
        <v>224</v>
      </c>
      <c r="C3001" t="s">
        <v>259</v>
      </c>
      <c r="D3001" t="s">
        <v>260</v>
      </c>
      <c r="E3001" s="49">
        <v>41030</v>
      </c>
      <c r="F3001" t="s">
        <v>261</v>
      </c>
    </row>
    <row r="3002" spans="1:6">
      <c r="A3002">
        <v>12</v>
      </c>
      <c r="B3002" t="s">
        <v>224</v>
      </c>
      <c r="C3002" t="s">
        <v>262</v>
      </c>
      <c r="D3002" t="s">
        <v>263</v>
      </c>
      <c r="E3002" s="49">
        <v>41061</v>
      </c>
      <c r="F3002" t="s">
        <v>264</v>
      </c>
    </row>
    <row r="3003" spans="1:6">
      <c r="A3003">
        <v>13</v>
      </c>
      <c r="B3003" t="s">
        <v>224</v>
      </c>
      <c r="C3003" t="s">
        <v>265</v>
      </c>
      <c r="D3003" t="s">
        <v>266</v>
      </c>
      <c r="E3003" s="49">
        <v>41091</v>
      </c>
      <c r="F3003" t="s">
        <v>267</v>
      </c>
    </row>
    <row r="3004" spans="1:6">
      <c r="A3004">
        <v>14</v>
      </c>
      <c r="B3004" t="s">
        <v>224</v>
      </c>
      <c r="C3004" t="s">
        <v>268</v>
      </c>
      <c r="D3004" t="s">
        <v>269</v>
      </c>
      <c r="E3004" s="49">
        <v>41122</v>
      </c>
      <c r="F3004" t="s">
        <v>270</v>
      </c>
    </row>
    <row r="3005" spans="1:6">
      <c r="A3005">
        <v>15</v>
      </c>
      <c r="B3005" t="s">
        <v>224</v>
      </c>
      <c r="C3005" t="s">
        <v>271</v>
      </c>
      <c r="D3005" t="s">
        <v>272</v>
      </c>
      <c r="E3005" s="49">
        <v>41153</v>
      </c>
      <c r="F3005" t="s">
        <v>273</v>
      </c>
    </row>
    <row r="3006" spans="1:6">
      <c r="A3006">
        <v>16</v>
      </c>
      <c r="B3006" t="s">
        <v>224</v>
      </c>
      <c r="C3006" t="s">
        <v>274</v>
      </c>
      <c r="D3006" t="s">
        <v>275</v>
      </c>
      <c r="E3006" s="49">
        <v>41183</v>
      </c>
      <c r="F3006" t="s">
        <v>276</v>
      </c>
    </row>
    <row r="3007" spans="1:6">
      <c r="A3007">
        <v>17</v>
      </c>
      <c r="B3007" t="s">
        <v>224</v>
      </c>
      <c r="C3007" t="s">
        <v>277</v>
      </c>
      <c r="D3007" t="s">
        <v>278</v>
      </c>
      <c r="E3007" s="49">
        <v>41214</v>
      </c>
      <c r="F3007" t="s">
        <v>279</v>
      </c>
    </row>
    <row r="3008" spans="1:6">
      <c r="A3008">
        <v>18</v>
      </c>
      <c r="B3008" t="s">
        <v>224</v>
      </c>
      <c r="C3008" t="s">
        <v>280</v>
      </c>
      <c r="D3008" t="s">
        <v>281</v>
      </c>
      <c r="E3008" s="49">
        <v>41244</v>
      </c>
      <c r="F3008" t="s">
        <v>282</v>
      </c>
    </row>
    <row r="3009" spans="1:6">
      <c r="A3009">
        <v>19</v>
      </c>
      <c r="B3009" t="s">
        <v>224</v>
      </c>
      <c r="C3009" t="s">
        <v>283</v>
      </c>
      <c r="D3009" t="s">
        <v>284</v>
      </c>
      <c r="E3009" s="49">
        <v>41275</v>
      </c>
      <c r="F3009" t="s">
        <v>285</v>
      </c>
    </row>
    <row r="3010" spans="1:6">
      <c r="A3010">
        <v>20</v>
      </c>
      <c r="B3010" t="s">
        <v>224</v>
      </c>
      <c r="C3010" t="s">
        <v>286</v>
      </c>
      <c r="D3010" t="s">
        <v>287</v>
      </c>
      <c r="E3010" s="49">
        <v>41306</v>
      </c>
      <c r="F3010" t="s">
        <v>288</v>
      </c>
    </row>
    <row r="3011" spans="1:6">
      <c r="A3011">
        <v>21</v>
      </c>
      <c r="B3011" t="s">
        <v>224</v>
      </c>
      <c r="C3011" t="s">
        <v>289</v>
      </c>
      <c r="D3011" t="s">
        <v>290</v>
      </c>
      <c r="E3011" s="49">
        <v>41334</v>
      </c>
      <c r="F3011" t="s">
        <v>291</v>
      </c>
    </row>
    <row r="3012" spans="1:6">
      <c r="A3012">
        <v>22</v>
      </c>
      <c r="B3012" t="s">
        <v>224</v>
      </c>
      <c r="C3012" t="s">
        <v>292</v>
      </c>
      <c r="D3012" t="s">
        <v>293</v>
      </c>
      <c r="E3012" s="49">
        <v>41365</v>
      </c>
      <c r="F3012" t="s">
        <v>294</v>
      </c>
    </row>
    <row r="3013" spans="1:6">
      <c r="A3013">
        <v>23</v>
      </c>
      <c r="B3013" t="s">
        <v>224</v>
      </c>
      <c r="C3013" t="s">
        <v>295</v>
      </c>
      <c r="D3013" t="s">
        <v>296</v>
      </c>
      <c r="E3013" s="49">
        <v>41395</v>
      </c>
      <c r="F3013" t="s">
        <v>297</v>
      </c>
    </row>
    <row r="3014" spans="1:6">
      <c r="A3014">
        <v>24</v>
      </c>
      <c r="B3014" t="s">
        <v>224</v>
      </c>
      <c r="C3014" t="s">
        <v>298</v>
      </c>
      <c r="D3014" t="s">
        <v>299</v>
      </c>
      <c r="E3014" s="49">
        <v>41426</v>
      </c>
      <c r="F3014" t="s">
        <v>300</v>
      </c>
    </row>
    <row r="3015" spans="1:6">
      <c r="A3015">
        <v>25</v>
      </c>
      <c r="B3015" t="s">
        <v>224</v>
      </c>
      <c r="C3015" t="s">
        <v>301</v>
      </c>
      <c r="D3015" t="s">
        <v>302</v>
      </c>
      <c r="E3015" s="49">
        <v>41456</v>
      </c>
      <c r="F3015" t="s">
        <v>303</v>
      </c>
    </row>
    <row r="3016" spans="1:6">
      <c r="A3016">
        <v>26</v>
      </c>
      <c r="B3016" t="s">
        <v>224</v>
      </c>
      <c r="C3016" t="s">
        <v>304</v>
      </c>
      <c r="D3016" t="s">
        <v>305</v>
      </c>
      <c r="E3016" s="49">
        <v>41487</v>
      </c>
      <c r="F3016" t="s">
        <v>306</v>
      </c>
    </row>
    <row r="3017" spans="1:6">
      <c r="A3017">
        <v>27</v>
      </c>
      <c r="B3017" t="s">
        <v>224</v>
      </c>
      <c r="C3017" t="s">
        <v>307</v>
      </c>
      <c r="D3017" t="s">
        <v>308</v>
      </c>
      <c r="E3017" s="49">
        <v>41518</v>
      </c>
      <c r="F3017" t="s">
        <v>309</v>
      </c>
    </row>
    <row r="3018" spans="1:6">
      <c r="A3018">
        <v>52</v>
      </c>
      <c r="B3018" t="s">
        <v>224</v>
      </c>
      <c r="C3018" t="s">
        <v>382</v>
      </c>
      <c r="D3018" t="s">
        <v>383</v>
      </c>
      <c r="E3018" s="49">
        <v>41547</v>
      </c>
      <c r="F3018" t="s">
        <v>384</v>
      </c>
    </row>
    <row r="3019" spans="1:6">
      <c r="A3019">
        <v>53</v>
      </c>
      <c r="B3019" t="s">
        <v>224</v>
      </c>
      <c r="C3019" t="s">
        <v>385</v>
      </c>
      <c r="D3019" t="s">
        <v>386</v>
      </c>
      <c r="E3019" s="49">
        <v>41578</v>
      </c>
      <c r="F3019" t="s">
        <v>387</v>
      </c>
    </row>
    <row r="3020" spans="1:6">
      <c r="A3020">
        <v>32</v>
      </c>
      <c r="B3020" t="s">
        <v>224</v>
      </c>
      <c r="C3020" t="s">
        <v>322</v>
      </c>
      <c r="D3020" t="s">
        <v>323</v>
      </c>
      <c r="E3020" s="49">
        <v>40939</v>
      </c>
      <c r="F3020" t="s">
        <v>324</v>
      </c>
    </row>
    <row r="3021" spans="1:6">
      <c r="A3021">
        <v>33</v>
      </c>
      <c r="B3021" t="s">
        <v>224</v>
      </c>
      <c r="C3021" t="s">
        <v>325</v>
      </c>
      <c r="D3021" t="s">
        <v>326</v>
      </c>
      <c r="E3021" s="49">
        <v>40968</v>
      </c>
      <c r="F3021" t="s">
        <v>327</v>
      </c>
    </row>
    <row r="3022" spans="1:6">
      <c r="A3022">
        <v>34</v>
      </c>
      <c r="B3022" t="s">
        <v>224</v>
      </c>
      <c r="C3022" t="s">
        <v>328</v>
      </c>
      <c r="D3022" t="s">
        <v>329</v>
      </c>
      <c r="E3022" s="49">
        <v>40999</v>
      </c>
      <c r="F3022" t="s">
        <v>330</v>
      </c>
    </row>
    <row r="3023" spans="1:6">
      <c r="A3023">
        <v>35</v>
      </c>
      <c r="B3023" t="s">
        <v>224</v>
      </c>
      <c r="C3023" t="s">
        <v>331</v>
      </c>
      <c r="D3023" t="s">
        <v>332</v>
      </c>
      <c r="E3023" s="49">
        <v>41029</v>
      </c>
      <c r="F3023" t="s">
        <v>333</v>
      </c>
    </row>
    <row r="3024" spans="1:6">
      <c r="A3024">
        <v>36</v>
      </c>
      <c r="B3024" t="s">
        <v>224</v>
      </c>
      <c r="C3024" t="s">
        <v>334</v>
      </c>
      <c r="D3024" t="s">
        <v>335</v>
      </c>
      <c r="E3024" s="49">
        <v>41060</v>
      </c>
      <c r="F3024" t="s">
        <v>336</v>
      </c>
    </row>
    <row r="3025" spans="1:6">
      <c r="A3025">
        <v>37</v>
      </c>
      <c r="B3025" t="s">
        <v>224</v>
      </c>
      <c r="C3025" t="s">
        <v>337</v>
      </c>
      <c r="D3025" t="s">
        <v>338</v>
      </c>
      <c r="E3025" s="49">
        <v>41090</v>
      </c>
      <c r="F3025" t="s">
        <v>339</v>
      </c>
    </row>
    <row r="3026" spans="1:6">
      <c r="A3026">
        <v>38</v>
      </c>
      <c r="B3026" t="s">
        <v>224</v>
      </c>
      <c r="C3026" t="s">
        <v>340</v>
      </c>
      <c r="D3026" t="s">
        <v>341</v>
      </c>
      <c r="E3026" s="49">
        <v>41121</v>
      </c>
      <c r="F3026" t="s">
        <v>342</v>
      </c>
    </row>
    <row r="3027" spans="1:6">
      <c r="A3027">
        <v>39</v>
      </c>
      <c r="B3027" t="s">
        <v>224</v>
      </c>
      <c r="C3027" t="s">
        <v>343</v>
      </c>
      <c r="D3027" t="s">
        <v>344</v>
      </c>
      <c r="E3027" s="49">
        <v>41152</v>
      </c>
      <c r="F3027" t="s">
        <v>345</v>
      </c>
    </row>
    <row r="3028" spans="1:6">
      <c r="A3028">
        <v>40</v>
      </c>
      <c r="B3028" t="s">
        <v>224</v>
      </c>
      <c r="C3028" t="s">
        <v>346</v>
      </c>
      <c r="D3028" t="s">
        <v>347</v>
      </c>
      <c r="E3028" s="49">
        <v>41182</v>
      </c>
      <c r="F3028" t="s">
        <v>348</v>
      </c>
    </row>
    <row r="3029" spans="1:6">
      <c r="A3029">
        <v>41</v>
      </c>
      <c r="B3029" t="s">
        <v>224</v>
      </c>
      <c r="C3029" t="s">
        <v>349</v>
      </c>
      <c r="D3029" t="s">
        <v>350</v>
      </c>
      <c r="E3029" s="49">
        <v>41213</v>
      </c>
      <c r="F3029" t="s">
        <v>351</v>
      </c>
    </row>
    <row r="3030" spans="1:6">
      <c r="A3030">
        <v>42</v>
      </c>
      <c r="B3030" t="s">
        <v>224</v>
      </c>
      <c r="C3030" t="s">
        <v>352</v>
      </c>
      <c r="D3030" t="s">
        <v>353</v>
      </c>
      <c r="E3030" s="49">
        <v>41243</v>
      </c>
      <c r="F3030" t="s">
        <v>354</v>
      </c>
    </row>
    <row r="3031" spans="1:6">
      <c r="A3031">
        <v>43</v>
      </c>
      <c r="B3031" t="s">
        <v>224</v>
      </c>
      <c r="C3031" t="s">
        <v>355</v>
      </c>
      <c r="D3031" t="s">
        <v>356</v>
      </c>
      <c r="E3031" s="49">
        <v>41274</v>
      </c>
      <c r="F3031" t="s">
        <v>357</v>
      </c>
    </row>
    <row r="3032" spans="1:6">
      <c r="A3032">
        <v>44</v>
      </c>
      <c r="B3032" t="s">
        <v>224</v>
      </c>
      <c r="C3032" t="s">
        <v>358</v>
      </c>
      <c r="D3032" t="s">
        <v>359</v>
      </c>
      <c r="E3032" s="49">
        <v>41305</v>
      </c>
      <c r="F3032" t="s">
        <v>360</v>
      </c>
    </row>
    <row r="3033" spans="1:6">
      <c r="A3033">
        <v>45</v>
      </c>
      <c r="B3033" t="s">
        <v>224</v>
      </c>
      <c r="C3033" t="s">
        <v>361</v>
      </c>
      <c r="D3033" t="s">
        <v>362</v>
      </c>
      <c r="E3033" s="49">
        <v>41333</v>
      </c>
      <c r="F3033" t="s">
        <v>363</v>
      </c>
    </row>
    <row r="3034" spans="1:6">
      <c r="A3034">
        <v>46</v>
      </c>
      <c r="B3034" t="s">
        <v>224</v>
      </c>
      <c r="C3034" t="s">
        <v>364</v>
      </c>
      <c r="D3034" t="s">
        <v>365</v>
      </c>
      <c r="E3034" s="49">
        <v>41364</v>
      </c>
      <c r="F3034" t="s">
        <v>366</v>
      </c>
    </row>
    <row r="3035" spans="1:6">
      <c r="A3035">
        <v>47</v>
      </c>
      <c r="B3035" t="s">
        <v>224</v>
      </c>
      <c r="C3035" t="s">
        <v>367</v>
      </c>
      <c r="D3035" t="s">
        <v>368</v>
      </c>
      <c r="E3035" s="49">
        <v>41394</v>
      </c>
      <c r="F3035" t="s">
        <v>369</v>
      </c>
    </row>
    <row r="3036" spans="1:6">
      <c r="A3036">
        <v>48</v>
      </c>
      <c r="B3036" t="s">
        <v>224</v>
      </c>
      <c r="C3036" t="s">
        <v>370</v>
      </c>
      <c r="D3036" t="s">
        <v>371</v>
      </c>
      <c r="E3036" s="49">
        <v>41425</v>
      </c>
      <c r="F3036" t="s">
        <v>372</v>
      </c>
    </row>
    <row r="3037" spans="1:6">
      <c r="A3037">
        <v>49</v>
      </c>
      <c r="B3037" t="s">
        <v>224</v>
      </c>
      <c r="C3037" t="s">
        <v>373</v>
      </c>
      <c r="D3037" t="s">
        <v>374</v>
      </c>
      <c r="E3037" s="49">
        <v>41455</v>
      </c>
      <c r="F3037" t="s">
        <v>375</v>
      </c>
    </row>
    <row r="3038" spans="1:6">
      <c r="A3038">
        <v>50</v>
      </c>
      <c r="B3038" t="s">
        <v>224</v>
      </c>
      <c r="C3038" t="s">
        <v>376</v>
      </c>
      <c r="D3038" t="s">
        <v>377</v>
      </c>
      <c r="E3038" s="49">
        <v>41486</v>
      </c>
      <c r="F3038" t="s">
        <v>378</v>
      </c>
    </row>
    <row r="3039" spans="1:6">
      <c r="A3039">
        <v>51</v>
      </c>
      <c r="B3039" t="s">
        <v>224</v>
      </c>
      <c r="C3039" t="s">
        <v>379</v>
      </c>
      <c r="D3039" t="s">
        <v>380</v>
      </c>
      <c r="E3039" s="49">
        <v>41517</v>
      </c>
      <c r="F3039" t="s">
        <v>381</v>
      </c>
    </row>
    <row r="3040" spans="1:6">
      <c r="A3040">
        <v>2</v>
      </c>
      <c r="B3040" t="s">
        <v>224</v>
      </c>
      <c r="C3040" t="s">
        <v>232</v>
      </c>
      <c r="D3040" t="s">
        <v>233</v>
      </c>
      <c r="E3040" s="49">
        <v>40921</v>
      </c>
      <c r="F3040" t="s">
        <v>234</v>
      </c>
    </row>
    <row r="3041" spans="1:6">
      <c r="A3041">
        <v>3</v>
      </c>
      <c r="B3041" t="s">
        <v>224</v>
      </c>
      <c r="C3041" t="s">
        <v>235</v>
      </c>
      <c r="D3041" t="s">
        <v>236</v>
      </c>
      <c r="E3041" s="49">
        <v>41551</v>
      </c>
      <c r="F3041" t="s">
        <v>237</v>
      </c>
    </row>
    <row r="3042" spans="1:6">
      <c r="A3042">
        <v>56</v>
      </c>
      <c r="B3042" t="s">
        <v>224</v>
      </c>
      <c r="C3042" t="s">
        <v>394</v>
      </c>
      <c r="D3042" t="s">
        <v>395</v>
      </c>
      <c r="E3042" s="50">
        <v>28630.38</v>
      </c>
      <c r="F3042" t="s">
        <v>396</v>
      </c>
    </row>
    <row r="3043" spans="1:6">
      <c r="A3043">
        <v>80</v>
      </c>
      <c r="B3043" t="s">
        <v>224</v>
      </c>
      <c r="C3043" t="s">
        <v>466</v>
      </c>
      <c r="D3043" t="s">
        <v>467</v>
      </c>
      <c r="E3043" s="50">
        <v>28630.38</v>
      </c>
      <c r="F3043" t="s">
        <v>468</v>
      </c>
    </row>
    <row r="3044" spans="1:6">
      <c r="A3044">
        <v>57</v>
      </c>
      <c r="B3044" t="s">
        <v>224</v>
      </c>
      <c r="C3044" t="s">
        <v>397</v>
      </c>
      <c r="D3044" t="s">
        <v>398</v>
      </c>
      <c r="E3044" s="50">
        <v>24576.57</v>
      </c>
      <c r="F3044" t="s">
        <v>399</v>
      </c>
    </row>
    <row r="3045" spans="1:6">
      <c r="A3045">
        <v>81</v>
      </c>
      <c r="B3045" t="s">
        <v>224</v>
      </c>
      <c r="C3045" t="s">
        <v>469</v>
      </c>
      <c r="D3045" t="s">
        <v>470</v>
      </c>
      <c r="E3045" s="50">
        <v>24576.57</v>
      </c>
      <c r="F3045" t="s">
        <v>471</v>
      </c>
    </row>
    <row r="3046" spans="1:6">
      <c r="A3046">
        <v>58</v>
      </c>
      <c r="B3046" t="s">
        <v>224</v>
      </c>
      <c r="C3046" t="s">
        <v>400</v>
      </c>
      <c r="D3046" t="s">
        <v>401</v>
      </c>
      <c r="E3046" s="50">
        <v>23276.65</v>
      </c>
      <c r="F3046" t="s">
        <v>402</v>
      </c>
    </row>
    <row r="3047" spans="1:6">
      <c r="A3047">
        <v>82</v>
      </c>
      <c r="B3047" t="s">
        <v>224</v>
      </c>
      <c r="C3047" t="s">
        <v>472</v>
      </c>
      <c r="D3047" t="s">
        <v>473</v>
      </c>
      <c r="E3047" s="50">
        <v>23276.65</v>
      </c>
      <c r="F3047" t="s">
        <v>474</v>
      </c>
    </row>
    <row r="3048" spans="1:6">
      <c r="A3048">
        <v>59</v>
      </c>
      <c r="B3048" t="s">
        <v>224</v>
      </c>
      <c r="C3048" t="s">
        <v>403</v>
      </c>
      <c r="D3048" t="s">
        <v>404</v>
      </c>
      <c r="E3048" s="50">
        <v>26166.36</v>
      </c>
      <c r="F3048" t="s">
        <v>405</v>
      </c>
    </row>
    <row r="3049" spans="1:6">
      <c r="A3049">
        <v>83</v>
      </c>
      <c r="B3049" t="s">
        <v>224</v>
      </c>
      <c r="C3049" t="s">
        <v>475</v>
      </c>
      <c r="D3049" t="s">
        <v>476</v>
      </c>
      <c r="E3049" s="50">
        <v>26166.36</v>
      </c>
      <c r="F3049" t="s">
        <v>477</v>
      </c>
    </row>
    <row r="3050" spans="1:6">
      <c r="A3050">
        <v>60</v>
      </c>
      <c r="B3050" t="s">
        <v>224</v>
      </c>
      <c r="C3050" t="s">
        <v>406</v>
      </c>
      <c r="D3050" t="s">
        <v>407</v>
      </c>
      <c r="E3050" s="50">
        <v>23915.21</v>
      </c>
      <c r="F3050" t="s">
        <v>408</v>
      </c>
    </row>
    <row r="3051" spans="1:6">
      <c r="A3051">
        <v>84</v>
      </c>
      <c r="B3051" t="s">
        <v>224</v>
      </c>
      <c r="C3051" t="s">
        <v>478</v>
      </c>
      <c r="D3051" t="s">
        <v>479</v>
      </c>
      <c r="E3051" s="50">
        <v>23915.21</v>
      </c>
      <c r="F3051" t="s">
        <v>480</v>
      </c>
    </row>
    <row r="3052" spans="1:6">
      <c r="A3052">
        <v>61</v>
      </c>
      <c r="B3052" t="s">
        <v>224</v>
      </c>
      <c r="C3052" t="s">
        <v>409</v>
      </c>
      <c r="D3052" t="s">
        <v>410</v>
      </c>
      <c r="E3052" s="50">
        <v>32434.2</v>
      </c>
      <c r="F3052" t="s">
        <v>411</v>
      </c>
    </row>
    <row r="3053" spans="1:6">
      <c r="A3053">
        <v>85</v>
      </c>
      <c r="B3053" t="s">
        <v>224</v>
      </c>
      <c r="C3053" t="s">
        <v>481</v>
      </c>
      <c r="D3053" t="s">
        <v>482</v>
      </c>
      <c r="E3053" s="50">
        <v>13454.2</v>
      </c>
      <c r="F3053" t="s">
        <v>483</v>
      </c>
    </row>
    <row r="3054" spans="1:6">
      <c r="A3054">
        <v>62</v>
      </c>
      <c r="B3054" t="s">
        <v>224</v>
      </c>
      <c r="C3054" t="s">
        <v>412</v>
      </c>
      <c r="D3054" t="s">
        <v>413</v>
      </c>
      <c r="E3054" s="50">
        <v>28589.17</v>
      </c>
      <c r="F3054" t="s">
        <v>414</v>
      </c>
    </row>
    <row r="3055" spans="1:6">
      <c r="A3055">
        <v>86</v>
      </c>
      <c r="B3055" t="s">
        <v>224</v>
      </c>
      <c r="C3055" t="s">
        <v>484</v>
      </c>
      <c r="D3055" t="s">
        <v>485</v>
      </c>
      <c r="E3055" s="50">
        <v>28589.17</v>
      </c>
      <c r="F3055" t="s">
        <v>486</v>
      </c>
    </row>
    <row r="3056" spans="1:6">
      <c r="A3056">
        <v>63</v>
      </c>
      <c r="B3056" t="s">
        <v>224</v>
      </c>
      <c r="C3056" t="s">
        <v>415</v>
      </c>
      <c r="D3056" t="s">
        <v>416</v>
      </c>
      <c r="E3056" s="50">
        <v>24480.73</v>
      </c>
      <c r="F3056" t="s">
        <v>417</v>
      </c>
    </row>
    <row r="3057" spans="1:6">
      <c r="A3057">
        <v>87</v>
      </c>
      <c r="B3057" t="s">
        <v>224</v>
      </c>
      <c r="C3057" t="s">
        <v>487</v>
      </c>
      <c r="D3057" t="s">
        <v>488</v>
      </c>
      <c r="E3057" s="50">
        <v>24480.73</v>
      </c>
      <c r="F3057" t="s">
        <v>489</v>
      </c>
    </row>
    <row r="3058" spans="1:6">
      <c r="A3058">
        <v>64</v>
      </c>
      <c r="B3058" t="s">
        <v>224</v>
      </c>
      <c r="C3058" t="s">
        <v>418</v>
      </c>
      <c r="D3058" t="s">
        <v>419</v>
      </c>
      <c r="E3058" s="50">
        <v>23878.61</v>
      </c>
      <c r="F3058" t="s">
        <v>420</v>
      </c>
    </row>
    <row r="3059" spans="1:6">
      <c r="A3059">
        <v>88</v>
      </c>
      <c r="B3059" t="s">
        <v>224</v>
      </c>
      <c r="C3059" t="s">
        <v>490</v>
      </c>
      <c r="D3059" t="s">
        <v>491</v>
      </c>
      <c r="E3059" s="50">
        <v>23878.61</v>
      </c>
      <c r="F3059" t="s">
        <v>492</v>
      </c>
    </row>
    <row r="3060" spans="1:6">
      <c r="A3060">
        <v>65</v>
      </c>
      <c r="B3060" t="s">
        <v>224</v>
      </c>
      <c r="C3060" t="s">
        <v>421</v>
      </c>
      <c r="D3060" t="s">
        <v>422</v>
      </c>
      <c r="E3060" s="50">
        <v>23449.03</v>
      </c>
      <c r="F3060" t="s">
        <v>423</v>
      </c>
    </row>
    <row r="3061" spans="1:6">
      <c r="A3061">
        <v>89</v>
      </c>
      <c r="B3061" t="s">
        <v>224</v>
      </c>
      <c r="C3061" t="s">
        <v>493</v>
      </c>
      <c r="D3061" t="s">
        <v>494</v>
      </c>
      <c r="E3061" s="50">
        <v>23449.03</v>
      </c>
      <c r="F3061" t="s">
        <v>495</v>
      </c>
    </row>
    <row r="3062" spans="1:6">
      <c r="A3062">
        <v>66</v>
      </c>
      <c r="B3062" t="s">
        <v>224</v>
      </c>
      <c r="C3062" t="s">
        <v>424</v>
      </c>
      <c r="D3062" t="s">
        <v>425</v>
      </c>
      <c r="E3062" s="50">
        <v>33199.22</v>
      </c>
      <c r="F3062" t="s">
        <v>426</v>
      </c>
    </row>
    <row r="3063" spans="1:6">
      <c r="A3063">
        <v>90</v>
      </c>
      <c r="B3063" t="s">
        <v>224</v>
      </c>
      <c r="C3063" t="s">
        <v>496</v>
      </c>
      <c r="D3063" t="s">
        <v>497</v>
      </c>
      <c r="E3063" s="50">
        <v>33199.22</v>
      </c>
      <c r="F3063" t="s">
        <v>498</v>
      </c>
    </row>
    <row r="3064" spans="1:6">
      <c r="A3064">
        <v>67</v>
      </c>
      <c r="B3064" t="s">
        <v>224</v>
      </c>
      <c r="C3064" t="s">
        <v>427</v>
      </c>
      <c r="D3064" t="s">
        <v>428</v>
      </c>
      <c r="E3064" s="50">
        <v>27240.05</v>
      </c>
      <c r="F3064" t="s">
        <v>429</v>
      </c>
    </row>
    <row r="3065" spans="1:6">
      <c r="A3065">
        <v>91</v>
      </c>
      <c r="B3065" t="s">
        <v>224</v>
      </c>
      <c r="C3065" t="s">
        <v>499</v>
      </c>
      <c r="D3065" t="s">
        <v>500</v>
      </c>
      <c r="E3065" s="50">
        <v>24511.06</v>
      </c>
      <c r="F3065" t="s">
        <v>501</v>
      </c>
    </row>
    <row r="3066" spans="1:6">
      <c r="A3066">
        <v>68</v>
      </c>
      <c r="B3066" t="s">
        <v>224</v>
      </c>
      <c r="C3066" t="s">
        <v>430</v>
      </c>
      <c r="D3066" t="s">
        <v>431</v>
      </c>
      <c r="E3066" s="50">
        <v>18252.39</v>
      </c>
      <c r="F3066" t="s">
        <v>432</v>
      </c>
    </row>
    <row r="3067" spans="1:6">
      <c r="A3067">
        <v>92</v>
      </c>
      <c r="B3067" t="s">
        <v>224</v>
      </c>
      <c r="C3067" t="s">
        <v>502</v>
      </c>
      <c r="D3067" t="s">
        <v>503</v>
      </c>
      <c r="E3067" s="50">
        <v>18252.39</v>
      </c>
      <c r="F3067" t="s">
        <v>504</v>
      </c>
    </row>
    <row r="3068" spans="1:6">
      <c r="A3068">
        <v>69</v>
      </c>
      <c r="B3068" t="s">
        <v>224</v>
      </c>
      <c r="C3068" t="s">
        <v>433</v>
      </c>
      <c r="D3068" t="s">
        <v>434</v>
      </c>
      <c r="E3068" s="50">
        <v>22388.66</v>
      </c>
      <c r="F3068" t="s">
        <v>435</v>
      </c>
    </row>
    <row r="3069" spans="1:6">
      <c r="A3069">
        <v>93</v>
      </c>
      <c r="B3069" t="s">
        <v>224</v>
      </c>
      <c r="C3069" t="s">
        <v>505</v>
      </c>
      <c r="D3069" t="s">
        <v>506</v>
      </c>
      <c r="E3069" s="50">
        <v>22388.66</v>
      </c>
      <c r="F3069" t="s">
        <v>507</v>
      </c>
    </row>
    <row r="3070" spans="1:6">
      <c r="A3070">
        <v>70</v>
      </c>
      <c r="B3070" t="s">
        <v>224</v>
      </c>
      <c r="C3070" t="s">
        <v>436</v>
      </c>
      <c r="D3070" t="s">
        <v>437</v>
      </c>
      <c r="E3070" s="50">
        <v>27649.56</v>
      </c>
      <c r="F3070" t="s">
        <v>438</v>
      </c>
    </row>
    <row r="3071" spans="1:6">
      <c r="A3071">
        <v>94</v>
      </c>
      <c r="B3071" t="s">
        <v>224</v>
      </c>
      <c r="C3071" t="s">
        <v>508</v>
      </c>
      <c r="D3071" t="s">
        <v>509</v>
      </c>
      <c r="E3071" s="50">
        <v>27649.56</v>
      </c>
      <c r="F3071" t="s">
        <v>510</v>
      </c>
    </row>
    <row r="3072" spans="1:6">
      <c r="A3072">
        <v>71</v>
      </c>
      <c r="B3072" t="s">
        <v>224</v>
      </c>
      <c r="C3072" t="s">
        <v>439</v>
      </c>
      <c r="D3072" t="s">
        <v>440</v>
      </c>
      <c r="E3072" s="50">
        <v>38158.03</v>
      </c>
      <c r="F3072" t="s">
        <v>441</v>
      </c>
    </row>
    <row r="3073" spans="1:6">
      <c r="A3073">
        <v>95</v>
      </c>
      <c r="B3073" t="s">
        <v>224</v>
      </c>
      <c r="C3073" t="s">
        <v>511</v>
      </c>
      <c r="D3073" t="s">
        <v>512</v>
      </c>
      <c r="E3073" s="50">
        <v>38158.03</v>
      </c>
      <c r="F3073" t="s">
        <v>513</v>
      </c>
    </row>
    <row r="3074" spans="1:6">
      <c r="A3074">
        <v>72</v>
      </c>
      <c r="B3074" t="s">
        <v>224</v>
      </c>
      <c r="C3074" t="s">
        <v>442</v>
      </c>
      <c r="D3074" t="s">
        <v>443</v>
      </c>
      <c r="E3074" s="50">
        <v>56529.86</v>
      </c>
      <c r="F3074" t="s">
        <v>444</v>
      </c>
    </row>
    <row r="3075" spans="1:6">
      <c r="A3075">
        <v>96</v>
      </c>
      <c r="B3075" t="s">
        <v>224</v>
      </c>
      <c r="C3075" t="s">
        <v>514</v>
      </c>
      <c r="D3075" t="s">
        <v>515</v>
      </c>
      <c r="E3075" s="50">
        <v>56529.86</v>
      </c>
      <c r="F3075" t="s">
        <v>516</v>
      </c>
    </row>
    <row r="3076" spans="1:6">
      <c r="A3076">
        <v>73</v>
      </c>
      <c r="B3076" t="s">
        <v>224</v>
      </c>
      <c r="C3076" t="s">
        <v>445</v>
      </c>
      <c r="D3076" t="s">
        <v>446</v>
      </c>
      <c r="E3076" s="50">
        <v>49068.95</v>
      </c>
      <c r="F3076" t="s">
        <v>447</v>
      </c>
    </row>
    <row r="3077" spans="1:6">
      <c r="A3077">
        <v>97</v>
      </c>
      <c r="B3077" t="s">
        <v>224</v>
      </c>
      <c r="C3077" t="s">
        <v>517</v>
      </c>
      <c r="D3077" t="s">
        <v>518</v>
      </c>
      <c r="E3077" s="50">
        <v>49068.95</v>
      </c>
      <c r="F3077" t="s">
        <v>519</v>
      </c>
    </row>
    <row r="3078" spans="1:6">
      <c r="A3078">
        <v>74</v>
      </c>
      <c r="B3078" t="s">
        <v>224</v>
      </c>
      <c r="C3078" t="s">
        <v>448</v>
      </c>
      <c r="D3078" t="s">
        <v>449</v>
      </c>
      <c r="E3078" s="50">
        <v>48481.05</v>
      </c>
      <c r="F3078" t="s">
        <v>450</v>
      </c>
    </row>
    <row r="3079" spans="1:6">
      <c r="A3079">
        <v>98</v>
      </c>
      <c r="B3079" t="s">
        <v>224</v>
      </c>
      <c r="C3079" t="s">
        <v>520</v>
      </c>
      <c r="D3079" t="s">
        <v>521</v>
      </c>
      <c r="E3079" s="50">
        <v>48481.05</v>
      </c>
      <c r="F3079" t="s">
        <v>522</v>
      </c>
    </row>
    <row r="3080" spans="1:6">
      <c r="A3080">
        <v>75</v>
      </c>
      <c r="B3080" t="s">
        <v>224</v>
      </c>
      <c r="C3080" t="s">
        <v>451</v>
      </c>
      <c r="D3080" t="s">
        <v>452</v>
      </c>
      <c r="E3080" s="50">
        <v>44556.75</v>
      </c>
      <c r="F3080" t="s">
        <v>453</v>
      </c>
    </row>
    <row r="3081" spans="1:6">
      <c r="A3081">
        <v>99</v>
      </c>
      <c r="B3081" t="s">
        <v>224</v>
      </c>
      <c r="C3081" t="s">
        <v>523</v>
      </c>
      <c r="D3081" t="s">
        <v>524</v>
      </c>
      <c r="E3081" s="50">
        <v>44556.75</v>
      </c>
      <c r="F3081" t="s">
        <v>525</v>
      </c>
    </row>
    <row r="3082" spans="1:6">
      <c r="A3082">
        <v>695</v>
      </c>
      <c r="B3082" t="s">
        <v>224</v>
      </c>
      <c r="C3082" t="s">
        <v>2308</v>
      </c>
      <c r="D3082" t="s">
        <v>2309</v>
      </c>
      <c r="E3082">
        <v>13</v>
      </c>
      <c r="F3082" t="s">
        <v>2310</v>
      </c>
    </row>
    <row r="3083" spans="1:6">
      <c r="A3083">
        <v>721</v>
      </c>
      <c r="B3083" t="s">
        <v>224</v>
      </c>
      <c r="C3083" t="s">
        <v>2385</v>
      </c>
      <c r="D3083" t="s">
        <v>2386</v>
      </c>
      <c r="E3083">
        <v>24</v>
      </c>
      <c r="F3083" t="s">
        <v>2387</v>
      </c>
    </row>
    <row r="3084" spans="1:6">
      <c r="A3084">
        <v>696</v>
      </c>
      <c r="B3084" t="s">
        <v>224</v>
      </c>
      <c r="C3084" t="s">
        <v>2311</v>
      </c>
      <c r="D3084" t="s">
        <v>2312</v>
      </c>
      <c r="E3084" s="49">
        <v>40909</v>
      </c>
      <c r="F3084" t="s">
        <v>2313</v>
      </c>
    </row>
    <row r="3085" spans="1:6">
      <c r="A3085">
        <v>717</v>
      </c>
      <c r="B3085" t="s">
        <v>224</v>
      </c>
      <c r="C3085" t="s">
        <v>2374</v>
      </c>
      <c r="D3085" t="s">
        <v>2375</v>
      </c>
      <c r="E3085" s="49">
        <v>41548</v>
      </c>
      <c r="F3085" t="s">
        <v>2376</v>
      </c>
    </row>
    <row r="3086" spans="1:6">
      <c r="A3086">
        <v>697</v>
      </c>
      <c r="B3086" t="s">
        <v>224</v>
      </c>
      <c r="C3086" t="s">
        <v>2314</v>
      </c>
      <c r="D3086" t="s">
        <v>2315</v>
      </c>
      <c r="E3086" s="49">
        <v>40940</v>
      </c>
      <c r="F3086" t="s">
        <v>2316</v>
      </c>
    </row>
    <row r="3087" spans="1:6">
      <c r="A3087">
        <v>698</v>
      </c>
      <c r="B3087" t="s">
        <v>224</v>
      </c>
      <c r="C3087" t="s">
        <v>2317</v>
      </c>
      <c r="D3087" t="s">
        <v>2318</v>
      </c>
      <c r="E3087" s="49">
        <v>40969</v>
      </c>
      <c r="F3087" t="s">
        <v>2319</v>
      </c>
    </row>
    <row r="3088" spans="1:6">
      <c r="A3088">
        <v>699</v>
      </c>
      <c r="B3088" t="s">
        <v>224</v>
      </c>
      <c r="C3088" t="s">
        <v>2320</v>
      </c>
      <c r="D3088" t="s">
        <v>2321</v>
      </c>
      <c r="E3088" s="49">
        <v>41000</v>
      </c>
      <c r="F3088" t="s">
        <v>2322</v>
      </c>
    </row>
    <row r="3089" spans="1:6">
      <c r="A3089">
        <v>700</v>
      </c>
      <c r="B3089" t="s">
        <v>224</v>
      </c>
      <c r="C3089" t="s">
        <v>2323</v>
      </c>
      <c r="D3089" t="s">
        <v>2324</v>
      </c>
      <c r="E3089" s="49">
        <v>41030</v>
      </c>
      <c r="F3089" t="s">
        <v>2325</v>
      </c>
    </row>
    <row r="3090" spans="1:6">
      <c r="A3090">
        <v>701</v>
      </c>
      <c r="B3090" t="s">
        <v>224</v>
      </c>
      <c r="C3090" t="s">
        <v>2326</v>
      </c>
      <c r="D3090" t="s">
        <v>2327</v>
      </c>
      <c r="E3090" s="49">
        <v>41061</v>
      </c>
      <c r="F3090" t="s">
        <v>2328</v>
      </c>
    </row>
    <row r="3091" spans="1:6">
      <c r="A3091">
        <v>702</v>
      </c>
      <c r="B3091" t="s">
        <v>224</v>
      </c>
      <c r="C3091" t="s">
        <v>2329</v>
      </c>
      <c r="D3091" t="s">
        <v>2330</v>
      </c>
      <c r="E3091" s="49">
        <v>41091</v>
      </c>
      <c r="F3091" t="s">
        <v>2331</v>
      </c>
    </row>
    <row r="3092" spans="1:6">
      <c r="A3092">
        <v>703</v>
      </c>
      <c r="B3092" t="s">
        <v>224</v>
      </c>
      <c r="C3092" t="s">
        <v>2332</v>
      </c>
      <c r="D3092" t="s">
        <v>2333</v>
      </c>
      <c r="E3092" s="49">
        <v>41122</v>
      </c>
      <c r="F3092" t="s">
        <v>2334</v>
      </c>
    </row>
    <row r="3093" spans="1:6">
      <c r="A3093">
        <v>704</v>
      </c>
      <c r="B3093" t="s">
        <v>224</v>
      </c>
      <c r="C3093" t="s">
        <v>2335</v>
      </c>
      <c r="D3093" t="s">
        <v>2336</v>
      </c>
      <c r="E3093" s="49">
        <v>41153</v>
      </c>
      <c r="F3093" t="s">
        <v>2337</v>
      </c>
    </row>
    <row r="3094" spans="1:6">
      <c r="A3094">
        <v>705</v>
      </c>
      <c r="B3094" t="s">
        <v>224</v>
      </c>
      <c r="C3094" t="s">
        <v>2338</v>
      </c>
      <c r="D3094" t="s">
        <v>2339</v>
      </c>
      <c r="E3094" s="49">
        <v>41183</v>
      </c>
      <c r="F3094" t="s">
        <v>2340</v>
      </c>
    </row>
    <row r="3095" spans="1:6">
      <c r="A3095">
        <v>706</v>
      </c>
      <c r="B3095" t="s">
        <v>224</v>
      </c>
      <c r="C3095" t="s">
        <v>2341</v>
      </c>
      <c r="D3095" t="s">
        <v>2342</v>
      </c>
      <c r="E3095" s="49">
        <v>41214</v>
      </c>
      <c r="F3095" t="s">
        <v>2343</v>
      </c>
    </row>
    <row r="3096" spans="1:6">
      <c r="A3096">
        <v>707</v>
      </c>
      <c r="B3096" t="s">
        <v>224</v>
      </c>
      <c r="C3096" t="s">
        <v>2344</v>
      </c>
      <c r="D3096" t="s">
        <v>2345</v>
      </c>
      <c r="E3096" s="49">
        <v>41244</v>
      </c>
      <c r="F3096" t="s">
        <v>2346</v>
      </c>
    </row>
    <row r="3097" spans="1:6">
      <c r="A3097">
        <v>708</v>
      </c>
      <c r="B3097" t="s">
        <v>224</v>
      </c>
      <c r="C3097" t="s">
        <v>2347</v>
      </c>
      <c r="D3097" t="s">
        <v>2348</v>
      </c>
      <c r="E3097" s="49">
        <v>41275</v>
      </c>
      <c r="F3097" t="s">
        <v>2349</v>
      </c>
    </row>
    <row r="3098" spans="1:6">
      <c r="A3098">
        <v>709</v>
      </c>
      <c r="B3098" t="s">
        <v>224</v>
      </c>
      <c r="C3098" t="s">
        <v>2350</v>
      </c>
      <c r="D3098" t="s">
        <v>2351</v>
      </c>
      <c r="E3098" s="49">
        <v>41306</v>
      </c>
      <c r="F3098" t="s">
        <v>2352</v>
      </c>
    </row>
    <row r="3099" spans="1:6">
      <c r="A3099">
        <v>710</v>
      </c>
      <c r="B3099" t="s">
        <v>224</v>
      </c>
      <c r="C3099" t="s">
        <v>2353</v>
      </c>
      <c r="D3099" t="s">
        <v>2354</v>
      </c>
      <c r="E3099" s="49">
        <v>41334</v>
      </c>
      <c r="F3099" t="s">
        <v>2355</v>
      </c>
    </row>
    <row r="3100" spans="1:6">
      <c r="A3100">
        <v>711</v>
      </c>
      <c r="B3100" t="s">
        <v>224</v>
      </c>
      <c r="C3100" t="s">
        <v>2356</v>
      </c>
      <c r="D3100" t="s">
        <v>2357</v>
      </c>
      <c r="E3100" s="49">
        <v>41365</v>
      </c>
      <c r="F3100" t="s">
        <v>2358</v>
      </c>
    </row>
    <row r="3101" spans="1:6">
      <c r="A3101">
        <v>712</v>
      </c>
      <c r="B3101" t="s">
        <v>224</v>
      </c>
      <c r="C3101" t="s">
        <v>2359</v>
      </c>
      <c r="D3101" t="s">
        <v>2360</v>
      </c>
      <c r="E3101" s="49">
        <v>41395</v>
      </c>
      <c r="F3101" t="s">
        <v>2361</v>
      </c>
    </row>
    <row r="3102" spans="1:6">
      <c r="A3102">
        <v>713</v>
      </c>
      <c r="B3102" t="s">
        <v>224</v>
      </c>
      <c r="C3102" t="s">
        <v>2362</v>
      </c>
      <c r="D3102" t="s">
        <v>2363</v>
      </c>
      <c r="E3102" s="49">
        <v>41426</v>
      </c>
      <c r="F3102" t="s">
        <v>2364</v>
      </c>
    </row>
    <row r="3103" spans="1:6">
      <c r="A3103">
        <v>714</v>
      </c>
      <c r="B3103" t="s">
        <v>224</v>
      </c>
      <c r="C3103" t="s">
        <v>2365</v>
      </c>
      <c r="D3103" t="s">
        <v>2366</v>
      </c>
      <c r="E3103" s="49">
        <v>41456</v>
      </c>
      <c r="F3103" t="s">
        <v>2367</v>
      </c>
    </row>
    <row r="3104" spans="1:6">
      <c r="A3104">
        <v>715</v>
      </c>
      <c r="B3104" t="s">
        <v>224</v>
      </c>
      <c r="C3104" t="s">
        <v>2368</v>
      </c>
      <c r="D3104" t="s">
        <v>2369</v>
      </c>
      <c r="E3104" s="49">
        <v>41487</v>
      </c>
      <c r="F3104" t="s">
        <v>2370</v>
      </c>
    </row>
    <row r="3105" spans="1:6">
      <c r="A3105">
        <v>716</v>
      </c>
      <c r="B3105" t="s">
        <v>224</v>
      </c>
      <c r="C3105" t="s">
        <v>2371</v>
      </c>
      <c r="D3105" t="s">
        <v>2372</v>
      </c>
      <c r="E3105" s="49">
        <v>41518</v>
      </c>
      <c r="F3105" t="s">
        <v>2373</v>
      </c>
    </row>
    <row r="3106" spans="1:6">
      <c r="A3106">
        <v>742</v>
      </c>
      <c r="B3106" t="s">
        <v>224</v>
      </c>
      <c r="C3106" t="s">
        <v>2448</v>
      </c>
      <c r="D3106" t="s">
        <v>2449</v>
      </c>
      <c r="E3106" s="49">
        <v>41547</v>
      </c>
      <c r="F3106" t="s">
        <v>2450</v>
      </c>
    </row>
    <row r="3107" spans="1:6">
      <c r="A3107">
        <v>743</v>
      </c>
      <c r="B3107" t="s">
        <v>224</v>
      </c>
      <c r="C3107" t="s">
        <v>2451</v>
      </c>
      <c r="D3107" t="s">
        <v>2452</v>
      </c>
      <c r="E3107" s="49">
        <v>41578</v>
      </c>
      <c r="F3107" t="s">
        <v>2453</v>
      </c>
    </row>
    <row r="3108" spans="1:6">
      <c r="A3108">
        <v>722</v>
      </c>
      <c r="B3108" t="s">
        <v>224</v>
      </c>
      <c r="C3108" t="s">
        <v>2388</v>
      </c>
      <c r="D3108" t="s">
        <v>2389</v>
      </c>
      <c r="E3108" s="49">
        <v>40939</v>
      </c>
      <c r="F3108" t="s">
        <v>2390</v>
      </c>
    </row>
    <row r="3109" spans="1:6">
      <c r="A3109">
        <v>723</v>
      </c>
      <c r="B3109" t="s">
        <v>224</v>
      </c>
      <c r="C3109" t="s">
        <v>2391</v>
      </c>
      <c r="D3109" t="s">
        <v>2392</v>
      </c>
      <c r="E3109" s="49">
        <v>40968</v>
      </c>
      <c r="F3109" t="s">
        <v>2393</v>
      </c>
    </row>
    <row r="3110" spans="1:6">
      <c r="A3110">
        <v>724</v>
      </c>
      <c r="B3110" t="s">
        <v>224</v>
      </c>
      <c r="C3110" t="s">
        <v>2394</v>
      </c>
      <c r="D3110" t="s">
        <v>2395</v>
      </c>
      <c r="E3110" s="49">
        <v>40999</v>
      </c>
      <c r="F3110" t="s">
        <v>2396</v>
      </c>
    </row>
    <row r="3111" spans="1:6">
      <c r="A3111">
        <v>725</v>
      </c>
      <c r="B3111" t="s">
        <v>224</v>
      </c>
      <c r="C3111" t="s">
        <v>2397</v>
      </c>
      <c r="D3111" t="s">
        <v>2398</v>
      </c>
      <c r="E3111" s="49">
        <v>41029</v>
      </c>
      <c r="F3111" t="s">
        <v>2399</v>
      </c>
    </row>
    <row r="3112" spans="1:6">
      <c r="A3112">
        <v>726</v>
      </c>
      <c r="B3112" t="s">
        <v>224</v>
      </c>
      <c r="C3112" t="s">
        <v>2400</v>
      </c>
      <c r="D3112" t="s">
        <v>2401</v>
      </c>
      <c r="E3112" s="49">
        <v>41060</v>
      </c>
      <c r="F3112" t="s">
        <v>2402</v>
      </c>
    </row>
    <row r="3113" spans="1:6">
      <c r="A3113">
        <v>727</v>
      </c>
      <c r="B3113" t="s">
        <v>224</v>
      </c>
      <c r="C3113" t="s">
        <v>2403</v>
      </c>
      <c r="D3113" t="s">
        <v>2404</v>
      </c>
      <c r="E3113" s="49">
        <v>41090</v>
      </c>
      <c r="F3113" t="s">
        <v>2405</v>
      </c>
    </row>
    <row r="3114" spans="1:6">
      <c r="A3114">
        <v>728</v>
      </c>
      <c r="B3114" t="s">
        <v>224</v>
      </c>
      <c r="C3114" t="s">
        <v>2406</v>
      </c>
      <c r="D3114" t="s">
        <v>2407</v>
      </c>
      <c r="E3114" s="49">
        <v>41121</v>
      </c>
      <c r="F3114" t="s">
        <v>2408</v>
      </c>
    </row>
    <row r="3115" spans="1:6">
      <c r="A3115">
        <v>729</v>
      </c>
      <c r="B3115" t="s">
        <v>224</v>
      </c>
      <c r="C3115" t="s">
        <v>2409</v>
      </c>
      <c r="D3115" t="s">
        <v>2410</v>
      </c>
      <c r="E3115" s="49">
        <v>41152</v>
      </c>
      <c r="F3115" t="s">
        <v>2411</v>
      </c>
    </row>
    <row r="3116" spans="1:6">
      <c r="A3116">
        <v>730</v>
      </c>
      <c r="B3116" t="s">
        <v>224</v>
      </c>
      <c r="C3116" t="s">
        <v>2412</v>
      </c>
      <c r="D3116" t="s">
        <v>2413</v>
      </c>
      <c r="E3116" s="49">
        <v>41182</v>
      </c>
      <c r="F3116" t="s">
        <v>2414</v>
      </c>
    </row>
    <row r="3117" spans="1:6">
      <c r="A3117">
        <v>731</v>
      </c>
      <c r="B3117" t="s">
        <v>224</v>
      </c>
      <c r="C3117" t="s">
        <v>2415</v>
      </c>
      <c r="D3117" t="s">
        <v>2416</v>
      </c>
      <c r="E3117" s="49">
        <v>41213</v>
      </c>
      <c r="F3117" t="s">
        <v>2417</v>
      </c>
    </row>
    <row r="3118" spans="1:6">
      <c r="A3118">
        <v>732</v>
      </c>
      <c r="B3118" t="s">
        <v>224</v>
      </c>
      <c r="C3118" t="s">
        <v>2418</v>
      </c>
      <c r="D3118" t="s">
        <v>2419</v>
      </c>
      <c r="E3118" s="49">
        <v>41243</v>
      </c>
      <c r="F3118" t="s">
        <v>2420</v>
      </c>
    </row>
    <row r="3119" spans="1:6">
      <c r="A3119">
        <v>733</v>
      </c>
      <c r="B3119" t="s">
        <v>224</v>
      </c>
      <c r="C3119" t="s">
        <v>2421</v>
      </c>
      <c r="D3119" t="s">
        <v>2422</v>
      </c>
      <c r="E3119" s="49">
        <v>41274</v>
      </c>
      <c r="F3119" t="s">
        <v>2423</v>
      </c>
    </row>
    <row r="3120" spans="1:6">
      <c r="A3120">
        <v>734</v>
      </c>
      <c r="B3120" t="s">
        <v>224</v>
      </c>
      <c r="C3120" t="s">
        <v>2424</v>
      </c>
      <c r="D3120" t="s">
        <v>2425</v>
      </c>
      <c r="E3120" s="49">
        <v>41305</v>
      </c>
      <c r="F3120" t="s">
        <v>2426</v>
      </c>
    </row>
    <row r="3121" spans="1:6">
      <c r="A3121">
        <v>735</v>
      </c>
      <c r="B3121" t="s">
        <v>224</v>
      </c>
      <c r="C3121" t="s">
        <v>2427</v>
      </c>
      <c r="D3121" t="s">
        <v>2428</v>
      </c>
      <c r="E3121" s="49">
        <v>41333</v>
      </c>
      <c r="F3121" t="s">
        <v>2429</v>
      </c>
    </row>
    <row r="3122" spans="1:6">
      <c r="A3122">
        <v>736</v>
      </c>
      <c r="B3122" t="s">
        <v>224</v>
      </c>
      <c r="C3122" t="s">
        <v>2430</v>
      </c>
      <c r="D3122" t="s">
        <v>2431</v>
      </c>
      <c r="E3122" s="49">
        <v>41364</v>
      </c>
      <c r="F3122" t="s">
        <v>2432</v>
      </c>
    </row>
    <row r="3123" spans="1:6">
      <c r="A3123">
        <v>737</v>
      </c>
      <c r="B3123" t="s">
        <v>224</v>
      </c>
      <c r="C3123" t="s">
        <v>2433</v>
      </c>
      <c r="D3123" t="s">
        <v>2434</v>
      </c>
      <c r="E3123" s="49">
        <v>41394</v>
      </c>
      <c r="F3123" t="s">
        <v>2435</v>
      </c>
    </row>
    <row r="3124" spans="1:6">
      <c r="A3124">
        <v>738</v>
      </c>
      <c r="B3124" t="s">
        <v>224</v>
      </c>
      <c r="C3124" t="s">
        <v>2436</v>
      </c>
      <c r="D3124" t="s">
        <v>2437</v>
      </c>
      <c r="E3124" s="49">
        <v>41425</v>
      </c>
      <c r="F3124" t="s">
        <v>2438</v>
      </c>
    </row>
    <row r="3125" spans="1:6">
      <c r="A3125">
        <v>739</v>
      </c>
      <c r="B3125" t="s">
        <v>224</v>
      </c>
      <c r="C3125" t="s">
        <v>2439</v>
      </c>
      <c r="D3125" t="s">
        <v>2440</v>
      </c>
      <c r="E3125" s="49">
        <v>41455</v>
      </c>
      <c r="F3125" t="s">
        <v>2441</v>
      </c>
    </row>
    <row r="3126" spans="1:6">
      <c r="A3126">
        <v>740</v>
      </c>
      <c r="B3126" t="s">
        <v>224</v>
      </c>
      <c r="C3126" t="s">
        <v>2442</v>
      </c>
      <c r="D3126" t="s">
        <v>2443</v>
      </c>
      <c r="E3126" s="49">
        <v>41486</v>
      </c>
      <c r="F3126" t="s">
        <v>2444</v>
      </c>
    </row>
    <row r="3127" spans="1:6">
      <c r="A3127">
        <v>741</v>
      </c>
      <c r="B3127" t="s">
        <v>224</v>
      </c>
      <c r="C3127" t="s">
        <v>2445</v>
      </c>
      <c r="D3127" t="s">
        <v>2446</v>
      </c>
      <c r="E3127" s="49">
        <v>41517</v>
      </c>
      <c r="F3127" t="s">
        <v>2447</v>
      </c>
    </row>
    <row r="3128" spans="1:6">
      <c r="A3128">
        <v>691</v>
      </c>
      <c r="B3128" t="s">
        <v>224</v>
      </c>
      <c r="C3128" t="s">
        <v>2297</v>
      </c>
      <c r="D3128" t="s">
        <v>2298</v>
      </c>
      <c r="E3128" s="49">
        <v>41533</v>
      </c>
      <c r="F3128" t="s">
        <v>2299</v>
      </c>
    </row>
    <row r="3129" spans="1:6">
      <c r="A3129">
        <v>687</v>
      </c>
      <c r="B3129" t="s">
        <v>224</v>
      </c>
      <c r="C3129" t="s">
        <v>2287</v>
      </c>
      <c r="D3129" t="s">
        <v>2288</v>
      </c>
      <c r="E3129" s="49">
        <v>40920</v>
      </c>
      <c r="F3129" t="s">
        <v>2289</v>
      </c>
    </row>
    <row r="3130" spans="1:6">
      <c r="A3130">
        <v>814</v>
      </c>
      <c r="B3130" t="s">
        <v>224</v>
      </c>
      <c r="C3130" t="s">
        <v>2664</v>
      </c>
      <c r="D3130" t="s">
        <v>2665</v>
      </c>
      <c r="E3130" s="50">
        <v>2138.35</v>
      </c>
      <c r="F3130" t="s">
        <v>2666</v>
      </c>
    </row>
    <row r="3131" spans="1:6">
      <c r="A3131">
        <v>838</v>
      </c>
      <c r="B3131" t="s">
        <v>224</v>
      </c>
      <c r="C3131" t="s">
        <v>2736</v>
      </c>
      <c r="D3131" t="s">
        <v>2737</v>
      </c>
      <c r="E3131" s="50">
        <v>0</v>
      </c>
      <c r="F3131" t="s">
        <v>2738</v>
      </c>
    </row>
    <row r="3132" spans="1:6">
      <c r="A3132">
        <v>815</v>
      </c>
      <c r="B3132" t="s">
        <v>224</v>
      </c>
      <c r="C3132" t="s">
        <v>2667</v>
      </c>
      <c r="D3132" t="s">
        <v>2668</v>
      </c>
      <c r="E3132" s="50">
        <v>0</v>
      </c>
      <c r="F3132" t="s">
        <v>2669</v>
      </c>
    </row>
    <row r="3133" spans="1:6">
      <c r="A3133">
        <v>839</v>
      </c>
      <c r="B3133" t="s">
        <v>224</v>
      </c>
      <c r="C3133" t="s">
        <v>2739</v>
      </c>
      <c r="D3133" t="s">
        <v>2740</v>
      </c>
      <c r="E3133" s="50">
        <v>0</v>
      </c>
      <c r="F3133" t="s">
        <v>2741</v>
      </c>
    </row>
    <row r="3134" spans="1:6">
      <c r="A3134">
        <v>794</v>
      </c>
      <c r="B3134" t="s">
        <v>224</v>
      </c>
      <c r="C3134" t="s">
        <v>2604</v>
      </c>
      <c r="D3134" t="s">
        <v>2605</v>
      </c>
      <c r="E3134" s="50">
        <v>2356.3200000000002</v>
      </c>
      <c r="F3134" t="s">
        <v>2606</v>
      </c>
    </row>
    <row r="3135" spans="1:6">
      <c r="A3135">
        <v>818</v>
      </c>
      <c r="B3135" t="s">
        <v>224</v>
      </c>
      <c r="C3135" t="s">
        <v>2676</v>
      </c>
      <c r="D3135" t="s">
        <v>2677</v>
      </c>
      <c r="E3135" s="50">
        <v>0</v>
      </c>
      <c r="F3135" t="s">
        <v>2678</v>
      </c>
    </row>
    <row r="3136" spans="1:6">
      <c r="A3136">
        <v>795</v>
      </c>
      <c r="B3136" t="s">
        <v>224</v>
      </c>
      <c r="C3136" t="s">
        <v>2607</v>
      </c>
      <c r="D3136" t="s">
        <v>2608</v>
      </c>
      <c r="E3136" s="50">
        <v>0</v>
      </c>
      <c r="F3136" t="s">
        <v>2609</v>
      </c>
    </row>
    <row r="3137" spans="1:6">
      <c r="A3137">
        <v>819</v>
      </c>
      <c r="B3137" t="s">
        <v>224</v>
      </c>
      <c r="C3137" t="s">
        <v>2679</v>
      </c>
      <c r="D3137" t="s">
        <v>2680</v>
      </c>
      <c r="E3137" s="50">
        <v>0</v>
      </c>
      <c r="F3137" t="s">
        <v>2681</v>
      </c>
    </row>
    <row r="3138" spans="1:6">
      <c r="A3138">
        <v>796</v>
      </c>
      <c r="B3138" t="s">
        <v>224</v>
      </c>
      <c r="C3138" t="s">
        <v>2610</v>
      </c>
      <c r="D3138" t="s">
        <v>2611</v>
      </c>
      <c r="E3138" s="50">
        <v>0</v>
      </c>
      <c r="F3138" t="s">
        <v>2612</v>
      </c>
    </row>
    <row r="3139" spans="1:6">
      <c r="A3139">
        <v>820</v>
      </c>
      <c r="B3139" t="s">
        <v>224</v>
      </c>
      <c r="C3139" t="s">
        <v>2682</v>
      </c>
      <c r="D3139" t="s">
        <v>2683</v>
      </c>
      <c r="E3139" s="50">
        <v>0</v>
      </c>
      <c r="F3139" t="s">
        <v>2684</v>
      </c>
    </row>
    <row r="3140" spans="1:6">
      <c r="A3140">
        <v>797</v>
      </c>
      <c r="B3140" t="s">
        <v>224</v>
      </c>
      <c r="C3140" t="s">
        <v>2613</v>
      </c>
      <c r="D3140" t="s">
        <v>2614</v>
      </c>
      <c r="E3140" s="50">
        <v>0</v>
      </c>
      <c r="F3140" t="s">
        <v>2615</v>
      </c>
    </row>
    <row r="3141" spans="1:6">
      <c r="A3141">
        <v>821</v>
      </c>
      <c r="B3141" t="s">
        <v>224</v>
      </c>
      <c r="C3141" t="s">
        <v>2685</v>
      </c>
      <c r="D3141" t="s">
        <v>2686</v>
      </c>
      <c r="E3141" s="50">
        <v>0</v>
      </c>
      <c r="F3141" t="s">
        <v>2687</v>
      </c>
    </row>
    <row r="3142" spans="1:6">
      <c r="A3142">
        <v>798</v>
      </c>
      <c r="B3142" t="s">
        <v>224</v>
      </c>
      <c r="C3142" t="s">
        <v>2616</v>
      </c>
      <c r="D3142" t="s">
        <v>2617</v>
      </c>
      <c r="E3142" s="50">
        <v>0</v>
      </c>
      <c r="F3142" t="s">
        <v>2618</v>
      </c>
    </row>
    <row r="3143" spans="1:6">
      <c r="A3143">
        <v>822</v>
      </c>
      <c r="B3143" t="s">
        <v>224</v>
      </c>
      <c r="C3143" t="s">
        <v>2688</v>
      </c>
      <c r="D3143" t="s">
        <v>2689</v>
      </c>
      <c r="E3143" s="50">
        <v>0</v>
      </c>
      <c r="F3143" t="s">
        <v>2690</v>
      </c>
    </row>
    <row r="3144" spans="1:6">
      <c r="A3144">
        <v>799</v>
      </c>
      <c r="B3144" t="s">
        <v>224</v>
      </c>
      <c r="C3144" t="s">
        <v>2619</v>
      </c>
      <c r="D3144" t="s">
        <v>2620</v>
      </c>
      <c r="E3144" s="50">
        <v>0</v>
      </c>
      <c r="F3144" t="s">
        <v>2621</v>
      </c>
    </row>
    <row r="3145" spans="1:6">
      <c r="A3145">
        <v>823</v>
      </c>
      <c r="B3145" t="s">
        <v>224</v>
      </c>
      <c r="C3145" t="s">
        <v>2691</v>
      </c>
      <c r="D3145" t="s">
        <v>2692</v>
      </c>
      <c r="E3145" s="50">
        <v>0</v>
      </c>
      <c r="F3145" t="s">
        <v>2693</v>
      </c>
    </row>
    <row r="3146" spans="1:6">
      <c r="A3146">
        <v>800</v>
      </c>
      <c r="B3146" t="s">
        <v>224</v>
      </c>
      <c r="C3146" t="s">
        <v>2622</v>
      </c>
      <c r="D3146" t="s">
        <v>2623</v>
      </c>
      <c r="E3146" s="50">
        <v>790.36</v>
      </c>
      <c r="F3146" t="s">
        <v>2624</v>
      </c>
    </row>
    <row r="3147" spans="1:6">
      <c r="A3147">
        <v>824</v>
      </c>
      <c r="B3147" t="s">
        <v>224</v>
      </c>
      <c r="C3147" t="s">
        <v>2694</v>
      </c>
      <c r="D3147" t="s">
        <v>2695</v>
      </c>
      <c r="E3147" s="50">
        <v>0</v>
      </c>
      <c r="F3147" t="s">
        <v>2696</v>
      </c>
    </row>
    <row r="3148" spans="1:6">
      <c r="A3148">
        <v>801</v>
      </c>
      <c r="B3148" t="s">
        <v>224</v>
      </c>
      <c r="C3148" t="s">
        <v>2625</v>
      </c>
      <c r="D3148" t="s">
        <v>2626</v>
      </c>
      <c r="E3148" s="50">
        <v>1290.67</v>
      </c>
      <c r="F3148" t="s">
        <v>2627</v>
      </c>
    </row>
    <row r="3149" spans="1:6">
      <c r="A3149">
        <v>825</v>
      </c>
      <c r="B3149" t="s">
        <v>224</v>
      </c>
      <c r="C3149" t="s">
        <v>2697</v>
      </c>
      <c r="D3149" t="s">
        <v>2698</v>
      </c>
      <c r="E3149" s="50">
        <v>0</v>
      </c>
      <c r="F3149" t="s">
        <v>2699</v>
      </c>
    </row>
    <row r="3150" spans="1:6">
      <c r="A3150">
        <v>802</v>
      </c>
      <c r="B3150" t="s">
        <v>224</v>
      </c>
      <c r="C3150" t="s">
        <v>2628</v>
      </c>
      <c r="D3150" t="s">
        <v>2629</v>
      </c>
      <c r="E3150" s="50">
        <v>1098.22</v>
      </c>
      <c r="F3150" t="s">
        <v>2630</v>
      </c>
    </row>
    <row r="3151" spans="1:6">
      <c r="A3151">
        <v>826</v>
      </c>
      <c r="B3151" t="s">
        <v>224</v>
      </c>
      <c r="C3151" t="s">
        <v>2700</v>
      </c>
      <c r="D3151" t="s">
        <v>2701</v>
      </c>
      <c r="E3151" s="50">
        <v>0</v>
      </c>
      <c r="F3151" t="s">
        <v>2702</v>
      </c>
    </row>
    <row r="3152" spans="1:6">
      <c r="A3152">
        <v>803</v>
      </c>
      <c r="B3152" t="s">
        <v>224</v>
      </c>
      <c r="C3152" t="s">
        <v>2631</v>
      </c>
      <c r="D3152" t="s">
        <v>2632</v>
      </c>
      <c r="E3152" s="50">
        <v>1193.6500000000001</v>
      </c>
      <c r="F3152" t="s">
        <v>2633</v>
      </c>
    </row>
    <row r="3153" spans="1:6">
      <c r="A3153">
        <v>827</v>
      </c>
      <c r="B3153" t="s">
        <v>224</v>
      </c>
      <c r="C3153" t="s">
        <v>2703</v>
      </c>
      <c r="D3153" t="s">
        <v>2704</v>
      </c>
      <c r="E3153" s="50">
        <v>0</v>
      </c>
      <c r="F3153" t="s">
        <v>2705</v>
      </c>
    </row>
    <row r="3154" spans="1:6">
      <c r="A3154">
        <v>804</v>
      </c>
      <c r="B3154" t="s">
        <v>224</v>
      </c>
      <c r="C3154" t="s">
        <v>2634</v>
      </c>
      <c r="D3154" t="s">
        <v>2635</v>
      </c>
      <c r="E3154" s="50">
        <v>1127.0899999999999</v>
      </c>
      <c r="F3154" t="s">
        <v>2636</v>
      </c>
    </row>
    <row r="3155" spans="1:6">
      <c r="A3155">
        <v>828</v>
      </c>
      <c r="B3155" t="s">
        <v>224</v>
      </c>
      <c r="C3155" t="s">
        <v>2706</v>
      </c>
      <c r="D3155" t="s">
        <v>2707</v>
      </c>
      <c r="E3155" s="50">
        <v>0</v>
      </c>
      <c r="F3155" t="s">
        <v>2708</v>
      </c>
    </row>
    <row r="3156" spans="1:6">
      <c r="A3156">
        <v>805</v>
      </c>
      <c r="B3156" t="s">
        <v>224</v>
      </c>
      <c r="C3156" t="s">
        <v>2637</v>
      </c>
      <c r="D3156" t="s">
        <v>2638</v>
      </c>
      <c r="E3156" s="50">
        <v>1791.44</v>
      </c>
      <c r="F3156" t="s">
        <v>2639</v>
      </c>
    </row>
    <row r="3157" spans="1:6">
      <c r="A3157">
        <v>829</v>
      </c>
      <c r="B3157" t="s">
        <v>224</v>
      </c>
      <c r="C3157" t="s">
        <v>2709</v>
      </c>
      <c r="D3157" t="s">
        <v>2710</v>
      </c>
      <c r="E3157" s="50">
        <v>-892.45</v>
      </c>
      <c r="F3157" t="s">
        <v>2711</v>
      </c>
    </row>
    <row r="3158" spans="1:6">
      <c r="A3158">
        <v>806</v>
      </c>
      <c r="B3158" t="s">
        <v>224</v>
      </c>
      <c r="C3158" t="s">
        <v>2640</v>
      </c>
      <c r="D3158" t="s">
        <v>2641</v>
      </c>
      <c r="E3158" s="50">
        <v>1463.87</v>
      </c>
      <c r="F3158" t="s">
        <v>2642</v>
      </c>
    </row>
    <row r="3159" spans="1:6">
      <c r="A3159">
        <v>830</v>
      </c>
      <c r="B3159" t="s">
        <v>224</v>
      </c>
      <c r="C3159" t="s">
        <v>2712</v>
      </c>
      <c r="D3159" t="s">
        <v>2713</v>
      </c>
      <c r="E3159" s="50">
        <v>0</v>
      </c>
      <c r="F3159" t="s">
        <v>2714</v>
      </c>
    </row>
    <row r="3160" spans="1:6">
      <c r="A3160">
        <v>807</v>
      </c>
      <c r="B3160" t="s">
        <v>224</v>
      </c>
      <c r="C3160" t="s">
        <v>2643</v>
      </c>
      <c r="D3160" t="s">
        <v>2644</v>
      </c>
      <c r="E3160" s="50">
        <v>0</v>
      </c>
      <c r="F3160" t="s">
        <v>2645</v>
      </c>
    </row>
    <row r="3161" spans="1:6">
      <c r="A3161">
        <v>831</v>
      </c>
      <c r="B3161" t="s">
        <v>224</v>
      </c>
      <c r="C3161" t="s">
        <v>2715</v>
      </c>
      <c r="D3161" t="s">
        <v>2716</v>
      </c>
      <c r="E3161" s="50">
        <v>0</v>
      </c>
      <c r="F3161" t="s">
        <v>2717</v>
      </c>
    </row>
    <row r="3162" spans="1:6">
      <c r="A3162">
        <v>808</v>
      </c>
      <c r="B3162" t="s">
        <v>224</v>
      </c>
      <c r="C3162" t="s">
        <v>2646</v>
      </c>
      <c r="D3162" t="s">
        <v>2647</v>
      </c>
      <c r="E3162" s="50">
        <v>0</v>
      </c>
      <c r="F3162" t="s">
        <v>2648</v>
      </c>
    </row>
    <row r="3163" spans="1:6">
      <c r="A3163">
        <v>832</v>
      </c>
      <c r="B3163" t="s">
        <v>224</v>
      </c>
      <c r="C3163" t="s">
        <v>2718</v>
      </c>
      <c r="D3163" t="s">
        <v>2719</v>
      </c>
      <c r="E3163" s="50">
        <v>0</v>
      </c>
      <c r="F3163" t="s">
        <v>2720</v>
      </c>
    </row>
    <row r="3164" spans="1:6">
      <c r="A3164">
        <v>809</v>
      </c>
      <c r="B3164" t="s">
        <v>224</v>
      </c>
      <c r="C3164" t="s">
        <v>2649</v>
      </c>
      <c r="D3164" t="s">
        <v>2650</v>
      </c>
      <c r="E3164" s="50">
        <v>0</v>
      </c>
      <c r="F3164" t="s">
        <v>2651</v>
      </c>
    </row>
    <row r="3165" spans="1:6">
      <c r="A3165">
        <v>833</v>
      </c>
      <c r="B3165" t="s">
        <v>224</v>
      </c>
      <c r="C3165" t="s">
        <v>2721</v>
      </c>
      <c r="D3165" t="s">
        <v>2722</v>
      </c>
      <c r="E3165" s="50">
        <v>0</v>
      </c>
      <c r="F3165" t="s">
        <v>2723</v>
      </c>
    </row>
    <row r="3166" spans="1:6">
      <c r="A3166">
        <v>810</v>
      </c>
      <c r="B3166" t="s">
        <v>224</v>
      </c>
      <c r="C3166" t="s">
        <v>2652</v>
      </c>
      <c r="D3166" t="s">
        <v>2653</v>
      </c>
      <c r="E3166" s="50">
        <v>0</v>
      </c>
      <c r="F3166" t="s">
        <v>2654</v>
      </c>
    </row>
    <row r="3167" spans="1:6">
      <c r="A3167">
        <v>834</v>
      </c>
      <c r="B3167" t="s">
        <v>224</v>
      </c>
      <c r="C3167" t="s">
        <v>2724</v>
      </c>
      <c r="D3167" t="s">
        <v>2725</v>
      </c>
      <c r="E3167" s="50">
        <v>0</v>
      </c>
      <c r="F3167" t="s">
        <v>2726</v>
      </c>
    </row>
    <row r="3168" spans="1:6">
      <c r="A3168">
        <v>811</v>
      </c>
      <c r="B3168" t="s">
        <v>224</v>
      </c>
      <c r="C3168" t="s">
        <v>2655</v>
      </c>
      <c r="D3168" t="s">
        <v>2656</v>
      </c>
      <c r="E3168" s="50">
        <v>0</v>
      </c>
      <c r="F3168" t="s">
        <v>2657</v>
      </c>
    </row>
    <row r="3169" spans="1:6">
      <c r="A3169">
        <v>835</v>
      </c>
      <c r="B3169" t="s">
        <v>224</v>
      </c>
      <c r="C3169" t="s">
        <v>2727</v>
      </c>
      <c r="D3169" t="s">
        <v>2728</v>
      </c>
      <c r="E3169" s="50">
        <v>0</v>
      </c>
      <c r="F3169" t="s">
        <v>2729</v>
      </c>
    </row>
    <row r="3170" spans="1:6">
      <c r="A3170">
        <v>812</v>
      </c>
      <c r="B3170" t="s">
        <v>224</v>
      </c>
      <c r="C3170" t="s">
        <v>2658</v>
      </c>
      <c r="D3170" t="s">
        <v>2659</v>
      </c>
      <c r="E3170" s="50">
        <v>1248.51</v>
      </c>
      <c r="F3170" t="s">
        <v>2660</v>
      </c>
    </row>
    <row r="3171" spans="1:6">
      <c r="A3171">
        <v>836</v>
      </c>
      <c r="B3171" t="s">
        <v>224</v>
      </c>
      <c r="C3171" t="s">
        <v>2730</v>
      </c>
      <c r="D3171" t="s">
        <v>2731</v>
      </c>
      <c r="E3171" s="50">
        <v>0</v>
      </c>
      <c r="F3171" t="s">
        <v>2732</v>
      </c>
    </row>
    <row r="3172" spans="1:6">
      <c r="A3172">
        <v>813</v>
      </c>
      <c r="B3172" t="s">
        <v>224</v>
      </c>
      <c r="C3172" t="s">
        <v>2661</v>
      </c>
      <c r="D3172" t="s">
        <v>2662</v>
      </c>
      <c r="E3172" s="50">
        <v>1747.49</v>
      </c>
      <c r="F3172" t="s">
        <v>2663</v>
      </c>
    </row>
    <row r="3173" spans="1:6">
      <c r="A3173">
        <v>837</v>
      </c>
      <c r="B3173" t="s">
        <v>224</v>
      </c>
      <c r="C3173" t="s">
        <v>2733</v>
      </c>
      <c r="D3173" t="s">
        <v>2734</v>
      </c>
      <c r="E3173" s="50">
        <v>0</v>
      </c>
      <c r="F3173" t="s">
        <v>2735</v>
      </c>
    </row>
    <row r="3174" spans="1:6">
      <c r="A3174">
        <v>792</v>
      </c>
      <c r="B3174" t="s">
        <v>224</v>
      </c>
      <c r="C3174" t="s">
        <v>2598</v>
      </c>
      <c r="D3174" t="s">
        <v>2599</v>
      </c>
      <c r="E3174" s="50">
        <v>9647.75</v>
      </c>
      <c r="F3174" t="s">
        <v>2600</v>
      </c>
    </row>
    <row r="3175" spans="1:6">
      <c r="A3175">
        <v>793</v>
      </c>
      <c r="B3175" t="s">
        <v>224</v>
      </c>
      <c r="C3175" t="s">
        <v>2601</v>
      </c>
      <c r="D3175" t="s">
        <v>2602</v>
      </c>
      <c r="E3175" s="50">
        <v>6598.22</v>
      </c>
      <c r="F3175" t="s">
        <v>2603</v>
      </c>
    </row>
    <row r="3176" spans="1:6">
      <c r="A3176">
        <v>816</v>
      </c>
      <c r="B3176" t="s">
        <v>224</v>
      </c>
      <c r="C3176" t="s">
        <v>2670</v>
      </c>
      <c r="D3176" t="s">
        <v>2671</v>
      </c>
      <c r="E3176" s="50">
        <v>-892.45</v>
      </c>
      <c r="F3176" t="s">
        <v>2672</v>
      </c>
    </row>
    <row r="3177" spans="1:6">
      <c r="A3177">
        <v>817</v>
      </c>
      <c r="B3177" t="s">
        <v>224</v>
      </c>
      <c r="C3177" t="s">
        <v>2673</v>
      </c>
      <c r="D3177" t="s">
        <v>2674</v>
      </c>
      <c r="E3177" s="50">
        <v>0</v>
      </c>
      <c r="F3177" t="s">
        <v>2675</v>
      </c>
    </row>
    <row r="3178" spans="1:6">
      <c r="A3178">
        <v>790</v>
      </c>
      <c r="B3178" t="s">
        <v>224</v>
      </c>
      <c r="C3178" t="s">
        <v>2592</v>
      </c>
      <c r="D3178" t="s">
        <v>2593</v>
      </c>
      <c r="E3178" s="50">
        <v>2138.35</v>
      </c>
      <c r="F3178" t="s">
        <v>2594</v>
      </c>
    </row>
    <row r="3179" spans="1:6">
      <c r="A3179">
        <v>766</v>
      </c>
      <c r="B3179" t="s">
        <v>224</v>
      </c>
      <c r="C3179" t="s">
        <v>2520</v>
      </c>
      <c r="D3179" t="s">
        <v>2521</v>
      </c>
      <c r="E3179" s="50">
        <v>2138.35</v>
      </c>
      <c r="F3179" t="s">
        <v>2522</v>
      </c>
    </row>
    <row r="3180" spans="1:6">
      <c r="A3180">
        <v>791</v>
      </c>
      <c r="B3180" t="s">
        <v>224</v>
      </c>
      <c r="C3180" t="s">
        <v>2595</v>
      </c>
      <c r="D3180" t="s">
        <v>2596</v>
      </c>
      <c r="E3180" s="50">
        <v>0</v>
      </c>
      <c r="F3180" t="s">
        <v>2597</v>
      </c>
    </row>
    <row r="3181" spans="1:6">
      <c r="A3181">
        <v>767</v>
      </c>
      <c r="B3181" t="s">
        <v>224</v>
      </c>
      <c r="C3181" t="s">
        <v>2523</v>
      </c>
      <c r="D3181" t="s">
        <v>2524</v>
      </c>
      <c r="E3181" s="50">
        <v>0</v>
      </c>
      <c r="F3181" t="s">
        <v>2525</v>
      </c>
    </row>
    <row r="3182" spans="1:6">
      <c r="A3182">
        <v>768</v>
      </c>
      <c r="B3182" t="s">
        <v>224</v>
      </c>
      <c r="C3182" t="s">
        <v>2526</v>
      </c>
      <c r="D3182" t="s">
        <v>2527</v>
      </c>
      <c r="E3182" s="50">
        <v>8755.2999999999993</v>
      </c>
      <c r="F3182" t="s">
        <v>2528</v>
      </c>
    </row>
    <row r="3183" spans="1:6">
      <c r="A3183">
        <v>744</v>
      </c>
      <c r="B3183" t="s">
        <v>224</v>
      </c>
      <c r="C3183" t="s">
        <v>2454</v>
      </c>
      <c r="D3183" t="s">
        <v>2455</v>
      </c>
      <c r="E3183" s="50">
        <v>9647.75</v>
      </c>
      <c r="F3183" t="s">
        <v>2456</v>
      </c>
    </row>
    <row r="3184" spans="1:6">
      <c r="A3184">
        <v>769</v>
      </c>
      <c r="B3184" t="s">
        <v>224</v>
      </c>
      <c r="C3184" t="s">
        <v>2529</v>
      </c>
      <c r="D3184" t="s">
        <v>2530</v>
      </c>
      <c r="E3184" s="50">
        <v>6598.22</v>
      </c>
      <c r="F3184" t="s">
        <v>2531</v>
      </c>
    </row>
    <row r="3185" spans="1:6">
      <c r="A3185">
        <v>745</v>
      </c>
      <c r="B3185" t="s">
        <v>224</v>
      </c>
      <c r="C3185" t="s">
        <v>2457</v>
      </c>
      <c r="D3185" t="s">
        <v>2458</v>
      </c>
      <c r="E3185" s="50">
        <v>6598.22</v>
      </c>
      <c r="F3185" t="s">
        <v>2459</v>
      </c>
    </row>
    <row r="3186" spans="1:6">
      <c r="A3186">
        <v>770</v>
      </c>
      <c r="B3186" t="s">
        <v>224</v>
      </c>
      <c r="C3186" t="s">
        <v>2532</v>
      </c>
      <c r="D3186" t="s">
        <v>2533</v>
      </c>
      <c r="E3186" s="50">
        <v>2356.3200000000002</v>
      </c>
      <c r="F3186" t="s">
        <v>2534</v>
      </c>
    </row>
    <row r="3187" spans="1:6">
      <c r="A3187">
        <v>746</v>
      </c>
      <c r="B3187" t="s">
        <v>224</v>
      </c>
      <c r="C3187" t="s">
        <v>2460</v>
      </c>
      <c r="D3187" t="s">
        <v>2461</v>
      </c>
      <c r="E3187" s="50">
        <v>2356.3200000000002</v>
      </c>
      <c r="F3187" t="s">
        <v>2462</v>
      </c>
    </row>
    <row r="3188" spans="1:6">
      <c r="A3188">
        <v>771</v>
      </c>
      <c r="B3188" t="s">
        <v>224</v>
      </c>
      <c r="C3188" t="s">
        <v>2535</v>
      </c>
      <c r="D3188" t="s">
        <v>2536</v>
      </c>
      <c r="E3188" s="50">
        <v>0</v>
      </c>
      <c r="F3188" t="s">
        <v>2537</v>
      </c>
    </row>
    <row r="3189" spans="1:6">
      <c r="A3189">
        <v>747</v>
      </c>
      <c r="B3189" t="s">
        <v>224</v>
      </c>
      <c r="C3189" t="s">
        <v>2463</v>
      </c>
      <c r="D3189" t="s">
        <v>2464</v>
      </c>
      <c r="E3189" s="50">
        <v>0</v>
      </c>
      <c r="F3189" t="s">
        <v>2465</v>
      </c>
    </row>
    <row r="3190" spans="1:6">
      <c r="A3190">
        <v>772</v>
      </c>
      <c r="B3190" t="s">
        <v>224</v>
      </c>
      <c r="C3190" t="s">
        <v>2538</v>
      </c>
      <c r="D3190" t="s">
        <v>2539</v>
      </c>
      <c r="E3190" s="50">
        <v>0</v>
      </c>
      <c r="F3190" t="s">
        <v>2540</v>
      </c>
    </row>
    <row r="3191" spans="1:6">
      <c r="A3191">
        <v>748</v>
      </c>
      <c r="B3191" t="s">
        <v>224</v>
      </c>
      <c r="C3191" t="s">
        <v>2466</v>
      </c>
      <c r="D3191" t="s">
        <v>2467</v>
      </c>
      <c r="E3191" s="50">
        <v>0</v>
      </c>
      <c r="F3191" t="s">
        <v>2468</v>
      </c>
    </row>
    <row r="3192" spans="1:6">
      <c r="A3192">
        <v>773</v>
      </c>
      <c r="B3192" t="s">
        <v>224</v>
      </c>
      <c r="C3192" t="s">
        <v>2541</v>
      </c>
      <c r="D3192" t="s">
        <v>2542</v>
      </c>
      <c r="E3192" s="50">
        <v>0</v>
      </c>
      <c r="F3192" t="s">
        <v>2543</v>
      </c>
    </row>
    <row r="3193" spans="1:6">
      <c r="A3193">
        <v>749</v>
      </c>
      <c r="B3193" t="s">
        <v>224</v>
      </c>
      <c r="C3193" t="s">
        <v>2469</v>
      </c>
      <c r="D3193" t="s">
        <v>2470</v>
      </c>
      <c r="E3193" s="50">
        <v>0</v>
      </c>
      <c r="F3193" t="s">
        <v>2471</v>
      </c>
    </row>
    <row r="3194" spans="1:6">
      <c r="A3194">
        <v>774</v>
      </c>
      <c r="B3194" t="s">
        <v>224</v>
      </c>
      <c r="C3194" t="s">
        <v>2544</v>
      </c>
      <c r="D3194" t="s">
        <v>2545</v>
      </c>
      <c r="E3194" s="50">
        <v>0</v>
      </c>
      <c r="F3194" t="s">
        <v>2546</v>
      </c>
    </row>
    <row r="3195" spans="1:6">
      <c r="A3195">
        <v>750</v>
      </c>
      <c r="B3195" t="s">
        <v>224</v>
      </c>
      <c r="C3195" t="s">
        <v>2472</v>
      </c>
      <c r="D3195" t="s">
        <v>2473</v>
      </c>
      <c r="E3195" s="50">
        <v>0</v>
      </c>
      <c r="F3195" t="s">
        <v>2474</v>
      </c>
    </row>
    <row r="3196" spans="1:6">
      <c r="A3196">
        <v>775</v>
      </c>
      <c r="B3196" t="s">
        <v>224</v>
      </c>
      <c r="C3196" t="s">
        <v>2547</v>
      </c>
      <c r="D3196" t="s">
        <v>2548</v>
      </c>
      <c r="E3196" s="50">
        <v>0</v>
      </c>
      <c r="F3196" t="s">
        <v>2549</v>
      </c>
    </row>
    <row r="3197" spans="1:6">
      <c r="A3197">
        <v>751</v>
      </c>
      <c r="B3197" t="s">
        <v>224</v>
      </c>
      <c r="C3197" t="s">
        <v>2475</v>
      </c>
      <c r="D3197" t="s">
        <v>2476</v>
      </c>
      <c r="E3197" s="50">
        <v>0</v>
      </c>
      <c r="F3197" t="s">
        <v>2477</v>
      </c>
    </row>
    <row r="3198" spans="1:6">
      <c r="A3198">
        <v>776</v>
      </c>
      <c r="B3198" t="s">
        <v>224</v>
      </c>
      <c r="C3198" t="s">
        <v>2550</v>
      </c>
      <c r="D3198" t="s">
        <v>2551</v>
      </c>
      <c r="E3198" s="50">
        <v>790.36</v>
      </c>
      <c r="F3198" t="s">
        <v>2552</v>
      </c>
    </row>
    <row r="3199" spans="1:6">
      <c r="A3199">
        <v>752</v>
      </c>
      <c r="B3199" t="s">
        <v>224</v>
      </c>
      <c r="C3199" t="s">
        <v>2478</v>
      </c>
      <c r="D3199" t="s">
        <v>2479</v>
      </c>
      <c r="E3199" s="50">
        <v>790.36</v>
      </c>
      <c r="F3199" t="s">
        <v>2480</v>
      </c>
    </row>
    <row r="3200" spans="1:6">
      <c r="A3200">
        <v>777</v>
      </c>
      <c r="B3200" t="s">
        <v>224</v>
      </c>
      <c r="C3200" t="s">
        <v>2553</v>
      </c>
      <c r="D3200" t="s">
        <v>2554</v>
      </c>
      <c r="E3200" s="50">
        <v>1290.67</v>
      </c>
      <c r="F3200" t="s">
        <v>2555</v>
      </c>
    </row>
    <row r="3201" spans="1:6">
      <c r="A3201">
        <v>753</v>
      </c>
      <c r="B3201" t="s">
        <v>224</v>
      </c>
      <c r="C3201" t="s">
        <v>2481</v>
      </c>
      <c r="D3201" t="s">
        <v>2482</v>
      </c>
      <c r="E3201" s="50">
        <v>1290.67</v>
      </c>
      <c r="F3201" t="s">
        <v>2483</v>
      </c>
    </row>
    <row r="3202" spans="1:6">
      <c r="A3202">
        <v>778</v>
      </c>
      <c r="B3202" t="s">
        <v>224</v>
      </c>
      <c r="C3202" t="s">
        <v>2556</v>
      </c>
      <c r="D3202" t="s">
        <v>2557</v>
      </c>
      <c r="E3202" s="50">
        <v>1098.22</v>
      </c>
      <c r="F3202" t="s">
        <v>2558</v>
      </c>
    </row>
    <row r="3203" spans="1:6">
      <c r="A3203">
        <v>754</v>
      </c>
      <c r="B3203" t="s">
        <v>224</v>
      </c>
      <c r="C3203" t="s">
        <v>2484</v>
      </c>
      <c r="D3203" t="s">
        <v>2485</v>
      </c>
      <c r="E3203" s="50">
        <v>1098.22</v>
      </c>
      <c r="F3203" t="s">
        <v>2486</v>
      </c>
    </row>
    <row r="3204" spans="1:6">
      <c r="A3204">
        <v>779</v>
      </c>
      <c r="B3204" t="s">
        <v>224</v>
      </c>
      <c r="C3204" t="s">
        <v>2559</v>
      </c>
      <c r="D3204" t="s">
        <v>2560</v>
      </c>
      <c r="E3204" s="50">
        <v>1193.6500000000001</v>
      </c>
      <c r="F3204" t="s">
        <v>2561</v>
      </c>
    </row>
    <row r="3205" spans="1:6">
      <c r="A3205">
        <v>755</v>
      </c>
      <c r="B3205" t="s">
        <v>224</v>
      </c>
      <c r="C3205" t="s">
        <v>2487</v>
      </c>
      <c r="D3205" t="s">
        <v>2488</v>
      </c>
      <c r="E3205" s="50">
        <v>1193.6500000000001</v>
      </c>
      <c r="F3205" t="s">
        <v>2489</v>
      </c>
    </row>
    <row r="3206" spans="1:6">
      <c r="A3206">
        <v>780</v>
      </c>
      <c r="B3206" t="s">
        <v>224</v>
      </c>
      <c r="C3206" t="s">
        <v>2562</v>
      </c>
      <c r="D3206" t="s">
        <v>2563</v>
      </c>
      <c r="E3206" s="50">
        <v>1127.0899999999999</v>
      </c>
      <c r="F3206" t="s">
        <v>2564</v>
      </c>
    </row>
    <row r="3207" spans="1:6">
      <c r="A3207">
        <v>756</v>
      </c>
      <c r="B3207" t="s">
        <v>224</v>
      </c>
      <c r="C3207" t="s">
        <v>2490</v>
      </c>
      <c r="D3207" t="s">
        <v>2491</v>
      </c>
      <c r="E3207" s="50">
        <v>1127.0899999999999</v>
      </c>
      <c r="F3207" t="s">
        <v>2492</v>
      </c>
    </row>
    <row r="3208" spans="1:6">
      <c r="A3208">
        <v>781</v>
      </c>
      <c r="B3208" t="s">
        <v>224</v>
      </c>
      <c r="C3208" t="s">
        <v>2565</v>
      </c>
      <c r="D3208" t="s">
        <v>2566</v>
      </c>
      <c r="E3208" s="50">
        <v>898.99</v>
      </c>
      <c r="F3208" t="s">
        <v>2567</v>
      </c>
    </row>
    <row r="3209" spans="1:6">
      <c r="A3209">
        <v>757</v>
      </c>
      <c r="B3209" t="s">
        <v>224</v>
      </c>
      <c r="C3209" t="s">
        <v>2493</v>
      </c>
      <c r="D3209" t="s">
        <v>2494</v>
      </c>
      <c r="E3209" s="50">
        <v>1791.44</v>
      </c>
      <c r="F3209" t="s">
        <v>2495</v>
      </c>
    </row>
    <row r="3210" spans="1:6">
      <c r="A3210">
        <v>782</v>
      </c>
      <c r="B3210" t="s">
        <v>224</v>
      </c>
      <c r="C3210" t="s">
        <v>2568</v>
      </c>
      <c r="D3210" t="s">
        <v>2569</v>
      </c>
      <c r="E3210" s="50">
        <v>1463.87</v>
      </c>
      <c r="F3210" t="s">
        <v>2570</v>
      </c>
    </row>
    <row r="3211" spans="1:6">
      <c r="A3211">
        <v>758</v>
      </c>
      <c r="B3211" t="s">
        <v>224</v>
      </c>
      <c r="C3211" t="s">
        <v>2496</v>
      </c>
      <c r="D3211" t="s">
        <v>2497</v>
      </c>
      <c r="E3211" s="50">
        <v>1463.87</v>
      </c>
      <c r="F3211" t="s">
        <v>2498</v>
      </c>
    </row>
    <row r="3212" spans="1:6">
      <c r="A3212">
        <v>783</v>
      </c>
      <c r="B3212" t="s">
        <v>224</v>
      </c>
      <c r="C3212" t="s">
        <v>2571</v>
      </c>
      <c r="D3212" t="s">
        <v>2572</v>
      </c>
      <c r="E3212" s="50">
        <v>0</v>
      </c>
      <c r="F3212" t="s">
        <v>2573</v>
      </c>
    </row>
    <row r="3213" spans="1:6">
      <c r="A3213">
        <v>759</v>
      </c>
      <c r="B3213" t="s">
        <v>224</v>
      </c>
      <c r="C3213" t="s">
        <v>2499</v>
      </c>
      <c r="D3213" t="s">
        <v>2500</v>
      </c>
      <c r="E3213" s="50">
        <v>0</v>
      </c>
      <c r="F3213" t="s">
        <v>2501</v>
      </c>
    </row>
    <row r="3214" spans="1:6">
      <c r="A3214">
        <v>784</v>
      </c>
      <c r="B3214" t="s">
        <v>224</v>
      </c>
      <c r="C3214" t="s">
        <v>2574</v>
      </c>
      <c r="D3214" t="s">
        <v>2575</v>
      </c>
      <c r="E3214" s="50">
        <v>0</v>
      </c>
      <c r="F3214" t="s">
        <v>2576</v>
      </c>
    </row>
    <row r="3215" spans="1:6">
      <c r="A3215">
        <v>760</v>
      </c>
      <c r="B3215" t="s">
        <v>224</v>
      </c>
      <c r="C3215" t="s">
        <v>2502</v>
      </c>
      <c r="D3215" t="s">
        <v>2503</v>
      </c>
      <c r="E3215" s="50">
        <v>0</v>
      </c>
      <c r="F3215" t="s">
        <v>2504</v>
      </c>
    </row>
    <row r="3216" spans="1:6">
      <c r="A3216">
        <v>785</v>
      </c>
      <c r="B3216" t="s">
        <v>224</v>
      </c>
      <c r="C3216" t="s">
        <v>2577</v>
      </c>
      <c r="D3216" t="s">
        <v>2578</v>
      </c>
      <c r="E3216" s="50">
        <v>0</v>
      </c>
      <c r="F3216" t="s">
        <v>2579</v>
      </c>
    </row>
    <row r="3217" spans="1:6">
      <c r="A3217">
        <v>761</v>
      </c>
      <c r="B3217" t="s">
        <v>224</v>
      </c>
      <c r="C3217" t="s">
        <v>2505</v>
      </c>
      <c r="D3217" t="s">
        <v>2506</v>
      </c>
      <c r="E3217" s="50">
        <v>0</v>
      </c>
      <c r="F3217" t="s">
        <v>2507</v>
      </c>
    </row>
    <row r="3218" spans="1:6">
      <c r="A3218">
        <v>786</v>
      </c>
      <c r="B3218" t="s">
        <v>224</v>
      </c>
      <c r="C3218" t="s">
        <v>2580</v>
      </c>
      <c r="D3218" t="s">
        <v>2581</v>
      </c>
      <c r="E3218" s="50">
        <v>0</v>
      </c>
      <c r="F3218" t="s">
        <v>2582</v>
      </c>
    </row>
    <row r="3219" spans="1:6">
      <c r="A3219">
        <v>762</v>
      </c>
      <c r="B3219" t="s">
        <v>224</v>
      </c>
      <c r="C3219" t="s">
        <v>2508</v>
      </c>
      <c r="D3219" t="s">
        <v>2509</v>
      </c>
      <c r="E3219" s="50">
        <v>0</v>
      </c>
      <c r="F3219" t="s">
        <v>2510</v>
      </c>
    </row>
    <row r="3220" spans="1:6">
      <c r="A3220">
        <v>787</v>
      </c>
      <c r="B3220" t="s">
        <v>224</v>
      </c>
      <c r="C3220" t="s">
        <v>2583</v>
      </c>
      <c r="D3220" t="s">
        <v>2584</v>
      </c>
      <c r="E3220" s="50">
        <v>0</v>
      </c>
      <c r="F3220" t="s">
        <v>2585</v>
      </c>
    </row>
    <row r="3221" spans="1:6">
      <c r="A3221">
        <v>763</v>
      </c>
      <c r="B3221" t="s">
        <v>224</v>
      </c>
      <c r="C3221" t="s">
        <v>2511</v>
      </c>
      <c r="D3221" t="s">
        <v>2512</v>
      </c>
      <c r="E3221" s="50">
        <v>0</v>
      </c>
      <c r="F3221" t="s">
        <v>2513</v>
      </c>
    </row>
    <row r="3222" spans="1:6">
      <c r="A3222">
        <v>788</v>
      </c>
      <c r="B3222" t="s">
        <v>224</v>
      </c>
      <c r="C3222" t="s">
        <v>2586</v>
      </c>
      <c r="D3222" t="s">
        <v>2587</v>
      </c>
      <c r="E3222" s="50">
        <v>1248.51</v>
      </c>
      <c r="F3222" t="s">
        <v>2588</v>
      </c>
    </row>
    <row r="3223" spans="1:6">
      <c r="A3223">
        <v>764</v>
      </c>
      <c r="B3223" t="s">
        <v>224</v>
      </c>
      <c r="C3223" t="s">
        <v>2514</v>
      </c>
      <c r="D3223" t="s">
        <v>2515</v>
      </c>
      <c r="E3223" s="50">
        <v>1248.51</v>
      </c>
      <c r="F3223" t="s">
        <v>2516</v>
      </c>
    </row>
    <row r="3224" spans="1:6">
      <c r="A3224">
        <v>789</v>
      </c>
      <c r="B3224" t="s">
        <v>224</v>
      </c>
      <c r="C3224" t="s">
        <v>2589</v>
      </c>
      <c r="D3224" t="s">
        <v>2590</v>
      </c>
      <c r="E3224" s="50">
        <v>1747.49</v>
      </c>
      <c r="F3224" t="s">
        <v>2591</v>
      </c>
    </row>
    <row r="3225" spans="1:6">
      <c r="A3225">
        <v>765</v>
      </c>
      <c r="B3225" t="s">
        <v>224</v>
      </c>
      <c r="C3225" t="s">
        <v>2517</v>
      </c>
      <c r="D3225" t="s">
        <v>2518</v>
      </c>
      <c r="E3225" s="50">
        <v>1747.49</v>
      </c>
      <c r="F3225" t="s">
        <v>2519</v>
      </c>
    </row>
    <row r="3226" spans="1:6">
      <c r="A3226">
        <v>848</v>
      </c>
      <c r="B3226" t="s">
        <v>224</v>
      </c>
      <c r="C3226" t="s">
        <v>2763</v>
      </c>
      <c r="D3226" t="s">
        <v>2764</v>
      </c>
      <c r="E3226">
        <v>13</v>
      </c>
      <c r="F3226" t="s">
        <v>2765</v>
      </c>
    </row>
    <row r="3227" spans="1:6">
      <c r="A3227">
        <v>874</v>
      </c>
      <c r="B3227" t="s">
        <v>224</v>
      </c>
      <c r="C3227" t="s">
        <v>2840</v>
      </c>
      <c r="D3227" t="s">
        <v>2841</v>
      </c>
      <c r="E3227">
        <v>24</v>
      </c>
      <c r="F3227" t="s">
        <v>2842</v>
      </c>
    </row>
    <row r="3228" spans="1:6">
      <c r="A3228">
        <v>849</v>
      </c>
      <c r="B3228" t="s">
        <v>224</v>
      </c>
      <c r="C3228" t="s">
        <v>2766</v>
      </c>
      <c r="D3228" t="s">
        <v>2767</v>
      </c>
      <c r="E3228" s="49">
        <v>40909</v>
      </c>
      <c r="F3228" t="s">
        <v>2768</v>
      </c>
    </row>
    <row r="3229" spans="1:6">
      <c r="A3229">
        <v>870</v>
      </c>
      <c r="B3229" t="s">
        <v>224</v>
      </c>
      <c r="C3229" t="s">
        <v>2829</v>
      </c>
      <c r="D3229" t="s">
        <v>2830</v>
      </c>
      <c r="E3229" s="49">
        <v>41548</v>
      </c>
      <c r="F3229" t="s">
        <v>2831</v>
      </c>
    </row>
    <row r="3230" spans="1:6">
      <c r="A3230">
        <v>850</v>
      </c>
      <c r="B3230" t="s">
        <v>224</v>
      </c>
      <c r="C3230" t="s">
        <v>2769</v>
      </c>
      <c r="D3230" t="s">
        <v>2770</v>
      </c>
      <c r="E3230" s="49">
        <v>40940</v>
      </c>
      <c r="F3230" t="s">
        <v>2771</v>
      </c>
    </row>
    <row r="3231" spans="1:6">
      <c r="A3231">
        <v>851</v>
      </c>
      <c r="B3231" t="s">
        <v>224</v>
      </c>
      <c r="C3231" t="s">
        <v>2772</v>
      </c>
      <c r="D3231" t="s">
        <v>2773</v>
      </c>
      <c r="E3231" s="49">
        <v>40969</v>
      </c>
      <c r="F3231" t="s">
        <v>2774</v>
      </c>
    </row>
    <row r="3232" spans="1:6">
      <c r="A3232">
        <v>852</v>
      </c>
      <c r="B3232" t="s">
        <v>224</v>
      </c>
      <c r="C3232" t="s">
        <v>2775</v>
      </c>
      <c r="D3232" t="s">
        <v>2776</v>
      </c>
      <c r="E3232" s="49">
        <v>41000</v>
      </c>
      <c r="F3232" t="s">
        <v>2777</v>
      </c>
    </row>
    <row r="3233" spans="1:6">
      <c r="A3233">
        <v>853</v>
      </c>
      <c r="B3233" t="s">
        <v>224</v>
      </c>
      <c r="C3233" t="s">
        <v>2778</v>
      </c>
      <c r="D3233" t="s">
        <v>2779</v>
      </c>
      <c r="E3233" s="49">
        <v>41030</v>
      </c>
      <c r="F3233" t="s">
        <v>2780</v>
      </c>
    </row>
    <row r="3234" spans="1:6">
      <c r="A3234">
        <v>854</v>
      </c>
      <c r="B3234" t="s">
        <v>224</v>
      </c>
      <c r="C3234" t="s">
        <v>2781</v>
      </c>
      <c r="D3234" t="s">
        <v>2782</v>
      </c>
      <c r="E3234" s="49">
        <v>41061</v>
      </c>
      <c r="F3234" t="s">
        <v>2783</v>
      </c>
    </row>
    <row r="3235" spans="1:6">
      <c r="A3235">
        <v>855</v>
      </c>
      <c r="B3235" t="s">
        <v>224</v>
      </c>
      <c r="C3235" t="s">
        <v>2784</v>
      </c>
      <c r="D3235" t="s">
        <v>2785</v>
      </c>
      <c r="E3235" s="49">
        <v>41091</v>
      </c>
      <c r="F3235" t="s">
        <v>2786</v>
      </c>
    </row>
    <row r="3236" spans="1:6">
      <c r="A3236">
        <v>856</v>
      </c>
      <c r="B3236" t="s">
        <v>224</v>
      </c>
      <c r="C3236" t="s">
        <v>2787</v>
      </c>
      <c r="D3236" t="s">
        <v>2788</v>
      </c>
      <c r="E3236" s="49">
        <v>41122</v>
      </c>
      <c r="F3236" t="s">
        <v>2789</v>
      </c>
    </row>
    <row r="3237" spans="1:6">
      <c r="A3237">
        <v>857</v>
      </c>
      <c r="B3237" t="s">
        <v>224</v>
      </c>
      <c r="C3237" t="s">
        <v>2790</v>
      </c>
      <c r="D3237" t="s">
        <v>2791</v>
      </c>
      <c r="E3237" s="49">
        <v>41153</v>
      </c>
      <c r="F3237" t="s">
        <v>2792</v>
      </c>
    </row>
    <row r="3238" spans="1:6">
      <c r="A3238">
        <v>858</v>
      </c>
      <c r="B3238" t="s">
        <v>224</v>
      </c>
      <c r="C3238" t="s">
        <v>2793</v>
      </c>
      <c r="D3238" t="s">
        <v>2794</v>
      </c>
      <c r="E3238" s="49">
        <v>41183</v>
      </c>
      <c r="F3238" t="s">
        <v>2795</v>
      </c>
    </row>
    <row r="3239" spans="1:6">
      <c r="A3239">
        <v>859</v>
      </c>
      <c r="B3239" t="s">
        <v>224</v>
      </c>
      <c r="C3239" t="s">
        <v>2796</v>
      </c>
      <c r="D3239" t="s">
        <v>2797</v>
      </c>
      <c r="E3239" s="49">
        <v>41214</v>
      </c>
      <c r="F3239" t="s">
        <v>2798</v>
      </c>
    </row>
    <row r="3240" spans="1:6">
      <c r="A3240">
        <v>860</v>
      </c>
      <c r="B3240" t="s">
        <v>224</v>
      </c>
      <c r="C3240" t="s">
        <v>2799</v>
      </c>
      <c r="D3240" t="s">
        <v>2800</v>
      </c>
      <c r="E3240" s="49">
        <v>41244</v>
      </c>
      <c r="F3240" t="s">
        <v>2801</v>
      </c>
    </row>
    <row r="3241" spans="1:6">
      <c r="A3241">
        <v>861</v>
      </c>
      <c r="B3241" t="s">
        <v>224</v>
      </c>
      <c r="C3241" t="s">
        <v>2802</v>
      </c>
      <c r="D3241" t="s">
        <v>2803</v>
      </c>
      <c r="E3241" s="49">
        <v>41275</v>
      </c>
      <c r="F3241" t="s">
        <v>2804</v>
      </c>
    </row>
    <row r="3242" spans="1:6">
      <c r="A3242">
        <v>862</v>
      </c>
      <c r="B3242" t="s">
        <v>224</v>
      </c>
      <c r="C3242" t="s">
        <v>2805</v>
      </c>
      <c r="D3242" t="s">
        <v>2806</v>
      </c>
      <c r="E3242" s="49">
        <v>41306</v>
      </c>
      <c r="F3242" t="s">
        <v>2807</v>
      </c>
    </row>
    <row r="3243" spans="1:6">
      <c r="A3243">
        <v>863</v>
      </c>
      <c r="B3243" t="s">
        <v>224</v>
      </c>
      <c r="C3243" t="s">
        <v>2808</v>
      </c>
      <c r="D3243" t="s">
        <v>2809</v>
      </c>
      <c r="E3243" s="49">
        <v>41334</v>
      </c>
      <c r="F3243" t="s">
        <v>2810</v>
      </c>
    </row>
    <row r="3244" spans="1:6">
      <c r="A3244">
        <v>864</v>
      </c>
      <c r="B3244" t="s">
        <v>224</v>
      </c>
      <c r="C3244" t="s">
        <v>2811</v>
      </c>
      <c r="D3244" t="s">
        <v>2812</v>
      </c>
      <c r="E3244" s="49">
        <v>41365</v>
      </c>
      <c r="F3244" t="s">
        <v>2813</v>
      </c>
    </row>
    <row r="3245" spans="1:6">
      <c r="A3245">
        <v>865</v>
      </c>
      <c r="B3245" t="s">
        <v>224</v>
      </c>
      <c r="C3245" t="s">
        <v>2814</v>
      </c>
      <c r="D3245" t="s">
        <v>2815</v>
      </c>
      <c r="E3245" s="49">
        <v>41395</v>
      </c>
      <c r="F3245" t="s">
        <v>2816</v>
      </c>
    </row>
    <row r="3246" spans="1:6">
      <c r="A3246">
        <v>866</v>
      </c>
      <c r="B3246" t="s">
        <v>224</v>
      </c>
      <c r="C3246" t="s">
        <v>2817</v>
      </c>
      <c r="D3246" t="s">
        <v>2818</v>
      </c>
      <c r="E3246" s="49">
        <v>41426</v>
      </c>
      <c r="F3246" t="s">
        <v>2819</v>
      </c>
    </row>
    <row r="3247" spans="1:6">
      <c r="A3247">
        <v>867</v>
      </c>
      <c r="B3247" t="s">
        <v>224</v>
      </c>
      <c r="C3247" t="s">
        <v>2820</v>
      </c>
      <c r="D3247" t="s">
        <v>2821</v>
      </c>
      <c r="E3247" s="49">
        <v>41456</v>
      </c>
      <c r="F3247" t="s">
        <v>2822</v>
      </c>
    </row>
    <row r="3248" spans="1:6">
      <c r="A3248">
        <v>868</v>
      </c>
      <c r="B3248" t="s">
        <v>224</v>
      </c>
      <c r="C3248" t="s">
        <v>2823</v>
      </c>
      <c r="D3248" t="s">
        <v>2824</v>
      </c>
      <c r="E3248" s="49">
        <v>41487</v>
      </c>
      <c r="F3248" t="s">
        <v>2825</v>
      </c>
    </row>
    <row r="3249" spans="1:6">
      <c r="A3249">
        <v>869</v>
      </c>
      <c r="B3249" t="s">
        <v>224</v>
      </c>
      <c r="C3249" t="s">
        <v>2826</v>
      </c>
      <c r="D3249" t="s">
        <v>2827</v>
      </c>
      <c r="E3249" s="49">
        <v>41518</v>
      </c>
      <c r="F3249" t="s">
        <v>2828</v>
      </c>
    </row>
    <row r="3250" spans="1:6">
      <c r="A3250">
        <v>895</v>
      </c>
      <c r="B3250" t="s">
        <v>224</v>
      </c>
      <c r="C3250" t="s">
        <v>2903</v>
      </c>
      <c r="D3250" t="s">
        <v>2904</v>
      </c>
      <c r="E3250" s="49">
        <v>41547</v>
      </c>
      <c r="F3250" t="s">
        <v>2905</v>
      </c>
    </row>
    <row r="3251" spans="1:6">
      <c r="A3251">
        <v>896</v>
      </c>
      <c r="B3251" t="s">
        <v>224</v>
      </c>
      <c r="C3251" t="s">
        <v>2906</v>
      </c>
      <c r="D3251" t="s">
        <v>2907</v>
      </c>
      <c r="E3251" s="49">
        <v>41578</v>
      </c>
      <c r="F3251" t="s">
        <v>2908</v>
      </c>
    </row>
    <row r="3252" spans="1:6">
      <c r="A3252">
        <v>875</v>
      </c>
      <c r="B3252" t="s">
        <v>224</v>
      </c>
      <c r="C3252" t="s">
        <v>2843</v>
      </c>
      <c r="D3252" t="s">
        <v>2844</v>
      </c>
      <c r="E3252" s="49">
        <v>40939</v>
      </c>
      <c r="F3252" t="s">
        <v>2845</v>
      </c>
    </row>
    <row r="3253" spans="1:6">
      <c r="A3253">
        <v>876</v>
      </c>
      <c r="B3253" t="s">
        <v>224</v>
      </c>
      <c r="C3253" t="s">
        <v>2846</v>
      </c>
      <c r="D3253" t="s">
        <v>2847</v>
      </c>
      <c r="E3253" s="49">
        <v>40968</v>
      </c>
      <c r="F3253" t="s">
        <v>2848</v>
      </c>
    </row>
    <row r="3254" spans="1:6">
      <c r="A3254">
        <v>877</v>
      </c>
      <c r="B3254" t="s">
        <v>224</v>
      </c>
      <c r="C3254" t="s">
        <v>2849</v>
      </c>
      <c r="D3254" t="s">
        <v>2850</v>
      </c>
      <c r="E3254" s="49">
        <v>40999</v>
      </c>
      <c r="F3254" t="s">
        <v>2851</v>
      </c>
    </row>
    <row r="3255" spans="1:6">
      <c r="A3255">
        <v>878</v>
      </c>
      <c r="B3255" t="s">
        <v>224</v>
      </c>
      <c r="C3255" t="s">
        <v>2852</v>
      </c>
      <c r="D3255" t="s">
        <v>2853</v>
      </c>
      <c r="E3255" s="49">
        <v>41029</v>
      </c>
      <c r="F3255" t="s">
        <v>2854</v>
      </c>
    </row>
    <row r="3256" spans="1:6">
      <c r="A3256">
        <v>879</v>
      </c>
      <c r="B3256" t="s">
        <v>224</v>
      </c>
      <c r="C3256" t="s">
        <v>2855</v>
      </c>
      <c r="D3256" t="s">
        <v>2856</v>
      </c>
      <c r="E3256" s="49">
        <v>41060</v>
      </c>
      <c r="F3256" t="s">
        <v>2857</v>
      </c>
    </row>
    <row r="3257" spans="1:6">
      <c r="A3257">
        <v>880</v>
      </c>
      <c r="B3257" t="s">
        <v>224</v>
      </c>
      <c r="C3257" t="s">
        <v>2858</v>
      </c>
      <c r="D3257" t="s">
        <v>2859</v>
      </c>
      <c r="E3257" s="49">
        <v>41090</v>
      </c>
      <c r="F3257" t="s">
        <v>2860</v>
      </c>
    </row>
    <row r="3258" spans="1:6">
      <c r="A3258">
        <v>881</v>
      </c>
      <c r="B3258" t="s">
        <v>224</v>
      </c>
      <c r="C3258" t="s">
        <v>2861</v>
      </c>
      <c r="D3258" t="s">
        <v>2862</v>
      </c>
      <c r="E3258" s="49">
        <v>41121</v>
      </c>
      <c r="F3258" t="s">
        <v>2863</v>
      </c>
    </row>
    <row r="3259" spans="1:6">
      <c r="A3259">
        <v>882</v>
      </c>
      <c r="B3259" t="s">
        <v>224</v>
      </c>
      <c r="C3259" t="s">
        <v>2864</v>
      </c>
      <c r="D3259" t="s">
        <v>2865</v>
      </c>
      <c r="E3259" s="49">
        <v>41152</v>
      </c>
      <c r="F3259" t="s">
        <v>2866</v>
      </c>
    </row>
    <row r="3260" spans="1:6">
      <c r="A3260">
        <v>883</v>
      </c>
      <c r="B3260" t="s">
        <v>224</v>
      </c>
      <c r="C3260" t="s">
        <v>2867</v>
      </c>
      <c r="D3260" t="s">
        <v>2868</v>
      </c>
      <c r="E3260" s="49">
        <v>41182</v>
      </c>
      <c r="F3260" t="s">
        <v>2869</v>
      </c>
    </row>
    <row r="3261" spans="1:6">
      <c r="A3261">
        <v>884</v>
      </c>
      <c r="B3261" t="s">
        <v>224</v>
      </c>
      <c r="C3261" t="s">
        <v>2870</v>
      </c>
      <c r="D3261" t="s">
        <v>2871</v>
      </c>
      <c r="E3261" s="49">
        <v>41213</v>
      </c>
      <c r="F3261" t="s">
        <v>2872</v>
      </c>
    </row>
    <row r="3262" spans="1:6">
      <c r="A3262">
        <v>885</v>
      </c>
      <c r="B3262" t="s">
        <v>224</v>
      </c>
      <c r="C3262" t="s">
        <v>2873</v>
      </c>
      <c r="D3262" t="s">
        <v>2874</v>
      </c>
      <c r="E3262" s="49">
        <v>41243</v>
      </c>
      <c r="F3262" t="s">
        <v>2875</v>
      </c>
    </row>
    <row r="3263" spans="1:6">
      <c r="A3263">
        <v>886</v>
      </c>
      <c r="B3263" t="s">
        <v>224</v>
      </c>
      <c r="C3263" t="s">
        <v>2876</v>
      </c>
      <c r="D3263" t="s">
        <v>2877</v>
      </c>
      <c r="E3263" s="49">
        <v>41274</v>
      </c>
      <c r="F3263" t="s">
        <v>2878</v>
      </c>
    </row>
    <row r="3264" spans="1:6">
      <c r="A3264">
        <v>887</v>
      </c>
      <c r="B3264" t="s">
        <v>224</v>
      </c>
      <c r="C3264" t="s">
        <v>2879</v>
      </c>
      <c r="D3264" t="s">
        <v>2880</v>
      </c>
      <c r="E3264" s="49">
        <v>41305</v>
      </c>
      <c r="F3264" t="s">
        <v>2881</v>
      </c>
    </row>
    <row r="3265" spans="1:6">
      <c r="A3265">
        <v>888</v>
      </c>
      <c r="B3265" t="s">
        <v>224</v>
      </c>
      <c r="C3265" t="s">
        <v>2882</v>
      </c>
      <c r="D3265" t="s">
        <v>2883</v>
      </c>
      <c r="E3265" s="49">
        <v>41333</v>
      </c>
      <c r="F3265" t="s">
        <v>2884</v>
      </c>
    </row>
    <row r="3266" spans="1:6">
      <c r="A3266">
        <v>889</v>
      </c>
      <c r="B3266" t="s">
        <v>224</v>
      </c>
      <c r="C3266" t="s">
        <v>2885</v>
      </c>
      <c r="D3266" t="s">
        <v>2886</v>
      </c>
      <c r="E3266" s="49">
        <v>41364</v>
      </c>
      <c r="F3266" t="s">
        <v>2887</v>
      </c>
    </row>
    <row r="3267" spans="1:6">
      <c r="A3267">
        <v>890</v>
      </c>
      <c r="B3267" t="s">
        <v>224</v>
      </c>
      <c r="C3267" t="s">
        <v>2888</v>
      </c>
      <c r="D3267" t="s">
        <v>2889</v>
      </c>
      <c r="E3267" s="49">
        <v>41394</v>
      </c>
      <c r="F3267" t="s">
        <v>2890</v>
      </c>
    </row>
    <row r="3268" spans="1:6">
      <c r="A3268">
        <v>891</v>
      </c>
      <c r="B3268" t="s">
        <v>224</v>
      </c>
      <c r="C3268" t="s">
        <v>2891</v>
      </c>
      <c r="D3268" t="s">
        <v>2892</v>
      </c>
      <c r="E3268" s="49">
        <v>41425</v>
      </c>
      <c r="F3268" t="s">
        <v>2893</v>
      </c>
    </row>
    <row r="3269" spans="1:6">
      <c r="A3269">
        <v>892</v>
      </c>
      <c r="B3269" t="s">
        <v>224</v>
      </c>
      <c r="C3269" t="s">
        <v>2894</v>
      </c>
      <c r="D3269" t="s">
        <v>2895</v>
      </c>
      <c r="E3269" s="49">
        <v>41455</v>
      </c>
      <c r="F3269" t="s">
        <v>2896</v>
      </c>
    </row>
    <row r="3270" spans="1:6">
      <c r="A3270">
        <v>893</v>
      </c>
      <c r="B3270" t="s">
        <v>224</v>
      </c>
      <c r="C3270" t="s">
        <v>2897</v>
      </c>
      <c r="D3270" t="s">
        <v>2898</v>
      </c>
      <c r="E3270" s="49">
        <v>41486</v>
      </c>
      <c r="F3270" t="s">
        <v>2899</v>
      </c>
    </row>
    <row r="3271" spans="1:6">
      <c r="A3271">
        <v>894</v>
      </c>
      <c r="B3271" t="s">
        <v>224</v>
      </c>
      <c r="C3271" t="s">
        <v>2900</v>
      </c>
      <c r="D3271" t="s">
        <v>2901</v>
      </c>
      <c r="E3271" s="49">
        <v>41517</v>
      </c>
      <c r="F3271" t="s">
        <v>2902</v>
      </c>
    </row>
    <row r="3272" spans="1:6">
      <c r="A3272">
        <v>844</v>
      </c>
      <c r="B3272" t="s">
        <v>224</v>
      </c>
      <c r="C3272" t="s">
        <v>2752</v>
      </c>
      <c r="D3272" t="s">
        <v>2753</v>
      </c>
      <c r="E3272" s="49">
        <v>41544</v>
      </c>
      <c r="F3272" t="s">
        <v>2754</v>
      </c>
    </row>
    <row r="3273" spans="1:6">
      <c r="A3273">
        <v>840</v>
      </c>
      <c r="B3273" t="s">
        <v>224</v>
      </c>
      <c r="C3273" t="s">
        <v>2742</v>
      </c>
      <c r="D3273" t="s">
        <v>2743</v>
      </c>
      <c r="E3273" s="49">
        <v>40938</v>
      </c>
      <c r="F3273" t="s">
        <v>2744</v>
      </c>
    </row>
    <row r="3274" spans="1:6">
      <c r="A3274">
        <v>967</v>
      </c>
      <c r="B3274" t="s">
        <v>224</v>
      </c>
      <c r="C3274" t="s">
        <v>3119</v>
      </c>
      <c r="D3274" t="s">
        <v>3120</v>
      </c>
      <c r="E3274" s="50">
        <v>4305.82</v>
      </c>
      <c r="F3274" t="s">
        <v>3121</v>
      </c>
    </row>
    <row r="3275" spans="1:6">
      <c r="A3275">
        <v>991</v>
      </c>
      <c r="B3275" t="s">
        <v>224</v>
      </c>
      <c r="C3275" t="s">
        <v>3191</v>
      </c>
      <c r="D3275" t="s">
        <v>3192</v>
      </c>
      <c r="E3275" s="50">
        <v>0</v>
      </c>
      <c r="F3275" t="s">
        <v>3193</v>
      </c>
    </row>
    <row r="3276" spans="1:6">
      <c r="A3276">
        <v>968</v>
      </c>
      <c r="B3276" t="s">
        <v>224</v>
      </c>
      <c r="C3276" t="s">
        <v>3122</v>
      </c>
      <c r="D3276" t="s">
        <v>3123</v>
      </c>
      <c r="E3276" s="50">
        <v>0</v>
      </c>
      <c r="F3276" t="s">
        <v>3124</v>
      </c>
    </row>
    <row r="3277" spans="1:6">
      <c r="A3277">
        <v>992</v>
      </c>
      <c r="B3277" t="s">
        <v>224</v>
      </c>
      <c r="C3277" t="s">
        <v>3194</v>
      </c>
      <c r="D3277" t="s">
        <v>3195</v>
      </c>
      <c r="E3277" s="50">
        <v>0</v>
      </c>
      <c r="F3277" t="s">
        <v>3196</v>
      </c>
    </row>
    <row r="3278" spans="1:6">
      <c r="A3278">
        <v>947</v>
      </c>
      <c r="B3278" t="s">
        <v>224</v>
      </c>
      <c r="C3278" t="s">
        <v>3059</v>
      </c>
      <c r="D3278" t="s">
        <v>3060</v>
      </c>
      <c r="E3278" s="50">
        <v>4441.93</v>
      </c>
      <c r="F3278" t="s">
        <v>3061</v>
      </c>
    </row>
    <row r="3279" spans="1:6">
      <c r="A3279">
        <v>971</v>
      </c>
      <c r="B3279" t="s">
        <v>224</v>
      </c>
      <c r="C3279" t="s">
        <v>3131</v>
      </c>
      <c r="D3279" t="s">
        <v>3132</v>
      </c>
      <c r="E3279" s="50">
        <v>0</v>
      </c>
      <c r="F3279" t="s">
        <v>3133</v>
      </c>
    </row>
    <row r="3280" spans="1:6">
      <c r="A3280">
        <v>948</v>
      </c>
      <c r="B3280" t="s">
        <v>224</v>
      </c>
      <c r="C3280" t="s">
        <v>3062</v>
      </c>
      <c r="D3280" t="s">
        <v>3063</v>
      </c>
      <c r="E3280" s="50">
        <v>2424.81</v>
      </c>
      <c r="F3280" t="s">
        <v>3064</v>
      </c>
    </row>
    <row r="3281" spans="1:6">
      <c r="A3281">
        <v>972</v>
      </c>
      <c r="B3281" t="s">
        <v>224</v>
      </c>
      <c r="C3281" t="s">
        <v>3134</v>
      </c>
      <c r="D3281" t="s">
        <v>3135</v>
      </c>
      <c r="E3281" s="50">
        <v>0</v>
      </c>
      <c r="F3281" t="s">
        <v>3136</v>
      </c>
    </row>
    <row r="3282" spans="1:6">
      <c r="A3282">
        <v>949</v>
      </c>
      <c r="B3282" t="s">
        <v>224</v>
      </c>
      <c r="C3282" t="s">
        <v>3065</v>
      </c>
      <c r="D3282" t="s">
        <v>3066</v>
      </c>
      <c r="E3282" s="50">
        <v>353.51</v>
      </c>
      <c r="F3282" t="s">
        <v>3067</v>
      </c>
    </row>
    <row r="3283" spans="1:6">
      <c r="A3283">
        <v>973</v>
      </c>
      <c r="B3283" t="s">
        <v>224</v>
      </c>
      <c r="C3283" t="s">
        <v>3137</v>
      </c>
      <c r="D3283" t="s">
        <v>3138</v>
      </c>
      <c r="E3283" s="50">
        <v>0</v>
      </c>
      <c r="F3283" t="s">
        <v>3139</v>
      </c>
    </row>
    <row r="3284" spans="1:6">
      <c r="A3284">
        <v>950</v>
      </c>
      <c r="B3284" t="s">
        <v>224</v>
      </c>
      <c r="C3284" t="s">
        <v>3068</v>
      </c>
      <c r="D3284" t="s">
        <v>3069</v>
      </c>
      <c r="E3284" s="50">
        <v>2538.6</v>
      </c>
      <c r="F3284" t="s">
        <v>3070</v>
      </c>
    </row>
    <row r="3285" spans="1:6">
      <c r="A3285">
        <v>974</v>
      </c>
      <c r="B3285" t="s">
        <v>224</v>
      </c>
      <c r="C3285" t="s">
        <v>3140</v>
      </c>
      <c r="D3285" t="s">
        <v>3141</v>
      </c>
      <c r="E3285" s="50">
        <v>0</v>
      </c>
      <c r="F3285" t="s">
        <v>3142</v>
      </c>
    </row>
    <row r="3286" spans="1:6">
      <c r="A3286">
        <v>951</v>
      </c>
      <c r="B3286" t="s">
        <v>224</v>
      </c>
      <c r="C3286" t="s">
        <v>3071</v>
      </c>
      <c r="D3286" t="s">
        <v>3072</v>
      </c>
      <c r="E3286" s="50">
        <v>2617.0700000000002</v>
      </c>
      <c r="F3286" t="s">
        <v>3073</v>
      </c>
    </row>
    <row r="3287" spans="1:6">
      <c r="A3287">
        <v>975</v>
      </c>
      <c r="B3287" t="s">
        <v>224</v>
      </c>
      <c r="C3287" t="s">
        <v>3143</v>
      </c>
      <c r="D3287" t="s">
        <v>3144</v>
      </c>
      <c r="E3287" s="50">
        <v>0</v>
      </c>
      <c r="F3287" t="s">
        <v>3145</v>
      </c>
    </row>
    <row r="3288" spans="1:6">
      <c r="A3288">
        <v>952</v>
      </c>
      <c r="B3288" t="s">
        <v>224</v>
      </c>
      <c r="C3288" t="s">
        <v>3074</v>
      </c>
      <c r="D3288" t="s">
        <v>3075</v>
      </c>
      <c r="E3288" s="50">
        <v>2471.4499999999998</v>
      </c>
      <c r="F3288" t="s">
        <v>3076</v>
      </c>
    </row>
    <row r="3289" spans="1:6">
      <c r="A3289">
        <v>976</v>
      </c>
      <c r="B3289" t="s">
        <v>224</v>
      </c>
      <c r="C3289" t="s">
        <v>3146</v>
      </c>
      <c r="D3289" t="s">
        <v>3147</v>
      </c>
      <c r="E3289" s="50">
        <v>0</v>
      </c>
      <c r="F3289" t="s">
        <v>3148</v>
      </c>
    </row>
    <row r="3290" spans="1:6">
      <c r="A3290">
        <v>953</v>
      </c>
      <c r="B3290" t="s">
        <v>224</v>
      </c>
      <c r="C3290" t="s">
        <v>3077</v>
      </c>
      <c r="D3290" t="s">
        <v>3078</v>
      </c>
      <c r="E3290" s="50">
        <v>3900.06</v>
      </c>
      <c r="F3290" t="s">
        <v>3079</v>
      </c>
    </row>
    <row r="3291" spans="1:6">
      <c r="A3291">
        <v>977</v>
      </c>
      <c r="B3291" t="s">
        <v>224</v>
      </c>
      <c r="C3291" t="s">
        <v>3149</v>
      </c>
      <c r="D3291" t="s">
        <v>3150</v>
      </c>
      <c r="E3291" s="50">
        <v>0</v>
      </c>
      <c r="F3291" t="s">
        <v>3151</v>
      </c>
    </row>
    <row r="3292" spans="1:6">
      <c r="A3292">
        <v>954</v>
      </c>
      <c r="B3292" t="s">
        <v>224</v>
      </c>
      <c r="C3292" t="s">
        <v>3080</v>
      </c>
      <c r="D3292" t="s">
        <v>3081</v>
      </c>
      <c r="E3292" s="50">
        <v>2562.31</v>
      </c>
      <c r="F3292" t="s">
        <v>3082</v>
      </c>
    </row>
    <row r="3293" spans="1:6">
      <c r="A3293">
        <v>978</v>
      </c>
      <c r="B3293" t="s">
        <v>224</v>
      </c>
      <c r="C3293" t="s">
        <v>3152</v>
      </c>
      <c r="D3293" t="s">
        <v>3153</v>
      </c>
      <c r="E3293" s="50">
        <v>0</v>
      </c>
      <c r="F3293" t="s">
        <v>3154</v>
      </c>
    </row>
    <row r="3294" spans="1:6">
      <c r="A3294">
        <v>955</v>
      </c>
      <c r="B3294" t="s">
        <v>224</v>
      </c>
      <c r="C3294" t="s">
        <v>3083</v>
      </c>
      <c r="D3294" t="s">
        <v>3084</v>
      </c>
      <c r="E3294" s="50">
        <v>2161.63</v>
      </c>
      <c r="F3294" t="s">
        <v>3085</v>
      </c>
    </row>
    <row r="3295" spans="1:6">
      <c r="A3295">
        <v>979</v>
      </c>
      <c r="B3295" t="s">
        <v>224</v>
      </c>
      <c r="C3295" t="s">
        <v>3155</v>
      </c>
      <c r="D3295" t="s">
        <v>3156</v>
      </c>
      <c r="E3295" s="50">
        <v>0</v>
      </c>
      <c r="F3295" t="s">
        <v>3157</v>
      </c>
    </row>
    <row r="3296" spans="1:6">
      <c r="A3296">
        <v>956</v>
      </c>
      <c r="B3296" t="s">
        <v>224</v>
      </c>
      <c r="C3296" t="s">
        <v>3086</v>
      </c>
      <c r="D3296" t="s">
        <v>3087</v>
      </c>
      <c r="E3296" s="50">
        <v>2235.38</v>
      </c>
      <c r="F3296" t="s">
        <v>3088</v>
      </c>
    </row>
    <row r="3297" spans="1:6">
      <c r="A3297">
        <v>980</v>
      </c>
      <c r="B3297" t="s">
        <v>224</v>
      </c>
      <c r="C3297" t="s">
        <v>3158</v>
      </c>
      <c r="D3297" t="s">
        <v>3159</v>
      </c>
      <c r="E3297" s="50">
        <v>0</v>
      </c>
      <c r="F3297" t="s">
        <v>3160</v>
      </c>
    </row>
    <row r="3298" spans="1:6">
      <c r="A3298">
        <v>957</v>
      </c>
      <c r="B3298" t="s">
        <v>224</v>
      </c>
      <c r="C3298" t="s">
        <v>3089</v>
      </c>
      <c r="D3298" t="s">
        <v>3090</v>
      </c>
      <c r="E3298" s="50">
        <v>-2591.37</v>
      </c>
      <c r="F3298" t="s">
        <v>3091</v>
      </c>
    </row>
    <row r="3299" spans="1:6">
      <c r="A3299">
        <v>981</v>
      </c>
      <c r="B3299" t="s">
        <v>224</v>
      </c>
      <c r="C3299" t="s">
        <v>3161</v>
      </c>
      <c r="D3299" t="s">
        <v>3162</v>
      </c>
      <c r="E3299" s="50">
        <v>0</v>
      </c>
      <c r="F3299" t="s">
        <v>3163</v>
      </c>
    </row>
    <row r="3300" spans="1:6">
      <c r="A3300">
        <v>958</v>
      </c>
      <c r="B3300" t="s">
        <v>224</v>
      </c>
      <c r="C3300" t="s">
        <v>3092</v>
      </c>
      <c r="D3300" t="s">
        <v>3093</v>
      </c>
      <c r="E3300" s="50">
        <v>3355.11</v>
      </c>
      <c r="F3300" t="s">
        <v>3094</v>
      </c>
    </row>
    <row r="3301" spans="1:6">
      <c r="A3301">
        <v>982</v>
      </c>
      <c r="B3301" t="s">
        <v>224</v>
      </c>
      <c r="C3301" t="s">
        <v>3164</v>
      </c>
      <c r="D3301" t="s">
        <v>3165</v>
      </c>
      <c r="E3301" s="50">
        <v>-1643.91</v>
      </c>
      <c r="F3301" t="s">
        <v>3166</v>
      </c>
    </row>
    <row r="3302" spans="1:6">
      <c r="A3302">
        <v>959</v>
      </c>
      <c r="B3302" t="s">
        <v>224</v>
      </c>
      <c r="C3302" t="s">
        <v>3095</v>
      </c>
      <c r="D3302" t="s">
        <v>3096</v>
      </c>
      <c r="E3302" s="50">
        <v>2798.02</v>
      </c>
      <c r="F3302" t="s">
        <v>3097</v>
      </c>
    </row>
    <row r="3303" spans="1:6">
      <c r="A3303">
        <v>983</v>
      </c>
      <c r="B3303" t="s">
        <v>224</v>
      </c>
      <c r="C3303" t="s">
        <v>3167</v>
      </c>
      <c r="D3303" t="s">
        <v>3168</v>
      </c>
      <c r="E3303" s="50">
        <v>0</v>
      </c>
      <c r="F3303" t="s">
        <v>3169</v>
      </c>
    </row>
    <row r="3304" spans="1:6">
      <c r="A3304">
        <v>960</v>
      </c>
      <c r="B3304" t="s">
        <v>224</v>
      </c>
      <c r="C3304" t="s">
        <v>3098</v>
      </c>
      <c r="D3304" t="s">
        <v>3099</v>
      </c>
      <c r="E3304" s="50">
        <v>1822.67</v>
      </c>
      <c r="F3304" t="s">
        <v>3100</v>
      </c>
    </row>
    <row r="3305" spans="1:6">
      <c r="A3305">
        <v>984</v>
      </c>
      <c r="B3305" t="s">
        <v>224</v>
      </c>
      <c r="C3305" t="s">
        <v>3170</v>
      </c>
      <c r="D3305" t="s">
        <v>3171</v>
      </c>
      <c r="E3305" s="50">
        <v>0</v>
      </c>
      <c r="F3305" t="s">
        <v>3172</v>
      </c>
    </row>
    <row r="3306" spans="1:6">
      <c r="A3306">
        <v>961</v>
      </c>
      <c r="B3306" t="s">
        <v>224</v>
      </c>
      <c r="C3306" t="s">
        <v>3101</v>
      </c>
      <c r="D3306" t="s">
        <v>3102</v>
      </c>
      <c r="E3306" s="50">
        <v>2316.06</v>
      </c>
      <c r="F3306" t="s">
        <v>3103</v>
      </c>
    </row>
    <row r="3307" spans="1:6">
      <c r="A3307">
        <v>985</v>
      </c>
      <c r="B3307" t="s">
        <v>224</v>
      </c>
      <c r="C3307" t="s">
        <v>3173</v>
      </c>
      <c r="D3307" t="s">
        <v>3174</v>
      </c>
      <c r="E3307" s="50">
        <v>0</v>
      </c>
      <c r="F3307" t="s">
        <v>3175</v>
      </c>
    </row>
    <row r="3308" spans="1:6">
      <c r="A3308">
        <v>962</v>
      </c>
      <c r="B3308" t="s">
        <v>224</v>
      </c>
      <c r="C3308" t="s">
        <v>3104</v>
      </c>
      <c r="D3308" t="s">
        <v>3105</v>
      </c>
      <c r="E3308" s="50">
        <v>2358.5</v>
      </c>
      <c r="F3308" t="s">
        <v>3106</v>
      </c>
    </row>
    <row r="3309" spans="1:6">
      <c r="A3309">
        <v>986</v>
      </c>
      <c r="B3309" t="s">
        <v>224</v>
      </c>
      <c r="C3309" t="s">
        <v>3176</v>
      </c>
      <c r="D3309" t="s">
        <v>3177</v>
      </c>
      <c r="E3309" s="50">
        <v>0</v>
      </c>
      <c r="F3309" t="s">
        <v>3178</v>
      </c>
    </row>
    <row r="3310" spans="1:6">
      <c r="A3310">
        <v>963</v>
      </c>
      <c r="B3310" t="s">
        <v>224</v>
      </c>
      <c r="C3310" t="s">
        <v>3107</v>
      </c>
      <c r="D3310" t="s">
        <v>3108</v>
      </c>
      <c r="E3310" s="50">
        <v>2953.36</v>
      </c>
      <c r="F3310" t="s">
        <v>3109</v>
      </c>
    </row>
    <row r="3311" spans="1:6">
      <c r="A3311">
        <v>987</v>
      </c>
      <c r="B3311" t="s">
        <v>224</v>
      </c>
      <c r="C3311" t="s">
        <v>3179</v>
      </c>
      <c r="D3311" t="s">
        <v>3180</v>
      </c>
      <c r="E3311" s="50">
        <v>0</v>
      </c>
      <c r="F3311" t="s">
        <v>3181</v>
      </c>
    </row>
    <row r="3312" spans="1:6">
      <c r="A3312">
        <v>964</v>
      </c>
      <c r="B3312" t="s">
        <v>224</v>
      </c>
      <c r="C3312" t="s">
        <v>3110</v>
      </c>
      <c r="D3312" t="s">
        <v>3111</v>
      </c>
      <c r="E3312" s="50">
        <v>4455.2</v>
      </c>
      <c r="F3312" t="s">
        <v>3112</v>
      </c>
    </row>
    <row r="3313" spans="1:6">
      <c r="A3313">
        <v>988</v>
      </c>
      <c r="B3313" t="s">
        <v>224</v>
      </c>
      <c r="C3313" t="s">
        <v>3182</v>
      </c>
      <c r="D3313" t="s">
        <v>3183</v>
      </c>
      <c r="E3313" s="50">
        <v>0</v>
      </c>
      <c r="F3313" t="s">
        <v>3184</v>
      </c>
    </row>
    <row r="3314" spans="1:6">
      <c r="A3314">
        <v>965</v>
      </c>
      <c r="B3314" t="s">
        <v>224</v>
      </c>
      <c r="C3314" t="s">
        <v>3113</v>
      </c>
      <c r="D3314" t="s">
        <v>3114</v>
      </c>
      <c r="E3314" s="50">
        <v>3577.54</v>
      </c>
      <c r="F3314" t="s">
        <v>3115</v>
      </c>
    </row>
    <row r="3315" spans="1:6">
      <c r="A3315">
        <v>989</v>
      </c>
      <c r="B3315" t="s">
        <v>224</v>
      </c>
      <c r="C3315" t="s">
        <v>3185</v>
      </c>
      <c r="D3315" t="s">
        <v>3186</v>
      </c>
      <c r="E3315" s="50">
        <v>0</v>
      </c>
      <c r="F3315" t="s">
        <v>3187</v>
      </c>
    </row>
    <row r="3316" spans="1:6">
      <c r="A3316">
        <v>966</v>
      </c>
      <c r="B3316" t="s">
        <v>224</v>
      </c>
      <c r="C3316" t="s">
        <v>3116</v>
      </c>
      <c r="D3316" t="s">
        <v>3117</v>
      </c>
      <c r="E3316" s="50">
        <v>3472.01</v>
      </c>
      <c r="F3316" t="s">
        <v>3118</v>
      </c>
    </row>
    <row r="3317" spans="1:6">
      <c r="A3317">
        <v>990</v>
      </c>
      <c r="B3317" t="s">
        <v>224</v>
      </c>
      <c r="C3317" t="s">
        <v>3188</v>
      </c>
      <c r="D3317" t="s">
        <v>3189</v>
      </c>
      <c r="E3317" s="50">
        <v>0</v>
      </c>
      <c r="F3317" t="s">
        <v>3190</v>
      </c>
    </row>
    <row r="3318" spans="1:6">
      <c r="A3318">
        <v>945</v>
      </c>
      <c r="B3318" t="s">
        <v>224</v>
      </c>
      <c r="C3318" t="s">
        <v>3053</v>
      </c>
      <c r="D3318" t="s">
        <v>3054</v>
      </c>
      <c r="E3318" s="50">
        <v>26470.49</v>
      </c>
      <c r="F3318" t="s">
        <v>3055</v>
      </c>
    </row>
    <row r="3319" spans="1:6">
      <c r="A3319">
        <v>946</v>
      </c>
      <c r="B3319" t="s">
        <v>224</v>
      </c>
      <c r="C3319" t="s">
        <v>3056</v>
      </c>
      <c r="D3319" t="s">
        <v>3057</v>
      </c>
      <c r="E3319" s="50">
        <v>28059.18</v>
      </c>
      <c r="F3319" t="s">
        <v>3058</v>
      </c>
    </row>
    <row r="3320" spans="1:6">
      <c r="A3320">
        <v>969</v>
      </c>
      <c r="B3320" t="s">
        <v>224</v>
      </c>
      <c r="C3320" t="s">
        <v>3125</v>
      </c>
      <c r="D3320" t="s">
        <v>3126</v>
      </c>
      <c r="E3320" s="50">
        <v>-1643.91</v>
      </c>
      <c r="F3320" t="s">
        <v>3127</v>
      </c>
    </row>
    <row r="3321" spans="1:6">
      <c r="A3321">
        <v>970</v>
      </c>
      <c r="B3321" t="s">
        <v>224</v>
      </c>
      <c r="C3321" t="s">
        <v>3128</v>
      </c>
      <c r="D3321" t="s">
        <v>3129</v>
      </c>
      <c r="E3321" s="50">
        <v>0</v>
      </c>
      <c r="F3321" t="s">
        <v>3130</v>
      </c>
    </row>
    <row r="3322" spans="1:6">
      <c r="A3322">
        <v>943</v>
      </c>
      <c r="B3322" t="s">
        <v>224</v>
      </c>
      <c r="C3322" t="s">
        <v>3047</v>
      </c>
      <c r="D3322" t="s">
        <v>3048</v>
      </c>
      <c r="E3322" s="50">
        <v>4305.82</v>
      </c>
      <c r="F3322" t="s">
        <v>3049</v>
      </c>
    </row>
    <row r="3323" spans="1:6">
      <c r="A3323">
        <v>919</v>
      </c>
      <c r="B3323" t="s">
        <v>224</v>
      </c>
      <c r="C3323" t="s">
        <v>2975</v>
      </c>
      <c r="D3323" t="s">
        <v>2976</v>
      </c>
      <c r="E3323" s="50">
        <v>4305.82</v>
      </c>
      <c r="F3323" t="s">
        <v>2977</v>
      </c>
    </row>
    <row r="3324" spans="1:6">
      <c r="A3324">
        <v>944</v>
      </c>
      <c r="B3324" t="s">
        <v>224</v>
      </c>
      <c r="C3324" t="s">
        <v>3050</v>
      </c>
      <c r="D3324" t="s">
        <v>3051</v>
      </c>
      <c r="E3324" s="50">
        <v>0</v>
      </c>
      <c r="F3324" t="s">
        <v>3052</v>
      </c>
    </row>
    <row r="3325" spans="1:6">
      <c r="A3325">
        <v>920</v>
      </c>
      <c r="B3325" t="s">
        <v>224</v>
      </c>
      <c r="C3325" t="s">
        <v>2978</v>
      </c>
      <c r="D3325" t="s">
        <v>2979</v>
      </c>
      <c r="E3325" s="50">
        <v>0</v>
      </c>
      <c r="F3325" t="s">
        <v>2980</v>
      </c>
    </row>
    <row r="3326" spans="1:6">
      <c r="A3326">
        <v>921</v>
      </c>
      <c r="B3326" t="s">
        <v>224</v>
      </c>
      <c r="C3326" t="s">
        <v>2981</v>
      </c>
      <c r="D3326" t="s">
        <v>2982</v>
      </c>
      <c r="E3326" s="50">
        <v>24826.58</v>
      </c>
      <c r="F3326" t="s">
        <v>2983</v>
      </c>
    </row>
    <row r="3327" spans="1:6">
      <c r="A3327">
        <v>897</v>
      </c>
      <c r="B3327" t="s">
        <v>224</v>
      </c>
      <c r="C3327" t="s">
        <v>2909</v>
      </c>
      <c r="D3327" t="s">
        <v>2910</v>
      </c>
      <c r="E3327" s="50">
        <v>26470.49</v>
      </c>
      <c r="F3327" t="s">
        <v>2911</v>
      </c>
    </row>
    <row r="3328" spans="1:6">
      <c r="A3328">
        <v>922</v>
      </c>
      <c r="B3328" t="s">
        <v>224</v>
      </c>
      <c r="C3328" t="s">
        <v>2984</v>
      </c>
      <c r="D3328" t="s">
        <v>2985</v>
      </c>
      <c r="E3328" s="50">
        <v>28059.18</v>
      </c>
      <c r="F3328" t="s">
        <v>2986</v>
      </c>
    </row>
    <row r="3329" spans="1:6">
      <c r="A3329">
        <v>898</v>
      </c>
      <c r="B3329" t="s">
        <v>224</v>
      </c>
      <c r="C3329" t="s">
        <v>2912</v>
      </c>
      <c r="D3329" t="s">
        <v>2913</v>
      </c>
      <c r="E3329" s="50">
        <v>28059.18</v>
      </c>
      <c r="F3329" t="s">
        <v>2914</v>
      </c>
    </row>
    <row r="3330" spans="1:6">
      <c r="A3330">
        <v>923</v>
      </c>
      <c r="B3330" t="s">
        <v>224</v>
      </c>
      <c r="C3330" t="s">
        <v>2987</v>
      </c>
      <c r="D3330" t="s">
        <v>2988</v>
      </c>
      <c r="E3330" s="50">
        <v>4441.93</v>
      </c>
      <c r="F3330" t="s">
        <v>2989</v>
      </c>
    </row>
    <row r="3331" spans="1:6">
      <c r="A3331">
        <v>899</v>
      </c>
      <c r="B3331" t="s">
        <v>224</v>
      </c>
      <c r="C3331" t="s">
        <v>2915</v>
      </c>
      <c r="D3331" t="s">
        <v>2916</v>
      </c>
      <c r="E3331" s="50">
        <v>4441.93</v>
      </c>
      <c r="F3331" t="s">
        <v>2917</v>
      </c>
    </row>
    <row r="3332" spans="1:6">
      <c r="A3332">
        <v>924</v>
      </c>
      <c r="B3332" t="s">
        <v>224</v>
      </c>
      <c r="C3332" t="s">
        <v>2990</v>
      </c>
      <c r="D3332" t="s">
        <v>2991</v>
      </c>
      <c r="E3332" s="50">
        <v>2424.81</v>
      </c>
      <c r="F3332" t="s">
        <v>2992</v>
      </c>
    </row>
    <row r="3333" spans="1:6">
      <c r="A3333">
        <v>900</v>
      </c>
      <c r="B3333" t="s">
        <v>224</v>
      </c>
      <c r="C3333" t="s">
        <v>2918</v>
      </c>
      <c r="D3333" t="s">
        <v>2919</v>
      </c>
      <c r="E3333" s="50">
        <v>2424.81</v>
      </c>
      <c r="F3333" t="s">
        <v>2920</v>
      </c>
    </row>
    <row r="3334" spans="1:6">
      <c r="A3334">
        <v>925</v>
      </c>
      <c r="B3334" t="s">
        <v>224</v>
      </c>
      <c r="C3334" t="s">
        <v>2993</v>
      </c>
      <c r="D3334" t="s">
        <v>2994</v>
      </c>
      <c r="E3334" s="50">
        <v>353.51</v>
      </c>
      <c r="F3334" t="s">
        <v>2995</v>
      </c>
    </row>
    <row r="3335" spans="1:6">
      <c r="A3335">
        <v>901</v>
      </c>
      <c r="B3335" t="s">
        <v>224</v>
      </c>
      <c r="C3335" t="s">
        <v>2921</v>
      </c>
      <c r="D3335" t="s">
        <v>2922</v>
      </c>
      <c r="E3335" s="50">
        <v>353.51</v>
      </c>
      <c r="F3335" t="s">
        <v>2923</v>
      </c>
    </row>
    <row r="3336" spans="1:6">
      <c r="A3336">
        <v>926</v>
      </c>
      <c r="B3336" t="s">
        <v>224</v>
      </c>
      <c r="C3336" t="s">
        <v>2996</v>
      </c>
      <c r="D3336" t="s">
        <v>2997</v>
      </c>
      <c r="E3336" s="50">
        <v>2538.6</v>
      </c>
      <c r="F3336" t="s">
        <v>2998</v>
      </c>
    </row>
    <row r="3337" spans="1:6">
      <c r="A3337">
        <v>902</v>
      </c>
      <c r="B3337" t="s">
        <v>224</v>
      </c>
      <c r="C3337" t="s">
        <v>2924</v>
      </c>
      <c r="D3337" t="s">
        <v>2925</v>
      </c>
      <c r="E3337" s="50">
        <v>2538.6</v>
      </c>
      <c r="F3337" t="s">
        <v>2926</v>
      </c>
    </row>
    <row r="3338" spans="1:6">
      <c r="A3338">
        <v>927</v>
      </c>
      <c r="B3338" t="s">
        <v>224</v>
      </c>
      <c r="C3338" t="s">
        <v>2999</v>
      </c>
      <c r="D3338" t="s">
        <v>3000</v>
      </c>
      <c r="E3338" s="50">
        <v>2617.0700000000002</v>
      </c>
      <c r="F3338" t="s">
        <v>3001</v>
      </c>
    </row>
    <row r="3339" spans="1:6">
      <c r="A3339">
        <v>903</v>
      </c>
      <c r="B3339" t="s">
        <v>224</v>
      </c>
      <c r="C3339" t="s">
        <v>2927</v>
      </c>
      <c r="D3339" t="s">
        <v>2928</v>
      </c>
      <c r="E3339" s="50">
        <v>2617.0700000000002</v>
      </c>
      <c r="F3339" t="s">
        <v>2929</v>
      </c>
    </row>
    <row r="3340" spans="1:6">
      <c r="A3340">
        <v>928</v>
      </c>
      <c r="B3340" t="s">
        <v>224</v>
      </c>
      <c r="C3340" t="s">
        <v>3002</v>
      </c>
      <c r="D3340" t="s">
        <v>3003</v>
      </c>
      <c r="E3340" s="50">
        <v>2471.4499999999998</v>
      </c>
      <c r="F3340" t="s">
        <v>3004</v>
      </c>
    </row>
    <row r="3341" spans="1:6">
      <c r="A3341">
        <v>904</v>
      </c>
      <c r="B3341" t="s">
        <v>224</v>
      </c>
      <c r="C3341" t="s">
        <v>2930</v>
      </c>
      <c r="D3341" t="s">
        <v>2931</v>
      </c>
      <c r="E3341" s="50">
        <v>2471.4499999999998</v>
      </c>
      <c r="F3341" t="s">
        <v>2932</v>
      </c>
    </row>
    <row r="3342" spans="1:6">
      <c r="A3342">
        <v>929</v>
      </c>
      <c r="B3342" t="s">
        <v>224</v>
      </c>
      <c r="C3342" t="s">
        <v>3005</v>
      </c>
      <c r="D3342" t="s">
        <v>3006</v>
      </c>
      <c r="E3342" s="50">
        <v>3900.06</v>
      </c>
      <c r="F3342" t="s">
        <v>3007</v>
      </c>
    </row>
    <row r="3343" spans="1:6">
      <c r="A3343">
        <v>905</v>
      </c>
      <c r="B3343" t="s">
        <v>224</v>
      </c>
      <c r="C3343" t="s">
        <v>2933</v>
      </c>
      <c r="D3343" t="s">
        <v>2934</v>
      </c>
      <c r="E3343" s="50">
        <v>3900.06</v>
      </c>
      <c r="F3343" t="s">
        <v>2935</v>
      </c>
    </row>
    <row r="3344" spans="1:6">
      <c r="A3344">
        <v>930</v>
      </c>
      <c r="B3344" t="s">
        <v>224</v>
      </c>
      <c r="C3344" t="s">
        <v>3008</v>
      </c>
      <c r="D3344" t="s">
        <v>3009</v>
      </c>
      <c r="E3344" s="50">
        <v>2562.31</v>
      </c>
      <c r="F3344" t="s">
        <v>3010</v>
      </c>
    </row>
    <row r="3345" spans="1:6">
      <c r="A3345">
        <v>906</v>
      </c>
      <c r="B3345" t="s">
        <v>224</v>
      </c>
      <c r="C3345" t="s">
        <v>2936</v>
      </c>
      <c r="D3345" t="s">
        <v>2937</v>
      </c>
      <c r="E3345" s="50">
        <v>2562.31</v>
      </c>
      <c r="F3345" t="s">
        <v>2938</v>
      </c>
    </row>
    <row r="3346" spans="1:6">
      <c r="A3346">
        <v>931</v>
      </c>
      <c r="B3346" t="s">
        <v>224</v>
      </c>
      <c r="C3346" t="s">
        <v>3011</v>
      </c>
      <c r="D3346" t="s">
        <v>3012</v>
      </c>
      <c r="E3346" s="50">
        <v>2161.63</v>
      </c>
      <c r="F3346" t="s">
        <v>3013</v>
      </c>
    </row>
    <row r="3347" spans="1:6">
      <c r="A3347">
        <v>907</v>
      </c>
      <c r="B3347" t="s">
        <v>224</v>
      </c>
      <c r="C3347" t="s">
        <v>2939</v>
      </c>
      <c r="D3347" t="s">
        <v>2940</v>
      </c>
      <c r="E3347" s="50">
        <v>2161.63</v>
      </c>
      <c r="F3347" t="s">
        <v>2941</v>
      </c>
    </row>
    <row r="3348" spans="1:6">
      <c r="A3348">
        <v>932</v>
      </c>
      <c r="B3348" t="s">
        <v>224</v>
      </c>
      <c r="C3348" t="s">
        <v>3014</v>
      </c>
      <c r="D3348" t="s">
        <v>3015</v>
      </c>
      <c r="E3348" s="50">
        <v>2235.38</v>
      </c>
      <c r="F3348" t="s">
        <v>3016</v>
      </c>
    </row>
    <row r="3349" spans="1:6">
      <c r="A3349">
        <v>908</v>
      </c>
      <c r="B3349" t="s">
        <v>224</v>
      </c>
      <c r="C3349" t="s">
        <v>2942</v>
      </c>
      <c r="D3349" t="s">
        <v>2943</v>
      </c>
      <c r="E3349" s="50">
        <v>2235.38</v>
      </c>
      <c r="F3349" t="s">
        <v>2944</v>
      </c>
    </row>
    <row r="3350" spans="1:6">
      <c r="A3350">
        <v>933</v>
      </c>
      <c r="B3350" t="s">
        <v>224</v>
      </c>
      <c r="C3350" t="s">
        <v>3017</v>
      </c>
      <c r="D3350" t="s">
        <v>3018</v>
      </c>
      <c r="E3350" s="50">
        <v>-2591.37</v>
      </c>
      <c r="F3350" t="s">
        <v>3019</v>
      </c>
    </row>
    <row r="3351" spans="1:6">
      <c r="A3351">
        <v>909</v>
      </c>
      <c r="B3351" t="s">
        <v>224</v>
      </c>
      <c r="C3351" t="s">
        <v>2945</v>
      </c>
      <c r="D3351" t="s">
        <v>2946</v>
      </c>
      <c r="E3351" s="50">
        <v>-2591.37</v>
      </c>
      <c r="F3351" t="s">
        <v>2947</v>
      </c>
    </row>
    <row r="3352" spans="1:6">
      <c r="A3352">
        <v>934</v>
      </c>
      <c r="B3352" t="s">
        <v>224</v>
      </c>
      <c r="C3352" t="s">
        <v>3020</v>
      </c>
      <c r="D3352" t="s">
        <v>3021</v>
      </c>
      <c r="E3352" s="50">
        <v>1711.2</v>
      </c>
      <c r="F3352" t="s">
        <v>3022</v>
      </c>
    </row>
    <row r="3353" spans="1:6">
      <c r="A3353">
        <v>910</v>
      </c>
      <c r="B3353" t="s">
        <v>224</v>
      </c>
      <c r="C3353" t="s">
        <v>2948</v>
      </c>
      <c r="D3353" t="s">
        <v>2949</v>
      </c>
      <c r="E3353" s="50">
        <v>3355.11</v>
      </c>
      <c r="F3353" t="s">
        <v>2950</v>
      </c>
    </row>
    <row r="3354" spans="1:6">
      <c r="A3354">
        <v>935</v>
      </c>
      <c r="B3354" t="s">
        <v>224</v>
      </c>
      <c r="C3354" t="s">
        <v>3023</v>
      </c>
      <c r="D3354" t="s">
        <v>3024</v>
      </c>
      <c r="E3354" s="50">
        <v>2798.02</v>
      </c>
      <c r="F3354" t="s">
        <v>3025</v>
      </c>
    </row>
    <row r="3355" spans="1:6">
      <c r="A3355">
        <v>911</v>
      </c>
      <c r="B3355" t="s">
        <v>224</v>
      </c>
      <c r="C3355" t="s">
        <v>2951</v>
      </c>
      <c r="D3355" t="s">
        <v>2952</v>
      </c>
      <c r="E3355" s="50">
        <v>2798.02</v>
      </c>
      <c r="F3355" t="s">
        <v>2953</v>
      </c>
    </row>
    <row r="3356" spans="1:6">
      <c r="A3356">
        <v>936</v>
      </c>
      <c r="B3356" t="s">
        <v>224</v>
      </c>
      <c r="C3356" t="s">
        <v>3026</v>
      </c>
      <c r="D3356" t="s">
        <v>3027</v>
      </c>
      <c r="E3356" s="50">
        <v>1822.67</v>
      </c>
      <c r="F3356" t="s">
        <v>3028</v>
      </c>
    </row>
    <row r="3357" spans="1:6">
      <c r="A3357">
        <v>912</v>
      </c>
      <c r="B3357" t="s">
        <v>224</v>
      </c>
      <c r="C3357" t="s">
        <v>2954</v>
      </c>
      <c r="D3357" t="s">
        <v>2955</v>
      </c>
      <c r="E3357" s="50">
        <v>1822.67</v>
      </c>
      <c r="F3357" t="s">
        <v>2956</v>
      </c>
    </row>
    <row r="3358" spans="1:6">
      <c r="A3358">
        <v>937</v>
      </c>
      <c r="B3358" t="s">
        <v>224</v>
      </c>
      <c r="C3358" t="s">
        <v>3029</v>
      </c>
      <c r="D3358" t="s">
        <v>3030</v>
      </c>
      <c r="E3358" s="50">
        <v>2316.06</v>
      </c>
      <c r="F3358" t="s">
        <v>3031</v>
      </c>
    </row>
    <row r="3359" spans="1:6">
      <c r="A3359">
        <v>913</v>
      </c>
      <c r="B3359" t="s">
        <v>224</v>
      </c>
      <c r="C3359" t="s">
        <v>2957</v>
      </c>
      <c r="D3359" t="s">
        <v>2958</v>
      </c>
      <c r="E3359" s="50">
        <v>2316.06</v>
      </c>
      <c r="F3359" t="s">
        <v>2959</v>
      </c>
    </row>
    <row r="3360" spans="1:6">
      <c r="A3360">
        <v>938</v>
      </c>
      <c r="B3360" t="s">
        <v>224</v>
      </c>
      <c r="C3360" t="s">
        <v>3032</v>
      </c>
      <c r="D3360" t="s">
        <v>3033</v>
      </c>
      <c r="E3360" s="50">
        <v>2358.5</v>
      </c>
      <c r="F3360" t="s">
        <v>3034</v>
      </c>
    </row>
    <row r="3361" spans="1:6">
      <c r="A3361">
        <v>914</v>
      </c>
      <c r="B3361" t="s">
        <v>224</v>
      </c>
      <c r="C3361" t="s">
        <v>2960</v>
      </c>
      <c r="D3361" t="s">
        <v>2961</v>
      </c>
      <c r="E3361" s="50">
        <v>2358.5</v>
      </c>
      <c r="F3361" t="s">
        <v>2962</v>
      </c>
    </row>
    <row r="3362" spans="1:6">
      <c r="A3362">
        <v>939</v>
      </c>
      <c r="B3362" t="s">
        <v>224</v>
      </c>
      <c r="C3362" t="s">
        <v>3035</v>
      </c>
      <c r="D3362" t="s">
        <v>3036</v>
      </c>
      <c r="E3362" s="50">
        <v>2953.36</v>
      </c>
      <c r="F3362" t="s">
        <v>3037</v>
      </c>
    </row>
    <row r="3363" spans="1:6">
      <c r="A3363">
        <v>915</v>
      </c>
      <c r="B3363" t="s">
        <v>224</v>
      </c>
      <c r="C3363" t="s">
        <v>2963</v>
      </c>
      <c r="D3363" t="s">
        <v>2964</v>
      </c>
      <c r="E3363" s="50">
        <v>2953.36</v>
      </c>
      <c r="F3363" t="s">
        <v>2965</v>
      </c>
    </row>
    <row r="3364" spans="1:6">
      <c r="A3364">
        <v>940</v>
      </c>
      <c r="B3364" t="s">
        <v>224</v>
      </c>
      <c r="C3364" t="s">
        <v>3038</v>
      </c>
      <c r="D3364" t="s">
        <v>3039</v>
      </c>
      <c r="E3364" s="50">
        <v>4455.2</v>
      </c>
      <c r="F3364" t="s">
        <v>3040</v>
      </c>
    </row>
    <row r="3365" spans="1:6">
      <c r="A3365">
        <v>916</v>
      </c>
      <c r="B3365" t="s">
        <v>224</v>
      </c>
      <c r="C3365" t="s">
        <v>2966</v>
      </c>
      <c r="D3365" t="s">
        <v>2967</v>
      </c>
      <c r="E3365" s="50">
        <v>4455.2</v>
      </c>
      <c r="F3365" t="s">
        <v>2968</v>
      </c>
    </row>
    <row r="3366" spans="1:6">
      <c r="A3366">
        <v>941</v>
      </c>
      <c r="B3366" t="s">
        <v>224</v>
      </c>
      <c r="C3366" t="s">
        <v>3041</v>
      </c>
      <c r="D3366" t="s">
        <v>3042</v>
      </c>
      <c r="E3366" s="50">
        <v>3577.54</v>
      </c>
      <c r="F3366" t="s">
        <v>3043</v>
      </c>
    </row>
    <row r="3367" spans="1:6">
      <c r="A3367">
        <v>917</v>
      </c>
      <c r="B3367" t="s">
        <v>224</v>
      </c>
      <c r="C3367" t="s">
        <v>2969</v>
      </c>
      <c r="D3367" t="s">
        <v>2970</v>
      </c>
      <c r="E3367" s="50">
        <v>3577.54</v>
      </c>
      <c r="F3367" t="s">
        <v>2971</v>
      </c>
    </row>
    <row r="3368" spans="1:6">
      <c r="A3368">
        <v>942</v>
      </c>
      <c r="B3368" t="s">
        <v>224</v>
      </c>
      <c r="C3368" t="s">
        <v>3044</v>
      </c>
      <c r="D3368" t="s">
        <v>3045</v>
      </c>
      <c r="E3368" s="50">
        <v>3472.01</v>
      </c>
      <c r="F3368" t="s">
        <v>3046</v>
      </c>
    </row>
    <row r="3369" spans="1:6">
      <c r="A3369">
        <v>918</v>
      </c>
      <c r="B3369" t="s">
        <v>224</v>
      </c>
      <c r="C3369" t="s">
        <v>2972</v>
      </c>
      <c r="D3369" t="s">
        <v>2973</v>
      </c>
      <c r="E3369" s="50">
        <v>3472.01</v>
      </c>
      <c r="F3369" t="s">
        <v>2974</v>
      </c>
    </row>
    <row r="3370" spans="1:6">
      <c r="A3370">
        <v>1001</v>
      </c>
      <c r="B3370" t="s">
        <v>224</v>
      </c>
      <c r="C3370" t="s">
        <v>3218</v>
      </c>
      <c r="D3370" t="s">
        <v>3219</v>
      </c>
      <c r="E3370">
        <v>13</v>
      </c>
      <c r="F3370" t="s">
        <v>3220</v>
      </c>
    </row>
    <row r="3371" spans="1:6">
      <c r="A3371">
        <v>1027</v>
      </c>
      <c r="B3371" t="s">
        <v>224</v>
      </c>
      <c r="C3371" t="s">
        <v>3295</v>
      </c>
      <c r="D3371" t="s">
        <v>3296</v>
      </c>
      <c r="E3371">
        <v>24</v>
      </c>
      <c r="F3371" t="s">
        <v>3297</v>
      </c>
    </row>
    <row r="3372" spans="1:6">
      <c r="A3372">
        <v>1002</v>
      </c>
      <c r="B3372" t="s">
        <v>224</v>
      </c>
      <c r="C3372" t="s">
        <v>3221</v>
      </c>
      <c r="D3372" t="s">
        <v>3222</v>
      </c>
      <c r="E3372" s="49">
        <v>40909</v>
      </c>
      <c r="F3372" t="s">
        <v>3223</v>
      </c>
    </row>
    <row r="3373" spans="1:6">
      <c r="A3373">
        <v>1023</v>
      </c>
      <c r="B3373" t="s">
        <v>224</v>
      </c>
      <c r="C3373" t="s">
        <v>3284</v>
      </c>
      <c r="D3373" t="s">
        <v>3285</v>
      </c>
      <c r="E3373" s="49">
        <v>41548</v>
      </c>
      <c r="F3373" t="s">
        <v>3286</v>
      </c>
    </row>
    <row r="3374" spans="1:6">
      <c r="A3374">
        <v>1003</v>
      </c>
      <c r="B3374" t="s">
        <v>224</v>
      </c>
      <c r="C3374" t="s">
        <v>3224</v>
      </c>
      <c r="D3374" t="s">
        <v>3225</v>
      </c>
      <c r="E3374" s="49">
        <v>40940</v>
      </c>
      <c r="F3374" t="s">
        <v>3226</v>
      </c>
    </row>
    <row r="3375" spans="1:6">
      <c r="A3375">
        <v>1004</v>
      </c>
      <c r="B3375" t="s">
        <v>224</v>
      </c>
      <c r="C3375" t="s">
        <v>3227</v>
      </c>
      <c r="D3375" t="s">
        <v>3228</v>
      </c>
      <c r="E3375" s="49">
        <v>40969</v>
      </c>
      <c r="F3375" t="s">
        <v>3229</v>
      </c>
    </row>
    <row r="3376" spans="1:6">
      <c r="A3376">
        <v>1005</v>
      </c>
      <c r="B3376" t="s">
        <v>224</v>
      </c>
      <c r="C3376" t="s">
        <v>3230</v>
      </c>
      <c r="D3376" t="s">
        <v>3231</v>
      </c>
      <c r="E3376" s="49">
        <v>41000</v>
      </c>
      <c r="F3376" t="s">
        <v>3232</v>
      </c>
    </row>
    <row r="3377" spans="1:6">
      <c r="A3377">
        <v>1006</v>
      </c>
      <c r="B3377" t="s">
        <v>224</v>
      </c>
      <c r="C3377" t="s">
        <v>3233</v>
      </c>
      <c r="D3377" t="s">
        <v>3234</v>
      </c>
      <c r="E3377" s="49">
        <v>41030</v>
      </c>
      <c r="F3377" t="s">
        <v>3235</v>
      </c>
    </row>
    <row r="3378" spans="1:6">
      <c r="A3378">
        <v>1007</v>
      </c>
      <c r="B3378" t="s">
        <v>224</v>
      </c>
      <c r="C3378" t="s">
        <v>3236</v>
      </c>
      <c r="D3378" t="s">
        <v>3237</v>
      </c>
      <c r="E3378" s="49">
        <v>41061</v>
      </c>
      <c r="F3378" t="s">
        <v>3238</v>
      </c>
    </row>
    <row r="3379" spans="1:6">
      <c r="A3379">
        <v>1008</v>
      </c>
      <c r="B3379" t="s">
        <v>224</v>
      </c>
      <c r="C3379" t="s">
        <v>3239</v>
      </c>
      <c r="D3379" t="s">
        <v>3240</v>
      </c>
      <c r="E3379" s="49">
        <v>41091</v>
      </c>
      <c r="F3379" t="s">
        <v>3241</v>
      </c>
    </row>
    <row r="3380" spans="1:6">
      <c r="A3380">
        <v>1009</v>
      </c>
      <c r="B3380" t="s">
        <v>224</v>
      </c>
      <c r="C3380" t="s">
        <v>3242</v>
      </c>
      <c r="D3380" t="s">
        <v>3243</v>
      </c>
      <c r="E3380" s="49">
        <v>41122</v>
      </c>
      <c r="F3380" t="s">
        <v>3244</v>
      </c>
    </row>
    <row r="3381" spans="1:6">
      <c r="A3381">
        <v>1010</v>
      </c>
      <c r="B3381" t="s">
        <v>224</v>
      </c>
      <c r="C3381" t="s">
        <v>3245</v>
      </c>
      <c r="D3381" t="s">
        <v>3246</v>
      </c>
      <c r="E3381" s="49">
        <v>41153</v>
      </c>
      <c r="F3381" t="s">
        <v>3247</v>
      </c>
    </row>
    <row r="3382" spans="1:6">
      <c r="A3382">
        <v>1011</v>
      </c>
      <c r="B3382" t="s">
        <v>224</v>
      </c>
      <c r="C3382" t="s">
        <v>3248</v>
      </c>
      <c r="D3382" t="s">
        <v>3249</v>
      </c>
      <c r="E3382" s="49">
        <v>41183</v>
      </c>
      <c r="F3382" t="s">
        <v>3250</v>
      </c>
    </row>
    <row r="3383" spans="1:6">
      <c r="A3383">
        <v>1012</v>
      </c>
      <c r="B3383" t="s">
        <v>224</v>
      </c>
      <c r="C3383" t="s">
        <v>3251</v>
      </c>
      <c r="D3383" t="s">
        <v>3252</v>
      </c>
      <c r="E3383" s="49">
        <v>41214</v>
      </c>
      <c r="F3383" t="s">
        <v>3253</v>
      </c>
    </row>
    <row r="3384" spans="1:6">
      <c r="A3384">
        <v>1013</v>
      </c>
      <c r="B3384" t="s">
        <v>224</v>
      </c>
      <c r="C3384" t="s">
        <v>3254</v>
      </c>
      <c r="D3384" t="s">
        <v>3255</v>
      </c>
      <c r="E3384" s="49">
        <v>41244</v>
      </c>
      <c r="F3384" t="s">
        <v>3256</v>
      </c>
    </row>
    <row r="3385" spans="1:6">
      <c r="A3385">
        <v>1014</v>
      </c>
      <c r="B3385" t="s">
        <v>224</v>
      </c>
      <c r="C3385" t="s">
        <v>3257</v>
      </c>
      <c r="D3385" t="s">
        <v>3258</v>
      </c>
      <c r="E3385" s="49">
        <v>41275</v>
      </c>
      <c r="F3385" t="s">
        <v>3259</v>
      </c>
    </row>
    <row r="3386" spans="1:6">
      <c r="A3386">
        <v>1015</v>
      </c>
      <c r="B3386" t="s">
        <v>224</v>
      </c>
      <c r="C3386" t="s">
        <v>3260</v>
      </c>
      <c r="D3386" t="s">
        <v>3261</v>
      </c>
      <c r="E3386" s="49">
        <v>41306</v>
      </c>
      <c r="F3386" t="s">
        <v>3262</v>
      </c>
    </row>
    <row r="3387" spans="1:6">
      <c r="A3387">
        <v>1016</v>
      </c>
      <c r="B3387" t="s">
        <v>224</v>
      </c>
      <c r="C3387" t="s">
        <v>3263</v>
      </c>
      <c r="D3387" t="s">
        <v>3264</v>
      </c>
      <c r="E3387" s="49">
        <v>41334</v>
      </c>
      <c r="F3387" t="s">
        <v>3265</v>
      </c>
    </row>
    <row r="3388" spans="1:6">
      <c r="A3388">
        <v>1017</v>
      </c>
      <c r="B3388" t="s">
        <v>224</v>
      </c>
      <c r="C3388" t="s">
        <v>3266</v>
      </c>
      <c r="D3388" t="s">
        <v>3267</v>
      </c>
      <c r="E3388" s="49">
        <v>41365</v>
      </c>
      <c r="F3388" t="s">
        <v>3268</v>
      </c>
    </row>
    <row r="3389" spans="1:6">
      <c r="A3389">
        <v>1018</v>
      </c>
      <c r="B3389" t="s">
        <v>224</v>
      </c>
      <c r="C3389" t="s">
        <v>3269</v>
      </c>
      <c r="D3389" t="s">
        <v>3270</v>
      </c>
      <c r="E3389" s="49">
        <v>41395</v>
      </c>
      <c r="F3389" t="s">
        <v>3271</v>
      </c>
    </row>
    <row r="3390" spans="1:6">
      <c r="A3390">
        <v>1019</v>
      </c>
      <c r="B3390" t="s">
        <v>224</v>
      </c>
      <c r="C3390" t="s">
        <v>3272</v>
      </c>
      <c r="D3390" t="s">
        <v>3273</v>
      </c>
      <c r="E3390" s="49">
        <v>41426</v>
      </c>
      <c r="F3390" t="s">
        <v>3274</v>
      </c>
    </row>
    <row r="3391" spans="1:6">
      <c r="A3391">
        <v>1020</v>
      </c>
      <c r="B3391" t="s">
        <v>224</v>
      </c>
      <c r="C3391" t="s">
        <v>3275</v>
      </c>
      <c r="D3391" t="s">
        <v>3276</v>
      </c>
      <c r="E3391" s="49">
        <v>41456</v>
      </c>
      <c r="F3391" t="s">
        <v>3277</v>
      </c>
    </row>
    <row r="3392" spans="1:6">
      <c r="A3392">
        <v>1021</v>
      </c>
      <c r="B3392" t="s">
        <v>224</v>
      </c>
      <c r="C3392" t="s">
        <v>3278</v>
      </c>
      <c r="D3392" t="s">
        <v>3279</v>
      </c>
      <c r="E3392" s="49">
        <v>41487</v>
      </c>
      <c r="F3392" t="s">
        <v>3280</v>
      </c>
    </row>
    <row r="3393" spans="1:6">
      <c r="A3393">
        <v>1022</v>
      </c>
      <c r="B3393" t="s">
        <v>224</v>
      </c>
      <c r="C3393" t="s">
        <v>3281</v>
      </c>
      <c r="D3393" t="s">
        <v>3282</v>
      </c>
      <c r="E3393" s="49">
        <v>41518</v>
      </c>
      <c r="F3393" t="s">
        <v>3283</v>
      </c>
    </row>
    <row r="3394" spans="1:6">
      <c r="A3394">
        <v>1048</v>
      </c>
      <c r="B3394" t="s">
        <v>224</v>
      </c>
      <c r="C3394" t="s">
        <v>3358</v>
      </c>
      <c r="D3394" t="s">
        <v>3359</v>
      </c>
      <c r="E3394" s="49">
        <v>41547</v>
      </c>
      <c r="F3394" t="s">
        <v>3360</v>
      </c>
    </row>
    <row r="3395" spans="1:6">
      <c r="A3395">
        <v>1049</v>
      </c>
      <c r="B3395" t="s">
        <v>224</v>
      </c>
      <c r="C3395" t="s">
        <v>3361</v>
      </c>
      <c r="D3395" t="s">
        <v>3362</v>
      </c>
      <c r="E3395" s="49">
        <v>41578</v>
      </c>
      <c r="F3395" t="s">
        <v>3363</v>
      </c>
    </row>
    <row r="3396" spans="1:6">
      <c r="A3396">
        <v>1028</v>
      </c>
      <c r="B3396" t="s">
        <v>224</v>
      </c>
      <c r="C3396" t="s">
        <v>3298</v>
      </c>
      <c r="D3396" t="s">
        <v>3299</v>
      </c>
      <c r="E3396" s="49">
        <v>40939</v>
      </c>
      <c r="F3396" t="s">
        <v>3300</v>
      </c>
    </row>
    <row r="3397" spans="1:6">
      <c r="A3397">
        <v>1029</v>
      </c>
      <c r="B3397" t="s">
        <v>224</v>
      </c>
      <c r="C3397" t="s">
        <v>3301</v>
      </c>
      <c r="D3397" t="s">
        <v>3302</v>
      </c>
      <c r="E3397" s="49">
        <v>40968</v>
      </c>
      <c r="F3397" t="s">
        <v>3303</v>
      </c>
    </row>
    <row r="3398" spans="1:6">
      <c r="A3398">
        <v>1030</v>
      </c>
      <c r="B3398" t="s">
        <v>224</v>
      </c>
      <c r="C3398" t="s">
        <v>3304</v>
      </c>
      <c r="D3398" t="s">
        <v>3305</v>
      </c>
      <c r="E3398" s="49">
        <v>40999</v>
      </c>
      <c r="F3398" t="s">
        <v>3306</v>
      </c>
    </row>
    <row r="3399" spans="1:6">
      <c r="A3399">
        <v>1031</v>
      </c>
      <c r="B3399" t="s">
        <v>224</v>
      </c>
      <c r="C3399" t="s">
        <v>3307</v>
      </c>
      <c r="D3399" t="s">
        <v>3308</v>
      </c>
      <c r="E3399" s="49">
        <v>41029</v>
      </c>
      <c r="F3399" t="s">
        <v>3309</v>
      </c>
    </row>
    <row r="3400" spans="1:6">
      <c r="A3400">
        <v>1032</v>
      </c>
      <c r="B3400" t="s">
        <v>224</v>
      </c>
      <c r="C3400" t="s">
        <v>3310</v>
      </c>
      <c r="D3400" t="s">
        <v>3311</v>
      </c>
      <c r="E3400" s="49">
        <v>41060</v>
      </c>
      <c r="F3400" t="s">
        <v>3312</v>
      </c>
    </row>
    <row r="3401" spans="1:6">
      <c r="A3401">
        <v>1033</v>
      </c>
      <c r="B3401" t="s">
        <v>224</v>
      </c>
      <c r="C3401" t="s">
        <v>3313</v>
      </c>
      <c r="D3401" t="s">
        <v>3314</v>
      </c>
      <c r="E3401" s="49">
        <v>41090</v>
      </c>
      <c r="F3401" t="s">
        <v>3315</v>
      </c>
    </row>
    <row r="3402" spans="1:6">
      <c r="A3402">
        <v>1034</v>
      </c>
      <c r="B3402" t="s">
        <v>224</v>
      </c>
      <c r="C3402" t="s">
        <v>3316</v>
      </c>
      <c r="D3402" t="s">
        <v>3317</v>
      </c>
      <c r="E3402" s="49">
        <v>41121</v>
      </c>
      <c r="F3402" t="s">
        <v>3318</v>
      </c>
    </row>
    <row r="3403" spans="1:6">
      <c r="A3403">
        <v>1035</v>
      </c>
      <c r="B3403" t="s">
        <v>224</v>
      </c>
      <c r="C3403" t="s">
        <v>3319</v>
      </c>
      <c r="D3403" t="s">
        <v>3320</v>
      </c>
      <c r="E3403" s="49">
        <v>41152</v>
      </c>
      <c r="F3403" t="s">
        <v>3321</v>
      </c>
    </row>
    <row r="3404" spans="1:6">
      <c r="A3404">
        <v>1036</v>
      </c>
      <c r="B3404" t="s">
        <v>224</v>
      </c>
      <c r="C3404" t="s">
        <v>3322</v>
      </c>
      <c r="D3404" t="s">
        <v>3323</v>
      </c>
      <c r="E3404" s="49">
        <v>41182</v>
      </c>
      <c r="F3404" t="s">
        <v>3324</v>
      </c>
    </row>
    <row r="3405" spans="1:6">
      <c r="A3405">
        <v>1037</v>
      </c>
      <c r="B3405" t="s">
        <v>224</v>
      </c>
      <c r="C3405" t="s">
        <v>3325</v>
      </c>
      <c r="D3405" t="s">
        <v>3326</v>
      </c>
      <c r="E3405" s="49">
        <v>41213</v>
      </c>
      <c r="F3405" t="s">
        <v>3327</v>
      </c>
    </row>
    <row r="3406" spans="1:6">
      <c r="A3406">
        <v>1038</v>
      </c>
      <c r="B3406" t="s">
        <v>224</v>
      </c>
      <c r="C3406" t="s">
        <v>3328</v>
      </c>
      <c r="D3406" t="s">
        <v>3329</v>
      </c>
      <c r="E3406" s="49">
        <v>41243</v>
      </c>
      <c r="F3406" t="s">
        <v>3330</v>
      </c>
    </row>
    <row r="3407" spans="1:6">
      <c r="A3407">
        <v>1039</v>
      </c>
      <c r="B3407" t="s">
        <v>224</v>
      </c>
      <c r="C3407" t="s">
        <v>3331</v>
      </c>
      <c r="D3407" t="s">
        <v>3332</v>
      </c>
      <c r="E3407" s="49">
        <v>41274</v>
      </c>
      <c r="F3407" t="s">
        <v>3333</v>
      </c>
    </row>
    <row r="3408" spans="1:6">
      <c r="A3408">
        <v>1040</v>
      </c>
      <c r="B3408" t="s">
        <v>224</v>
      </c>
      <c r="C3408" t="s">
        <v>3334</v>
      </c>
      <c r="D3408" t="s">
        <v>3335</v>
      </c>
      <c r="E3408" s="49">
        <v>41305</v>
      </c>
      <c r="F3408" t="s">
        <v>3336</v>
      </c>
    </row>
    <row r="3409" spans="1:6">
      <c r="A3409">
        <v>1041</v>
      </c>
      <c r="B3409" t="s">
        <v>224</v>
      </c>
      <c r="C3409" t="s">
        <v>3337</v>
      </c>
      <c r="D3409" t="s">
        <v>3338</v>
      </c>
      <c r="E3409" s="49">
        <v>41333</v>
      </c>
      <c r="F3409" t="s">
        <v>3339</v>
      </c>
    </row>
    <row r="3410" spans="1:6">
      <c r="A3410">
        <v>1042</v>
      </c>
      <c r="B3410" t="s">
        <v>224</v>
      </c>
      <c r="C3410" t="s">
        <v>3340</v>
      </c>
      <c r="D3410" t="s">
        <v>3341</v>
      </c>
      <c r="E3410" s="49">
        <v>41364</v>
      </c>
      <c r="F3410" t="s">
        <v>3342</v>
      </c>
    </row>
    <row r="3411" spans="1:6">
      <c r="A3411">
        <v>1043</v>
      </c>
      <c r="B3411" t="s">
        <v>224</v>
      </c>
      <c r="C3411" t="s">
        <v>3343</v>
      </c>
      <c r="D3411" t="s">
        <v>3344</v>
      </c>
      <c r="E3411" s="49">
        <v>41394</v>
      </c>
      <c r="F3411" t="s">
        <v>3345</v>
      </c>
    </row>
    <row r="3412" spans="1:6">
      <c r="A3412">
        <v>1044</v>
      </c>
      <c r="B3412" t="s">
        <v>224</v>
      </c>
      <c r="C3412" t="s">
        <v>3346</v>
      </c>
      <c r="D3412" t="s">
        <v>3347</v>
      </c>
      <c r="E3412" s="49">
        <v>41425</v>
      </c>
      <c r="F3412" t="s">
        <v>3348</v>
      </c>
    </row>
    <row r="3413" spans="1:6">
      <c r="A3413">
        <v>1045</v>
      </c>
      <c r="B3413" t="s">
        <v>224</v>
      </c>
      <c r="C3413" t="s">
        <v>3349</v>
      </c>
      <c r="D3413" t="s">
        <v>3350</v>
      </c>
      <c r="E3413" s="49">
        <v>41455</v>
      </c>
      <c r="F3413" t="s">
        <v>3351</v>
      </c>
    </row>
    <row r="3414" spans="1:6">
      <c r="A3414">
        <v>1046</v>
      </c>
      <c r="B3414" t="s">
        <v>224</v>
      </c>
      <c r="C3414" t="s">
        <v>3352</v>
      </c>
      <c r="D3414" t="s">
        <v>3353</v>
      </c>
      <c r="E3414" s="49">
        <v>41486</v>
      </c>
      <c r="F3414" t="s">
        <v>3354</v>
      </c>
    </row>
    <row r="3415" spans="1:6">
      <c r="A3415">
        <v>1047</v>
      </c>
      <c r="B3415" t="s">
        <v>224</v>
      </c>
      <c r="C3415" t="s">
        <v>3355</v>
      </c>
      <c r="D3415" t="s">
        <v>3356</v>
      </c>
      <c r="E3415" s="49">
        <v>41517</v>
      </c>
      <c r="F3415" t="s">
        <v>3357</v>
      </c>
    </row>
    <row r="3416" spans="1:6">
      <c r="A3416">
        <v>997</v>
      </c>
      <c r="B3416" t="s">
        <v>224</v>
      </c>
      <c r="C3416" t="s">
        <v>3207</v>
      </c>
      <c r="D3416" t="s">
        <v>3208</v>
      </c>
      <c r="E3416" s="49">
        <v>41330</v>
      </c>
      <c r="F3416" t="s">
        <v>3209</v>
      </c>
    </row>
    <row r="3417" spans="1:6">
      <c r="A3417">
        <v>993</v>
      </c>
      <c r="B3417" t="s">
        <v>224</v>
      </c>
      <c r="C3417" t="s">
        <v>3197</v>
      </c>
      <c r="D3417" t="s">
        <v>3198</v>
      </c>
      <c r="E3417" s="49">
        <v>41003</v>
      </c>
      <c r="F3417" t="s">
        <v>3199</v>
      </c>
    </row>
    <row r="3418" spans="1:6">
      <c r="A3418">
        <v>1120</v>
      </c>
      <c r="B3418" t="s">
        <v>224</v>
      </c>
      <c r="C3418" t="s">
        <v>3574</v>
      </c>
      <c r="D3418" t="s">
        <v>3575</v>
      </c>
      <c r="E3418" s="50">
        <v>0</v>
      </c>
      <c r="F3418" t="s">
        <v>3576</v>
      </c>
    </row>
    <row r="3419" spans="1:6">
      <c r="A3419">
        <v>1144</v>
      </c>
      <c r="B3419" t="s">
        <v>224</v>
      </c>
      <c r="C3419" t="s">
        <v>3646</v>
      </c>
      <c r="D3419" t="s">
        <v>3647</v>
      </c>
      <c r="E3419" s="50">
        <v>0</v>
      </c>
      <c r="F3419" t="s">
        <v>3648</v>
      </c>
    </row>
    <row r="3420" spans="1:6">
      <c r="A3420">
        <v>1121</v>
      </c>
      <c r="B3420" t="s">
        <v>224</v>
      </c>
      <c r="C3420" t="s">
        <v>3577</v>
      </c>
      <c r="D3420" t="s">
        <v>3578</v>
      </c>
      <c r="E3420" s="50">
        <v>0</v>
      </c>
      <c r="F3420" t="s">
        <v>3579</v>
      </c>
    </row>
    <row r="3421" spans="1:6">
      <c r="A3421">
        <v>1145</v>
      </c>
      <c r="B3421" t="s">
        <v>224</v>
      </c>
      <c r="C3421" t="s">
        <v>3649</v>
      </c>
      <c r="D3421" t="s">
        <v>3650</v>
      </c>
      <c r="E3421" s="50">
        <v>0</v>
      </c>
      <c r="F3421" t="s">
        <v>3651</v>
      </c>
    </row>
    <row r="3422" spans="1:6">
      <c r="A3422">
        <v>1100</v>
      </c>
      <c r="B3422" t="s">
        <v>224</v>
      </c>
      <c r="C3422" t="s">
        <v>3514</v>
      </c>
      <c r="D3422" t="s">
        <v>3515</v>
      </c>
      <c r="E3422" s="50">
        <v>0</v>
      </c>
      <c r="F3422" t="s">
        <v>3516</v>
      </c>
    </row>
    <row r="3423" spans="1:6">
      <c r="A3423">
        <v>1124</v>
      </c>
      <c r="B3423" t="s">
        <v>224</v>
      </c>
      <c r="C3423" t="s">
        <v>3586</v>
      </c>
      <c r="D3423" t="s">
        <v>3587</v>
      </c>
      <c r="E3423" s="50">
        <v>0</v>
      </c>
      <c r="F3423" t="s">
        <v>3588</v>
      </c>
    </row>
    <row r="3424" spans="1:6">
      <c r="A3424">
        <v>1101</v>
      </c>
      <c r="B3424" t="s">
        <v>224</v>
      </c>
      <c r="C3424" t="s">
        <v>3517</v>
      </c>
      <c r="D3424" t="s">
        <v>3518</v>
      </c>
      <c r="E3424" s="50">
        <v>0</v>
      </c>
      <c r="F3424" t="s">
        <v>3519</v>
      </c>
    </row>
    <row r="3425" spans="1:6">
      <c r="A3425">
        <v>1125</v>
      </c>
      <c r="B3425" t="s">
        <v>224</v>
      </c>
      <c r="C3425" t="s">
        <v>3589</v>
      </c>
      <c r="D3425" t="s">
        <v>3590</v>
      </c>
      <c r="E3425" s="50">
        <v>0</v>
      </c>
      <c r="F3425" t="s">
        <v>3591</v>
      </c>
    </row>
    <row r="3426" spans="1:6">
      <c r="A3426">
        <v>1102</v>
      </c>
      <c r="B3426" t="s">
        <v>224</v>
      </c>
      <c r="C3426" t="s">
        <v>3520</v>
      </c>
      <c r="D3426" t="s">
        <v>3521</v>
      </c>
      <c r="E3426" s="50">
        <v>0</v>
      </c>
      <c r="F3426" t="s">
        <v>3522</v>
      </c>
    </row>
    <row r="3427" spans="1:6">
      <c r="A3427">
        <v>1126</v>
      </c>
      <c r="B3427" t="s">
        <v>224</v>
      </c>
      <c r="C3427" t="s">
        <v>3592</v>
      </c>
      <c r="D3427" t="s">
        <v>3593</v>
      </c>
      <c r="E3427" s="50">
        <v>0</v>
      </c>
      <c r="F3427" t="s">
        <v>3594</v>
      </c>
    </row>
    <row r="3428" spans="1:6">
      <c r="A3428">
        <v>1103</v>
      </c>
      <c r="B3428" t="s">
        <v>224</v>
      </c>
      <c r="C3428" t="s">
        <v>3523</v>
      </c>
      <c r="D3428" t="s">
        <v>3524</v>
      </c>
      <c r="E3428" s="50">
        <v>192.63</v>
      </c>
      <c r="F3428" t="s">
        <v>3525</v>
      </c>
    </row>
    <row r="3429" spans="1:6">
      <c r="A3429">
        <v>1127</v>
      </c>
      <c r="B3429" t="s">
        <v>224</v>
      </c>
      <c r="C3429" t="s">
        <v>3595</v>
      </c>
      <c r="D3429" t="s">
        <v>3596</v>
      </c>
      <c r="E3429" s="50">
        <v>0</v>
      </c>
      <c r="F3429" t="s">
        <v>3597</v>
      </c>
    </row>
    <row r="3430" spans="1:6">
      <c r="A3430">
        <v>1104</v>
      </c>
      <c r="B3430" t="s">
        <v>224</v>
      </c>
      <c r="C3430" t="s">
        <v>3526</v>
      </c>
      <c r="D3430" t="s">
        <v>3527</v>
      </c>
      <c r="E3430" s="50">
        <v>0</v>
      </c>
      <c r="F3430" t="s">
        <v>3528</v>
      </c>
    </row>
    <row r="3431" spans="1:6">
      <c r="A3431">
        <v>1128</v>
      </c>
      <c r="B3431" t="s">
        <v>224</v>
      </c>
      <c r="C3431" t="s">
        <v>3598</v>
      </c>
      <c r="D3431" t="s">
        <v>3599</v>
      </c>
      <c r="E3431" s="50">
        <v>0</v>
      </c>
      <c r="F3431" t="s">
        <v>3600</v>
      </c>
    </row>
    <row r="3432" spans="1:6">
      <c r="A3432">
        <v>1105</v>
      </c>
      <c r="B3432" t="s">
        <v>224</v>
      </c>
      <c r="C3432" t="s">
        <v>3529</v>
      </c>
      <c r="D3432" t="s">
        <v>3530</v>
      </c>
      <c r="E3432" s="50">
        <v>0</v>
      </c>
      <c r="F3432" t="s">
        <v>3531</v>
      </c>
    </row>
    <row r="3433" spans="1:6">
      <c r="A3433">
        <v>1129</v>
      </c>
      <c r="B3433" t="s">
        <v>224</v>
      </c>
      <c r="C3433" t="s">
        <v>3601</v>
      </c>
      <c r="D3433" t="s">
        <v>3602</v>
      </c>
      <c r="E3433" s="50">
        <v>0</v>
      </c>
      <c r="F3433" t="s">
        <v>3603</v>
      </c>
    </row>
    <row r="3434" spans="1:6">
      <c r="A3434">
        <v>1106</v>
      </c>
      <c r="B3434" t="s">
        <v>224</v>
      </c>
      <c r="C3434" t="s">
        <v>3532</v>
      </c>
      <c r="D3434" t="s">
        <v>3533</v>
      </c>
      <c r="E3434" s="50">
        <v>0</v>
      </c>
      <c r="F3434" t="s">
        <v>3534</v>
      </c>
    </row>
    <row r="3435" spans="1:6">
      <c r="A3435">
        <v>1130</v>
      </c>
      <c r="B3435" t="s">
        <v>224</v>
      </c>
      <c r="C3435" t="s">
        <v>3604</v>
      </c>
      <c r="D3435" t="s">
        <v>3605</v>
      </c>
      <c r="E3435" s="50">
        <v>0</v>
      </c>
      <c r="F3435" t="s">
        <v>3606</v>
      </c>
    </row>
    <row r="3436" spans="1:6">
      <c r="A3436">
        <v>1107</v>
      </c>
      <c r="B3436" t="s">
        <v>224</v>
      </c>
      <c r="C3436" t="s">
        <v>3535</v>
      </c>
      <c r="D3436" t="s">
        <v>3536</v>
      </c>
      <c r="E3436" s="50">
        <v>0</v>
      </c>
      <c r="F3436" t="s">
        <v>3537</v>
      </c>
    </row>
    <row r="3437" spans="1:6">
      <c r="A3437">
        <v>1131</v>
      </c>
      <c r="B3437" t="s">
        <v>224</v>
      </c>
      <c r="C3437" t="s">
        <v>3607</v>
      </c>
      <c r="D3437" t="s">
        <v>3608</v>
      </c>
      <c r="E3437" s="50">
        <v>0</v>
      </c>
      <c r="F3437" t="s">
        <v>3609</v>
      </c>
    </row>
    <row r="3438" spans="1:6">
      <c r="A3438">
        <v>1108</v>
      </c>
      <c r="B3438" t="s">
        <v>224</v>
      </c>
      <c r="C3438" t="s">
        <v>3538</v>
      </c>
      <c r="D3438" t="s">
        <v>3539</v>
      </c>
      <c r="E3438" s="50">
        <v>0</v>
      </c>
      <c r="F3438" t="s">
        <v>3540</v>
      </c>
    </row>
    <row r="3439" spans="1:6">
      <c r="A3439">
        <v>1132</v>
      </c>
      <c r="B3439" t="s">
        <v>224</v>
      </c>
      <c r="C3439" t="s">
        <v>3610</v>
      </c>
      <c r="D3439" t="s">
        <v>3611</v>
      </c>
      <c r="E3439" s="50">
        <v>0</v>
      </c>
      <c r="F3439" t="s">
        <v>3612</v>
      </c>
    </row>
    <row r="3440" spans="1:6">
      <c r="A3440">
        <v>1109</v>
      </c>
      <c r="B3440" t="s">
        <v>224</v>
      </c>
      <c r="C3440" t="s">
        <v>3541</v>
      </c>
      <c r="D3440" t="s">
        <v>3542</v>
      </c>
      <c r="E3440" s="50">
        <v>0</v>
      </c>
      <c r="F3440" t="s">
        <v>3543</v>
      </c>
    </row>
    <row r="3441" spans="1:6">
      <c r="A3441">
        <v>1133</v>
      </c>
      <c r="B3441" t="s">
        <v>224</v>
      </c>
      <c r="C3441" t="s">
        <v>3613</v>
      </c>
      <c r="D3441" t="s">
        <v>3614</v>
      </c>
      <c r="E3441" s="50">
        <v>0</v>
      </c>
      <c r="F3441" t="s">
        <v>3615</v>
      </c>
    </row>
    <row r="3442" spans="1:6">
      <c r="A3442">
        <v>1110</v>
      </c>
      <c r="B3442" t="s">
        <v>224</v>
      </c>
      <c r="C3442" t="s">
        <v>3544</v>
      </c>
      <c r="D3442" t="s">
        <v>3545</v>
      </c>
      <c r="E3442" s="50">
        <v>0</v>
      </c>
      <c r="F3442" t="s">
        <v>3546</v>
      </c>
    </row>
    <row r="3443" spans="1:6">
      <c r="A3443">
        <v>1134</v>
      </c>
      <c r="B3443" t="s">
        <v>224</v>
      </c>
      <c r="C3443" t="s">
        <v>3616</v>
      </c>
      <c r="D3443" t="s">
        <v>3617</v>
      </c>
      <c r="E3443" s="50">
        <v>0</v>
      </c>
      <c r="F3443" t="s">
        <v>3618</v>
      </c>
    </row>
    <row r="3444" spans="1:6">
      <c r="A3444">
        <v>1111</v>
      </c>
      <c r="B3444" t="s">
        <v>224</v>
      </c>
      <c r="C3444" t="s">
        <v>3547</v>
      </c>
      <c r="D3444" t="s">
        <v>3548</v>
      </c>
      <c r="E3444" s="50">
        <v>0</v>
      </c>
      <c r="F3444" t="s">
        <v>3549</v>
      </c>
    </row>
    <row r="3445" spans="1:6">
      <c r="A3445">
        <v>1135</v>
      </c>
      <c r="B3445" t="s">
        <v>224</v>
      </c>
      <c r="C3445" t="s">
        <v>3619</v>
      </c>
      <c r="D3445" t="s">
        <v>3620</v>
      </c>
      <c r="E3445" s="50">
        <v>-192.63</v>
      </c>
      <c r="F3445" t="s">
        <v>3621</v>
      </c>
    </row>
    <row r="3446" spans="1:6">
      <c r="A3446">
        <v>1112</v>
      </c>
      <c r="B3446" t="s">
        <v>224</v>
      </c>
      <c r="C3446" t="s">
        <v>3550</v>
      </c>
      <c r="D3446" t="s">
        <v>3551</v>
      </c>
      <c r="E3446" s="50">
        <v>0</v>
      </c>
      <c r="F3446" t="s">
        <v>3552</v>
      </c>
    </row>
    <row r="3447" spans="1:6">
      <c r="A3447">
        <v>1136</v>
      </c>
      <c r="B3447" t="s">
        <v>224</v>
      </c>
      <c r="C3447" t="s">
        <v>3622</v>
      </c>
      <c r="D3447" t="s">
        <v>3623</v>
      </c>
      <c r="E3447" s="50">
        <v>0</v>
      </c>
      <c r="F3447" t="s">
        <v>3624</v>
      </c>
    </row>
    <row r="3448" spans="1:6">
      <c r="A3448">
        <v>1113</v>
      </c>
      <c r="B3448" t="s">
        <v>224</v>
      </c>
      <c r="C3448" t="s">
        <v>3553</v>
      </c>
      <c r="D3448" t="s">
        <v>3554</v>
      </c>
      <c r="E3448" s="50">
        <v>110.24</v>
      </c>
      <c r="F3448" t="s">
        <v>3555</v>
      </c>
    </row>
    <row r="3449" spans="1:6">
      <c r="A3449">
        <v>1137</v>
      </c>
      <c r="B3449" t="s">
        <v>224</v>
      </c>
      <c r="C3449" t="s">
        <v>3625</v>
      </c>
      <c r="D3449" t="s">
        <v>3626</v>
      </c>
      <c r="E3449" s="50">
        <v>0</v>
      </c>
      <c r="F3449" t="s">
        <v>3627</v>
      </c>
    </row>
    <row r="3450" spans="1:6">
      <c r="A3450">
        <v>1114</v>
      </c>
      <c r="B3450" t="s">
        <v>224</v>
      </c>
      <c r="C3450" t="s">
        <v>3556</v>
      </c>
      <c r="D3450" t="s">
        <v>3557</v>
      </c>
      <c r="E3450" s="50">
        <v>0</v>
      </c>
      <c r="F3450" t="s">
        <v>3558</v>
      </c>
    </row>
    <row r="3451" spans="1:6">
      <c r="A3451">
        <v>1138</v>
      </c>
      <c r="B3451" t="s">
        <v>224</v>
      </c>
      <c r="C3451" t="s">
        <v>3628</v>
      </c>
      <c r="D3451" t="s">
        <v>3629</v>
      </c>
      <c r="E3451" s="50">
        <v>0</v>
      </c>
      <c r="F3451" t="s">
        <v>3630</v>
      </c>
    </row>
    <row r="3452" spans="1:6">
      <c r="A3452">
        <v>1115</v>
      </c>
      <c r="B3452" t="s">
        <v>224</v>
      </c>
      <c r="C3452" t="s">
        <v>3559</v>
      </c>
      <c r="D3452" t="s">
        <v>3560</v>
      </c>
      <c r="E3452" s="50">
        <v>0</v>
      </c>
      <c r="F3452" t="s">
        <v>3561</v>
      </c>
    </row>
    <row r="3453" spans="1:6">
      <c r="A3453">
        <v>1139</v>
      </c>
      <c r="B3453" t="s">
        <v>224</v>
      </c>
      <c r="C3453" t="s">
        <v>3631</v>
      </c>
      <c r="D3453" t="s">
        <v>3632</v>
      </c>
      <c r="E3453" s="50">
        <v>0</v>
      </c>
      <c r="F3453" t="s">
        <v>3633</v>
      </c>
    </row>
    <row r="3454" spans="1:6">
      <c r="A3454">
        <v>1116</v>
      </c>
      <c r="B3454" t="s">
        <v>224</v>
      </c>
      <c r="C3454" t="s">
        <v>3562</v>
      </c>
      <c r="D3454" t="s">
        <v>3563</v>
      </c>
      <c r="E3454" s="50">
        <v>0</v>
      </c>
      <c r="F3454" t="s">
        <v>3564</v>
      </c>
    </row>
    <row r="3455" spans="1:6">
      <c r="A3455">
        <v>1140</v>
      </c>
      <c r="B3455" t="s">
        <v>224</v>
      </c>
      <c r="C3455" t="s">
        <v>3634</v>
      </c>
      <c r="D3455" t="s">
        <v>3635</v>
      </c>
      <c r="E3455" s="50">
        <v>0</v>
      </c>
      <c r="F3455" t="s">
        <v>3636</v>
      </c>
    </row>
    <row r="3456" spans="1:6">
      <c r="A3456">
        <v>1117</v>
      </c>
      <c r="B3456" t="s">
        <v>224</v>
      </c>
      <c r="C3456" t="s">
        <v>3565</v>
      </c>
      <c r="D3456" t="s">
        <v>3566</v>
      </c>
      <c r="E3456" s="50">
        <v>0</v>
      </c>
      <c r="F3456" t="s">
        <v>3567</v>
      </c>
    </row>
    <row r="3457" spans="1:6">
      <c r="A3457">
        <v>1141</v>
      </c>
      <c r="B3457" t="s">
        <v>224</v>
      </c>
      <c r="C3457" t="s">
        <v>3637</v>
      </c>
      <c r="D3457" t="s">
        <v>3638</v>
      </c>
      <c r="E3457" s="50">
        <v>0</v>
      </c>
      <c r="F3457" t="s">
        <v>3639</v>
      </c>
    </row>
    <row r="3458" spans="1:6">
      <c r="A3458">
        <v>1118</v>
      </c>
      <c r="B3458" t="s">
        <v>224</v>
      </c>
      <c r="C3458" t="s">
        <v>3568</v>
      </c>
      <c r="D3458" t="s">
        <v>3569</v>
      </c>
      <c r="E3458" s="50">
        <v>0</v>
      </c>
      <c r="F3458" t="s">
        <v>3570</v>
      </c>
    </row>
    <row r="3459" spans="1:6">
      <c r="A3459">
        <v>1142</v>
      </c>
      <c r="B3459" t="s">
        <v>224</v>
      </c>
      <c r="C3459" t="s">
        <v>3640</v>
      </c>
      <c r="D3459" t="s">
        <v>3641</v>
      </c>
      <c r="E3459" s="50">
        <v>0</v>
      </c>
      <c r="F3459" t="s">
        <v>3642</v>
      </c>
    </row>
    <row r="3460" spans="1:6">
      <c r="A3460">
        <v>1119</v>
      </c>
      <c r="B3460" t="s">
        <v>224</v>
      </c>
      <c r="C3460" t="s">
        <v>3571</v>
      </c>
      <c r="D3460" t="s">
        <v>3572</v>
      </c>
      <c r="E3460" s="50">
        <v>0</v>
      </c>
      <c r="F3460" t="s">
        <v>3573</v>
      </c>
    </row>
    <row r="3461" spans="1:6">
      <c r="A3461">
        <v>1143</v>
      </c>
      <c r="B3461" t="s">
        <v>224</v>
      </c>
      <c r="C3461" t="s">
        <v>3643</v>
      </c>
      <c r="D3461" t="s">
        <v>3644</v>
      </c>
      <c r="E3461" s="50">
        <v>0</v>
      </c>
      <c r="F3461" t="s">
        <v>3645</v>
      </c>
    </row>
    <row r="3462" spans="1:6">
      <c r="A3462">
        <v>1098</v>
      </c>
      <c r="B3462" t="s">
        <v>224</v>
      </c>
      <c r="C3462" t="s">
        <v>3508</v>
      </c>
      <c r="D3462" t="s">
        <v>3509</v>
      </c>
      <c r="E3462" s="50">
        <v>192.63</v>
      </c>
      <c r="F3462" t="s">
        <v>3510</v>
      </c>
    </row>
    <row r="3463" spans="1:6">
      <c r="A3463">
        <v>1099</v>
      </c>
      <c r="B3463" t="s">
        <v>224</v>
      </c>
      <c r="C3463" t="s">
        <v>3511</v>
      </c>
      <c r="D3463" t="s">
        <v>3512</v>
      </c>
      <c r="E3463" s="50">
        <v>110.24</v>
      </c>
      <c r="F3463" t="s">
        <v>3513</v>
      </c>
    </row>
    <row r="3464" spans="1:6">
      <c r="A3464">
        <v>1122</v>
      </c>
      <c r="B3464" t="s">
        <v>224</v>
      </c>
      <c r="C3464" t="s">
        <v>3580</v>
      </c>
      <c r="D3464" t="s">
        <v>3581</v>
      </c>
      <c r="E3464" s="50">
        <v>-192.63</v>
      </c>
      <c r="F3464" t="s">
        <v>3582</v>
      </c>
    </row>
    <row r="3465" spans="1:6">
      <c r="A3465">
        <v>1123</v>
      </c>
      <c r="B3465" t="s">
        <v>224</v>
      </c>
      <c r="C3465" t="s">
        <v>3583</v>
      </c>
      <c r="D3465" t="s">
        <v>3584</v>
      </c>
      <c r="E3465" s="50">
        <v>0</v>
      </c>
      <c r="F3465" t="s">
        <v>3585</v>
      </c>
    </row>
    <row r="3466" spans="1:6">
      <c r="A3466">
        <v>1096</v>
      </c>
      <c r="B3466" t="s">
        <v>224</v>
      </c>
      <c r="C3466" t="s">
        <v>3502</v>
      </c>
      <c r="D3466" t="s">
        <v>3503</v>
      </c>
      <c r="E3466" s="50">
        <v>0</v>
      </c>
      <c r="F3466" t="s">
        <v>3504</v>
      </c>
    </row>
    <row r="3467" spans="1:6">
      <c r="A3467">
        <v>1072</v>
      </c>
      <c r="B3467" t="s">
        <v>224</v>
      </c>
      <c r="C3467" t="s">
        <v>3430</v>
      </c>
      <c r="D3467" t="s">
        <v>3431</v>
      </c>
      <c r="E3467" s="50">
        <v>0</v>
      </c>
      <c r="F3467" t="s">
        <v>3432</v>
      </c>
    </row>
    <row r="3468" spans="1:6">
      <c r="A3468">
        <v>1097</v>
      </c>
      <c r="B3468" t="s">
        <v>224</v>
      </c>
      <c r="C3468" t="s">
        <v>3505</v>
      </c>
      <c r="D3468" t="s">
        <v>3506</v>
      </c>
      <c r="E3468" s="50">
        <v>0</v>
      </c>
      <c r="F3468" t="s">
        <v>3507</v>
      </c>
    </row>
    <row r="3469" spans="1:6">
      <c r="A3469">
        <v>1073</v>
      </c>
      <c r="B3469" t="s">
        <v>224</v>
      </c>
      <c r="C3469" t="s">
        <v>3433</v>
      </c>
      <c r="D3469" t="s">
        <v>3434</v>
      </c>
      <c r="E3469" s="50">
        <v>0</v>
      </c>
      <c r="F3469" t="s">
        <v>3435</v>
      </c>
    </row>
    <row r="3470" spans="1:6">
      <c r="A3470">
        <v>1074</v>
      </c>
      <c r="B3470" t="s">
        <v>224</v>
      </c>
      <c r="C3470" t="s">
        <v>3436</v>
      </c>
      <c r="D3470" t="s">
        <v>3437</v>
      </c>
      <c r="E3470" s="50">
        <v>0</v>
      </c>
      <c r="F3470" t="s">
        <v>3438</v>
      </c>
    </row>
    <row r="3471" spans="1:6">
      <c r="A3471">
        <v>1050</v>
      </c>
      <c r="B3471" t="s">
        <v>224</v>
      </c>
      <c r="C3471" t="s">
        <v>3364</v>
      </c>
      <c r="D3471" t="s">
        <v>3365</v>
      </c>
      <c r="E3471" s="50">
        <v>192.63</v>
      </c>
      <c r="F3471" t="s">
        <v>3366</v>
      </c>
    </row>
    <row r="3472" spans="1:6">
      <c r="A3472">
        <v>1075</v>
      </c>
      <c r="B3472" t="s">
        <v>224</v>
      </c>
      <c r="C3472" t="s">
        <v>3439</v>
      </c>
      <c r="D3472" t="s">
        <v>3440</v>
      </c>
      <c r="E3472" s="50">
        <v>110.24</v>
      </c>
      <c r="F3472" t="s">
        <v>3441</v>
      </c>
    </row>
    <row r="3473" spans="1:6">
      <c r="A3473">
        <v>1051</v>
      </c>
      <c r="B3473" t="s">
        <v>224</v>
      </c>
      <c r="C3473" t="s">
        <v>3367</v>
      </c>
      <c r="D3473" t="s">
        <v>3368</v>
      </c>
      <c r="E3473" s="50">
        <v>110.24</v>
      </c>
      <c r="F3473" t="s">
        <v>3369</v>
      </c>
    </row>
    <row r="3474" spans="1:6">
      <c r="A3474">
        <v>1076</v>
      </c>
      <c r="B3474" t="s">
        <v>224</v>
      </c>
      <c r="C3474" t="s">
        <v>3442</v>
      </c>
      <c r="D3474" t="s">
        <v>3443</v>
      </c>
      <c r="E3474" s="50">
        <v>0</v>
      </c>
      <c r="F3474" t="s">
        <v>3444</v>
      </c>
    </row>
    <row r="3475" spans="1:6">
      <c r="A3475">
        <v>1052</v>
      </c>
      <c r="B3475" t="s">
        <v>224</v>
      </c>
      <c r="C3475" t="s">
        <v>3370</v>
      </c>
      <c r="D3475" t="s">
        <v>3371</v>
      </c>
      <c r="E3475" s="50">
        <v>0</v>
      </c>
      <c r="F3475" t="s">
        <v>3372</v>
      </c>
    </row>
    <row r="3476" spans="1:6">
      <c r="A3476">
        <v>1077</v>
      </c>
      <c r="B3476" t="s">
        <v>224</v>
      </c>
      <c r="C3476" t="s">
        <v>3445</v>
      </c>
      <c r="D3476" t="s">
        <v>3446</v>
      </c>
      <c r="E3476" s="50">
        <v>0</v>
      </c>
      <c r="F3476" t="s">
        <v>3447</v>
      </c>
    </row>
    <row r="3477" spans="1:6">
      <c r="A3477">
        <v>1053</v>
      </c>
      <c r="B3477" t="s">
        <v>224</v>
      </c>
      <c r="C3477" t="s">
        <v>3373</v>
      </c>
      <c r="D3477" t="s">
        <v>3374</v>
      </c>
      <c r="E3477" s="50">
        <v>0</v>
      </c>
      <c r="F3477" t="s">
        <v>3375</v>
      </c>
    </row>
    <row r="3478" spans="1:6">
      <c r="A3478">
        <v>1078</v>
      </c>
      <c r="B3478" t="s">
        <v>224</v>
      </c>
      <c r="C3478" t="s">
        <v>3448</v>
      </c>
      <c r="D3478" t="s">
        <v>3449</v>
      </c>
      <c r="E3478" s="50">
        <v>0</v>
      </c>
      <c r="F3478" t="s">
        <v>3450</v>
      </c>
    </row>
    <row r="3479" spans="1:6">
      <c r="A3479">
        <v>1054</v>
      </c>
      <c r="B3479" t="s">
        <v>224</v>
      </c>
      <c r="C3479" t="s">
        <v>3376</v>
      </c>
      <c r="D3479" t="s">
        <v>3377</v>
      </c>
      <c r="E3479" s="50">
        <v>0</v>
      </c>
      <c r="F3479" t="s">
        <v>3378</v>
      </c>
    </row>
    <row r="3480" spans="1:6">
      <c r="A3480">
        <v>1079</v>
      </c>
      <c r="B3480" t="s">
        <v>224</v>
      </c>
      <c r="C3480" t="s">
        <v>3451</v>
      </c>
      <c r="D3480" t="s">
        <v>3452</v>
      </c>
      <c r="E3480" s="50">
        <v>192.63</v>
      </c>
      <c r="F3480" t="s">
        <v>3453</v>
      </c>
    </row>
    <row r="3481" spans="1:6">
      <c r="A3481">
        <v>1055</v>
      </c>
      <c r="B3481" t="s">
        <v>224</v>
      </c>
      <c r="C3481" t="s">
        <v>3379</v>
      </c>
      <c r="D3481" t="s">
        <v>3380</v>
      </c>
      <c r="E3481" s="50">
        <v>192.63</v>
      </c>
      <c r="F3481" t="s">
        <v>3381</v>
      </c>
    </row>
    <row r="3482" spans="1:6">
      <c r="A3482">
        <v>1080</v>
      </c>
      <c r="B3482" t="s">
        <v>224</v>
      </c>
      <c r="C3482" t="s">
        <v>3454</v>
      </c>
      <c r="D3482" t="s">
        <v>3455</v>
      </c>
      <c r="E3482" s="50">
        <v>0</v>
      </c>
      <c r="F3482" t="s">
        <v>3456</v>
      </c>
    </row>
    <row r="3483" spans="1:6">
      <c r="A3483">
        <v>1056</v>
      </c>
      <c r="B3483" t="s">
        <v>224</v>
      </c>
      <c r="C3483" t="s">
        <v>3382</v>
      </c>
      <c r="D3483" t="s">
        <v>3383</v>
      </c>
      <c r="E3483" s="50">
        <v>0</v>
      </c>
      <c r="F3483" t="s">
        <v>3384</v>
      </c>
    </row>
    <row r="3484" spans="1:6">
      <c r="A3484">
        <v>1081</v>
      </c>
      <c r="B3484" t="s">
        <v>224</v>
      </c>
      <c r="C3484" t="s">
        <v>3457</v>
      </c>
      <c r="D3484" t="s">
        <v>3458</v>
      </c>
      <c r="E3484" s="50">
        <v>0</v>
      </c>
      <c r="F3484" t="s">
        <v>3459</v>
      </c>
    </row>
    <row r="3485" spans="1:6">
      <c r="A3485">
        <v>1057</v>
      </c>
      <c r="B3485" t="s">
        <v>224</v>
      </c>
      <c r="C3485" t="s">
        <v>3385</v>
      </c>
      <c r="D3485" t="s">
        <v>3386</v>
      </c>
      <c r="E3485" s="50">
        <v>0</v>
      </c>
      <c r="F3485" t="s">
        <v>3387</v>
      </c>
    </row>
    <row r="3486" spans="1:6">
      <c r="A3486">
        <v>1082</v>
      </c>
      <c r="B3486" t="s">
        <v>224</v>
      </c>
      <c r="C3486" t="s">
        <v>3460</v>
      </c>
      <c r="D3486" t="s">
        <v>3461</v>
      </c>
      <c r="E3486" s="50">
        <v>0</v>
      </c>
      <c r="F3486" t="s">
        <v>3462</v>
      </c>
    </row>
    <row r="3487" spans="1:6">
      <c r="A3487">
        <v>1058</v>
      </c>
      <c r="B3487" t="s">
        <v>224</v>
      </c>
      <c r="C3487" t="s">
        <v>3388</v>
      </c>
      <c r="D3487" t="s">
        <v>3389</v>
      </c>
      <c r="E3487" s="50">
        <v>0</v>
      </c>
      <c r="F3487" t="s">
        <v>3390</v>
      </c>
    </row>
    <row r="3488" spans="1:6">
      <c r="A3488">
        <v>1083</v>
      </c>
      <c r="B3488" t="s">
        <v>224</v>
      </c>
      <c r="C3488" t="s">
        <v>3463</v>
      </c>
      <c r="D3488" t="s">
        <v>3464</v>
      </c>
      <c r="E3488" s="50">
        <v>0</v>
      </c>
      <c r="F3488" t="s">
        <v>3465</v>
      </c>
    </row>
    <row r="3489" spans="1:6">
      <c r="A3489">
        <v>1059</v>
      </c>
      <c r="B3489" t="s">
        <v>224</v>
      </c>
      <c r="C3489" t="s">
        <v>3391</v>
      </c>
      <c r="D3489" t="s">
        <v>3392</v>
      </c>
      <c r="E3489" s="50">
        <v>0</v>
      </c>
      <c r="F3489" t="s">
        <v>3393</v>
      </c>
    </row>
    <row r="3490" spans="1:6">
      <c r="A3490">
        <v>1084</v>
      </c>
      <c r="B3490" t="s">
        <v>224</v>
      </c>
      <c r="C3490" t="s">
        <v>3466</v>
      </c>
      <c r="D3490" t="s">
        <v>3467</v>
      </c>
      <c r="E3490" s="50">
        <v>0</v>
      </c>
      <c r="F3490" t="s">
        <v>3468</v>
      </c>
    </row>
    <row r="3491" spans="1:6">
      <c r="A3491">
        <v>1060</v>
      </c>
      <c r="B3491" t="s">
        <v>224</v>
      </c>
      <c r="C3491" t="s">
        <v>3394</v>
      </c>
      <c r="D3491" t="s">
        <v>3395</v>
      </c>
      <c r="E3491" s="50">
        <v>0</v>
      </c>
      <c r="F3491" t="s">
        <v>3396</v>
      </c>
    </row>
    <row r="3492" spans="1:6">
      <c r="A3492">
        <v>1085</v>
      </c>
      <c r="B3492" t="s">
        <v>224</v>
      </c>
      <c r="C3492" t="s">
        <v>3469</v>
      </c>
      <c r="D3492" t="s">
        <v>3470</v>
      </c>
      <c r="E3492" s="50">
        <v>0</v>
      </c>
      <c r="F3492" t="s">
        <v>3471</v>
      </c>
    </row>
    <row r="3493" spans="1:6">
      <c r="A3493">
        <v>1061</v>
      </c>
      <c r="B3493" t="s">
        <v>224</v>
      </c>
      <c r="C3493" t="s">
        <v>3397</v>
      </c>
      <c r="D3493" t="s">
        <v>3398</v>
      </c>
      <c r="E3493" s="50">
        <v>0</v>
      </c>
      <c r="F3493" t="s">
        <v>3399</v>
      </c>
    </row>
    <row r="3494" spans="1:6">
      <c r="A3494">
        <v>1086</v>
      </c>
      <c r="B3494" t="s">
        <v>224</v>
      </c>
      <c r="C3494" t="s">
        <v>3472</v>
      </c>
      <c r="D3494" t="s">
        <v>3473</v>
      </c>
      <c r="E3494" s="50">
        <v>0</v>
      </c>
      <c r="F3494" t="s">
        <v>3474</v>
      </c>
    </row>
    <row r="3495" spans="1:6">
      <c r="A3495">
        <v>1062</v>
      </c>
      <c r="B3495" t="s">
        <v>224</v>
      </c>
      <c r="C3495" t="s">
        <v>3400</v>
      </c>
      <c r="D3495" t="s">
        <v>3401</v>
      </c>
      <c r="E3495" s="50">
        <v>0</v>
      </c>
      <c r="F3495" t="s">
        <v>3402</v>
      </c>
    </row>
    <row r="3496" spans="1:6">
      <c r="A3496">
        <v>1087</v>
      </c>
      <c r="B3496" t="s">
        <v>224</v>
      </c>
      <c r="C3496" t="s">
        <v>3475</v>
      </c>
      <c r="D3496" t="s">
        <v>3476</v>
      </c>
      <c r="E3496" s="50">
        <v>-192.63</v>
      </c>
      <c r="F3496" t="s">
        <v>3477</v>
      </c>
    </row>
    <row r="3497" spans="1:6">
      <c r="A3497">
        <v>1063</v>
      </c>
      <c r="B3497" t="s">
        <v>224</v>
      </c>
      <c r="C3497" t="s">
        <v>3403</v>
      </c>
      <c r="D3497" t="s">
        <v>3404</v>
      </c>
      <c r="E3497" s="50">
        <v>0</v>
      </c>
      <c r="F3497" t="s">
        <v>3405</v>
      </c>
    </row>
    <row r="3498" spans="1:6">
      <c r="A3498">
        <v>1088</v>
      </c>
      <c r="B3498" t="s">
        <v>224</v>
      </c>
      <c r="C3498" t="s">
        <v>3478</v>
      </c>
      <c r="D3498" t="s">
        <v>3479</v>
      </c>
      <c r="E3498" s="50">
        <v>0</v>
      </c>
      <c r="F3498" t="s">
        <v>3480</v>
      </c>
    </row>
    <row r="3499" spans="1:6">
      <c r="A3499">
        <v>1064</v>
      </c>
      <c r="B3499" t="s">
        <v>224</v>
      </c>
      <c r="C3499" t="s">
        <v>3406</v>
      </c>
      <c r="D3499" t="s">
        <v>3407</v>
      </c>
      <c r="E3499" s="50">
        <v>0</v>
      </c>
      <c r="F3499" t="s">
        <v>3408</v>
      </c>
    </row>
    <row r="3500" spans="1:6">
      <c r="A3500">
        <v>1089</v>
      </c>
      <c r="B3500" t="s">
        <v>224</v>
      </c>
      <c r="C3500" t="s">
        <v>3481</v>
      </c>
      <c r="D3500" t="s">
        <v>3482</v>
      </c>
      <c r="E3500" s="50">
        <v>110.24</v>
      </c>
      <c r="F3500" t="s">
        <v>3483</v>
      </c>
    </row>
    <row r="3501" spans="1:6">
      <c r="A3501">
        <v>1065</v>
      </c>
      <c r="B3501" t="s">
        <v>224</v>
      </c>
      <c r="C3501" t="s">
        <v>3409</v>
      </c>
      <c r="D3501" t="s">
        <v>3410</v>
      </c>
      <c r="E3501" s="50">
        <v>110.24</v>
      </c>
      <c r="F3501" t="s">
        <v>3411</v>
      </c>
    </row>
    <row r="3502" spans="1:6">
      <c r="A3502">
        <v>1090</v>
      </c>
      <c r="B3502" t="s">
        <v>224</v>
      </c>
      <c r="C3502" t="s">
        <v>3484</v>
      </c>
      <c r="D3502" t="s">
        <v>3485</v>
      </c>
      <c r="E3502" s="50">
        <v>0</v>
      </c>
      <c r="F3502" t="s">
        <v>3486</v>
      </c>
    </row>
    <row r="3503" spans="1:6">
      <c r="A3503">
        <v>1066</v>
      </c>
      <c r="B3503" t="s">
        <v>224</v>
      </c>
      <c r="C3503" t="s">
        <v>3412</v>
      </c>
      <c r="D3503" t="s">
        <v>3413</v>
      </c>
      <c r="E3503" s="50">
        <v>0</v>
      </c>
      <c r="F3503" t="s">
        <v>3414</v>
      </c>
    </row>
    <row r="3504" spans="1:6">
      <c r="A3504">
        <v>1091</v>
      </c>
      <c r="B3504" t="s">
        <v>224</v>
      </c>
      <c r="C3504" t="s">
        <v>3487</v>
      </c>
      <c r="D3504" t="s">
        <v>3488</v>
      </c>
      <c r="E3504" s="50">
        <v>0</v>
      </c>
      <c r="F3504" t="s">
        <v>3489</v>
      </c>
    </row>
    <row r="3505" spans="1:6">
      <c r="A3505">
        <v>1067</v>
      </c>
      <c r="B3505" t="s">
        <v>224</v>
      </c>
      <c r="C3505" t="s">
        <v>3415</v>
      </c>
      <c r="D3505" t="s">
        <v>3416</v>
      </c>
      <c r="E3505" s="50">
        <v>0</v>
      </c>
      <c r="F3505" t="s">
        <v>3417</v>
      </c>
    </row>
    <row r="3506" spans="1:6">
      <c r="A3506">
        <v>1092</v>
      </c>
      <c r="B3506" t="s">
        <v>224</v>
      </c>
      <c r="C3506" t="s">
        <v>3490</v>
      </c>
      <c r="D3506" t="s">
        <v>3491</v>
      </c>
      <c r="E3506" s="50">
        <v>0</v>
      </c>
      <c r="F3506" t="s">
        <v>3492</v>
      </c>
    </row>
    <row r="3507" spans="1:6">
      <c r="A3507">
        <v>1068</v>
      </c>
      <c r="B3507" t="s">
        <v>224</v>
      </c>
      <c r="C3507" t="s">
        <v>3418</v>
      </c>
      <c r="D3507" t="s">
        <v>3419</v>
      </c>
      <c r="E3507" s="50">
        <v>0</v>
      </c>
      <c r="F3507" t="s">
        <v>3420</v>
      </c>
    </row>
    <row r="3508" spans="1:6">
      <c r="A3508">
        <v>1093</v>
      </c>
      <c r="B3508" t="s">
        <v>224</v>
      </c>
      <c r="C3508" t="s">
        <v>3493</v>
      </c>
      <c r="D3508" t="s">
        <v>3494</v>
      </c>
      <c r="E3508" s="50">
        <v>0</v>
      </c>
      <c r="F3508" t="s">
        <v>3495</v>
      </c>
    </row>
    <row r="3509" spans="1:6">
      <c r="A3509">
        <v>1069</v>
      </c>
      <c r="B3509" t="s">
        <v>224</v>
      </c>
      <c r="C3509" t="s">
        <v>3421</v>
      </c>
      <c r="D3509" t="s">
        <v>3422</v>
      </c>
      <c r="E3509" s="50">
        <v>0</v>
      </c>
      <c r="F3509" t="s">
        <v>3423</v>
      </c>
    </row>
    <row r="3510" spans="1:6">
      <c r="A3510">
        <v>1094</v>
      </c>
      <c r="B3510" t="s">
        <v>224</v>
      </c>
      <c r="C3510" t="s">
        <v>3496</v>
      </c>
      <c r="D3510" t="s">
        <v>3497</v>
      </c>
      <c r="E3510" s="50">
        <v>0</v>
      </c>
      <c r="F3510" t="s">
        <v>3498</v>
      </c>
    </row>
    <row r="3511" spans="1:6">
      <c r="A3511">
        <v>1070</v>
      </c>
      <c r="B3511" t="s">
        <v>224</v>
      </c>
      <c r="C3511" t="s">
        <v>3424</v>
      </c>
      <c r="D3511" t="s">
        <v>3425</v>
      </c>
      <c r="E3511" s="50">
        <v>0</v>
      </c>
      <c r="F3511" t="s">
        <v>3426</v>
      </c>
    </row>
    <row r="3512" spans="1:6">
      <c r="A3512">
        <v>1095</v>
      </c>
      <c r="B3512" t="s">
        <v>224</v>
      </c>
      <c r="C3512" t="s">
        <v>3499</v>
      </c>
      <c r="D3512" t="s">
        <v>3500</v>
      </c>
      <c r="E3512" s="50">
        <v>0</v>
      </c>
      <c r="F3512" t="s">
        <v>3501</v>
      </c>
    </row>
    <row r="3513" spans="1:6">
      <c r="A3513">
        <v>1071</v>
      </c>
      <c r="B3513" t="s">
        <v>224</v>
      </c>
      <c r="C3513" t="s">
        <v>3427</v>
      </c>
      <c r="D3513" t="s">
        <v>3428</v>
      </c>
      <c r="E3513" s="50">
        <v>0</v>
      </c>
      <c r="F3513" t="s">
        <v>3429</v>
      </c>
    </row>
    <row r="3514" spans="1:6">
      <c r="A3514">
        <v>105</v>
      </c>
      <c r="B3514" t="s">
        <v>224</v>
      </c>
      <c r="C3514" t="s">
        <v>541</v>
      </c>
      <c r="D3514" t="s">
        <v>542</v>
      </c>
      <c r="E3514">
        <v>353</v>
      </c>
      <c r="F3514" t="s">
        <v>543</v>
      </c>
    </row>
    <row r="3515" spans="1:6">
      <c r="A3515">
        <v>134</v>
      </c>
      <c r="B3515" t="s">
        <v>224</v>
      </c>
      <c r="C3515" t="s">
        <v>628</v>
      </c>
      <c r="D3515" t="s">
        <v>629</v>
      </c>
      <c r="E3515" s="49">
        <v>41274</v>
      </c>
      <c r="F3515" t="s">
        <v>630</v>
      </c>
    </row>
    <row r="3516" spans="1:6">
      <c r="A3516">
        <v>135</v>
      </c>
      <c r="B3516" t="s">
        <v>224</v>
      </c>
      <c r="C3516" t="s">
        <v>631</v>
      </c>
      <c r="D3516" t="s">
        <v>632</v>
      </c>
      <c r="E3516" s="49">
        <v>41578</v>
      </c>
      <c r="F3516" t="s">
        <v>633</v>
      </c>
    </row>
    <row r="3517" spans="1:6">
      <c r="A3517">
        <v>108</v>
      </c>
      <c r="B3517" t="s">
        <v>224</v>
      </c>
      <c r="C3517" t="s">
        <v>550</v>
      </c>
      <c r="D3517" t="s">
        <v>551</v>
      </c>
      <c r="E3517" s="49">
        <v>40909</v>
      </c>
      <c r="F3517" t="s">
        <v>552</v>
      </c>
    </row>
    <row r="3518" spans="1:6">
      <c r="A3518">
        <v>109</v>
      </c>
      <c r="B3518" t="s">
        <v>224</v>
      </c>
      <c r="C3518" t="s">
        <v>553</v>
      </c>
      <c r="D3518" t="s">
        <v>554</v>
      </c>
      <c r="E3518" s="49">
        <v>41275</v>
      </c>
      <c r="F3518" t="s">
        <v>555</v>
      </c>
    </row>
    <row r="3519" spans="1:6">
      <c r="A3519">
        <v>29</v>
      </c>
      <c r="B3519" t="s">
        <v>224</v>
      </c>
      <c r="C3519" t="s">
        <v>313</v>
      </c>
      <c r="D3519" t="s">
        <v>314</v>
      </c>
      <c r="E3519" s="49">
        <v>41274</v>
      </c>
      <c r="F3519" t="s">
        <v>315</v>
      </c>
    </row>
    <row r="3520" spans="1:6">
      <c r="A3520">
        <v>30</v>
      </c>
      <c r="B3520" t="s">
        <v>224</v>
      </c>
      <c r="C3520" t="s">
        <v>316</v>
      </c>
      <c r="D3520" t="s">
        <v>317</v>
      </c>
      <c r="E3520" s="49">
        <v>41578</v>
      </c>
      <c r="F3520" t="s">
        <v>318</v>
      </c>
    </row>
    <row r="3521" spans="1:6">
      <c r="A3521">
        <v>4</v>
      </c>
      <c r="B3521" t="s">
        <v>224</v>
      </c>
      <c r="C3521" t="s">
        <v>238</v>
      </c>
      <c r="D3521" t="s">
        <v>239</v>
      </c>
      <c r="E3521" s="49">
        <v>40909</v>
      </c>
      <c r="F3521" t="s">
        <v>240</v>
      </c>
    </row>
    <row r="3522" spans="1:6">
      <c r="A3522">
        <v>5</v>
      </c>
      <c r="B3522" t="s">
        <v>224</v>
      </c>
      <c r="C3522" t="s">
        <v>241</v>
      </c>
      <c r="D3522" t="s">
        <v>242</v>
      </c>
      <c r="E3522" s="49">
        <v>41275</v>
      </c>
      <c r="F3522" t="s">
        <v>243</v>
      </c>
    </row>
    <row r="3523" spans="1:6">
      <c r="A3523">
        <v>690</v>
      </c>
      <c r="B3523" t="s">
        <v>224</v>
      </c>
      <c r="C3523" t="s">
        <v>2294</v>
      </c>
      <c r="D3523" t="s">
        <v>2295</v>
      </c>
      <c r="E3523">
        <v>12</v>
      </c>
      <c r="F3523" t="s">
        <v>2296</v>
      </c>
    </row>
    <row r="3524" spans="1:6">
      <c r="A3524">
        <v>719</v>
      </c>
      <c r="B3524" t="s">
        <v>224</v>
      </c>
      <c r="C3524" t="s">
        <v>2379</v>
      </c>
      <c r="D3524" t="s">
        <v>2380</v>
      </c>
      <c r="E3524" s="49">
        <v>41274</v>
      </c>
      <c r="F3524" t="s">
        <v>2381</v>
      </c>
    </row>
    <row r="3525" spans="1:6">
      <c r="A3525">
        <v>720</v>
      </c>
      <c r="B3525" t="s">
        <v>224</v>
      </c>
      <c r="C3525" t="s">
        <v>2382</v>
      </c>
      <c r="D3525" t="s">
        <v>2383</v>
      </c>
      <c r="E3525" s="49">
        <v>41578</v>
      </c>
      <c r="F3525" t="s">
        <v>2384</v>
      </c>
    </row>
    <row r="3526" spans="1:6">
      <c r="A3526">
        <v>693</v>
      </c>
      <c r="B3526" t="s">
        <v>224</v>
      </c>
      <c r="C3526" t="s">
        <v>2302</v>
      </c>
      <c r="D3526" t="s">
        <v>2303</v>
      </c>
      <c r="E3526" s="49">
        <v>40909</v>
      </c>
      <c r="F3526" t="s">
        <v>2304</v>
      </c>
    </row>
    <row r="3527" spans="1:6">
      <c r="A3527">
        <v>694</v>
      </c>
      <c r="B3527" t="s">
        <v>224</v>
      </c>
      <c r="C3527" t="s">
        <v>2305</v>
      </c>
      <c r="D3527" t="s">
        <v>2306</v>
      </c>
      <c r="E3527" s="49">
        <v>41275</v>
      </c>
      <c r="F3527" t="s">
        <v>2307</v>
      </c>
    </row>
    <row r="3528" spans="1:6">
      <c r="A3528">
        <v>843</v>
      </c>
      <c r="B3528" t="s">
        <v>224</v>
      </c>
      <c r="C3528" t="s">
        <v>2749</v>
      </c>
      <c r="D3528" t="s">
        <v>2750</v>
      </c>
      <c r="E3528">
        <v>23</v>
      </c>
      <c r="F3528" t="s">
        <v>2751</v>
      </c>
    </row>
    <row r="3529" spans="1:6">
      <c r="A3529">
        <v>872</v>
      </c>
      <c r="B3529" t="s">
        <v>224</v>
      </c>
      <c r="C3529" t="s">
        <v>2834</v>
      </c>
      <c r="D3529" t="s">
        <v>2835</v>
      </c>
      <c r="E3529" s="49">
        <v>41274</v>
      </c>
      <c r="F3529" t="s">
        <v>2836</v>
      </c>
    </row>
    <row r="3530" spans="1:6">
      <c r="A3530">
        <v>873</v>
      </c>
      <c r="B3530" t="s">
        <v>224</v>
      </c>
      <c r="C3530" t="s">
        <v>2837</v>
      </c>
      <c r="D3530" t="s">
        <v>2838</v>
      </c>
      <c r="E3530" s="49">
        <v>41578</v>
      </c>
      <c r="F3530" t="s">
        <v>2839</v>
      </c>
    </row>
    <row r="3531" spans="1:6">
      <c r="A3531">
        <v>846</v>
      </c>
      <c r="B3531" t="s">
        <v>224</v>
      </c>
      <c r="C3531" t="s">
        <v>2757</v>
      </c>
      <c r="D3531" t="s">
        <v>2758</v>
      </c>
      <c r="E3531" s="49">
        <v>40909</v>
      </c>
      <c r="F3531" t="s">
        <v>2759</v>
      </c>
    </row>
    <row r="3532" spans="1:6">
      <c r="A3532">
        <v>847</v>
      </c>
      <c r="B3532" t="s">
        <v>224</v>
      </c>
      <c r="C3532" t="s">
        <v>2760</v>
      </c>
      <c r="D3532" t="s">
        <v>2761</v>
      </c>
      <c r="E3532" s="49">
        <v>41275</v>
      </c>
      <c r="F3532" t="s">
        <v>2762</v>
      </c>
    </row>
    <row r="3533" spans="1:6">
      <c r="A3533">
        <v>996</v>
      </c>
      <c r="B3533" t="s">
        <v>224</v>
      </c>
      <c r="C3533" t="s">
        <v>3204</v>
      </c>
      <c r="D3533" t="s">
        <v>3205</v>
      </c>
      <c r="E3533">
        <v>3</v>
      </c>
      <c r="F3533" t="s">
        <v>3206</v>
      </c>
    </row>
    <row r="3534" spans="1:6">
      <c r="A3534">
        <v>1025</v>
      </c>
      <c r="B3534" t="s">
        <v>224</v>
      </c>
      <c r="C3534" t="s">
        <v>3289</v>
      </c>
      <c r="D3534" t="s">
        <v>3290</v>
      </c>
      <c r="E3534" s="49">
        <v>41274</v>
      </c>
      <c r="F3534" t="s">
        <v>3291</v>
      </c>
    </row>
    <row r="3535" spans="1:6">
      <c r="A3535">
        <v>1026</v>
      </c>
      <c r="B3535" t="s">
        <v>224</v>
      </c>
      <c r="C3535" t="s">
        <v>3292</v>
      </c>
      <c r="D3535" t="s">
        <v>3293</v>
      </c>
      <c r="E3535" s="49">
        <v>41578</v>
      </c>
      <c r="F3535" t="s">
        <v>3294</v>
      </c>
    </row>
    <row r="3536" spans="1:6">
      <c r="A3536">
        <v>999</v>
      </c>
      <c r="B3536" t="s">
        <v>224</v>
      </c>
      <c r="C3536" t="s">
        <v>3212</v>
      </c>
      <c r="D3536" t="s">
        <v>3213</v>
      </c>
      <c r="E3536" s="49">
        <v>40909</v>
      </c>
      <c r="F3536" t="s">
        <v>3214</v>
      </c>
    </row>
    <row r="3537" spans="1:6">
      <c r="A3537">
        <v>1000</v>
      </c>
      <c r="B3537" t="s">
        <v>224</v>
      </c>
      <c r="C3537" t="s">
        <v>3215</v>
      </c>
      <c r="D3537" t="s">
        <v>3216</v>
      </c>
      <c r="E3537" s="49">
        <v>41275</v>
      </c>
      <c r="F3537" t="s">
        <v>3217</v>
      </c>
    </row>
  </sheetData>
  <autoFilter ref="A1:F3537">
    <sortState ref="A2:F3537">
      <sortCondition ref="B1:B35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356"/>
  <sheetViews>
    <sheetView workbookViewId="0">
      <pane xSplit="3" ySplit="1" topLeftCell="D2" activePane="bottomRight" state="frozenSplit"/>
      <selection sqref="A1:XFD1048576"/>
      <selection pane="topRight" sqref="A1:XFD1048576"/>
      <selection pane="bottomLeft" sqref="A1:XFD1048576"/>
      <selection pane="bottomRight" activeCell="J39" sqref="J39"/>
    </sheetView>
  </sheetViews>
  <sheetFormatPr defaultRowHeight="15"/>
  <cols>
    <col min="1" max="2" width="3" style="7" customWidth="1"/>
    <col min="3" max="3" width="14.140625" style="7" customWidth="1"/>
    <col min="4" max="5" width="2.28515625" style="7" customWidth="1"/>
    <col min="6" max="6" width="11.85546875" style="7" bestFit="1" customWidth="1"/>
    <col min="7" max="7" width="2.28515625" style="7" customWidth="1"/>
    <col min="8" max="8" width="8.7109375" style="7" bestFit="1" customWidth="1"/>
    <col min="9" max="9" width="2.28515625" style="7" customWidth="1"/>
    <col min="10" max="10" width="7.5703125" style="7" bestFit="1" customWidth="1"/>
    <col min="11" max="11" width="2.28515625" style="7" customWidth="1"/>
    <col min="12" max="12" width="14.28515625" style="7" bestFit="1" customWidth="1"/>
    <col min="13" max="13" width="2.28515625" style="7" customWidth="1"/>
    <col min="14" max="14" width="28.5703125" style="7" bestFit="1" customWidth="1"/>
    <col min="15" max="15" width="2.28515625" style="7" customWidth="1"/>
    <col min="16" max="16" width="13.5703125" style="7" bestFit="1" customWidth="1"/>
    <col min="17" max="17" width="2.28515625" style="7" customWidth="1"/>
    <col min="18" max="18" width="3.28515625" style="7" bestFit="1" customWidth="1"/>
    <col min="19" max="19" width="2.28515625" style="7" customWidth="1"/>
    <col min="20" max="20" width="10.5703125" style="7" bestFit="1" customWidth="1"/>
    <col min="21" max="21" width="2.28515625" style="7" customWidth="1"/>
    <col min="22" max="22" width="8.7109375" style="7" bestFit="1" customWidth="1"/>
    <col min="25" max="25" width="14.28515625" style="7" bestFit="1" customWidth="1"/>
  </cols>
  <sheetData>
    <row r="1" spans="1:25" s="6" customFormat="1" ht="15.75" thickBot="1">
      <c r="A1" s="8"/>
      <c r="B1" s="8"/>
      <c r="C1" s="8"/>
      <c r="D1" s="8"/>
      <c r="E1" s="8"/>
      <c r="F1" s="5" t="s">
        <v>9</v>
      </c>
      <c r="G1" s="8"/>
      <c r="H1" s="5" t="s">
        <v>10</v>
      </c>
      <c r="I1" s="8"/>
      <c r="J1" s="5" t="s">
        <v>11</v>
      </c>
      <c r="K1" s="8"/>
      <c r="L1" s="5" t="s">
        <v>12</v>
      </c>
      <c r="M1" s="8"/>
      <c r="N1" s="5" t="s">
        <v>13</v>
      </c>
      <c r="O1" s="8"/>
      <c r="P1" s="5" t="s">
        <v>14</v>
      </c>
      <c r="Q1" s="8"/>
      <c r="R1" s="5" t="s">
        <v>15</v>
      </c>
      <c r="S1" s="8"/>
      <c r="T1" s="5" t="s">
        <v>16</v>
      </c>
      <c r="U1" s="8"/>
      <c r="V1" s="5" t="s">
        <v>17</v>
      </c>
      <c r="Y1" s="5" t="s">
        <v>12</v>
      </c>
    </row>
    <row r="2" spans="1:25" ht="15.75" thickTop="1">
      <c r="A2" s="2"/>
      <c r="B2" s="2" t="s">
        <v>1</v>
      </c>
      <c r="C2" s="2"/>
      <c r="D2" s="2"/>
      <c r="E2" s="2"/>
      <c r="F2" s="2"/>
      <c r="G2" s="2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/>
    </row>
    <row r="3" spans="1:25">
      <c r="A3" s="2"/>
      <c r="B3" s="2"/>
      <c r="C3" s="2" t="s">
        <v>2</v>
      </c>
      <c r="D3" s="2"/>
      <c r="E3" s="2"/>
      <c r="F3" s="2"/>
      <c r="G3" s="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</row>
    <row r="4" spans="1:25">
      <c r="A4" s="11"/>
      <c r="B4" s="11"/>
      <c r="C4" s="11"/>
      <c r="D4" s="11"/>
      <c r="E4" s="11"/>
      <c r="F4" s="46" t="s">
        <v>18</v>
      </c>
      <c r="G4" s="11"/>
      <c r="H4" s="47">
        <v>40921</v>
      </c>
      <c r="I4" s="11"/>
      <c r="J4" s="46"/>
      <c r="K4" s="11"/>
      <c r="L4" s="46" t="s">
        <v>212</v>
      </c>
      <c r="M4" s="11"/>
      <c r="N4" s="46"/>
      <c r="O4" s="11"/>
      <c r="P4" s="46" t="s">
        <v>0</v>
      </c>
      <c r="Q4" s="11"/>
      <c r="R4" s="48"/>
      <c r="S4" s="11"/>
      <c r="T4" s="46" t="s">
        <v>189</v>
      </c>
      <c r="U4" s="11"/>
      <c r="V4" s="4">
        <v>1406.63</v>
      </c>
      <c r="Y4" s="46" t="s">
        <v>212</v>
      </c>
    </row>
    <row r="5" spans="1:25">
      <c r="A5" s="11"/>
      <c r="B5" s="11"/>
      <c r="C5" s="11"/>
      <c r="D5" s="11"/>
      <c r="E5" s="11"/>
      <c r="F5" s="46" t="s">
        <v>18</v>
      </c>
      <c r="G5" s="11"/>
      <c r="H5" s="47">
        <v>40921</v>
      </c>
      <c r="I5" s="11"/>
      <c r="J5" s="46"/>
      <c r="K5" s="11"/>
      <c r="L5" s="46" t="s">
        <v>214</v>
      </c>
      <c r="M5" s="11"/>
      <c r="N5" s="46"/>
      <c r="O5" s="11"/>
      <c r="P5" s="46" t="s">
        <v>0</v>
      </c>
      <c r="Q5" s="11"/>
      <c r="R5" s="48"/>
      <c r="S5" s="11"/>
      <c r="T5" s="46" t="s">
        <v>189</v>
      </c>
      <c r="U5" s="11"/>
      <c r="V5" s="4">
        <v>3066</v>
      </c>
      <c r="Y5" s="46" t="s">
        <v>213</v>
      </c>
    </row>
    <row r="6" spans="1:25">
      <c r="A6" s="11"/>
      <c r="B6" s="11"/>
      <c r="C6" s="11"/>
      <c r="D6" s="11"/>
      <c r="E6" s="11"/>
      <c r="F6" s="46" t="s">
        <v>18</v>
      </c>
      <c r="G6" s="11"/>
      <c r="H6" s="47">
        <v>40921</v>
      </c>
      <c r="I6" s="11"/>
      <c r="J6" s="46"/>
      <c r="K6" s="11"/>
      <c r="L6" s="46" t="s">
        <v>193</v>
      </c>
      <c r="M6" s="11"/>
      <c r="N6" s="46"/>
      <c r="O6" s="11"/>
      <c r="P6" s="46" t="s">
        <v>19</v>
      </c>
      <c r="Q6" s="11"/>
      <c r="R6" s="48"/>
      <c r="S6" s="11"/>
      <c r="T6" s="46" t="s">
        <v>189</v>
      </c>
      <c r="U6" s="11"/>
      <c r="V6" s="4">
        <v>1655</v>
      </c>
      <c r="Y6" s="46" t="s">
        <v>190</v>
      </c>
    </row>
    <row r="7" spans="1:25">
      <c r="A7" s="11"/>
      <c r="B7" s="11"/>
      <c r="C7" s="11"/>
      <c r="D7" s="11"/>
      <c r="E7" s="11"/>
      <c r="F7" s="46" t="s">
        <v>18</v>
      </c>
      <c r="G7" s="11"/>
      <c r="H7" s="47">
        <v>40921</v>
      </c>
      <c r="I7" s="11"/>
      <c r="J7" s="46"/>
      <c r="K7" s="11"/>
      <c r="L7" s="46" t="s">
        <v>198</v>
      </c>
      <c r="M7" s="11"/>
      <c r="N7" s="46"/>
      <c r="O7" s="11"/>
      <c r="P7" s="46" t="s">
        <v>0</v>
      </c>
      <c r="Q7" s="11"/>
      <c r="R7" s="48"/>
      <c r="S7" s="11"/>
      <c r="T7" s="46" t="s">
        <v>189</v>
      </c>
      <c r="U7" s="11"/>
      <c r="V7" s="4">
        <v>1243</v>
      </c>
      <c r="Y7" s="46" t="s">
        <v>214</v>
      </c>
    </row>
    <row r="8" spans="1:25">
      <c r="A8" s="11"/>
      <c r="B8" s="11"/>
      <c r="C8" s="11"/>
      <c r="D8" s="11"/>
      <c r="E8" s="11"/>
      <c r="F8" s="46" t="s">
        <v>18</v>
      </c>
      <c r="G8" s="11"/>
      <c r="H8" s="47">
        <v>40921</v>
      </c>
      <c r="I8" s="11"/>
      <c r="J8" s="46"/>
      <c r="K8" s="11"/>
      <c r="L8" s="46" t="s">
        <v>200</v>
      </c>
      <c r="M8" s="11"/>
      <c r="N8" s="46"/>
      <c r="O8" s="11"/>
      <c r="P8" s="46" t="s">
        <v>20</v>
      </c>
      <c r="Q8" s="11"/>
      <c r="R8" s="48"/>
      <c r="S8" s="11"/>
      <c r="T8" s="46" t="s">
        <v>189</v>
      </c>
      <c r="U8" s="11"/>
      <c r="V8" s="4">
        <v>1353</v>
      </c>
      <c r="Y8" s="46" t="s">
        <v>193</v>
      </c>
    </row>
    <row r="9" spans="1:25">
      <c r="A9" s="11"/>
      <c r="B9" s="11"/>
      <c r="C9" s="11"/>
      <c r="D9" s="11"/>
      <c r="E9" s="11"/>
      <c r="F9" s="46" t="s">
        <v>18</v>
      </c>
      <c r="G9" s="11"/>
      <c r="H9" s="47">
        <v>40921</v>
      </c>
      <c r="I9" s="11"/>
      <c r="J9" s="46"/>
      <c r="K9" s="11"/>
      <c r="L9" s="46" t="s">
        <v>205</v>
      </c>
      <c r="M9" s="11"/>
      <c r="N9" s="46"/>
      <c r="O9" s="11"/>
      <c r="P9" s="46" t="s">
        <v>0</v>
      </c>
      <c r="Q9" s="11"/>
      <c r="R9" s="48"/>
      <c r="S9" s="11"/>
      <c r="T9" s="46" t="s">
        <v>189</v>
      </c>
      <c r="U9" s="11"/>
      <c r="V9" s="4">
        <v>1515.75</v>
      </c>
      <c r="Y9" s="46" t="s">
        <v>215</v>
      </c>
    </row>
    <row r="10" spans="1:25">
      <c r="A10" s="11"/>
      <c r="B10" s="11"/>
      <c r="C10" s="11"/>
      <c r="D10" s="11"/>
      <c r="E10" s="11"/>
      <c r="F10" s="46" t="s">
        <v>18</v>
      </c>
      <c r="G10" s="11"/>
      <c r="H10" s="47">
        <v>40921</v>
      </c>
      <c r="I10" s="11"/>
      <c r="J10" s="46" t="s">
        <v>21</v>
      </c>
      <c r="K10" s="11"/>
      <c r="L10" s="46" t="s">
        <v>213</v>
      </c>
      <c r="M10" s="11"/>
      <c r="N10" s="46"/>
      <c r="O10" s="11"/>
      <c r="P10" s="46" t="s">
        <v>0</v>
      </c>
      <c r="Q10" s="11"/>
      <c r="R10" s="48"/>
      <c r="S10" s="11"/>
      <c r="T10" s="46" t="s">
        <v>189</v>
      </c>
      <c r="U10" s="11"/>
      <c r="V10" s="4">
        <v>125</v>
      </c>
      <c r="Y10" s="46" t="s">
        <v>198</v>
      </c>
    </row>
    <row r="11" spans="1:25">
      <c r="A11" s="11"/>
      <c r="B11" s="11"/>
      <c r="C11" s="11"/>
      <c r="D11" s="11"/>
      <c r="E11" s="11"/>
      <c r="F11" s="46" t="s">
        <v>18</v>
      </c>
      <c r="G11" s="11"/>
      <c r="H11" s="47">
        <v>40933</v>
      </c>
      <c r="I11" s="11"/>
      <c r="J11" s="46" t="s">
        <v>22</v>
      </c>
      <c r="K11" s="11"/>
      <c r="L11" s="46" t="s">
        <v>200</v>
      </c>
      <c r="M11" s="11"/>
      <c r="N11" s="46"/>
      <c r="O11" s="11"/>
      <c r="P11" s="46" t="s">
        <v>20</v>
      </c>
      <c r="Q11" s="11"/>
      <c r="R11" s="48"/>
      <c r="S11" s="11"/>
      <c r="T11" s="46" t="s">
        <v>189</v>
      </c>
      <c r="U11" s="11"/>
      <c r="V11" s="4">
        <v>0</v>
      </c>
      <c r="Y11" s="46" t="s">
        <v>199</v>
      </c>
    </row>
    <row r="12" spans="1:25">
      <c r="A12" s="11"/>
      <c r="B12" s="11"/>
      <c r="C12" s="11"/>
      <c r="D12" s="11"/>
      <c r="E12" s="11"/>
      <c r="F12" s="46" t="s">
        <v>18</v>
      </c>
      <c r="G12" s="11"/>
      <c r="H12" s="47">
        <v>40935</v>
      </c>
      <c r="I12" s="11"/>
      <c r="J12" s="46"/>
      <c r="K12" s="11"/>
      <c r="L12" s="46" t="s">
        <v>212</v>
      </c>
      <c r="M12" s="11"/>
      <c r="N12" s="46"/>
      <c r="O12" s="11"/>
      <c r="P12" s="46" t="s">
        <v>0</v>
      </c>
      <c r="Q12" s="11"/>
      <c r="R12" s="48"/>
      <c r="S12" s="11"/>
      <c r="T12" s="46" t="s">
        <v>189</v>
      </c>
      <c r="U12" s="11"/>
      <c r="V12" s="4">
        <v>1344.75</v>
      </c>
      <c r="Y12" s="46" t="s">
        <v>200</v>
      </c>
    </row>
    <row r="13" spans="1:25">
      <c r="A13" s="11"/>
      <c r="B13" s="11"/>
      <c r="C13" s="11"/>
      <c r="D13" s="11"/>
      <c r="E13" s="11"/>
      <c r="F13" s="46" t="s">
        <v>18</v>
      </c>
      <c r="G13" s="11"/>
      <c r="H13" s="47">
        <v>40935</v>
      </c>
      <c r="I13" s="11"/>
      <c r="J13" s="46"/>
      <c r="K13" s="11"/>
      <c r="L13" s="46" t="s">
        <v>214</v>
      </c>
      <c r="M13" s="11"/>
      <c r="N13" s="46"/>
      <c r="O13" s="11"/>
      <c r="P13" s="46" t="s">
        <v>0</v>
      </c>
      <c r="Q13" s="11"/>
      <c r="R13" s="48"/>
      <c r="S13" s="11"/>
      <c r="T13" s="46" t="s">
        <v>189</v>
      </c>
      <c r="U13" s="11"/>
      <c r="V13" s="4">
        <v>2800</v>
      </c>
      <c r="Y13" s="46" t="s">
        <v>217</v>
      </c>
    </row>
    <row r="14" spans="1:25">
      <c r="A14" s="11"/>
      <c r="B14" s="11"/>
      <c r="C14" s="11"/>
      <c r="D14" s="11"/>
      <c r="E14" s="11"/>
      <c r="F14" s="46" t="s">
        <v>18</v>
      </c>
      <c r="G14" s="11"/>
      <c r="H14" s="47">
        <v>40935</v>
      </c>
      <c r="I14" s="11"/>
      <c r="J14" s="46"/>
      <c r="K14" s="11"/>
      <c r="L14" s="46" t="s">
        <v>193</v>
      </c>
      <c r="M14" s="11"/>
      <c r="N14" s="46"/>
      <c r="O14" s="11"/>
      <c r="P14" s="46" t="s">
        <v>19</v>
      </c>
      <c r="Q14" s="11"/>
      <c r="R14" s="48"/>
      <c r="S14" s="11"/>
      <c r="T14" s="46" t="s">
        <v>189</v>
      </c>
      <c r="U14" s="11"/>
      <c r="V14" s="4">
        <v>1725</v>
      </c>
      <c r="Y14" s="46" t="s">
        <v>202</v>
      </c>
    </row>
    <row r="15" spans="1:25">
      <c r="A15" s="11"/>
      <c r="B15" s="11"/>
      <c r="C15" s="11"/>
      <c r="D15" s="11"/>
      <c r="E15" s="11"/>
      <c r="F15" s="46" t="s">
        <v>18</v>
      </c>
      <c r="G15" s="11"/>
      <c r="H15" s="47">
        <v>40935</v>
      </c>
      <c r="I15" s="11"/>
      <c r="J15" s="46"/>
      <c r="K15" s="11"/>
      <c r="L15" s="46" t="s">
        <v>198</v>
      </c>
      <c r="M15" s="11"/>
      <c r="N15" s="46"/>
      <c r="O15" s="11"/>
      <c r="P15" s="46" t="s">
        <v>0</v>
      </c>
      <c r="Q15" s="11"/>
      <c r="R15" s="48"/>
      <c r="S15" s="11"/>
      <c r="T15" s="46" t="s">
        <v>189</v>
      </c>
      <c r="U15" s="11"/>
      <c r="V15" s="4">
        <v>1738</v>
      </c>
      <c r="Y15" s="46" t="s">
        <v>218</v>
      </c>
    </row>
    <row r="16" spans="1:25">
      <c r="A16" s="11"/>
      <c r="B16" s="11"/>
      <c r="C16" s="11"/>
      <c r="D16" s="11"/>
      <c r="E16" s="11"/>
      <c r="F16" s="46" t="s">
        <v>18</v>
      </c>
      <c r="G16" s="11"/>
      <c r="H16" s="47">
        <v>40935</v>
      </c>
      <c r="I16" s="11"/>
      <c r="J16" s="46"/>
      <c r="K16" s="11"/>
      <c r="L16" s="46" t="s">
        <v>200</v>
      </c>
      <c r="M16" s="11"/>
      <c r="N16" s="46"/>
      <c r="O16" s="11"/>
      <c r="P16" s="46" t="s">
        <v>20</v>
      </c>
      <c r="Q16" s="11"/>
      <c r="R16" s="48"/>
      <c r="S16" s="11"/>
      <c r="T16" s="46" t="s">
        <v>189</v>
      </c>
      <c r="U16" s="11"/>
      <c r="V16" s="4">
        <v>1452</v>
      </c>
      <c r="Y16" s="46" t="s">
        <v>219</v>
      </c>
    </row>
    <row r="17" spans="1:25">
      <c r="A17" s="11"/>
      <c r="B17" s="11"/>
      <c r="C17" s="11"/>
      <c r="D17" s="11"/>
      <c r="E17" s="11"/>
      <c r="F17" s="46" t="s">
        <v>18</v>
      </c>
      <c r="G17" s="11"/>
      <c r="H17" s="47">
        <v>40935</v>
      </c>
      <c r="I17" s="11"/>
      <c r="J17" s="46"/>
      <c r="K17" s="11"/>
      <c r="L17" s="46" t="s">
        <v>205</v>
      </c>
      <c r="M17" s="11"/>
      <c r="N17" s="46"/>
      <c r="O17" s="11"/>
      <c r="P17" s="46" t="s">
        <v>0</v>
      </c>
      <c r="Q17" s="11"/>
      <c r="R17" s="48"/>
      <c r="S17" s="11"/>
      <c r="T17" s="46" t="s">
        <v>189</v>
      </c>
      <c r="U17" s="11"/>
      <c r="V17" s="4">
        <v>2408</v>
      </c>
      <c r="Y17" s="46" t="s">
        <v>210</v>
      </c>
    </row>
    <row r="18" spans="1:25">
      <c r="A18" s="11"/>
      <c r="B18" s="11"/>
      <c r="C18" s="11"/>
      <c r="D18" s="11"/>
      <c r="E18" s="11"/>
      <c r="F18" s="46" t="s">
        <v>18</v>
      </c>
      <c r="G18" s="11"/>
      <c r="H18" s="47">
        <v>40949</v>
      </c>
      <c r="I18" s="11"/>
      <c r="J18" s="46"/>
      <c r="K18" s="11"/>
      <c r="L18" s="46" t="s">
        <v>212</v>
      </c>
      <c r="M18" s="11"/>
      <c r="N18" s="46"/>
      <c r="O18" s="11"/>
      <c r="P18" s="46" t="s">
        <v>0</v>
      </c>
      <c r="Q18" s="11"/>
      <c r="R18" s="48"/>
      <c r="S18" s="11"/>
      <c r="T18" s="46" t="s">
        <v>189</v>
      </c>
      <c r="U18" s="11"/>
      <c r="V18" s="4">
        <v>1452</v>
      </c>
      <c r="Y18" s="46" t="s">
        <v>203</v>
      </c>
    </row>
    <row r="19" spans="1:25">
      <c r="A19" s="11"/>
      <c r="B19" s="11"/>
      <c r="C19" s="11"/>
      <c r="D19" s="11"/>
      <c r="E19" s="11"/>
      <c r="F19" s="46" t="s">
        <v>18</v>
      </c>
      <c r="G19" s="11"/>
      <c r="H19" s="47">
        <v>40949</v>
      </c>
      <c r="I19" s="11"/>
      <c r="J19" s="46"/>
      <c r="K19" s="11"/>
      <c r="L19" s="46" t="s">
        <v>214</v>
      </c>
      <c r="M19" s="11"/>
      <c r="N19" s="46"/>
      <c r="O19" s="11"/>
      <c r="P19" s="46" t="s">
        <v>0</v>
      </c>
      <c r="Q19" s="11"/>
      <c r="R19" s="48"/>
      <c r="S19" s="11"/>
      <c r="T19" s="46" t="s">
        <v>189</v>
      </c>
      <c r="U19" s="11"/>
      <c r="V19" s="4">
        <v>2800</v>
      </c>
      <c r="Y19" s="46" t="s">
        <v>220</v>
      </c>
    </row>
    <row r="20" spans="1:25">
      <c r="A20" s="11"/>
      <c r="B20" s="11"/>
      <c r="C20" s="11"/>
      <c r="D20" s="11"/>
      <c r="E20" s="11"/>
      <c r="F20" s="46" t="s">
        <v>18</v>
      </c>
      <c r="G20" s="11"/>
      <c r="H20" s="47">
        <v>40949</v>
      </c>
      <c r="I20" s="11"/>
      <c r="J20" s="46"/>
      <c r="K20" s="11"/>
      <c r="L20" s="46" t="s">
        <v>193</v>
      </c>
      <c r="M20" s="11"/>
      <c r="N20" s="46"/>
      <c r="O20" s="11"/>
      <c r="P20" s="46" t="s">
        <v>19</v>
      </c>
      <c r="Q20" s="11"/>
      <c r="R20" s="48"/>
      <c r="S20" s="11"/>
      <c r="T20" s="46" t="s">
        <v>189</v>
      </c>
      <c r="U20" s="11"/>
      <c r="V20" s="4">
        <v>1725</v>
      </c>
      <c r="Y20" s="46" t="s">
        <v>221</v>
      </c>
    </row>
    <row r="21" spans="1:25">
      <c r="A21" s="11"/>
      <c r="B21" s="11"/>
      <c r="C21" s="11"/>
      <c r="D21" s="11"/>
      <c r="E21" s="11"/>
      <c r="F21" s="46" t="s">
        <v>18</v>
      </c>
      <c r="G21" s="11"/>
      <c r="H21" s="47">
        <v>40949</v>
      </c>
      <c r="I21" s="11"/>
      <c r="J21" s="46"/>
      <c r="K21" s="11"/>
      <c r="L21" s="46" t="s">
        <v>198</v>
      </c>
      <c r="M21" s="11"/>
      <c r="N21" s="46"/>
      <c r="O21" s="11"/>
      <c r="P21" s="46" t="s">
        <v>0</v>
      </c>
      <c r="Q21" s="11"/>
      <c r="R21" s="48"/>
      <c r="S21" s="11"/>
      <c r="T21" s="46" t="s">
        <v>189</v>
      </c>
      <c r="U21" s="11"/>
      <c r="V21" s="4">
        <v>1738</v>
      </c>
      <c r="Y21" s="46" t="s">
        <v>223</v>
      </c>
    </row>
    <row r="22" spans="1:25">
      <c r="A22" s="11"/>
      <c r="B22" s="11"/>
      <c r="C22" s="11"/>
      <c r="D22" s="11"/>
      <c r="E22" s="11"/>
      <c r="F22" s="46" t="s">
        <v>18</v>
      </c>
      <c r="G22" s="11"/>
      <c r="H22" s="47">
        <v>40949</v>
      </c>
      <c r="I22" s="11"/>
      <c r="J22" s="46"/>
      <c r="K22" s="11"/>
      <c r="L22" s="46" t="s">
        <v>200</v>
      </c>
      <c r="M22" s="11"/>
      <c r="N22" s="46"/>
      <c r="O22" s="11"/>
      <c r="P22" s="46" t="s">
        <v>20</v>
      </c>
      <c r="Q22" s="11"/>
      <c r="R22" s="48"/>
      <c r="S22" s="11"/>
      <c r="T22" s="46" t="s">
        <v>189</v>
      </c>
      <c r="U22" s="11"/>
      <c r="V22" s="4">
        <v>1452</v>
      </c>
      <c r="Y22" s="46" t="s">
        <v>205</v>
      </c>
    </row>
    <row r="23" spans="1:25">
      <c r="A23" s="11"/>
      <c r="B23" s="11"/>
      <c r="C23" s="11"/>
      <c r="D23" s="11"/>
      <c r="E23" s="11"/>
      <c r="F23" s="46" t="s">
        <v>18</v>
      </c>
      <c r="G23" s="11"/>
      <c r="H23" s="47">
        <v>40949</v>
      </c>
      <c r="I23" s="11"/>
      <c r="J23" s="46"/>
      <c r="K23" s="11"/>
      <c r="L23" s="46" t="s">
        <v>205</v>
      </c>
      <c r="M23" s="11"/>
      <c r="N23" s="46"/>
      <c r="O23" s="11"/>
      <c r="P23" s="46" t="s">
        <v>0</v>
      </c>
      <c r="Q23" s="11"/>
      <c r="R23" s="48"/>
      <c r="S23" s="11"/>
      <c r="T23" s="46" t="s">
        <v>189</v>
      </c>
      <c r="U23" s="11"/>
      <c r="V23" s="4">
        <v>2354.25</v>
      </c>
      <c r="Y23"/>
    </row>
    <row r="24" spans="1:25">
      <c r="A24" s="11"/>
      <c r="B24" s="11"/>
      <c r="C24" s="11"/>
      <c r="D24" s="11"/>
      <c r="E24" s="11"/>
      <c r="F24" s="46" t="s">
        <v>18</v>
      </c>
      <c r="G24" s="11"/>
      <c r="H24" s="47">
        <v>40963</v>
      </c>
      <c r="I24" s="11"/>
      <c r="J24" s="46"/>
      <c r="K24" s="11"/>
      <c r="L24" s="46" t="s">
        <v>212</v>
      </c>
      <c r="M24" s="11"/>
      <c r="N24" s="46"/>
      <c r="O24" s="11"/>
      <c r="P24" s="46" t="s">
        <v>0</v>
      </c>
      <c r="Q24" s="11"/>
      <c r="R24" s="48"/>
      <c r="S24" s="11"/>
      <c r="T24" s="46" t="s">
        <v>189</v>
      </c>
      <c r="U24" s="11"/>
      <c r="V24" s="4">
        <v>1258.1300000000001</v>
      </c>
      <c r="Y24"/>
    </row>
    <row r="25" spans="1:25">
      <c r="A25" s="11"/>
      <c r="B25" s="11"/>
      <c r="C25" s="11"/>
      <c r="D25" s="11"/>
      <c r="E25" s="11"/>
      <c r="F25" s="46" t="s">
        <v>18</v>
      </c>
      <c r="G25" s="11"/>
      <c r="H25" s="47">
        <v>40963</v>
      </c>
      <c r="I25" s="11"/>
      <c r="J25" s="46"/>
      <c r="K25" s="11"/>
      <c r="L25" s="46" t="s">
        <v>214</v>
      </c>
      <c r="M25" s="11"/>
      <c r="N25" s="46"/>
      <c r="O25" s="11"/>
      <c r="P25" s="46" t="s">
        <v>0</v>
      </c>
      <c r="Q25" s="11"/>
      <c r="R25" s="48"/>
      <c r="S25" s="11"/>
      <c r="T25" s="46" t="s">
        <v>189</v>
      </c>
      <c r="U25" s="11"/>
      <c r="V25" s="4">
        <v>2968</v>
      </c>
      <c r="Y25"/>
    </row>
    <row r="26" spans="1:25">
      <c r="A26" s="11"/>
      <c r="B26" s="11"/>
      <c r="C26" s="11"/>
      <c r="D26" s="11"/>
      <c r="E26" s="11"/>
      <c r="F26" s="46" t="s">
        <v>18</v>
      </c>
      <c r="G26" s="11"/>
      <c r="H26" s="47">
        <v>40963</v>
      </c>
      <c r="I26" s="11"/>
      <c r="J26" s="46"/>
      <c r="K26" s="11"/>
      <c r="L26" s="46" t="s">
        <v>193</v>
      </c>
      <c r="M26" s="11"/>
      <c r="N26" s="46"/>
      <c r="O26" s="11"/>
      <c r="P26" s="46" t="s">
        <v>19</v>
      </c>
      <c r="Q26" s="11"/>
      <c r="R26" s="48"/>
      <c r="S26" s="11"/>
      <c r="T26" s="46" t="s">
        <v>189</v>
      </c>
      <c r="U26" s="11"/>
      <c r="V26" s="4">
        <v>1725</v>
      </c>
      <c r="Y26"/>
    </row>
    <row r="27" spans="1:25">
      <c r="A27" s="11"/>
      <c r="B27" s="11"/>
      <c r="C27" s="11"/>
      <c r="D27" s="11"/>
      <c r="E27" s="11"/>
      <c r="F27" s="46" t="s">
        <v>18</v>
      </c>
      <c r="G27" s="11"/>
      <c r="H27" s="47">
        <v>40963</v>
      </c>
      <c r="I27" s="11"/>
      <c r="J27" s="46"/>
      <c r="K27" s="11"/>
      <c r="L27" s="46" t="s">
        <v>198</v>
      </c>
      <c r="M27" s="11"/>
      <c r="N27" s="46"/>
      <c r="O27" s="11"/>
      <c r="P27" s="46" t="s">
        <v>0</v>
      </c>
      <c r="Q27" s="11"/>
      <c r="R27" s="48"/>
      <c r="S27" s="11"/>
      <c r="T27" s="46" t="s">
        <v>189</v>
      </c>
      <c r="U27" s="11"/>
      <c r="V27" s="4">
        <v>1331</v>
      </c>
      <c r="Y27"/>
    </row>
    <row r="28" spans="1:25">
      <c r="A28" s="11"/>
      <c r="B28" s="11"/>
      <c r="C28" s="11"/>
      <c r="D28" s="11"/>
      <c r="E28" s="11"/>
      <c r="F28" s="46" t="s">
        <v>18</v>
      </c>
      <c r="G28" s="11"/>
      <c r="H28" s="47">
        <v>40963</v>
      </c>
      <c r="I28" s="11"/>
      <c r="J28" s="46"/>
      <c r="K28" s="11"/>
      <c r="L28" s="46" t="s">
        <v>200</v>
      </c>
      <c r="M28" s="11"/>
      <c r="N28" s="46"/>
      <c r="O28" s="11"/>
      <c r="P28" s="46" t="s">
        <v>20</v>
      </c>
      <c r="Q28" s="11"/>
      <c r="R28" s="48"/>
      <c r="S28" s="11"/>
      <c r="T28" s="46" t="s">
        <v>189</v>
      </c>
      <c r="U28" s="11"/>
      <c r="V28" s="4">
        <v>1348.88</v>
      </c>
      <c r="Y28"/>
    </row>
    <row r="29" spans="1:25">
      <c r="A29" s="11"/>
      <c r="B29" s="11"/>
      <c r="C29" s="11"/>
      <c r="D29" s="11"/>
      <c r="E29" s="11"/>
      <c r="F29" s="46" t="s">
        <v>18</v>
      </c>
      <c r="G29" s="11"/>
      <c r="H29" s="47">
        <v>40963</v>
      </c>
      <c r="I29" s="11"/>
      <c r="J29" s="46"/>
      <c r="K29" s="11"/>
      <c r="L29" s="46" t="s">
        <v>205</v>
      </c>
      <c r="M29" s="11"/>
      <c r="N29" s="46"/>
      <c r="O29" s="11"/>
      <c r="P29" s="46" t="s">
        <v>0</v>
      </c>
      <c r="Q29" s="11"/>
      <c r="R29" s="48"/>
      <c r="S29" s="11"/>
      <c r="T29" s="46" t="s">
        <v>189</v>
      </c>
      <c r="U29" s="11"/>
      <c r="V29" s="4">
        <v>1999.5</v>
      </c>
      <c r="Y29"/>
    </row>
    <row r="30" spans="1:25">
      <c r="A30" s="11"/>
      <c r="B30" s="11"/>
      <c r="C30" s="11"/>
      <c r="D30" s="11"/>
      <c r="E30" s="11"/>
      <c r="F30" s="46" t="s">
        <v>18</v>
      </c>
      <c r="G30" s="11"/>
      <c r="H30" s="47">
        <v>40973</v>
      </c>
      <c r="I30" s="11"/>
      <c r="J30" s="46" t="s">
        <v>23</v>
      </c>
      <c r="K30" s="11"/>
      <c r="L30" s="46" t="s">
        <v>200</v>
      </c>
      <c r="M30" s="11"/>
      <c r="N30" s="46"/>
      <c r="O30" s="11"/>
      <c r="P30" s="46" t="s">
        <v>20</v>
      </c>
      <c r="Q30" s="11"/>
      <c r="R30" s="48"/>
      <c r="S30" s="11"/>
      <c r="T30" s="46" t="s">
        <v>189</v>
      </c>
      <c r="U30" s="11"/>
      <c r="V30" s="4">
        <v>0</v>
      </c>
      <c r="Y30"/>
    </row>
    <row r="31" spans="1:25">
      <c r="A31" s="11"/>
      <c r="B31" s="11"/>
      <c r="C31" s="11"/>
      <c r="D31" s="11"/>
      <c r="E31" s="11"/>
      <c r="F31" s="46" t="s">
        <v>18</v>
      </c>
      <c r="G31" s="11"/>
      <c r="H31" s="47">
        <v>40977</v>
      </c>
      <c r="I31" s="11"/>
      <c r="J31" s="46"/>
      <c r="K31" s="11"/>
      <c r="L31" s="46" t="s">
        <v>212</v>
      </c>
      <c r="M31" s="11"/>
      <c r="N31" s="46"/>
      <c r="O31" s="11"/>
      <c r="P31" s="46" t="s">
        <v>0</v>
      </c>
      <c r="Q31" s="11"/>
      <c r="R31" s="48"/>
      <c r="S31" s="11"/>
      <c r="T31" s="46" t="s">
        <v>189</v>
      </c>
      <c r="U31" s="11"/>
      <c r="V31" s="4">
        <v>1447.88</v>
      </c>
      <c r="Y31"/>
    </row>
    <row r="32" spans="1:25">
      <c r="A32" s="11"/>
      <c r="B32" s="11"/>
      <c r="C32" s="11"/>
      <c r="D32" s="11"/>
      <c r="E32" s="11"/>
      <c r="F32" s="46" t="s">
        <v>18</v>
      </c>
      <c r="G32" s="11"/>
      <c r="H32" s="47">
        <v>40977</v>
      </c>
      <c r="I32" s="11"/>
      <c r="J32" s="46"/>
      <c r="K32" s="11"/>
      <c r="L32" s="46" t="s">
        <v>214</v>
      </c>
      <c r="M32" s="11"/>
      <c r="N32" s="46"/>
      <c r="O32" s="11"/>
      <c r="P32" s="46" t="s">
        <v>0</v>
      </c>
      <c r="Q32" s="11"/>
      <c r="R32" s="48"/>
      <c r="S32" s="11"/>
      <c r="T32" s="46" t="s">
        <v>189</v>
      </c>
      <c r="U32" s="11"/>
      <c r="V32" s="4">
        <v>2800</v>
      </c>
      <c r="Y32"/>
    </row>
    <row r="33" spans="1:25">
      <c r="A33" s="11"/>
      <c r="B33" s="11"/>
      <c r="C33" s="11"/>
      <c r="D33" s="11"/>
      <c r="E33" s="11"/>
      <c r="F33" s="46" t="s">
        <v>18</v>
      </c>
      <c r="G33" s="11"/>
      <c r="H33" s="47">
        <v>40977</v>
      </c>
      <c r="I33" s="11"/>
      <c r="J33" s="46"/>
      <c r="K33" s="11"/>
      <c r="L33" s="46" t="s">
        <v>193</v>
      </c>
      <c r="M33" s="11"/>
      <c r="N33" s="46"/>
      <c r="O33" s="11"/>
      <c r="P33" s="46" t="s">
        <v>19</v>
      </c>
      <c r="Q33" s="11"/>
      <c r="R33" s="48"/>
      <c r="S33" s="11"/>
      <c r="T33" s="46" t="s">
        <v>189</v>
      </c>
      <c r="U33" s="11"/>
      <c r="V33" s="4">
        <v>1745</v>
      </c>
      <c r="Y33"/>
    </row>
    <row r="34" spans="1:25">
      <c r="A34" s="11"/>
      <c r="B34" s="11"/>
      <c r="C34" s="11"/>
      <c r="D34" s="11"/>
      <c r="E34" s="11"/>
      <c r="F34" s="46" t="s">
        <v>18</v>
      </c>
      <c r="G34" s="11"/>
      <c r="H34" s="47">
        <v>40977</v>
      </c>
      <c r="I34" s="11"/>
      <c r="J34" s="46"/>
      <c r="K34" s="11"/>
      <c r="L34" s="46" t="s">
        <v>198</v>
      </c>
      <c r="M34" s="11"/>
      <c r="N34" s="46"/>
      <c r="O34" s="11"/>
      <c r="P34" s="46" t="s">
        <v>0</v>
      </c>
      <c r="Q34" s="11"/>
      <c r="R34" s="48"/>
      <c r="S34" s="11"/>
      <c r="T34" s="46" t="s">
        <v>189</v>
      </c>
      <c r="U34" s="11"/>
      <c r="V34" s="4">
        <v>1837</v>
      </c>
      <c r="Y34"/>
    </row>
    <row r="35" spans="1:25">
      <c r="A35" s="11"/>
      <c r="B35" s="11"/>
      <c r="C35" s="11"/>
      <c r="D35" s="11"/>
      <c r="E35" s="11"/>
      <c r="F35" s="46" t="s">
        <v>18</v>
      </c>
      <c r="G35" s="11"/>
      <c r="H35" s="47">
        <v>40977</v>
      </c>
      <c r="I35" s="11"/>
      <c r="J35" s="46"/>
      <c r="K35" s="11"/>
      <c r="L35" s="46" t="s">
        <v>200</v>
      </c>
      <c r="M35" s="11"/>
      <c r="N35" s="46"/>
      <c r="O35" s="11"/>
      <c r="P35" s="46" t="s">
        <v>20</v>
      </c>
      <c r="Q35" s="11"/>
      <c r="R35" s="48"/>
      <c r="S35" s="11"/>
      <c r="T35" s="46" t="s">
        <v>189</v>
      </c>
      <c r="U35" s="11"/>
      <c r="V35" s="4">
        <v>1439.63</v>
      </c>
      <c r="Y35"/>
    </row>
    <row r="36" spans="1:25">
      <c r="A36" s="11"/>
      <c r="B36" s="11"/>
      <c r="C36" s="11"/>
      <c r="D36" s="11"/>
      <c r="E36" s="11"/>
      <c r="F36" s="46" t="s">
        <v>18</v>
      </c>
      <c r="G36" s="11"/>
      <c r="H36" s="47">
        <v>40977</v>
      </c>
      <c r="I36" s="11"/>
      <c r="J36" s="46"/>
      <c r="K36" s="11"/>
      <c r="L36" s="46" t="s">
        <v>205</v>
      </c>
      <c r="M36" s="11"/>
      <c r="N36" s="46"/>
      <c r="O36" s="11"/>
      <c r="P36" s="46" t="s">
        <v>0</v>
      </c>
      <c r="Q36" s="11"/>
      <c r="R36" s="48"/>
      <c r="S36" s="11"/>
      <c r="T36" s="46" t="s">
        <v>189</v>
      </c>
      <c r="U36" s="11"/>
      <c r="V36" s="4">
        <v>2064</v>
      </c>
      <c r="Y36"/>
    </row>
    <row r="37" spans="1:25">
      <c r="A37" s="11"/>
      <c r="B37" s="11"/>
      <c r="C37" s="11"/>
      <c r="D37" s="11"/>
      <c r="E37" s="11"/>
      <c r="F37" s="46" t="s">
        <v>18</v>
      </c>
      <c r="G37" s="11"/>
      <c r="H37" s="47">
        <v>40977</v>
      </c>
      <c r="I37" s="11"/>
      <c r="J37" s="46" t="s">
        <v>24</v>
      </c>
      <c r="K37" s="11"/>
      <c r="L37" s="46" t="s">
        <v>213</v>
      </c>
      <c r="M37" s="11"/>
      <c r="N37" s="46"/>
      <c r="O37" s="11"/>
      <c r="P37" s="46" t="s">
        <v>0</v>
      </c>
      <c r="Q37" s="11"/>
      <c r="R37" s="48"/>
      <c r="S37" s="11"/>
      <c r="T37" s="46" t="s">
        <v>189</v>
      </c>
      <c r="U37" s="11"/>
      <c r="V37" s="4">
        <v>512.5</v>
      </c>
      <c r="Y37"/>
    </row>
    <row r="38" spans="1:25">
      <c r="A38" s="11"/>
      <c r="B38" s="11"/>
      <c r="C38" s="11"/>
      <c r="D38" s="11"/>
      <c r="E38" s="11"/>
      <c r="F38" s="46" t="s">
        <v>18</v>
      </c>
      <c r="G38" s="11"/>
      <c r="H38" s="47">
        <v>40991</v>
      </c>
      <c r="I38" s="11"/>
      <c r="J38" s="46"/>
      <c r="K38" s="11"/>
      <c r="L38" s="46" t="s">
        <v>212</v>
      </c>
      <c r="M38" s="11"/>
      <c r="N38" s="46"/>
      <c r="O38" s="11"/>
      <c r="P38" s="46" t="s">
        <v>0</v>
      </c>
      <c r="Q38" s="11"/>
      <c r="R38" s="48"/>
      <c r="S38" s="11"/>
      <c r="T38" s="46" t="s">
        <v>189</v>
      </c>
      <c r="U38" s="11"/>
      <c r="V38" s="4">
        <v>1435.5</v>
      </c>
      <c r="Y38"/>
    </row>
    <row r="39" spans="1:25">
      <c r="A39" s="11"/>
      <c r="B39" s="11"/>
      <c r="C39" s="11"/>
      <c r="D39" s="11"/>
      <c r="E39" s="11"/>
      <c r="F39" s="46" t="s">
        <v>18</v>
      </c>
      <c r="G39" s="11"/>
      <c r="H39" s="47">
        <v>40991</v>
      </c>
      <c r="I39" s="11"/>
      <c r="J39" s="46" t="s">
        <v>25</v>
      </c>
      <c r="K39" s="11"/>
      <c r="L39" s="46" t="s">
        <v>213</v>
      </c>
      <c r="M39" s="11"/>
      <c r="N39" s="46"/>
      <c r="O39" s="11"/>
      <c r="P39" s="46" t="s">
        <v>0</v>
      </c>
      <c r="Q39" s="11"/>
      <c r="R39" s="48"/>
      <c r="S39" s="11"/>
      <c r="T39" s="46" t="s">
        <v>189</v>
      </c>
      <c r="U39" s="11"/>
      <c r="V39" s="4">
        <v>375</v>
      </c>
      <c r="Y39"/>
    </row>
    <row r="40" spans="1:25">
      <c r="A40" s="11"/>
      <c r="B40" s="11"/>
      <c r="C40" s="11"/>
      <c r="D40" s="11"/>
      <c r="E40" s="11"/>
      <c r="F40" s="46" t="s">
        <v>18</v>
      </c>
      <c r="G40" s="11"/>
      <c r="H40" s="47">
        <v>40991</v>
      </c>
      <c r="I40" s="11"/>
      <c r="J40" s="46"/>
      <c r="K40" s="11"/>
      <c r="L40" s="46" t="s">
        <v>214</v>
      </c>
      <c r="M40" s="11"/>
      <c r="N40" s="46"/>
      <c r="O40" s="11"/>
      <c r="P40" s="46" t="s">
        <v>0</v>
      </c>
      <c r="Q40" s="11"/>
      <c r="R40" s="48"/>
      <c r="S40" s="11"/>
      <c r="T40" s="46" t="s">
        <v>189</v>
      </c>
      <c r="U40" s="11"/>
      <c r="V40" s="4">
        <v>2800</v>
      </c>
      <c r="Y40"/>
    </row>
    <row r="41" spans="1:25">
      <c r="A41" s="11"/>
      <c r="B41" s="11"/>
      <c r="C41" s="11"/>
      <c r="D41" s="11"/>
      <c r="E41" s="11"/>
      <c r="F41" s="46" t="s">
        <v>18</v>
      </c>
      <c r="G41" s="11"/>
      <c r="H41" s="47">
        <v>40991</v>
      </c>
      <c r="I41" s="11"/>
      <c r="J41" s="46"/>
      <c r="K41" s="11"/>
      <c r="L41" s="46" t="s">
        <v>193</v>
      </c>
      <c r="M41" s="11"/>
      <c r="N41" s="46"/>
      <c r="O41" s="11"/>
      <c r="P41" s="46" t="s">
        <v>19</v>
      </c>
      <c r="Q41" s="11"/>
      <c r="R41" s="48"/>
      <c r="S41" s="11"/>
      <c r="T41" s="46" t="s">
        <v>189</v>
      </c>
      <c r="U41" s="11"/>
      <c r="V41" s="4">
        <v>1705</v>
      </c>
      <c r="Y41"/>
    </row>
    <row r="42" spans="1:25">
      <c r="A42" s="11"/>
      <c r="B42" s="11"/>
      <c r="C42" s="11"/>
      <c r="D42" s="11"/>
      <c r="E42" s="11"/>
      <c r="F42" s="46" t="s">
        <v>18</v>
      </c>
      <c r="G42" s="11"/>
      <c r="H42" s="47">
        <v>40991</v>
      </c>
      <c r="I42" s="11"/>
      <c r="J42" s="46"/>
      <c r="K42" s="11"/>
      <c r="L42" s="46" t="s">
        <v>198</v>
      </c>
      <c r="M42" s="11"/>
      <c r="N42" s="46"/>
      <c r="O42" s="11"/>
      <c r="P42" s="46" t="s">
        <v>0</v>
      </c>
      <c r="Q42" s="11"/>
      <c r="R42" s="48"/>
      <c r="S42" s="11"/>
      <c r="T42" s="46" t="s">
        <v>189</v>
      </c>
      <c r="U42" s="11"/>
      <c r="V42" s="4">
        <v>1430</v>
      </c>
      <c r="Y42"/>
    </row>
    <row r="43" spans="1:25">
      <c r="A43" s="11"/>
      <c r="B43" s="11"/>
      <c r="C43" s="11"/>
      <c r="D43" s="11"/>
      <c r="E43" s="11"/>
      <c r="F43" s="46" t="s">
        <v>18</v>
      </c>
      <c r="G43" s="11"/>
      <c r="H43" s="47">
        <v>40991</v>
      </c>
      <c r="I43" s="11"/>
      <c r="J43" s="46"/>
      <c r="K43" s="11"/>
      <c r="L43" s="46" t="s">
        <v>200</v>
      </c>
      <c r="M43" s="11"/>
      <c r="N43" s="46"/>
      <c r="O43" s="11"/>
      <c r="P43" s="46" t="s">
        <v>20</v>
      </c>
      <c r="Q43" s="11"/>
      <c r="R43" s="48"/>
      <c r="S43" s="11"/>
      <c r="T43" s="46" t="s">
        <v>189</v>
      </c>
      <c r="U43" s="11"/>
      <c r="V43" s="4">
        <v>1439.63</v>
      </c>
      <c r="Y43"/>
    </row>
    <row r="44" spans="1:25">
      <c r="A44" s="11"/>
      <c r="B44" s="11"/>
      <c r="C44" s="11"/>
      <c r="D44" s="11"/>
      <c r="E44" s="11"/>
      <c r="F44" s="46" t="s">
        <v>18</v>
      </c>
      <c r="G44" s="11"/>
      <c r="H44" s="47">
        <v>40991</v>
      </c>
      <c r="I44" s="11"/>
      <c r="J44" s="46"/>
      <c r="K44" s="11"/>
      <c r="L44" s="46" t="s">
        <v>205</v>
      </c>
      <c r="M44" s="11"/>
      <c r="N44" s="46"/>
      <c r="O44" s="11"/>
      <c r="P44" s="46" t="s">
        <v>0</v>
      </c>
      <c r="Q44" s="11"/>
      <c r="R44" s="48"/>
      <c r="S44" s="11"/>
      <c r="T44" s="46" t="s">
        <v>189</v>
      </c>
      <c r="U44" s="11"/>
      <c r="V44" s="4">
        <v>1892</v>
      </c>
      <c r="Y44"/>
    </row>
    <row r="45" spans="1:25">
      <c r="A45" s="11"/>
      <c r="B45" s="11"/>
      <c r="C45" s="11"/>
      <c r="D45" s="11"/>
      <c r="E45" s="11"/>
      <c r="F45" s="46" t="s">
        <v>18</v>
      </c>
      <c r="G45" s="11"/>
      <c r="H45" s="47">
        <v>41001</v>
      </c>
      <c r="I45" s="11"/>
      <c r="J45" s="46" t="s">
        <v>26</v>
      </c>
      <c r="K45" s="11"/>
      <c r="L45" s="46" t="s">
        <v>200</v>
      </c>
      <c r="M45" s="11"/>
      <c r="N45" s="46"/>
      <c r="O45" s="11"/>
      <c r="P45" s="46" t="s">
        <v>20</v>
      </c>
      <c r="Q45" s="11"/>
      <c r="R45" s="48"/>
      <c r="S45" s="11"/>
      <c r="T45" s="46" t="s">
        <v>189</v>
      </c>
      <c r="U45" s="11"/>
      <c r="V45" s="4">
        <v>0</v>
      </c>
      <c r="Y45"/>
    </row>
    <row r="46" spans="1:25">
      <c r="A46" s="11"/>
      <c r="B46" s="11"/>
      <c r="C46" s="11"/>
      <c r="D46" s="11"/>
      <c r="E46" s="11"/>
      <c r="F46" s="46" t="s">
        <v>18</v>
      </c>
      <c r="G46" s="11"/>
      <c r="H46" s="47">
        <v>41004</v>
      </c>
      <c r="I46" s="11"/>
      <c r="J46" s="46"/>
      <c r="K46" s="11"/>
      <c r="L46" s="46" t="s">
        <v>212</v>
      </c>
      <c r="M46" s="11"/>
      <c r="N46" s="46"/>
      <c r="O46" s="11"/>
      <c r="P46" s="46" t="s">
        <v>0</v>
      </c>
      <c r="Q46" s="11"/>
      <c r="R46" s="48"/>
      <c r="S46" s="11"/>
      <c r="T46" s="46" t="s">
        <v>189</v>
      </c>
      <c r="U46" s="11"/>
      <c r="V46" s="4">
        <v>1435.5</v>
      </c>
      <c r="Y46"/>
    </row>
    <row r="47" spans="1:25">
      <c r="A47" s="11"/>
      <c r="B47" s="11"/>
      <c r="C47" s="11"/>
      <c r="D47" s="11"/>
      <c r="E47" s="11"/>
      <c r="F47" s="46" t="s">
        <v>18</v>
      </c>
      <c r="G47" s="11"/>
      <c r="H47" s="47">
        <v>41004</v>
      </c>
      <c r="I47" s="11"/>
      <c r="J47" s="46" t="s">
        <v>27</v>
      </c>
      <c r="K47" s="11"/>
      <c r="L47" s="46" t="s">
        <v>213</v>
      </c>
      <c r="M47" s="11"/>
      <c r="N47" s="46"/>
      <c r="O47" s="11"/>
      <c r="P47" s="46" t="s">
        <v>0</v>
      </c>
      <c r="Q47" s="11"/>
      <c r="R47" s="48"/>
      <c r="S47" s="11"/>
      <c r="T47" s="46" t="s">
        <v>189</v>
      </c>
      <c r="U47" s="11"/>
      <c r="V47" s="4">
        <v>718.75</v>
      </c>
      <c r="Y47"/>
    </row>
    <row r="48" spans="1:25">
      <c r="A48" s="11"/>
      <c r="B48" s="11"/>
      <c r="C48" s="11"/>
      <c r="D48" s="11"/>
      <c r="E48" s="11"/>
      <c r="F48" s="46" t="s">
        <v>18</v>
      </c>
      <c r="G48" s="11"/>
      <c r="H48" s="47">
        <v>41004</v>
      </c>
      <c r="I48" s="11"/>
      <c r="J48" s="46"/>
      <c r="K48" s="11"/>
      <c r="L48" s="46" t="s">
        <v>214</v>
      </c>
      <c r="M48" s="11"/>
      <c r="N48" s="46"/>
      <c r="O48" s="11"/>
      <c r="P48" s="46" t="s">
        <v>0</v>
      </c>
      <c r="Q48" s="11"/>
      <c r="R48" s="48"/>
      <c r="S48" s="11"/>
      <c r="T48" s="46" t="s">
        <v>189</v>
      </c>
      <c r="U48" s="11"/>
      <c r="V48" s="4">
        <v>2856</v>
      </c>
      <c r="Y48"/>
    </row>
    <row r="49" spans="1:25">
      <c r="A49" s="11"/>
      <c r="B49" s="11"/>
      <c r="C49" s="11"/>
      <c r="D49" s="11"/>
      <c r="E49" s="11"/>
      <c r="F49" s="46" t="s">
        <v>18</v>
      </c>
      <c r="G49" s="11"/>
      <c r="H49" s="47">
        <v>41004</v>
      </c>
      <c r="I49" s="11"/>
      <c r="J49" s="46"/>
      <c r="K49" s="11"/>
      <c r="L49" s="46" t="s">
        <v>193</v>
      </c>
      <c r="M49" s="11"/>
      <c r="N49" s="46"/>
      <c r="O49" s="11"/>
      <c r="P49" s="46" t="s">
        <v>19</v>
      </c>
      <c r="Q49" s="11"/>
      <c r="R49" s="48"/>
      <c r="S49" s="11"/>
      <c r="T49" s="46" t="s">
        <v>189</v>
      </c>
      <c r="U49" s="11"/>
      <c r="V49" s="4">
        <v>1700</v>
      </c>
      <c r="Y49"/>
    </row>
    <row r="50" spans="1:25">
      <c r="A50" s="11"/>
      <c r="B50" s="11"/>
      <c r="C50" s="11"/>
      <c r="D50" s="11"/>
      <c r="E50" s="11"/>
      <c r="F50" s="46" t="s">
        <v>18</v>
      </c>
      <c r="G50" s="11"/>
      <c r="H50" s="47">
        <v>41004</v>
      </c>
      <c r="I50" s="11"/>
      <c r="J50" s="46"/>
      <c r="K50" s="11"/>
      <c r="L50" s="46" t="s">
        <v>198</v>
      </c>
      <c r="M50" s="11"/>
      <c r="N50" s="46"/>
      <c r="O50" s="11"/>
      <c r="P50" s="46" t="s">
        <v>0</v>
      </c>
      <c r="Q50" s="11"/>
      <c r="R50" s="48"/>
      <c r="S50" s="11"/>
      <c r="T50" s="46" t="s">
        <v>189</v>
      </c>
      <c r="U50" s="11"/>
      <c r="V50" s="4">
        <v>1914</v>
      </c>
      <c r="Y50"/>
    </row>
    <row r="51" spans="1:25">
      <c r="A51" s="11"/>
      <c r="B51" s="11"/>
      <c r="C51" s="11"/>
      <c r="D51" s="11"/>
      <c r="E51" s="11"/>
      <c r="F51" s="46" t="s">
        <v>18</v>
      </c>
      <c r="G51" s="11"/>
      <c r="H51" s="47">
        <v>41004</v>
      </c>
      <c r="I51" s="11"/>
      <c r="J51" s="46"/>
      <c r="K51" s="11"/>
      <c r="L51" s="46" t="s">
        <v>200</v>
      </c>
      <c r="M51" s="11"/>
      <c r="N51" s="46"/>
      <c r="O51" s="11"/>
      <c r="P51" s="46" t="s">
        <v>20</v>
      </c>
      <c r="Q51" s="11"/>
      <c r="R51" s="48"/>
      <c r="S51" s="11"/>
      <c r="T51" s="46" t="s">
        <v>189</v>
      </c>
      <c r="U51" s="11"/>
      <c r="V51" s="4">
        <v>1452</v>
      </c>
      <c r="Y51"/>
    </row>
    <row r="52" spans="1:25">
      <c r="A52" s="11"/>
      <c r="B52" s="11"/>
      <c r="C52" s="11"/>
      <c r="D52" s="11"/>
      <c r="E52" s="11"/>
      <c r="F52" s="46" t="s">
        <v>18</v>
      </c>
      <c r="G52" s="11"/>
      <c r="H52" s="47">
        <v>41004</v>
      </c>
      <c r="I52" s="11"/>
      <c r="J52" s="46"/>
      <c r="K52" s="11"/>
      <c r="L52" s="46" t="s">
        <v>205</v>
      </c>
      <c r="M52" s="11"/>
      <c r="N52" s="46"/>
      <c r="O52" s="11"/>
      <c r="P52" s="46" t="s">
        <v>0</v>
      </c>
      <c r="Q52" s="11"/>
      <c r="R52" s="48"/>
      <c r="S52" s="11"/>
      <c r="T52" s="46" t="s">
        <v>189</v>
      </c>
      <c r="U52" s="11"/>
      <c r="V52" s="4">
        <v>1612.5</v>
      </c>
      <c r="Y52"/>
    </row>
    <row r="53" spans="1:25">
      <c r="A53" s="11"/>
      <c r="B53" s="11"/>
      <c r="C53" s="11"/>
      <c r="D53" s="11"/>
      <c r="E53" s="11"/>
      <c r="F53" s="46" t="s">
        <v>18</v>
      </c>
      <c r="G53" s="11"/>
      <c r="H53" s="47">
        <v>41019</v>
      </c>
      <c r="I53" s="11"/>
      <c r="J53" s="46"/>
      <c r="K53" s="11"/>
      <c r="L53" s="46" t="s">
        <v>212</v>
      </c>
      <c r="M53" s="11"/>
      <c r="N53" s="46"/>
      <c r="O53" s="11"/>
      <c r="P53" s="46" t="s">
        <v>0</v>
      </c>
      <c r="Q53" s="11"/>
      <c r="R53" s="48"/>
      <c r="S53" s="11"/>
      <c r="T53" s="46" t="s">
        <v>189</v>
      </c>
      <c r="U53" s="11"/>
      <c r="V53" s="4">
        <v>1431.38</v>
      </c>
      <c r="Y53"/>
    </row>
    <row r="54" spans="1:25">
      <c r="A54" s="11"/>
      <c r="B54" s="11"/>
      <c r="C54" s="11"/>
      <c r="D54" s="11"/>
      <c r="E54" s="11"/>
      <c r="F54" s="46" t="s">
        <v>18</v>
      </c>
      <c r="G54" s="11"/>
      <c r="H54" s="47">
        <v>41019</v>
      </c>
      <c r="I54" s="11"/>
      <c r="J54" s="46"/>
      <c r="K54" s="11"/>
      <c r="L54" s="46" t="s">
        <v>213</v>
      </c>
      <c r="M54" s="11"/>
      <c r="N54" s="46"/>
      <c r="O54" s="11"/>
      <c r="P54" s="46" t="s">
        <v>0</v>
      </c>
      <c r="Q54" s="11"/>
      <c r="R54" s="48"/>
      <c r="S54" s="11"/>
      <c r="T54" s="46" t="s">
        <v>189</v>
      </c>
      <c r="U54" s="11"/>
      <c r="V54" s="4">
        <v>162.5</v>
      </c>
      <c r="Y54"/>
    </row>
    <row r="55" spans="1:25">
      <c r="A55" s="11"/>
      <c r="B55" s="11"/>
      <c r="C55" s="11"/>
      <c r="D55" s="11"/>
      <c r="E55" s="11"/>
      <c r="F55" s="46" t="s">
        <v>18</v>
      </c>
      <c r="G55" s="11"/>
      <c r="H55" s="47">
        <v>41019</v>
      </c>
      <c r="I55" s="11"/>
      <c r="J55" s="46"/>
      <c r="K55" s="11"/>
      <c r="L55" s="46" t="s">
        <v>214</v>
      </c>
      <c r="M55" s="11"/>
      <c r="N55" s="46"/>
      <c r="O55" s="11"/>
      <c r="P55" s="46" t="s">
        <v>0</v>
      </c>
      <c r="Q55" s="11"/>
      <c r="R55" s="48"/>
      <c r="S55" s="11"/>
      <c r="T55" s="46" t="s">
        <v>189</v>
      </c>
      <c r="U55" s="11"/>
      <c r="V55" s="4">
        <v>2856</v>
      </c>
      <c r="Y55"/>
    </row>
    <row r="56" spans="1:25">
      <c r="A56" s="11"/>
      <c r="B56" s="11"/>
      <c r="C56" s="11"/>
      <c r="D56" s="11"/>
      <c r="E56" s="11"/>
      <c r="F56" s="46" t="s">
        <v>18</v>
      </c>
      <c r="G56" s="11"/>
      <c r="H56" s="47">
        <v>41019</v>
      </c>
      <c r="I56" s="11"/>
      <c r="J56" s="46"/>
      <c r="K56" s="11"/>
      <c r="L56" s="46" t="s">
        <v>193</v>
      </c>
      <c r="M56" s="11"/>
      <c r="N56" s="46"/>
      <c r="O56" s="11"/>
      <c r="P56" s="46" t="s">
        <v>19</v>
      </c>
      <c r="Q56" s="11"/>
      <c r="R56" s="48"/>
      <c r="S56" s="11"/>
      <c r="T56" s="46" t="s">
        <v>189</v>
      </c>
      <c r="U56" s="11"/>
      <c r="V56" s="4">
        <v>1730</v>
      </c>
      <c r="Y56"/>
    </row>
    <row r="57" spans="1:25">
      <c r="A57" s="11"/>
      <c r="B57" s="11"/>
      <c r="C57" s="11"/>
      <c r="D57" s="11"/>
      <c r="E57" s="11"/>
      <c r="F57" s="46" t="s">
        <v>18</v>
      </c>
      <c r="G57" s="11"/>
      <c r="H57" s="47">
        <v>41019</v>
      </c>
      <c r="I57" s="11"/>
      <c r="J57" s="46"/>
      <c r="K57" s="11"/>
      <c r="L57" s="46" t="s">
        <v>198</v>
      </c>
      <c r="M57" s="11"/>
      <c r="N57" s="46"/>
      <c r="O57" s="11"/>
      <c r="P57" s="46" t="s">
        <v>0</v>
      </c>
      <c r="Q57" s="11"/>
      <c r="R57" s="48"/>
      <c r="S57" s="11"/>
      <c r="T57" s="46" t="s">
        <v>189</v>
      </c>
      <c r="U57" s="11"/>
      <c r="V57" s="4">
        <v>1991</v>
      </c>
      <c r="Y57"/>
    </row>
    <row r="58" spans="1:25">
      <c r="A58" s="11"/>
      <c r="B58" s="11"/>
      <c r="C58" s="11"/>
      <c r="D58" s="11"/>
      <c r="E58" s="11"/>
      <c r="F58" s="46" t="s">
        <v>18</v>
      </c>
      <c r="G58" s="11"/>
      <c r="H58" s="47">
        <v>41019</v>
      </c>
      <c r="I58" s="11"/>
      <c r="J58" s="46"/>
      <c r="K58" s="11"/>
      <c r="L58" s="46" t="s">
        <v>200</v>
      </c>
      <c r="M58" s="11"/>
      <c r="N58" s="46"/>
      <c r="O58" s="11"/>
      <c r="P58" s="46" t="s">
        <v>20</v>
      </c>
      <c r="Q58" s="11"/>
      <c r="R58" s="48"/>
      <c r="S58" s="11"/>
      <c r="T58" s="46" t="s">
        <v>189</v>
      </c>
      <c r="U58" s="11"/>
      <c r="V58" s="4">
        <v>1468.5</v>
      </c>
      <c r="Y58"/>
    </row>
    <row r="59" spans="1:25">
      <c r="A59" s="11"/>
      <c r="B59" s="11"/>
      <c r="C59" s="11"/>
      <c r="D59" s="11"/>
      <c r="E59" s="11"/>
      <c r="F59" s="46" t="s">
        <v>18</v>
      </c>
      <c r="G59" s="11"/>
      <c r="H59" s="47">
        <v>41019</v>
      </c>
      <c r="I59" s="11"/>
      <c r="J59" s="46"/>
      <c r="K59" s="11"/>
      <c r="L59" s="46" t="s">
        <v>205</v>
      </c>
      <c r="M59" s="11"/>
      <c r="N59" s="46"/>
      <c r="O59" s="11"/>
      <c r="P59" s="46" t="s">
        <v>0</v>
      </c>
      <c r="Q59" s="11"/>
      <c r="R59" s="48"/>
      <c r="S59" s="11"/>
      <c r="T59" s="46" t="s">
        <v>189</v>
      </c>
      <c r="U59" s="11"/>
      <c r="V59" s="4">
        <v>2107</v>
      </c>
      <c r="Y59"/>
    </row>
    <row r="60" spans="1:25">
      <c r="A60" s="11"/>
      <c r="B60" s="11"/>
      <c r="C60" s="11"/>
      <c r="D60" s="11"/>
      <c r="E60" s="11"/>
      <c r="F60" s="46" t="s">
        <v>18</v>
      </c>
      <c r="G60" s="11"/>
      <c r="H60" s="47">
        <v>41026</v>
      </c>
      <c r="I60" s="11"/>
      <c r="J60" s="46" t="s">
        <v>28</v>
      </c>
      <c r="K60" s="11"/>
      <c r="L60" s="46" t="s">
        <v>200</v>
      </c>
      <c r="M60" s="11"/>
      <c r="N60" s="46"/>
      <c r="O60" s="11"/>
      <c r="P60" s="46" t="s">
        <v>20</v>
      </c>
      <c r="Q60" s="11"/>
      <c r="R60" s="48"/>
      <c r="S60" s="11"/>
      <c r="T60" s="46" t="s">
        <v>189</v>
      </c>
      <c r="U60" s="11"/>
      <c r="V60" s="4">
        <v>0</v>
      </c>
      <c r="Y60"/>
    </row>
    <row r="61" spans="1:25">
      <c r="A61" s="11"/>
      <c r="B61" s="11"/>
      <c r="C61" s="11"/>
      <c r="D61" s="11"/>
      <c r="E61" s="11"/>
      <c r="F61" s="46" t="s">
        <v>18</v>
      </c>
      <c r="G61" s="11"/>
      <c r="H61" s="47">
        <v>41033</v>
      </c>
      <c r="I61" s="11"/>
      <c r="J61" s="46"/>
      <c r="K61" s="11"/>
      <c r="L61" s="46" t="s">
        <v>212</v>
      </c>
      <c r="M61" s="11"/>
      <c r="N61" s="46"/>
      <c r="O61" s="11"/>
      <c r="P61" s="46" t="s">
        <v>0</v>
      </c>
      <c r="Q61" s="11"/>
      <c r="R61" s="48"/>
      <c r="S61" s="11"/>
      <c r="T61" s="46" t="s">
        <v>189</v>
      </c>
      <c r="U61" s="11"/>
      <c r="V61" s="4">
        <v>1443.75</v>
      </c>
      <c r="Y61"/>
    </row>
    <row r="62" spans="1:25">
      <c r="A62" s="11"/>
      <c r="B62" s="11"/>
      <c r="C62" s="11"/>
      <c r="D62" s="11"/>
      <c r="E62" s="11"/>
      <c r="F62" s="46" t="s">
        <v>18</v>
      </c>
      <c r="G62" s="11"/>
      <c r="H62" s="47">
        <v>41033</v>
      </c>
      <c r="I62" s="11"/>
      <c r="J62" s="46"/>
      <c r="K62" s="11"/>
      <c r="L62" s="46" t="s">
        <v>214</v>
      </c>
      <c r="M62" s="11"/>
      <c r="N62" s="46"/>
      <c r="O62" s="11"/>
      <c r="P62" s="46" t="s">
        <v>0</v>
      </c>
      <c r="Q62" s="11"/>
      <c r="R62" s="48"/>
      <c r="S62" s="11"/>
      <c r="T62" s="46" t="s">
        <v>189</v>
      </c>
      <c r="U62" s="11"/>
      <c r="V62" s="4">
        <v>3024</v>
      </c>
      <c r="Y62"/>
    </row>
    <row r="63" spans="1:25">
      <c r="A63" s="11"/>
      <c r="B63" s="11"/>
      <c r="C63" s="11"/>
      <c r="D63" s="11"/>
      <c r="E63" s="11"/>
      <c r="F63" s="46" t="s">
        <v>18</v>
      </c>
      <c r="G63" s="11"/>
      <c r="H63" s="47">
        <v>41033</v>
      </c>
      <c r="I63" s="11"/>
      <c r="J63" s="46"/>
      <c r="K63" s="11"/>
      <c r="L63" s="46" t="s">
        <v>193</v>
      </c>
      <c r="M63" s="11"/>
      <c r="N63" s="46"/>
      <c r="O63" s="11"/>
      <c r="P63" s="46" t="s">
        <v>19</v>
      </c>
      <c r="Q63" s="11"/>
      <c r="R63" s="48"/>
      <c r="S63" s="11"/>
      <c r="T63" s="46" t="s">
        <v>189</v>
      </c>
      <c r="U63" s="11"/>
      <c r="V63" s="4">
        <v>1895</v>
      </c>
      <c r="Y63"/>
    </row>
    <row r="64" spans="1:25">
      <c r="A64" s="11"/>
      <c r="B64" s="11"/>
      <c r="C64" s="11"/>
      <c r="D64" s="11"/>
      <c r="E64" s="11"/>
      <c r="F64" s="46" t="s">
        <v>18</v>
      </c>
      <c r="G64" s="11"/>
      <c r="H64" s="47">
        <v>41033</v>
      </c>
      <c r="I64" s="11"/>
      <c r="J64" s="46"/>
      <c r="K64" s="11"/>
      <c r="L64" s="46" t="s">
        <v>198</v>
      </c>
      <c r="M64" s="11"/>
      <c r="N64" s="46"/>
      <c r="O64" s="11"/>
      <c r="P64" s="46" t="s">
        <v>0</v>
      </c>
      <c r="Q64" s="11"/>
      <c r="R64" s="48"/>
      <c r="S64" s="11"/>
      <c r="T64" s="46" t="s">
        <v>189</v>
      </c>
      <c r="U64" s="11"/>
      <c r="V64" s="4">
        <v>1936</v>
      </c>
      <c r="Y64"/>
    </row>
    <row r="65" spans="1:25">
      <c r="A65" s="11"/>
      <c r="B65" s="11"/>
      <c r="C65" s="11"/>
      <c r="D65" s="11"/>
      <c r="E65" s="11"/>
      <c r="F65" s="46" t="s">
        <v>18</v>
      </c>
      <c r="G65" s="11"/>
      <c r="H65" s="47">
        <v>41033</v>
      </c>
      <c r="I65" s="11"/>
      <c r="J65" s="46"/>
      <c r="K65" s="11"/>
      <c r="L65" s="46" t="s">
        <v>200</v>
      </c>
      <c r="M65" s="11"/>
      <c r="N65" s="46"/>
      <c r="O65" s="11"/>
      <c r="P65" s="46" t="s">
        <v>20</v>
      </c>
      <c r="Q65" s="11"/>
      <c r="R65" s="48"/>
      <c r="S65" s="11"/>
      <c r="T65" s="46" t="s">
        <v>189</v>
      </c>
      <c r="U65" s="11"/>
      <c r="V65" s="4">
        <v>1208.6300000000001</v>
      </c>
      <c r="Y65"/>
    </row>
    <row r="66" spans="1:25">
      <c r="A66" s="11"/>
      <c r="B66" s="11"/>
      <c r="C66" s="11"/>
      <c r="D66" s="11"/>
      <c r="E66" s="11"/>
      <c r="F66" s="46" t="s">
        <v>18</v>
      </c>
      <c r="G66" s="11"/>
      <c r="H66" s="47">
        <v>41033</v>
      </c>
      <c r="I66" s="11"/>
      <c r="J66" s="46"/>
      <c r="K66" s="11"/>
      <c r="L66" s="46" t="s">
        <v>205</v>
      </c>
      <c r="M66" s="11"/>
      <c r="N66" s="46"/>
      <c r="O66" s="11"/>
      <c r="P66" s="46" t="s">
        <v>0</v>
      </c>
      <c r="Q66" s="11"/>
      <c r="R66" s="48"/>
      <c r="S66" s="11"/>
      <c r="T66" s="46" t="s">
        <v>189</v>
      </c>
      <c r="U66" s="11"/>
      <c r="V66" s="4">
        <v>2171.5</v>
      </c>
      <c r="Y66"/>
    </row>
    <row r="67" spans="1:25">
      <c r="A67" s="11"/>
      <c r="B67" s="11"/>
      <c r="C67" s="11"/>
      <c r="D67" s="11"/>
      <c r="E67" s="11"/>
      <c r="F67" s="46" t="s">
        <v>18</v>
      </c>
      <c r="G67" s="11"/>
      <c r="H67" s="47">
        <v>41047</v>
      </c>
      <c r="I67" s="11"/>
      <c r="J67" s="46"/>
      <c r="K67" s="11"/>
      <c r="L67" s="46" t="s">
        <v>212</v>
      </c>
      <c r="M67" s="11"/>
      <c r="N67" s="46"/>
      <c r="O67" s="11"/>
      <c r="P67" s="46" t="s">
        <v>0</v>
      </c>
      <c r="Q67" s="11"/>
      <c r="R67" s="48"/>
      <c r="S67" s="11"/>
      <c r="T67" s="46" t="s">
        <v>189</v>
      </c>
      <c r="U67" s="11"/>
      <c r="V67" s="4">
        <v>1200.3800000000001</v>
      </c>
      <c r="Y67"/>
    </row>
    <row r="68" spans="1:25">
      <c r="A68" s="11"/>
      <c r="B68" s="11"/>
      <c r="C68" s="11"/>
      <c r="D68" s="11"/>
      <c r="E68" s="11"/>
      <c r="F68" s="46" t="s">
        <v>18</v>
      </c>
      <c r="G68" s="11"/>
      <c r="H68" s="47">
        <v>41047</v>
      </c>
      <c r="I68" s="11"/>
      <c r="J68" s="46"/>
      <c r="K68" s="11"/>
      <c r="L68" s="46" t="s">
        <v>214</v>
      </c>
      <c r="M68" s="11"/>
      <c r="N68" s="46"/>
      <c r="O68" s="11"/>
      <c r="P68" s="46" t="s">
        <v>0</v>
      </c>
      <c r="Q68" s="11"/>
      <c r="R68" s="48"/>
      <c r="S68" s="11"/>
      <c r="T68" s="46" t="s">
        <v>189</v>
      </c>
      <c r="U68" s="11"/>
      <c r="V68" s="4">
        <v>2926</v>
      </c>
      <c r="Y68"/>
    </row>
    <row r="69" spans="1:25">
      <c r="A69" s="11"/>
      <c r="B69" s="11"/>
      <c r="C69" s="11"/>
      <c r="D69" s="11"/>
      <c r="E69" s="11"/>
      <c r="F69" s="46" t="s">
        <v>18</v>
      </c>
      <c r="G69" s="11"/>
      <c r="H69" s="47">
        <v>41047</v>
      </c>
      <c r="I69" s="11"/>
      <c r="J69" s="46"/>
      <c r="K69" s="11"/>
      <c r="L69" s="46" t="s">
        <v>193</v>
      </c>
      <c r="M69" s="11"/>
      <c r="N69" s="46"/>
      <c r="O69" s="11"/>
      <c r="P69" s="46" t="s">
        <v>19</v>
      </c>
      <c r="Q69" s="11"/>
      <c r="R69" s="48"/>
      <c r="S69" s="11"/>
      <c r="T69" s="46" t="s">
        <v>189</v>
      </c>
      <c r="U69" s="11"/>
      <c r="V69" s="4">
        <v>690</v>
      </c>
      <c r="Y69"/>
    </row>
    <row r="70" spans="1:25">
      <c r="A70" s="11"/>
      <c r="B70" s="11"/>
      <c r="C70" s="11"/>
      <c r="D70" s="11"/>
      <c r="E70" s="11"/>
      <c r="F70" s="46" t="s">
        <v>18</v>
      </c>
      <c r="G70" s="11"/>
      <c r="H70" s="47">
        <v>41047</v>
      </c>
      <c r="I70" s="11"/>
      <c r="J70" s="46"/>
      <c r="K70" s="11"/>
      <c r="L70" s="46" t="s">
        <v>198</v>
      </c>
      <c r="M70" s="11"/>
      <c r="N70" s="46"/>
      <c r="O70" s="11"/>
      <c r="P70" s="46" t="s">
        <v>0</v>
      </c>
      <c r="Q70" s="11"/>
      <c r="R70" s="48"/>
      <c r="S70" s="11"/>
      <c r="T70" s="46" t="s">
        <v>189</v>
      </c>
      <c r="U70" s="11"/>
      <c r="V70" s="4">
        <v>1672</v>
      </c>
      <c r="Y70"/>
    </row>
    <row r="71" spans="1:25">
      <c r="A71" s="11"/>
      <c r="B71" s="11"/>
      <c r="C71" s="11"/>
      <c r="D71" s="11"/>
      <c r="E71" s="11"/>
      <c r="F71" s="46" t="s">
        <v>18</v>
      </c>
      <c r="G71" s="11"/>
      <c r="H71" s="47">
        <v>41047</v>
      </c>
      <c r="I71" s="11"/>
      <c r="J71" s="46"/>
      <c r="K71" s="11"/>
      <c r="L71" s="46" t="s">
        <v>200</v>
      </c>
      <c r="M71" s="11"/>
      <c r="N71" s="46"/>
      <c r="O71" s="11"/>
      <c r="P71" s="46" t="s">
        <v>20</v>
      </c>
      <c r="Q71" s="11"/>
      <c r="R71" s="48"/>
      <c r="S71" s="11"/>
      <c r="T71" s="46" t="s">
        <v>189</v>
      </c>
      <c r="U71" s="11"/>
      <c r="V71" s="4">
        <v>1357.13</v>
      </c>
      <c r="Y71"/>
    </row>
    <row r="72" spans="1:25">
      <c r="A72" s="11"/>
      <c r="B72" s="11"/>
      <c r="C72" s="11"/>
      <c r="D72" s="11"/>
      <c r="E72" s="11"/>
      <c r="F72" s="46" t="s">
        <v>18</v>
      </c>
      <c r="G72" s="11"/>
      <c r="H72" s="47">
        <v>41047</v>
      </c>
      <c r="I72" s="11"/>
      <c r="J72" s="46"/>
      <c r="K72" s="11"/>
      <c r="L72" s="46" t="s">
        <v>205</v>
      </c>
      <c r="M72" s="11"/>
      <c r="N72" s="46"/>
      <c r="O72" s="11"/>
      <c r="P72" s="46" t="s">
        <v>0</v>
      </c>
      <c r="Q72" s="11"/>
      <c r="R72" s="48"/>
      <c r="S72" s="11"/>
      <c r="T72" s="46" t="s">
        <v>189</v>
      </c>
      <c r="U72" s="11"/>
      <c r="V72" s="4">
        <v>1773.75</v>
      </c>
      <c r="Y72"/>
    </row>
    <row r="73" spans="1:25">
      <c r="A73" s="11"/>
      <c r="B73" s="11"/>
      <c r="C73" s="11"/>
      <c r="D73" s="11"/>
      <c r="E73" s="11"/>
      <c r="F73" s="46" t="s">
        <v>18</v>
      </c>
      <c r="G73" s="11"/>
      <c r="H73" s="47">
        <v>41061</v>
      </c>
      <c r="I73" s="11"/>
      <c r="J73" s="46"/>
      <c r="K73" s="11"/>
      <c r="L73" s="46" t="s">
        <v>212</v>
      </c>
      <c r="M73" s="11"/>
      <c r="N73" s="46"/>
      <c r="O73" s="11"/>
      <c r="P73" s="46" t="s">
        <v>0</v>
      </c>
      <c r="Q73" s="11"/>
      <c r="R73" s="48"/>
      <c r="S73" s="11"/>
      <c r="T73" s="46" t="s">
        <v>189</v>
      </c>
      <c r="U73" s="11"/>
      <c r="V73" s="4">
        <v>709.5</v>
      </c>
      <c r="Y73"/>
    </row>
    <row r="74" spans="1:25">
      <c r="A74" s="11"/>
      <c r="B74" s="11"/>
      <c r="C74" s="11"/>
      <c r="D74" s="11"/>
      <c r="E74" s="11"/>
      <c r="F74" s="46" t="s">
        <v>18</v>
      </c>
      <c r="G74" s="11"/>
      <c r="H74" s="47">
        <v>41061</v>
      </c>
      <c r="I74" s="11"/>
      <c r="J74" s="46"/>
      <c r="K74" s="11"/>
      <c r="L74" s="46" t="s">
        <v>214</v>
      </c>
      <c r="M74" s="11"/>
      <c r="N74" s="46"/>
      <c r="O74" s="11"/>
      <c r="P74" s="46" t="s">
        <v>0</v>
      </c>
      <c r="Q74" s="11"/>
      <c r="R74" s="48"/>
      <c r="S74" s="11"/>
      <c r="T74" s="46" t="s">
        <v>189</v>
      </c>
      <c r="U74" s="11"/>
      <c r="V74" s="4">
        <v>2884</v>
      </c>
      <c r="Y74"/>
    </row>
    <row r="75" spans="1:25">
      <c r="A75" s="11"/>
      <c r="B75" s="11"/>
      <c r="C75" s="11"/>
      <c r="D75" s="11"/>
      <c r="E75" s="11"/>
      <c r="F75" s="46" t="s">
        <v>18</v>
      </c>
      <c r="G75" s="11"/>
      <c r="H75" s="47">
        <v>41061</v>
      </c>
      <c r="I75" s="11"/>
      <c r="J75" s="46"/>
      <c r="K75" s="11"/>
      <c r="L75" s="46" t="s">
        <v>193</v>
      </c>
      <c r="M75" s="11"/>
      <c r="N75" s="46"/>
      <c r="O75" s="11"/>
      <c r="P75" s="46" t="s">
        <v>19</v>
      </c>
      <c r="Q75" s="11"/>
      <c r="R75" s="48"/>
      <c r="S75" s="11"/>
      <c r="T75" s="46" t="s">
        <v>189</v>
      </c>
      <c r="U75" s="11"/>
      <c r="V75" s="4">
        <v>950</v>
      </c>
      <c r="Y75"/>
    </row>
    <row r="76" spans="1:25">
      <c r="A76" s="11"/>
      <c r="B76" s="11"/>
      <c r="C76" s="11"/>
      <c r="D76" s="11"/>
      <c r="E76" s="11"/>
      <c r="F76" s="46" t="s">
        <v>18</v>
      </c>
      <c r="G76" s="11"/>
      <c r="H76" s="47">
        <v>41061</v>
      </c>
      <c r="I76" s="11"/>
      <c r="J76" s="46"/>
      <c r="K76" s="11"/>
      <c r="L76" s="46" t="s">
        <v>198</v>
      </c>
      <c r="M76" s="11"/>
      <c r="N76" s="46"/>
      <c r="O76" s="11"/>
      <c r="P76" s="46" t="s">
        <v>0</v>
      </c>
      <c r="Q76" s="11"/>
      <c r="R76" s="48"/>
      <c r="S76" s="11"/>
      <c r="T76" s="46" t="s">
        <v>189</v>
      </c>
      <c r="U76" s="11"/>
      <c r="V76" s="4">
        <v>1419</v>
      </c>
      <c r="Y76"/>
    </row>
    <row r="77" spans="1:25">
      <c r="A77" s="11"/>
      <c r="B77" s="11"/>
      <c r="C77" s="11"/>
      <c r="D77" s="11"/>
      <c r="E77" s="11"/>
      <c r="F77" s="46" t="s">
        <v>18</v>
      </c>
      <c r="G77" s="11"/>
      <c r="H77" s="47">
        <v>41061</v>
      </c>
      <c r="I77" s="11"/>
      <c r="J77" s="46"/>
      <c r="K77" s="11"/>
      <c r="L77" s="46" t="s">
        <v>200</v>
      </c>
      <c r="M77" s="11"/>
      <c r="N77" s="46"/>
      <c r="O77" s="11"/>
      <c r="P77" s="46" t="s">
        <v>20</v>
      </c>
      <c r="Q77" s="11"/>
      <c r="R77" s="48"/>
      <c r="S77" s="11"/>
      <c r="T77" s="46" t="s">
        <v>189</v>
      </c>
      <c r="U77" s="11"/>
      <c r="V77" s="4">
        <v>1369.5</v>
      </c>
      <c r="Y77"/>
    </row>
    <row r="78" spans="1:25">
      <c r="A78" s="11"/>
      <c r="B78" s="11"/>
      <c r="C78" s="11"/>
      <c r="D78" s="11"/>
      <c r="E78" s="11"/>
      <c r="F78" s="46" t="s">
        <v>18</v>
      </c>
      <c r="G78" s="11"/>
      <c r="H78" s="47">
        <v>41061</v>
      </c>
      <c r="I78" s="11"/>
      <c r="J78" s="46"/>
      <c r="K78" s="11"/>
      <c r="L78" s="46" t="s">
        <v>205</v>
      </c>
      <c r="M78" s="11"/>
      <c r="N78" s="46"/>
      <c r="O78" s="11"/>
      <c r="P78" s="46" t="s">
        <v>0</v>
      </c>
      <c r="Q78" s="11"/>
      <c r="R78" s="48"/>
      <c r="S78" s="11"/>
      <c r="T78" s="46" t="s">
        <v>189</v>
      </c>
      <c r="U78" s="11"/>
      <c r="V78" s="4">
        <v>1784.5</v>
      </c>
      <c r="Y78"/>
    </row>
    <row r="79" spans="1:25">
      <c r="A79" s="11"/>
      <c r="B79" s="11"/>
      <c r="C79" s="11"/>
      <c r="D79" s="11"/>
      <c r="E79" s="11"/>
      <c r="F79" s="46" t="s">
        <v>18</v>
      </c>
      <c r="G79" s="11"/>
      <c r="H79" s="47">
        <v>41075</v>
      </c>
      <c r="I79" s="11"/>
      <c r="J79" s="46"/>
      <c r="K79" s="11"/>
      <c r="L79" s="46" t="s">
        <v>212</v>
      </c>
      <c r="M79" s="11"/>
      <c r="N79" s="46"/>
      <c r="O79" s="11"/>
      <c r="P79" s="46" t="s">
        <v>0</v>
      </c>
      <c r="Q79" s="11"/>
      <c r="R79" s="48"/>
      <c r="S79" s="11"/>
      <c r="T79" s="46" t="s">
        <v>189</v>
      </c>
      <c r="U79" s="11"/>
      <c r="V79" s="4">
        <v>1452</v>
      </c>
      <c r="Y79"/>
    </row>
    <row r="80" spans="1:25">
      <c r="A80" s="11"/>
      <c r="B80" s="11"/>
      <c r="C80" s="11"/>
      <c r="D80" s="11"/>
      <c r="E80" s="11"/>
      <c r="F80" s="46" t="s">
        <v>18</v>
      </c>
      <c r="G80" s="11"/>
      <c r="H80" s="47">
        <v>41075</v>
      </c>
      <c r="I80" s="11"/>
      <c r="J80" s="46"/>
      <c r="K80" s="11"/>
      <c r="L80" s="46" t="s">
        <v>214</v>
      </c>
      <c r="M80" s="11"/>
      <c r="N80" s="46"/>
      <c r="O80" s="11"/>
      <c r="P80" s="46" t="s">
        <v>0</v>
      </c>
      <c r="Q80" s="11"/>
      <c r="R80" s="48"/>
      <c r="S80" s="11"/>
      <c r="T80" s="46" t="s">
        <v>189</v>
      </c>
      <c r="U80" s="11"/>
      <c r="V80" s="4">
        <v>2786</v>
      </c>
      <c r="Y80"/>
    </row>
    <row r="81" spans="1:25">
      <c r="A81" s="11"/>
      <c r="B81" s="11"/>
      <c r="C81" s="11"/>
      <c r="D81" s="11"/>
      <c r="E81" s="11"/>
      <c r="F81" s="46" t="s">
        <v>18</v>
      </c>
      <c r="G81" s="11"/>
      <c r="H81" s="47">
        <v>41075</v>
      </c>
      <c r="I81" s="11"/>
      <c r="J81" s="46"/>
      <c r="K81" s="11"/>
      <c r="L81" s="46" t="s">
        <v>193</v>
      </c>
      <c r="M81" s="11"/>
      <c r="N81" s="46"/>
      <c r="O81" s="11"/>
      <c r="P81" s="46" t="s">
        <v>19</v>
      </c>
      <c r="Q81" s="11"/>
      <c r="R81" s="48"/>
      <c r="S81" s="11"/>
      <c r="T81" s="46" t="s">
        <v>189</v>
      </c>
      <c r="U81" s="11"/>
      <c r="V81" s="4">
        <v>1735</v>
      </c>
      <c r="Y81"/>
    </row>
    <row r="82" spans="1:25">
      <c r="A82" s="11"/>
      <c r="B82" s="11"/>
      <c r="C82" s="11"/>
      <c r="D82" s="11"/>
      <c r="E82" s="11"/>
      <c r="F82" s="46" t="s">
        <v>18</v>
      </c>
      <c r="G82" s="11"/>
      <c r="H82" s="47">
        <v>41075</v>
      </c>
      <c r="I82" s="11"/>
      <c r="J82" s="46"/>
      <c r="K82" s="11"/>
      <c r="L82" s="46" t="s">
        <v>198</v>
      </c>
      <c r="M82" s="11"/>
      <c r="N82" s="46"/>
      <c r="O82" s="11"/>
      <c r="P82" s="46" t="s">
        <v>0</v>
      </c>
      <c r="Q82" s="11"/>
      <c r="R82" s="48"/>
      <c r="S82" s="11"/>
      <c r="T82" s="46" t="s">
        <v>189</v>
      </c>
      <c r="U82" s="11"/>
      <c r="V82" s="4">
        <v>1837</v>
      </c>
      <c r="Y82"/>
    </row>
    <row r="83" spans="1:25">
      <c r="A83" s="11"/>
      <c r="B83" s="11"/>
      <c r="C83" s="11"/>
      <c r="D83" s="11"/>
      <c r="E83" s="11"/>
      <c r="F83" s="46" t="s">
        <v>18</v>
      </c>
      <c r="G83" s="11"/>
      <c r="H83" s="47">
        <v>41075</v>
      </c>
      <c r="I83" s="11"/>
      <c r="J83" s="46"/>
      <c r="K83" s="11"/>
      <c r="L83" s="46" t="s">
        <v>200</v>
      </c>
      <c r="M83" s="11"/>
      <c r="N83" s="46"/>
      <c r="O83" s="11"/>
      <c r="P83" s="46" t="s">
        <v>20</v>
      </c>
      <c r="Q83" s="11"/>
      <c r="R83" s="48"/>
      <c r="S83" s="11"/>
      <c r="T83" s="46" t="s">
        <v>189</v>
      </c>
      <c r="U83" s="11"/>
      <c r="V83" s="4">
        <v>1427.25</v>
      </c>
      <c r="Y83"/>
    </row>
    <row r="84" spans="1:25">
      <c r="A84" s="11"/>
      <c r="B84" s="11"/>
      <c r="C84" s="11"/>
      <c r="D84" s="11"/>
      <c r="E84" s="11"/>
      <c r="F84" s="46" t="s">
        <v>18</v>
      </c>
      <c r="G84" s="11"/>
      <c r="H84" s="47">
        <v>41075</v>
      </c>
      <c r="I84" s="11"/>
      <c r="J84" s="46"/>
      <c r="K84" s="11"/>
      <c r="L84" s="46" t="s">
        <v>205</v>
      </c>
      <c r="M84" s="11"/>
      <c r="N84" s="46"/>
      <c r="O84" s="11"/>
      <c r="P84" s="46" t="s">
        <v>0</v>
      </c>
      <c r="Q84" s="11"/>
      <c r="R84" s="48"/>
      <c r="S84" s="11"/>
      <c r="T84" s="46" t="s">
        <v>189</v>
      </c>
      <c r="U84" s="11"/>
      <c r="V84" s="4">
        <v>1784.5</v>
      </c>
      <c r="Y84"/>
    </row>
    <row r="85" spans="1:25">
      <c r="A85" s="11"/>
      <c r="B85" s="11"/>
      <c r="C85" s="11"/>
      <c r="D85" s="11"/>
      <c r="E85" s="11"/>
      <c r="F85" s="46" t="s">
        <v>18</v>
      </c>
      <c r="G85" s="11"/>
      <c r="H85" s="47">
        <v>41075</v>
      </c>
      <c r="I85" s="11"/>
      <c r="J85" s="46" t="s">
        <v>29</v>
      </c>
      <c r="K85" s="11"/>
      <c r="L85" s="46" t="s">
        <v>200</v>
      </c>
      <c r="M85" s="11"/>
      <c r="N85" s="46"/>
      <c r="O85" s="11"/>
      <c r="P85" s="46" t="s">
        <v>20</v>
      </c>
      <c r="Q85" s="11"/>
      <c r="R85" s="48"/>
      <c r="S85" s="11"/>
      <c r="T85" s="46" t="s">
        <v>189</v>
      </c>
      <c r="U85" s="11"/>
      <c r="V85" s="4">
        <v>0</v>
      </c>
      <c r="Y85"/>
    </row>
    <row r="86" spans="1:25">
      <c r="A86" s="11"/>
      <c r="B86" s="11"/>
      <c r="C86" s="11"/>
      <c r="D86" s="11"/>
      <c r="E86" s="11"/>
      <c r="F86" s="46" t="s">
        <v>30</v>
      </c>
      <c r="G86" s="11"/>
      <c r="H86" s="47">
        <v>41079</v>
      </c>
      <c r="I86" s="11"/>
      <c r="J86" s="46" t="s">
        <v>31</v>
      </c>
      <c r="K86" s="11"/>
      <c r="L86" s="46"/>
      <c r="M86" s="11"/>
      <c r="N86" s="46" t="s">
        <v>32</v>
      </c>
      <c r="O86" s="11"/>
      <c r="P86" s="46"/>
      <c r="Q86" s="11"/>
      <c r="R86" s="48"/>
      <c r="S86" s="11"/>
      <c r="T86" s="46" t="s">
        <v>7</v>
      </c>
      <c r="U86" s="11"/>
      <c r="V86" s="4">
        <v>-18980</v>
      </c>
      <c r="Y86"/>
    </row>
    <row r="87" spans="1:25">
      <c r="A87" s="11"/>
      <c r="B87" s="11"/>
      <c r="C87" s="11"/>
      <c r="D87" s="11"/>
      <c r="E87" s="11"/>
      <c r="F87" s="46" t="s">
        <v>18</v>
      </c>
      <c r="G87" s="11"/>
      <c r="H87" s="47">
        <v>41089</v>
      </c>
      <c r="I87" s="11"/>
      <c r="J87" s="46"/>
      <c r="K87" s="11"/>
      <c r="L87" s="46" t="s">
        <v>212</v>
      </c>
      <c r="M87" s="11"/>
      <c r="N87" s="46"/>
      <c r="O87" s="11"/>
      <c r="P87" s="46" t="s">
        <v>0</v>
      </c>
      <c r="Q87" s="11"/>
      <c r="R87" s="48"/>
      <c r="S87" s="11"/>
      <c r="T87" s="46" t="s">
        <v>189</v>
      </c>
      <c r="U87" s="11"/>
      <c r="V87" s="4">
        <v>1452</v>
      </c>
      <c r="Y87"/>
    </row>
    <row r="88" spans="1:25">
      <c r="A88" s="11"/>
      <c r="B88" s="11"/>
      <c r="C88" s="11"/>
      <c r="D88" s="11"/>
      <c r="E88" s="11"/>
      <c r="F88" s="46" t="s">
        <v>18</v>
      </c>
      <c r="G88" s="11"/>
      <c r="H88" s="47">
        <v>41089</v>
      </c>
      <c r="I88" s="11"/>
      <c r="J88" s="46"/>
      <c r="K88" s="11"/>
      <c r="L88" s="46" t="s">
        <v>214</v>
      </c>
      <c r="M88" s="11"/>
      <c r="N88" s="46"/>
      <c r="O88" s="11"/>
      <c r="P88" s="46" t="s">
        <v>0</v>
      </c>
      <c r="Q88" s="11"/>
      <c r="R88" s="48"/>
      <c r="S88" s="11"/>
      <c r="T88" s="46" t="s">
        <v>189</v>
      </c>
      <c r="U88" s="11"/>
      <c r="V88" s="4">
        <v>3248</v>
      </c>
      <c r="Y88"/>
    </row>
    <row r="89" spans="1:25">
      <c r="A89" s="11"/>
      <c r="B89" s="11"/>
      <c r="C89" s="11"/>
      <c r="D89" s="11"/>
      <c r="E89" s="11"/>
      <c r="F89" s="46" t="s">
        <v>18</v>
      </c>
      <c r="G89" s="11"/>
      <c r="H89" s="47">
        <v>41089</v>
      </c>
      <c r="I89" s="11"/>
      <c r="J89" s="46"/>
      <c r="K89" s="11"/>
      <c r="L89" s="46" t="s">
        <v>198</v>
      </c>
      <c r="M89" s="11"/>
      <c r="N89" s="46"/>
      <c r="O89" s="11"/>
      <c r="P89" s="46" t="s">
        <v>0</v>
      </c>
      <c r="Q89" s="11"/>
      <c r="R89" s="48"/>
      <c r="S89" s="11"/>
      <c r="T89" s="46" t="s">
        <v>189</v>
      </c>
      <c r="U89" s="11"/>
      <c r="V89" s="4">
        <v>2222</v>
      </c>
      <c r="Y89"/>
    </row>
    <row r="90" spans="1:25">
      <c r="A90" s="11"/>
      <c r="B90" s="11"/>
      <c r="C90" s="11"/>
      <c r="D90" s="11"/>
      <c r="E90" s="11"/>
      <c r="F90" s="46" t="s">
        <v>18</v>
      </c>
      <c r="G90" s="11"/>
      <c r="H90" s="47">
        <v>41089</v>
      </c>
      <c r="I90" s="11"/>
      <c r="J90" s="46"/>
      <c r="K90" s="11"/>
      <c r="L90" s="46" t="s">
        <v>205</v>
      </c>
      <c r="M90" s="11"/>
      <c r="N90" s="46"/>
      <c r="O90" s="11"/>
      <c r="P90" s="46" t="s">
        <v>0</v>
      </c>
      <c r="Q90" s="11"/>
      <c r="R90" s="48"/>
      <c r="S90" s="11"/>
      <c r="T90" s="46" t="s">
        <v>189</v>
      </c>
      <c r="U90" s="11"/>
      <c r="V90" s="4">
        <v>2902.5</v>
      </c>
      <c r="Y90"/>
    </row>
    <row r="91" spans="1:25">
      <c r="A91" s="11"/>
      <c r="B91" s="11"/>
      <c r="C91" s="11"/>
      <c r="D91" s="11"/>
      <c r="E91" s="11"/>
      <c r="F91" s="46" t="s">
        <v>18</v>
      </c>
      <c r="G91" s="11"/>
      <c r="H91" s="47">
        <v>41099</v>
      </c>
      <c r="I91" s="11"/>
      <c r="J91" s="46" t="s">
        <v>33</v>
      </c>
      <c r="K91" s="11"/>
      <c r="L91" s="46" t="s">
        <v>198</v>
      </c>
      <c r="M91" s="11"/>
      <c r="N91" s="46"/>
      <c r="O91" s="11"/>
      <c r="P91" s="46" t="s">
        <v>0</v>
      </c>
      <c r="Q91" s="11"/>
      <c r="R91" s="48"/>
      <c r="S91" s="11"/>
      <c r="T91" s="46" t="s">
        <v>189</v>
      </c>
      <c r="U91" s="11"/>
      <c r="V91" s="4">
        <v>0</v>
      </c>
      <c r="Y91"/>
    </row>
    <row r="92" spans="1:25">
      <c r="A92" s="11"/>
      <c r="B92" s="11"/>
      <c r="C92" s="11"/>
      <c r="D92" s="11"/>
      <c r="E92" s="11"/>
      <c r="F92" s="46" t="s">
        <v>18</v>
      </c>
      <c r="G92" s="11"/>
      <c r="H92" s="47">
        <v>41103</v>
      </c>
      <c r="I92" s="11"/>
      <c r="J92" s="46"/>
      <c r="K92" s="11"/>
      <c r="L92" s="46" t="s">
        <v>212</v>
      </c>
      <c r="M92" s="11"/>
      <c r="N92" s="46"/>
      <c r="O92" s="11"/>
      <c r="P92" s="46" t="s">
        <v>34</v>
      </c>
      <c r="Q92" s="11"/>
      <c r="R92" s="48"/>
      <c r="S92" s="11"/>
      <c r="T92" s="46" t="s">
        <v>189</v>
      </c>
      <c r="U92" s="11"/>
      <c r="V92" s="4">
        <v>1485</v>
      </c>
      <c r="Y92"/>
    </row>
    <row r="93" spans="1:25">
      <c r="A93" s="11"/>
      <c r="B93" s="11"/>
      <c r="C93" s="11"/>
      <c r="D93" s="11"/>
      <c r="E93" s="11"/>
      <c r="F93" s="46" t="s">
        <v>18</v>
      </c>
      <c r="G93" s="11"/>
      <c r="H93" s="47">
        <v>41103</v>
      </c>
      <c r="I93" s="11"/>
      <c r="J93" s="46"/>
      <c r="K93" s="11"/>
      <c r="L93" s="46" t="s">
        <v>214</v>
      </c>
      <c r="M93" s="11"/>
      <c r="N93" s="46"/>
      <c r="O93" s="11"/>
      <c r="P93" s="46" t="s">
        <v>0</v>
      </c>
      <c r="Q93" s="11"/>
      <c r="R93" s="48"/>
      <c r="S93" s="11"/>
      <c r="T93" s="46" t="s">
        <v>189</v>
      </c>
      <c r="U93" s="11"/>
      <c r="V93" s="4">
        <v>3220</v>
      </c>
      <c r="Y93"/>
    </row>
    <row r="94" spans="1:25">
      <c r="A94" s="11"/>
      <c r="B94" s="11"/>
      <c r="C94" s="11"/>
      <c r="D94" s="11"/>
      <c r="E94" s="11"/>
      <c r="F94" s="46" t="s">
        <v>18</v>
      </c>
      <c r="G94" s="11"/>
      <c r="H94" s="47">
        <v>41103</v>
      </c>
      <c r="I94" s="11"/>
      <c r="J94" s="46"/>
      <c r="K94" s="11"/>
      <c r="L94" s="46" t="s">
        <v>198</v>
      </c>
      <c r="M94" s="11"/>
      <c r="N94" s="46"/>
      <c r="O94" s="11"/>
      <c r="P94" s="46" t="s">
        <v>0</v>
      </c>
      <c r="Q94" s="11"/>
      <c r="R94" s="48"/>
      <c r="S94" s="11"/>
      <c r="T94" s="46" t="s">
        <v>189</v>
      </c>
      <c r="U94" s="11"/>
      <c r="V94" s="4">
        <v>1914</v>
      </c>
      <c r="Y94"/>
    </row>
    <row r="95" spans="1:25">
      <c r="A95" s="11"/>
      <c r="B95" s="11"/>
      <c r="C95" s="11"/>
      <c r="D95" s="11"/>
      <c r="E95" s="11"/>
      <c r="F95" s="46" t="s">
        <v>18</v>
      </c>
      <c r="G95" s="11"/>
      <c r="H95" s="47">
        <v>41103</v>
      </c>
      <c r="I95" s="11"/>
      <c r="J95" s="46"/>
      <c r="K95" s="11"/>
      <c r="L95" s="46" t="s">
        <v>210</v>
      </c>
      <c r="M95" s="11"/>
      <c r="N95" s="46"/>
      <c r="O95" s="11"/>
      <c r="P95" s="46" t="s">
        <v>0</v>
      </c>
      <c r="Q95" s="11"/>
      <c r="R95" s="48"/>
      <c r="S95" s="11"/>
      <c r="T95" s="46" t="s">
        <v>189</v>
      </c>
      <c r="U95" s="11"/>
      <c r="V95" s="4">
        <v>1820</v>
      </c>
      <c r="Y95"/>
    </row>
    <row r="96" spans="1:25">
      <c r="A96" s="11"/>
      <c r="B96" s="11"/>
      <c r="C96" s="11"/>
      <c r="D96" s="11"/>
      <c r="E96" s="11"/>
      <c r="F96" s="46" t="s">
        <v>18</v>
      </c>
      <c r="G96" s="11"/>
      <c r="H96" s="47">
        <v>41103</v>
      </c>
      <c r="I96" s="11"/>
      <c r="J96" s="46"/>
      <c r="K96" s="11"/>
      <c r="L96" s="46" t="s">
        <v>205</v>
      </c>
      <c r="M96" s="11"/>
      <c r="N96" s="46"/>
      <c r="O96" s="11"/>
      <c r="P96" s="46" t="s">
        <v>0</v>
      </c>
      <c r="Q96" s="11"/>
      <c r="R96" s="48"/>
      <c r="S96" s="11"/>
      <c r="T96" s="46" t="s">
        <v>189</v>
      </c>
      <c r="U96" s="11"/>
      <c r="V96" s="4">
        <v>1999.5</v>
      </c>
      <c r="Y96"/>
    </row>
    <row r="97" spans="1:25">
      <c r="A97" s="11"/>
      <c r="B97" s="11"/>
      <c r="C97" s="11"/>
      <c r="D97" s="11"/>
      <c r="E97" s="11"/>
      <c r="F97" s="46" t="s">
        <v>18</v>
      </c>
      <c r="G97" s="11"/>
      <c r="H97" s="47">
        <v>41103</v>
      </c>
      <c r="I97" s="11"/>
      <c r="J97" s="46"/>
      <c r="K97" s="11"/>
      <c r="L97" s="46" t="s">
        <v>190</v>
      </c>
      <c r="M97" s="11"/>
      <c r="N97" s="46"/>
      <c r="O97" s="11"/>
      <c r="P97" s="46" t="s">
        <v>35</v>
      </c>
      <c r="Q97" s="11"/>
      <c r="R97" s="48"/>
      <c r="S97" s="11"/>
      <c r="T97" s="46" t="s">
        <v>189</v>
      </c>
      <c r="U97" s="11"/>
      <c r="V97" s="4">
        <v>2118.75</v>
      </c>
      <c r="Y97"/>
    </row>
    <row r="98" spans="1:25">
      <c r="A98" s="11"/>
      <c r="B98" s="11"/>
      <c r="C98" s="11"/>
      <c r="D98" s="11"/>
      <c r="E98" s="11"/>
      <c r="F98" s="46" t="s">
        <v>18</v>
      </c>
      <c r="G98" s="11"/>
      <c r="H98" s="47">
        <v>41107</v>
      </c>
      <c r="I98" s="11"/>
      <c r="J98" s="46" t="s">
        <v>36</v>
      </c>
      <c r="K98" s="11"/>
      <c r="L98" s="46" t="s">
        <v>205</v>
      </c>
      <c r="M98" s="11"/>
      <c r="N98" s="46"/>
      <c r="O98" s="11"/>
      <c r="P98" s="46" t="s">
        <v>0</v>
      </c>
      <c r="Q98" s="11"/>
      <c r="R98" s="48"/>
      <c r="S98" s="11"/>
      <c r="T98" s="46" t="s">
        <v>189</v>
      </c>
      <c r="U98" s="11"/>
      <c r="V98" s="4">
        <v>526.75</v>
      </c>
      <c r="Y98"/>
    </row>
    <row r="99" spans="1:25">
      <c r="A99" s="11"/>
      <c r="B99" s="11"/>
      <c r="C99" s="11"/>
      <c r="D99" s="11"/>
      <c r="E99" s="11"/>
      <c r="F99" s="46" t="s">
        <v>18</v>
      </c>
      <c r="G99" s="11"/>
      <c r="H99" s="47">
        <v>41117</v>
      </c>
      <c r="I99" s="11"/>
      <c r="J99" s="46"/>
      <c r="K99" s="11"/>
      <c r="L99" s="46" t="s">
        <v>212</v>
      </c>
      <c r="M99" s="11"/>
      <c r="N99" s="46"/>
      <c r="O99" s="11"/>
      <c r="P99" s="46" t="s">
        <v>34</v>
      </c>
      <c r="Q99" s="11"/>
      <c r="R99" s="48"/>
      <c r="S99" s="11"/>
      <c r="T99" s="46" t="s">
        <v>189</v>
      </c>
      <c r="U99" s="11"/>
      <c r="V99" s="4">
        <v>1328.25</v>
      </c>
      <c r="Y99"/>
    </row>
    <row r="100" spans="1:25">
      <c r="A100" s="11"/>
      <c r="B100" s="11"/>
      <c r="C100" s="11"/>
      <c r="D100" s="11"/>
      <c r="E100" s="11"/>
      <c r="F100" s="46" t="s">
        <v>18</v>
      </c>
      <c r="G100" s="11"/>
      <c r="H100" s="47">
        <v>41117</v>
      </c>
      <c r="I100" s="11"/>
      <c r="J100" s="46"/>
      <c r="K100" s="11"/>
      <c r="L100" s="46" t="s">
        <v>214</v>
      </c>
      <c r="M100" s="11"/>
      <c r="N100" s="46"/>
      <c r="O100" s="11"/>
      <c r="P100" s="46" t="s">
        <v>0</v>
      </c>
      <c r="Q100" s="11"/>
      <c r="R100" s="48"/>
      <c r="S100" s="11"/>
      <c r="T100" s="46" t="s">
        <v>189</v>
      </c>
      <c r="U100" s="11"/>
      <c r="V100" s="4">
        <v>3584</v>
      </c>
      <c r="Y100"/>
    </row>
    <row r="101" spans="1:25">
      <c r="A101" s="11"/>
      <c r="B101" s="11"/>
      <c r="C101" s="11"/>
      <c r="D101" s="11"/>
      <c r="E101" s="11"/>
      <c r="F101" s="46" t="s">
        <v>18</v>
      </c>
      <c r="G101" s="11"/>
      <c r="H101" s="47">
        <v>41117</v>
      </c>
      <c r="I101" s="11"/>
      <c r="J101" s="46"/>
      <c r="K101" s="11"/>
      <c r="L101" s="46" t="s">
        <v>198</v>
      </c>
      <c r="M101" s="11"/>
      <c r="N101" s="46"/>
      <c r="O101" s="11"/>
      <c r="P101" s="46" t="s">
        <v>0</v>
      </c>
      <c r="Q101" s="11"/>
      <c r="R101" s="48"/>
      <c r="S101" s="11"/>
      <c r="T101" s="46" t="s">
        <v>189</v>
      </c>
      <c r="U101" s="11"/>
      <c r="V101" s="4">
        <v>1100</v>
      </c>
      <c r="Y101"/>
    </row>
    <row r="102" spans="1:25">
      <c r="A102" s="11"/>
      <c r="B102" s="11"/>
      <c r="C102" s="11"/>
      <c r="D102" s="11"/>
      <c r="E102" s="11"/>
      <c r="F102" s="46" t="s">
        <v>18</v>
      </c>
      <c r="G102" s="11"/>
      <c r="H102" s="47">
        <v>41117</v>
      </c>
      <c r="I102" s="11"/>
      <c r="J102" s="46"/>
      <c r="K102" s="11"/>
      <c r="L102" s="46" t="s">
        <v>210</v>
      </c>
      <c r="M102" s="11"/>
      <c r="N102" s="46"/>
      <c r="O102" s="11"/>
      <c r="P102" s="46" t="s">
        <v>0</v>
      </c>
      <c r="Q102" s="11"/>
      <c r="R102" s="48"/>
      <c r="S102" s="11"/>
      <c r="T102" s="46" t="s">
        <v>189</v>
      </c>
      <c r="U102" s="11"/>
      <c r="V102" s="4">
        <v>2440</v>
      </c>
      <c r="Y102"/>
    </row>
    <row r="103" spans="1:25">
      <c r="A103" s="11"/>
      <c r="B103" s="11"/>
      <c r="C103" s="11"/>
      <c r="D103" s="11"/>
      <c r="E103" s="11"/>
      <c r="F103" s="46" t="s">
        <v>18</v>
      </c>
      <c r="G103" s="11"/>
      <c r="H103" s="47">
        <v>41117</v>
      </c>
      <c r="I103" s="11"/>
      <c r="J103" s="46"/>
      <c r="K103" s="11"/>
      <c r="L103" s="46" t="s">
        <v>190</v>
      </c>
      <c r="M103" s="11"/>
      <c r="N103" s="46"/>
      <c r="O103" s="11"/>
      <c r="P103" s="46" t="s">
        <v>35</v>
      </c>
      <c r="Q103" s="11"/>
      <c r="R103" s="48"/>
      <c r="S103" s="11"/>
      <c r="T103" s="46" t="s">
        <v>189</v>
      </c>
      <c r="U103" s="11"/>
      <c r="V103" s="4">
        <v>2362.5</v>
      </c>
      <c r="Y103"/>
    </row>
    <row r="104" spans="1:25">
      <c r="A104" s="11"/>
      <c r="B104" s="11"/>
      <c r="C104" s="11"/>
      <c r="D104" s="11"/>
      <c r="E104" s="11"/>
      <c r="F104" s="46" t="s">
        <v>18</v>
      </c>
      <c r="G104" s="11"/>
      <c r="H104" s="47">
        <v>41131</v>
      </c>
      <c r="I104" s="11"/>
      <c r="J104" s="46"/>
      <c r="K104" s="11"/>
      <c r="L104" s="46" t="s">
        <v>212</v>
      </c>
      <c r="M104" s="11"/>
      <c r="N104" s="46"/>
      <c r="O104" s="11"/>
      <c r="P104" s="46" t="s">
        <v>35</v>
      </c>
      <c r="Q104" s="11"/>
      <c r="R104" s="48"/>
      <c r="S104" s="11"/>
      <c r="T104" s="46" t="s">
        <v>189</v>
      </c>
      <c r="U104" s="11"/>
      <c r="V104" s="4">
        <v>1452</v>
      </c>
      <c r="Y104"/>
    </row>
    <row r="105" spans="1:25">
      <c r="A105" s="11"/>
      <c r="B105" s="11"/>
      <c r="C105" s="11"/>
      <c r="D105" s="11"/>
      <c r="E105" s="11"/>
      <c r="F105" s="46" t="s">
        <v>18</v>
      </c>
      <c r="G105" s="11"/>
      <c r="H105" s="47">
        <v>41131</v>
      </c>
      <c r="I105" s="11"/>
      <c r="J105" s="46"/>
      <c r="K105" s="11"/>
      <c r="L105" s="46" t="s">
        <v>190</v>
      </c>
      <c r="M105" s="11"/>
      <c r="N105" s="46"/>
      <c r="O105" s="11"/>
      <c r="P105" s="46" t="s">
        <v>35</v>
      </c>
      <c r="Q105" s="11"/>
      <c r="R105" s="48"/>
      <c r="S105" s="11"/>
      <c r="T105" s="46" t="s">
        <v>189</v>
      </c>
      <c r="U105" s="11"/>
      <c r="V105" s="4">
        <v>931.25</v>
      </c>
      <c r="Y105"/>
    </row>
    <row r="106" spans="1:25">
      <c r="A106" s="11"/>
      <c r="B106" s="11"/>
      <c r="C106" s="11"/>
      <c r="D106" s="11"/>
      <c r="E106" s="11"/>
      <c r="F106" s="46" t="s">
        <v>18</v>
      </c>
      <c r="G106" s="11"/>
      <c r="H106" s="47">
        <v>41131</v>
      </c>
      <c r="I106" s="11"/>
      <c r="J106" s="46"/>
      <c r="K106" s="11"/>
      <c r="L106" s="46" t="s">
        <v>214</v>
      </c>
      <c r="M106" s="11"/>
      <c r="N106" s="46"/>
      <c r="O106" s="11"/>
      <c r="P106" s="46" t="s">
        <v>0</v>
      </c>
      <c r="Q106" s="11"/>
      <c r="R106" s="48"/>
      <c r="S106" s="11"/>
      <c r="T106" s="46" t="s">
        <v>189</v>
      </c>
      <c r="U106" s="11"/>
      <c r="V106" s="4">
        <v>2310</v>
      </c>
      <c r="Y106"/>
    </row>
    <row r="107" spans="1:25">
      <c r="A107" s="11"/>
      <c r="B107" s="11"/>
      <c r="C107" s="11"/>
      <c r="D107" s="11"/>
      <c r="E107" s="11"/>
      <c r="F107" s="46" t="s">
        <v>18</v>
      </c>
      <c r="G107" s="11"/>
      <c r="H107" s="47">
        <v>41131</v>
      </c>
      <c r="I107" s="11"/>
      <c r="J107" s="46"/>
      <c r="K107" s="11"/>
      <c r="L107" s="46" t="s">
        <v>198</v>
      </c>
      <c r="M107" s="11"/>
      <c r="N107" s="46"/>
      <c r="O107" s="11"/>
      <c r="P107" s="46" t="s">
        <v>0</v>
      </c>
      <c r="Q107" s="11"/>
      <c r="R107" s="48"/>
      <c r="S107" s="11"/>
      <c r="T107" s="46" t="s">
        <v>189</v>
      </c>
      <c r="U107" s="11"/>
      <c r="V107" s="4">
        <v>2255</v>
      </c>
      <c r="Y107"/>
    </row>
    <row r="108" spans="1:25">
      <c r="A108" s="11"/>
      <c r="B108" s="11"/>
      <c r="C108" s="11"/>
      <c r="D108" s="11"/>
      <c r="E108" s="11"/>
      <c r="F108" s="46" t="s">
        <v>18</v>
      </c>
      <c r="G108" s="11"/>
      <c r="H108" s="47">
        <v>41131</v>
      </c>
      <c r="I108" s="11"/>
      <c r="J108" s="46"/>
      <c r="K108" s="11"/>
      <c r="L108" s="46" t="s">
        <v>210</v>
      </c>
      <c r="M108" s="11"/>
      <c r="N108" s="46"/>
      <c r="O108" s="11"/>
      <c r="P108" s="46" t="s">
        <v>0</v>
      </c>
      <c r="Q108" s="11"/>
      <c r="R108" s="48"/>
      <c r="S108" s="11"/>
      <c r="T108" s="46" t="s">
        <v>189</v>
      </c>
      <c r="U108" s="11"/>
      <c r="V108" s="4">
        <v>2390</v>
      </c>
      <c r="Y108"/>
    </row>
    <row r="109" spans="1:25">
      <c r="A109" s="11"/>
      <c r="B109" s="11"/>
      <c r="C109" s="11"/>
      <c r="D109" s="11"/>
      <c r="E109" s="11"/>
      <c r="F109" s="46" t="s">
        <v>18</v>
      </c>
      <c r="G109" s="11"/>
      <c r="H109" s="47">
        <v>41145</v>
      </c>
      <c r="I109" s="11"/>
      <c r="J109" s="46"/>
      <c r="K109" s="11"/>
      <c r="L109" s="46" t="s">
        <v>212</v>
      </c>
      <c r="M109" s="11"/>
      <c r="N109" s="46"/>
      <c r="O109" s="11"/>
      <c r="P109" s="46" t="s">
        <v>35</v>
      </c>
      <c r="Q109" s="11"/>
      <c r="R109" s="48"/>
      <c r="S109" s="11"/>
      <c r="T109" s="46" t="s">
        <v>189</v>
      </c>
      <c r="U109" s="11"/>
      <c r="V109" s="4">
        <v>1361.25</v>
      </c>
      <c r="Y109"/>
    </row>
    <row r="110" spans="1:25">
      <c r="A110" s="11"/>
      <c r="B110" s="11"/>
      <c r="C110" s="11"/>
      <c r="D110" s="11"/>
      <c r="E110" s="11"/>
      <c r="F110" s="46" t="s">
        <v>18</v>
      </c>
      <c r="G110" s="11"/>
      <c r="H110" s="47">
        <v>41145</v>
      </c>
      <c r="I110" s="11"/>
      <c r="J110" s="46"/>
      <c r="K110" s="11"/>
      <c r="L110" s="46" t="s">
        <v>190</v>
      </c>
      <c r="M110" s="11"/>
      <c r="N110" s="46"/>
      <c r="O110" s="11"/>
      <c r="P110" s="46" t="s">
        <v>35</v>
      </c>
      <c r="Q110" s="11"/>
      <c r="R110" s="48"/>
      <c r="S110" s="11"/>
      <c r="T110" s="46" t="s">
        <v>189</v>
      </c>
      <c r="U110" s="11"/>
      <c r="V110" s="4">
        <v>2081.25</v>
      </c>
      <c r="Y110"/>
    </row>
    <row r="111" spans="1:25">
      <c r="A111" s="11"/>
      <c r="B111" s="11"/>
      <c r="C111" s="11"/>
      <c r="D111" s="11"/>
      <c r="E111" s="11"/>
      <c r="F111" s="46" t="s">
        <v>18</v>
      </c>
      <c r="G111" s="11"/>
      <c r="H111" s="47">
        <v>41145</v>
      </c>
      <c r="I111" s="11"/>
      <c r="J111" s="46"/>
      <c r="K111" s="11"/>
      <c r="L111" s="46" t="s">
        <v>214</v>
      </c>
      <c r="M111" s="11"/>
      <c r="N111" s="46"/>
      <c r="O111" s="11"/>
      <c r="P111" s="46" t="s">
        <v>0</v>
      </c>
      <c r="Q111" s="11"/>
      <c r="R111" s="48"/>
      <c r="S111" s="11"/>
      <c r="T111" s="46" t="s">
        <v>189</v>
      </c>
      <c r="U111" s="11"/>
      <c r="V111" s="4">
        <v>4270</v>
      </c>
      <c r="Y111"/>
    </row>
    <row r="112" spans="1:25">
      <c r="A112" s="11"/>
      <c r="B112" s="11"/>
      <c r="C112" s="11"/>
      <c r="D112" s="11"/>
      <c r="E112" s="11"/>
      <c r="F112" s="46" t="s">
        <v>18</v>
      </c>
      <c r="G112" s="11"/>
      <c r="H112" s="47">
        <v>41145</v>
      </c>
      <c r="I112" s="11"/>
      <c r="J112" s="46"/>
      <c r="K112" s="11"/>
      <c r="L112" s="46" t="s">
        <v>198</v>
      </c>
      <c r="M112" s="11"/>
      <c r="N112" s="46"/>
      <c r="O112" s="11"/>
      <c r="P112" s="46" t="s">
        <v>0</v>
      </c>
      <c r="Q112" s="11"/>
      <c r="R112" s="48"/>
      <c r="S112" s="11"/>
      <c r="T112" s="46" t="s">
        <v>189</v>
      </c>
      <c r="U112" s="11"/>
      <c r="V112" s="4">
        <v>737</v>
      </c>
      <c r="Y112"/>
    </row>
    <row r="113" spans="1:25">
      <c r="A113" s="11"/>
      <c r="B113" s="11"/>
      <c r="C113" s="11"/>
      <c r="D113" s="11"/>
      <c r="E113" s="11"/>
      <c r="F113" s="46" t="s">
        <v>18</v>
      </c>
      <c r="G113" s="11"/>
      <c r="H113" s="47">
        <v>41145</v>
      </c>
      <c r="I113" s="11"/>
      <c r="J113" s="46"/>
      <c r="K113" s="11"/>
      <c r="L113" s="46" t="s">
        <v>210</v>
      </c>
      <c r="M113" s="11"/>
      <c r="N113" s="46"/>
      <c r="O113" s="11"/>
      <c r="P113" s="46" t="s">
        <v>0</v>
      </c>
      <c r="Q113" s="11"/>
      <c r="R113" s="48"/>
      <c r="S113" s="11"/>
      <c r="T113" s="46" t="s">
        <v>189</v>
      </c>
      <c r="U113" s="11"/>
      <c r="V113" s="4">
        <v>2840</v>
      </c>
      <c r="Y113"/>
    </row>
    <row r="114" spans="1:25">
      <c r="A114" s="11"/>
      <c r="B114" s="11"/>
      <c r="C114" s="11"/>
      <c r="D114" s="11"/>
      <c r="E114" s="11"/>
      <c r="F114" s="46" t="s">
        <v>18</v>
      </c>
      <c r="G114" s="11"/>
      <c r="H114" s="47">
        <v>41157</v>
      </c>
      <c r="I114" s="11"/>
      <c r="J114" s="46" t="s">
        <v>37</v>
      </c>
      <c r="K114" s="11"/>
      <c r="L114" s="46" t="s">
        <v>212</v>
      </c>
      <c r="M114" s="11"/>
      <c r="N114" s="46"/>
      <c r="O114" s="11"/>
      <c r="P114" s="46" t="s">
        <v>35</v>
      </c>
      <c r="Q114" s="11"/>
      <c r="R114" s="48"/>
      <c r="S114" s="11"/>
      <c r="T114" s="46" t="s">
        <v>189</v>
      </c>
      <c r="U114" s="11"/>
      <c r="V114" s="4">
        <v>0</v>
      </c>
      <c r="Y114"/>
    </row>
    <row r="115" spans="1:25">
      <c r="A115" s="11"/>
      <c r="B115" s="11"/>
      <c r="C115" s="11"/>
      <c r="D115" s="11"/>
      <c r="E115" s="11"/>
      <c r="F115" s="46" t="s">
        <v>18</v>
      </c>
      <c r="G115" s="11"/>
      <c r="H115" s="47">
        <v>41157</v>
      </c>
      <c r="I115" s="11"/>
      <c r="J115" s="46"/>
      <c r="K115" s="11"/>
      <c r="L115" s="46" t="s">
        <v>214</v>
      </c>
      <c r="M115" s="11"/>
      <c r="N115" s="46"/>
      <c r="O115" s="11"/>
      <c r="P115" s="46" t="s">
        <v>0</v>
      </c>
      <c r="Q115" s="11"/>
      <c r="R115" s="48"/>
      <c r="S115" s="11"/>
      <c r="T115" s="46" t="s">
        <v>189</v>
      </c>
      <c r="U115" s="11"/>
      <c r="V115" s="4">
        <v>0</v>
      </c>
      <c r="Y115"/>
    </row>
    <row r="116" spans="1:25">
      <c r="A116" s="11"/>
      <c r="B116" s="11"/>
      <c r="C116" s="11"/>
      <c r="D116" s="11"/>
      <c r="E116" s="11"/>
      <c r="F116" s="46" t="s">
        <v>18</v>
      </c>
      <c r="G116" s="11"/>
      <c r="H116" s="47">
        <v>41159</v>
      </c>
      <c r="I116" s="11"/>
      <c r="J116" s="46"/>
      <c r="K116" s="11"/>
      <c r="L116" s="46" t="s">
        <v>212</v>
      </c>
      <c r="M116" s="11"/>
      <c r="N116" s="46"/>
      <c r="O116" s="11"/>
      <c r="P116" s="46" t="s">
        <v>35</v>
      </c>
      <c r="Q116" s="11"/>
      <c r="R116" s="48"/>
      <c r="S116" s="11"/>
      <c r="T116" s="46" t="s">
        <v>189</v>
      </c>
      <c r="U116" s="11"/>
      <c r="V116" s="4">
        <v>1538.63</v>
      </c>
      <c r="Y116"/>
    </row>
    <row r="117" spans="1:25">
      <c r="A117" s="11"/>
      <c r="B117" s="11"/>
      <c r="C117" s="11"/>
      <c r="D117" s="11"/>
      <c r="E117" s="11"/>
      <c r="F117" s="46" t="s">
        <v>18</v>
      </c>
      <c r="G117" s="11"/>
      <c r="H117" s="47">
        <v>41159</v>
      </c>
      <c r="I117" s="11"/>
      <c r="J117" s="46"/>
      <c r="K117" s="11"/>
      <c r="L117" s="46" t="s">
        <v>190</v>
      </c>
      <c r="M117" s="11"/>
      <c r="N117" s="46"/>
      <c r="O117" s="11"/>
      <c r="P117" s="46" t="s">
        <v>35</v>
      </c>
      <c r="Q117" s="11"/>
      <c r="R117" s="48"/>
      <c r="S117" s="11"/>
      <c r="T117" s="46" t="s">
        <v>189</v>
      </c>
      <c r="U117" s="11"/>
      <c r="V117" s="4">
        <v>2375</v>
      </c>
      <c r="Y117"/>
    </row>
    <row r="118" spans="1:25">
      <c r="A118" s="11"/>
      <c r="B118" s="11"/>
      <c r="C118" s="11"/>
      <c r="D118" s="11"/>
      <c r="E118" s="11"/>
      <c r="F118" s="46" t="s">
        <v>18</v>
      </c>
      <c r="G118" s="11"/>
      <c r="H118" s="47">
        <v>41159</v>
      </c>
      <c r="I118" s="11"/>
      <c r="J118" s="46"/>
      <c r="K118" s="11"/>
      <c r="L118" s="46" t="s">
        <v>214</v>
      </c>
      <c r="M118" s="11"/>
      <c r="N118" s="46"/>
      <c r="O118" s="11"/>
      <c r="P118" s="46" t="s">
        <v>0</v>
      </c>
      <c r="Q118" s="11"/>
      <c r="R118" s="48"/>
      <c r="S118" s="11"/>
      <c r="T118" s="46" t="s">
        <v>189</v>
      </c>
      <c r="U118" s="11"/>
      <c r="V118" s="4">
        <v>1680</v>
      </c>
      <c r="Y118"/>
    </row>
    <row r="119" spans="1:25">
      <c r="A119" s="11"/>
      <c r="B119" s="11"/>
      <c r="C119" s="11"/>
      <c r="D119" s="11"/>
      <c r="E119" s="11"/>
      <c r="F119" s="46" t="s">
        <v>18</v>
      </c>
      <c r="G119" s="11"/>
      <c r="H119" s="47">
        <v>41159</v>
      </c>
      <c r="I119" s="11"/>
      <c r="J119" s="46"/>
      <c r="K119" s="11"/>
      <c r="L119" s="46" t="s">
        <v>198</v>
      </c>
      <c r="M119" s="11"/>
      <c r="N119" s="46"/>
      <c r="O119" s="11"/>
      <c r="P119" s="46" t="s">
        <v>0</v>
      </c>
      <c r="Q119" s="11"/>
      <c r="R119" s="48"/>
      <c r="S119" s="11"/>
      <c r="T119" s="46" t="s">
        <v>189</v>
      </c>
      <c r="U119" s="11"/>
      <c r="V119" s="4">
        <v>2035</v>
      </c>
      <c r="Y119"/>
    </row>
    <row r="120" spans="1:25">
      <c r="A120" s="11"/>
      <c r="B120" s="11"/>
      <c r="C120" s="11"/>
      <c r="D120" s="11"/>
      <c r="E120" s="11"/>
      <c r="F120" s="46" t="s">
        <v>18</v>
      </c>
      <c r="G120" s="11"/>
      <c r="H120" s="47">
        <v>41159</v>
      </c>
      <c r="I120" s="11"/>
      <c r="J120" s="46"/>
      <c r="K120" s="11"/>
      <c r="L120" s="46" t="s">
        <v>210</v>
      </c>
      <c r="M120" s="11"/>
      <c r="N120" s="46"/>
      <c r="O120" s="11"/>
      <c r="P120" s="46" t="s">
        <v>0</v>
      </c>
      <c r="Q120" s="11"/>
      <c r="R120" s="48"/>
      <c r="S120" s="11"/>
      <c r="T120" s="46" t="s">
        <v>189</v>
      </c>
      <c r="U120" s="11"/>
      <c r="V120" s="4">
        <v>2020</v>
      </c>
      <c r="Y120"/>
    </row>
    <row r="121" spans="1:25">
      <c r="A121" s="11"/>
      <c r="B121" s="11"/>
      <c r="C121" s="11"/>
      <c r="D121" s="11"/>
      <c r="E121" s="11"/>
      <c r="F121" s="46" t="s">
        <v>18</v>
      </c>
      <c r="G121" s="11"/>
      <c r="H121" s="47">
        <v>41173</v>
      </c>
      <c r="I121" s="11"/>
      <c r="J121" s="46"/>
      <c r="K121" s="11"/>
      <c r="L121" s="46" t="s">
        <v>212</v>
      </c>
      <c r="M121" s="11"/>
      <c r="N121" s="46"/>
      <c r="O121" s="11"/>
      <c r="P121" s="46" t="s">
        <v>35</v>
      </c>
      <c r="Q121" s="11"/>
      <c r="R121" s="48"/>
      <c r="S121" s="11"/>
      <c r="T121" s="46" t="s">
        <v>189</v>
      </c>
      <c r="U121" s="11"/>
      <c r="V121" s="4">
        <v>1497.38</v>
      </c>
      <c r="Y121"/>
    </row>
    <row r="122" spans="1:25">
      <c r="A122" s="11"/>
      <c r="B122" s="11"/>
      <c r="C122" s="11"/>
      <c r="D122" s="11"/>
      <c r="E122" s="11"/>
      <c r="F122" s="46" t="s">
        <v>18</v>
      </c>
      <c r="G122" s="11"/>
      <c r="H122" s="47">
        <v>41173</v>
      </c>
      <c r="I122" s="11"/>
      <c r="J122" s="46"/>
      <c r="K122" s="11"/>
      <c r="L122" s="46" t="s">
        <v>190</v>
      </c>
      <c r="M122" s="11"/>
      <c r="N122" s="46"/>
      <c r="O122" s="11"/>
      <c r="P122" s="46" t="s">
        <v>35</v>
      </c>
      <c r="Q122" s="11"/>
      <c r="R122" s="48"/>
      <c r="S122" s="11"/>
      <c r="T122" s="46" t="s">
        <v>189</v>
      </c>
      <c r="U122" s="11"/>
      <c r="V122" s="4">
        <v>2018.75</v>
      </c>
      <c r="Y122"/>
    </row>
    <row r="123" spans="1:25">
      <c r="A123" s="11"/>
      <c r="B123" s="11"/>
      <c r="C123" s="11"/>
      <c r="D123" s="11"/>
      <c r="E123" s="11"/>
      <c r="F123" s="46" t="s">
        <v>18</v>
      </c>
      <c r="G123" s="11"/>
      <c r="H123" s="47">
        <v>41173</v>
      </c>
      <c r="I123" s="11"/>
      <c r="J123" s="46"/>
      <c r="K123" s="11"/>
      <c r="L123" s="46" t="s">
        <v>214</v>
      </c>
      <c r="M123" s="11"/>
      <c r="N123" s="46"/>
      <c r="O123" s="11"/>
      <c r="P123" s="46" t="s">
        <v>0</v>
      </c>
      <c r="Q123" s="11"/>
      <c r="R123" s="48"/>
      <c r="S123" s="11"/>
      <c r="T123" s="46" t="s">
        <v>189</v>
      </c>
      <c r="U123" s="11"/>
      <c r="V123" s="4">
        <v>3094</v>
      </c>
      <c r="Y123"/>
    </row>
    <row r="124" spans="1:25">
      <c r="A124" s="11"/>
      <c r="B124" s="11"/>
      <c r="C124" s="11"/>
      <c r="D124" s="11"/>
      <c r="E124" s="11"/>
      <c r="F124" s="46" t="s">
        <v>18</v>
      </c>
      <c r="G124" s="11"/>
      <c r="H124" s="47">
        <v>41173</v>
      </c>
      <c r="I124" s="11"/>
      <c r="J124" s="46"/>
      <c r="K124" s="11"/>
      <c r="L124" s="46" t="s">
        <v>198</v>
      </c>
      <c r="M124" s="11"/>
      <c r="N124" s="46"/>
      <c r="O124" s="11"/>
      <c r="P124" s="46" t="s">
        <v>0</v>
      </c>
      <c r="Q124" s="11"/>
      <c r="R124" s="48"/>
      <c r="S124" s="11"/>
      <c r="T124" s="46" t="s">
        <v>189</v>
      </c>
      <c r="U124" s="11"/>
      <c r="V124" s="4">
        <v>1980</v>
      </c>
      <c r="Y124"/>
    </row>
    <row r="125" spans="1:25">
      <c r="A125" s="11"/>
      <c r="B125" s="11"/>
      <c r="C125" s="11"/>
      <c r="D125" s="11"/>
      <c r="E125" s="11"/>
      <c r="F125" s="46" t="s">
        <v>18</v>
      </c>
      <c r="G125" s="11"/>
      <c r="H125" s="47">
        <v>41173</v>
      </c>
      <c r="I125" s="11"/>
      <c r="J125" s="46"/>
      <c r="K125" s="11"/>
      <c r="L125" s="46" t="s">
        <v>210</v>
      </c>
      <c r="M125" s="11"/>
      <c r="N125" s="46"/>
      <c r="O125" s="11"/>
      <c r="P125" s="46" t="s">
        <v>0</v>
      </c>
      <c r="Q125" s="11"/>
      <c r="R125" s="48"/>
      <c r="S125" s="11"/>
      <c r="T125" s="46" t="s">
        <v>189</v>
      </c>
      <c r="U125" s="11"/>
      <c r="V125" s="4">
        <v>2380</v>
      </c>
      <c r="Y125"/>
    </row>
    <row r="126" spans="1:25">
      <c r="A126" s="11"/>
      <c r="B126" s="11"/>
      <c r="C126" s="11"/>
      <c r="D126" s="11"/>
      <c r="E126" s="11"/>
      <c r="F126" s="46" t="s">
        <v>18</v>
      </c>
      <c r="G126" s="11"/>
      <c r="H126" s="47">
        <v>41177</v>
      </c>
      <c r="I126" s="11"/>
      <c r="J126" s="46" t="s">
        <v>38</v>
      </c>
      <c r="K126" s="11"/>
      <c r="L126" s="46" t="s">
        <v>210</v>
      </c>
      <c r="M126" s="11"/>
      <c r="N126" s="46"/>
      <c r="O126" s="11"/>
      <c r="P126" s="46" t="s">
        <v>0</v>
      </c>
      <c r="Q126" s="11"/>
      <c r="R126" s="48"/>
      <c r="S126" s="11"/>
      <c r="T126" s="46" t="s">
        <v>189</v>
      </c>
      <c r="U126" s="11"/>
      <c r="V126" s="4">
        <v>0</v>
      </c>
      <c r="Y126"/>
    </row>
    <row r="127" spans="1:25">
      <c r="A127" s="11"/>
      <c r="B127" s="11"/>
      <c r="C127" s="11"/>
      <c r="D127" s="11"/>
      <c r="E127" s="11"/>
      <c r="F127" s="46" t="s">
        <v>18</v>
      </c>
      <c r="G127" s="11"/>
      <c r="H127" s="47">
        <v>41187</v>
      </c>
      <c r="I127" s="11"/>
      <c r="J127" s="46"/>
      <c r="K127" s="11"/>
      <c r="L127" s="46" t="s">
        <v>212</v>
      </c>
      <c r="M127" s="11"/>
      <c r="N127" s="46"/>
      <c r="O127" s="11"/>
      <c r="P127" s="46" t="s">
        <v>35</v>
      </c>
      <c r="Q127" s="11"/>
      <c r="R127" s="48"/>
      <c r="S127" s="11"/>
      <c r="T127" s="46" t="s">
        <v>189</v>
      </c>
      <c r="U127" s="11"/>
      <c r="V127" s="4">
        <v>783.75</v>
      </c>
      <c r="Y127"/>
    </row>
    <row r="128" spans="1:25">
      <c r="A128" s="11"/>
      <c r="B128" s="11"/>
      <c r="C128" s="11"/>
      <c r="D128" s="11"/>
      <c r="E128" s="11"/>
      <c r="F128" s="46" t="s">
        <v>18</v>
      </c>
      <c r="G128" s="11"/>
      <c r="H128" s="47">
        <v>41187</v>
      </c>
      <c r="I128" s="11"/>
      <c r="J128" s="46"/>
      <c r="K128" s="11"/>
      <c r="L128" s="46" t="s">
        <v>190</v>
      </c>
      <c r="M128" s="11"/>
      <c r="N128" s="46"/>
      <c r="O128" s="11"/>
      <c r="P128" s="46" t="s">
        <v>35</v>
      </c>
      <c r="Q128" s="11"/>
      <c r="R128" s="48"/>
      <c r="S128" s="11"/>
      <c r="T128" s="46" t="s">
        <v>189</v>
      </c>
      <c r="U128" s="11"/>
      <c r="V128" s="4">
        <v>2031.25</v>
      </c>
      <c r="Y128"/>
    </row>
    <row r="129" spans="1:25">
      <c r="A129" s="11"/>
      <c r="B129" s="11"/>
      <c r="C129" s="11"/>
      <c r="D129" s="11"/>
      <c r="E129" s="11"/>
      <c r="F129" s="46" t="s">
        <v>18</v>
      </c>
      <c r="G129" s="11"/>
      <c r="H129" s="47">
        <v>41187</v>
      </c>
      <c r="I129" s="11"/>
      <c r="J129" s="46"/>
      <c r="K129" s="11"/>
      <c r="L129" s="46" t="s">
        <v>214</v>
      </c>
      <c r="M129" s="11"/>
      <c r="N129" s="46"/>
      <c r="O129" s="11"/>
      <c r="P129" s="46" t="s">
        <v>0</v>
      </c>
      <c r="Q129" s="11"/>
      <c r="R129" s="48"/>
      <c r="S129" s="11"/>
      <c r="T129" s="46" t="s">
        <v>189</v>
      </c>
      <c r="U129" s="11"/>
      <c r="V129" s="4">
        <v>2996</v>
      </c>
      <c r="Y129"/>
    </row>
    <row r="130" spans="1:25">
      <c r="A130" s="11"/>
      <c r="B130" s="11"/>
      <c r="C130" s="11"/>
      <c r="D130" s="11"/>
      <c r="E130" s="11"/>
      <c r="F130" s="46" t="s">
        <v>18</v>
      </c>
      <c r="G130" s="11"/>
      <c r="H130" s="47">
        <v>41187</v>
      </c>
      <c r="I130" s="11"/>
      <c r="J130" s="46"/>
      <c r="K130" s="11"/>
      <c r="L130" s="46" t="s">
        <v>198</v>
      </c>
      <c r="M130" s="11"/>
      <c r="N130" s="46"/>
      <c r="O130" s="11"/>
      <c r="P130" s="46" t="s">
        <v>0</v>
      </c>
      <c r="Q130" s="11"/>
      <c r="R130" s="48"/>
      <c r="S130" s="11"/>
      <c r="T130" s="46" t="s">
        <v>189</v>
      </c>
      <c r="U130" s="11"/>
      <c r="V130" s="4">
        <v>1144</v>
      </c>
      <c r="Y130"/>
    </row>
    <row r="131" spans="1:25">
      <c r="A131" s="11"/>
      <c r="B131" s="11"/>
      <c r="C131" s="11"/>
      <c r="D131" s="11"/>
      <c r="E131" s="11"/>
      <c r="F131" s="46" t="s">
        <v>18</v>
      </c>
      <c r="G131" s="11"/>
      <c r="H131" s="47">
        <v>41187</v>
      </c>
      <c r="I131" s="11"/>
      <c r="J131" s="46"/>
      <c r="K131" s="11"/>
      <c r="L131" s="46" t="s">
        <v>210</v>
      </c>
      <c r="M131" s="11"/>
      <c r="N131" s="46"/>
      <c r="O131" s="11"/>
      <c r="P131" s="46" t="s">
        <v>0</v>
      </c>
      <c r="Q131" s="11"/>
      <c r="R131" s="48"/>
      <c r="S131" s="11"/>
      <c r="T131" s="46" t="s">
        <v>189</v>
      </c>
      <c r="U131" s="11"/>
      <c r="V131" s="4">
        <v>1940</v>
      </c>
      <c r="Y131"/>
    </row>
    <row r="132" spans="1:25">
      <c r="A132" s="11"/>
      <c r="B132" s="11"/>
      <c r="C132" s="11"/>
      <c r="D132" s="11"/>
      <c r="E132" s="11"/>
      <c r="F132" s="46" t="s">
        <v>18</v>
      </c>
      <c r="G132" s="11"/>
      <c r="H132" s="47">
        <v>41187</v>
      </c>
      <c r="I132" s="11"/>
      <c r="J132" s="46" t="s">
        <v>39</v>
      </c>
      <c r="K132" s="11"/>
      <c r="L132" s="46" t="s">
        <v>198</v>
      </c>
      <c r="M132" s="11"/>
      <c r="N132" s="46"/>
      <c r="O132" s="11"/>
      <c r="P132" s="46" t="s">
        <v>0</v>
      </c>
      <c r="Q132" s="11"/>
      <c r="R132" s="48"/>
      <c r="S132" s="11"/>
      <c r="T132" s="46" t="s">
        <v>189</v>
      </c>
      <c r="U132" s="11"/>
      <c r="V132" s="4">
        <v>726</v>
      </c>
      <c r="Y132"/>
    </row>
    <row r="133" spans="1:25">
      <c r="A133" s="11"/>
      <c r="B133" s="11"/>
      <c r="C133" s="11"/>
      <c r="D133" s="11"/>
      <c r="E133" s="11"/>
      <c r="F133" s="46" t="s">
        <v>18</v>
      </c>
      <c r="G133" s="11"/>
      <c r="H133" s="47">
        <v>41201</v>
      </c>
      <c r="I133" s="11"/>
      <c r="J133" s="46"/>
      <c r="K133" s="11"/>
      <c r="L133" s="46" t="s">
        <v>212</v>
      </c>
      <c r="M133" s="11"/>
      <c r="N133" s="46"/>
      <c r="O133" s="11"/>
      <c r="P133" s="46" t="s">
        <v>35</v>
      </c>
      <c r="Q133" s="11"/>
      <c r="R133" s="48"/>
      <c r="S133" s="11"/>
      <c r="T133" s="46" t="s">
        <v>189</v>
      </c>
      <c r="U133" s="11"/>
      <c r="V133" s="4">
        <v>1435.5</v>
      </c>
      <c r="Y133"/>
    </row>
    <row r="134" spans="1:25">
      <c r="A134" s="11"/>
      <c r="B134" s="11"/>
      <c r="C134" s="11"/>
      <c r="D134" s="11"/>
      <c r="E134" s="11"/>
      <c r="F134" s="46" t="s">
        <v>18</v>
      </c>
      <c r="G134" s="11"/>
      <c r="H134" s="47">
        <v>41201</v>
      </c>
      <c r="I134" s="11"/>
      <c r="J134" s="46"/>
      <c r="K134" s="11"/>
      <c r="L134" s="46" t="s">
        <v>190</v>
      </c>
      <c r="M134" s="11"/>
      <c r="N134" s="46"/>
      <c r="O134" s="11"/>
      <c r="P134" s="46" t="s">
        <v>35</v>
      </c>
      <c r="Q134" s="11"/>
      <c r="R134" s="48"/>
      <c r="S134" s="11"/>
      <c r="T134" s="46" t="s">
        <v>189</v>
      </c>
      <c r="U134" s="11"/>
      <c r="V134" s="4">
        <v>2137.5</v>
      </c>
      <c r="Y134"/>
    </row>
    <row r="135" spans="1:25">
      <c r="A135" s="11"/>
      <c r="B135" s="11"/>
      <c r="C135" s="11"/>
      <c r="D135" s="11"/>
      <c r="E135" s="11"/>
      <c r="F135" s="46" t="s">
        <v>18</v>
      </c>
      <c r="G135" s="11"/>
      <c r="H135" s="47">
        <v>41201</v>
      </c>
      <c r="I135" s="11"/>
      <c r="J135" s="46"/>
      <c r="K135" s="11"/>
      <c r="L135" s="46" t="s">
        <v>214</v>
      </c>
      <c r="M135" s="11"/>
      <c r="N135" s="46"/>
      <c r="O135" s="11"/>
      <c r="P135" s="46" t="s">
        <v>0</v>
      </c>
      <c r="Q135" s="11"/>
      <c r="R135" s="48"/>
      <c r="S135" s="11"/>
      <c r="T135" s="46" t="s">
        <v>189</v>
      </c>
      <c r="U135" s="11"/>
      <c r="V135" s="4">
        <v>2898</v>
      </c>
      <c r="Y135"/>
    </row>
    <row r="136" spans="1:25">
      <c r="A136" s="11"/>
      <c r="B136" s="11"/>
      <c r="C136" s="11"/>
      <c r="D136" s="11"/>
      <c r="E136" s="11"/>
      <c r="F136" s="46" t="s">
        <v>18</v>
      </c>
      <c r="G136" s="11"/>
      <c r="H136" s="47">
        <v>41201</v>
      </c>
      <c r="I136" s="11"/>
      <c r="J136" s="46"/>
      <c r="K136" s="11"/>
      <c r="L136" s="46" t="s">
        <v>198</v>
      </c>
      <c r="M136" s="11"/>
      <c r="N136" s="46"/>
      <c r="O136" s="11"/>
      <c r="P136" s="46" t="s">
        <v>0</v>
      </c>
      <c r="Q136" s="11"/>
      <c r="R136" s="48"/>
      <c r="S136" s="11"/>
      <c r="T136" s="46" t="s">
        <v>189</v>
      </c>
      <c r="U136" s="11"/>
      <c r="V136" s="4">
        <v>1958</v>
      </c>
      <c r="Y136"/>
    </row>
    <row r="137" spans="1:25">
      <c r="A137" s="11"/>
      <c r="B137" s="11"/>
      <c r="C137" s="11"/>
      <c r="D137" s="11"/>
      <c r="E137" s="11"/>
      <c r="F137" s="46" t="s">
        <v>18</v>
      </c>
      <c r="G137" s="11"/>
      <c r="H137" s="47">
        <v>41201</v>
      </c>
      <c r="I137" s="11"/>
      <c r="J137" s="46"/>
      <c r="K137" s="11"/>
      <c r="L137" s="46" t="s">
        <v>210</v>
      </c>
      <c r="M137" s="11"/>
      <c r="N137" s="46"/>
      <c r="O137" s="11"/>
      <c r="P137" s="46" t="s">
        <v>0</v>
      </c>
      <c r="Q137" s="11"/>
      <c r="R137" s="48"/>
      <c r="S137" s="11"/>
      <c r="T137" s="46" t="s">
        <v>189</v>
      </c>
      <c r="U137" s="11"/>
      <c r="V137" s="4">
        <v>1970</v>
      </c>
      <c r="Y137"/>
    </row>
    <row r="138" spans="1:25">
      <c r="A138" s="11"/>
      <c r="B138" s="11"/>
      <c r="C138" s="11"/>
      <c r="D138" s="11"/>
      <c r="E138" s="11"/>
      <c r="F138" s="46" t="s">
        <v>18</v>
      </c>
      <c r="G138" s="11"/>
      <c r="H138" s="47">
        <v>41215</v>
      </c>
      <c r="I138" s="11"/>
      <c r="J138" s="46"/>
      <c r="K138" s="11"/>
      <c r="L138" s="46" t="s">
        <v>212</v>
      </c>
      <c r="M138" s="11"/>
      <c r="N138" s="46"/>
      <c r="O138" s="11"/>
      <c r="P138" s="46" t="s">
        <v>35</v>
      </c>
      <c r="Q138" s="11"/>
      <c r="R138" s="48"/>
      <c r="S138" s="11"/>
      <c r="T138" s="46" t="s">
        <v>189</v>
      </c>
      <c r="U138" s="11"/>
      <c r="V138" s="4">
        <v>1452</v>
      </c>
      <c r="Y138"/>
    </row>
    <row r="139" spans="1:25">
      <c r="A139" s="11"/>
      <c r="B139" s="11"/>
      <c r="C139" s="11"/>
      <c r="D139" s="11"/>
      <c r="E139" s="11"/>
      <c r="F139" s="46" t="s">
        <v>18</v>
      </c>
      <c r="G139" s="11"/>
      <c r="H139" s="47">
        <v>41215</v>
      </c>
      <c r="I139" s="11"/>
      <c r="J139" s="46"/>
      <c r="K139" s="11"/>
      <c r="L139" s="46" t="s">
        <v>190</v>
      </c>
      <c r="M139" s="11"/>
      <c r="N139" s="46"/>
      <c r="O139" s="11"/>
      <c r="P139" s="46" t="s">
        <v>35</v>
      </c>
      <c r="Q139" s="11"/>
      <c r="R139" s="48"/>
      <c r="S139" s="11"/>
      <c r="T139" s="46" t="s">
        <v>189</v>
      </c>
      <c r="U139" s="11"/>
      <c r="V139" s="4">
        <v>2525</v>
      </c>
      <c r="Y139"/>
    </row>
    <row r="140" spans="1:25">
      <c r="A140" s="11"/>
      <c r="B140" s="11"/>
      <c r="C140" s="11"/>
      <c r="D140" s="11"/>
      <c r="E140" s="11"/>
      <c r="F140" s="46" t="s">
        <v>18</v>
      </c>
      <c r="G140" s="11"/>
      <c r="H140" s="47">
        <v>41215</v>
      </c>
      <c r="I140" s="11"/>
      <c r="J140" s="46"/>
      <c r="K140" s="11"/>
      <c r="L140" s="46" t="s">
        <v>214</v>
      </c>
      <c r="M140" s="11"/>
      <c r="N140" s="46"/>
      <c r="O140" s="11"/>
      <c r="P140" s="46" t="s">
        <v>0</v>
      </c>
      <c r="Q140" s="11"/>
      <c r="R140" s="48"/>
      <c r="S140" s="11"/>
      <c r="T140" s="46" t="s">
        <v>189</v>
      </c>
      <c r="U140" s="11"/>
      <c r="V140" s="4">
        <v>4186</v>
      </c>
      <c r="Y140"/>
    </row>
    <row r="141" spans="1:25">
      <c r="A141" s="11"/>
      <c r="B141" s="11"/>
      <c r="C141" s="11"/>
      <c r="D141" s="11"/>
      <c r="E141" s="11"/>
      <c r="F141" s="46" t="s">
        <v>18</v>
      </c>
      <c r="G141" s="11"/>
      <c r="H141" s="47">
        <v>41215</v>
      </c>
      <c r="I141" s="11"/>
      <c r="J141" s="46"/>
      <c r="K141" s="11"/>
      <c r="L141" s="46" t="s">
        <v>198</v>
      </c>
      <c r="M141" s="11"/>
      <c r="N141" s="46"/>
      <c r="O141" s="11"/>
      <c r="P141" s="46" t="s">
        <v>0</v>
      </c>
      <c r="Q141" s="11"/>
      <c r="R141" s="48"/>
      <c r="S141" s="11"/>
      <c r="T141" s="46" t="s">
        <v>189</v>
      </c>
      <c r="U141" s="11"/>
      <c r="V141" s="4">
        <v>1694</v>
      </c>
      <c r="Y141"/>
    </row>
    <row r="142" spans="1:25">
      <c r="A142" s="11"/>
      <c r="B142" s="11"/>
      <c r="C142" s="11"/>
      <c r="D142" s="11"/>
      <c r="E142" s="11"/>
      <c r="F142" s="46" t="s">
        <v>18</v>
      </c>
      <c r="G142" s="11"/>
      <c r="H142" s="47">
        <v>41215</v>
      </c>
      <c r="I142" s="11"/>
      <c r="J142" s="46"/>
      <c r="K142" s="11"/>
      <c r="L142" s="46" t="s">
        <v>210</v>
      </c>
      <c r="M142" s="11"/>
      <c r="N142" s="46"/>
      <c r="O142" s="11"/>
      <c r="P142" s="46" t="s">
        <v>0</v>
      </c>
      <c r="Q142" s="11"/>
      <c r="R142" s="48"/>
      <c r="S142" s="11"/>
      <c r="T142" s="46" t="s">
        <v>189</v>
      </c>
      <c r="U142" s="11"/>
      <c r="V142" s="4">
        <v>2500</v>
      </c>
      <c r="Y142"/>
    </row>
    <row r="143" spans="1:25">
      <c r="A143" s="11"/>
      <c r="B143" s="11"/>
      <c r="C143" s="11"/>
      <c r="D143" s="11"/>
      <c r="E143" s="11"/>
      <c r="F143" s="46" t="s">
        <v>18</v>
      </c>
      <c r="G143" s="11"/>
      <c r="H143" s="47">
        <v>41229</v>
      </c>
      <c r="I143" s="11"/>
      <c r="J143" s="46"/>
      <c r="K143" s="11"/>
      <c r="L143" s="46" t="s">
        <v>212</v>
      </c>
      <c r="M143" s="11"/>
      <c r="N143" s="46"/>
      <c r="O143" s="11"/>
      <c r="P143" s="46" t="s">
        <v>35</v>
      </c>
      <c r="Q143" s="11"/>
      <c r="R143" s="48"/>
      <c r="S143" s="11"/>
      <c r="T143" s="46" t="s">
        <v>189</v>
      </c>
      <c r="U143" s="11"/>
      <c r="V143" s="4">
        <v>1584</v>
      </c>
      <c r="Y143"/>
    </row>
    <row r="144" spans="1:25">
      <c r="A144" s="11"/>
      <c r="B144" s="11"/>
      <c r="C144" s="11"/>
      <c r="D144" s="11"/>
      <c r="E144" s="11"/>
      <c r="F144" s="46" t="s">
        <v>18</v>
      </c>
      <c r="G144" s="11"/>
      <c r="H144" s="47">
        <v>41229</v>
      </c>
      <c r="I144" s="11"/>
      <c r="J144" s="46"/>
      <c r="K144" s="11"/>
      <c r="L144" s="46" t="s">
        <v>190</v>
      </c>
      <c r="M144" s="11"/>
      <c r="N144" s="46"/>
      <c r="O144" s="11"/>
      <c r="P144" s="46" t="s">
        <v>35</v>
      </c>
      <c r="Q144" s="11"/>
      <c r="R144" s="48"/>
      <c r="S144" s="11"/>
      <c r="T144" s="46" t="s">
        <v>189</v>
      </c>
      <c r="U144" s="11"/>
      <c r="V144" s="4">
        <v>2137.5</v>
      </c>
      <c r="Y144"/>
    </row>
    <row r="145" spans="1:25">
      <c r="A145" s="11"/>
      <c r="B145" s="11"/>
      <c r="C145" s="11"/>
      <c r="D145" s="11"/>
      <c r="E145" s="11"/>
      <c r="F145" s="46" t="s">
        <v>18</v>
      </c>
      <c r="G145" s="11"/>
      <c r="H145" s="47">
        <v>41229</v>
      </c>
      <c r="I145" s="11"/>
      <c r="J145" s="46"/>
      <c r="K145" s="11"/>
      <c r="L145" s="46" t="s">
        <v>214</v>
      </c>
      <c r="M145" s="11"/>
      <c r="N145" s="46"/>
      <c r="O145" s="11"/>
      <c r="P145" s="46" t="s">
        <v>0</v>
      </c>
      <c r="Q145" s="11"/>
      <c r="R145" s="48"/>
      <c r="S145" s="11"/>
      <c r="T145" s="46" t="s">
        <v>189</v>
      </c>
      <c r="U145" s="11"/>
      <c r="V145" s="4">
        <v>2982</v>
      </c>
      <c r="Y145"/>
    </row>
    <row r="146" spans="1:25">
      <c r="A146" s="11"/>
      <c r="B146" s="11"/>
      <c r="C146" s="11"/>
      <c r="D146" s="11"/>
      <c r="E146" s="11"/>
      <c r="F146" s="46" t="s">
        <v>18</v>
      </c>
      <c r="G146" s="11"/>
      <c r="H146" s="47">
        <v>41229</v>
      </c>
      <c r="I146" s="11"/>
      <c r="J146" s="46"/>
      <c r="K146" s="11"/>
      <c r="L146" s="46" t="s">
        <v>198</v>
      </c>
      <c r="M146" s="11"/>
      <c r="N146" s="46"/>
      <c r="O146" s="11"/>
      <c r="P146" s="46" t="s">
        <v>0</v>
      </c>
      <c r="Q146" s="11"/>
      <c r="R146" s="48"/>
      <c r="S146" s="11"/>
      <c r="T146" s="46" t="s">
        <v>189</v>
      </c>
      <c r="U146" s="11"/>
      <c r="V146" s="4">
        <v>2512.5</v>
      </c>
      <c r="Y146"/>
    </row>
    <row r="147" spans="1:25">
      <c r="A147" s="11"/>
      <c r="B147" s="11"/>
      <c r="C147" s="11"/>
      <c r="D147" s="11"/>
      <c r="E147" s="11"/>
      <c r="F147" s="46" t="s">
        <v>18</v>
      </c>
      <c r="G147" s="11"/>
      <c r="H147" s="47">
        <v>41229</v>
      </c>
      <c r="I147" s="11"/>
      <c r="J147" s="46"/>
      <c r="K147" s="11"/>
      <c r="L147" s="46" t="s">
        <v>210</v>
      </c>
      <c r="M147" s="11"/>
      <c r="N147" s="46"/>
      <c r="O147" s="11"/>
      <c r="P147" s="46" t="s">
        <v>0</v>
      </c>
      <c r="Q147" s="11"/>
      <c r="R147" s="48"/>
      <c r="S147" s="11"/>
      <c r="T147" s="46" t="s">
        <v>189</v>
      </c>
      <c r="U147" s="11"/>
      <c r="V147" s="4">
        <v>1480</v>
      </c>
      <c r="Y147"/>
    </row>
    <row r="148" spans="1:25">
      <c r="A148" s="11"/>
      <c r="B148" s="11"/>
      <c r="C148" s="11"/>
      <c r="D148" s="11"/>
      <c r="E148" s="11"/>
      <c r="F148" s="46" t="s">
        <v>18</v>
      </c>
      <c r="G148" s="11"/>
      <c r="H148" s="47">
        <v>41232</v>
      </c>
      <c r="I148" s="11"/>
      <c r="J148" s="46" t="s">
        <v>40</v>
      </c>
      <c r="K148" s="11"/>
      <c r="L148" s="46" t="s">
        <v>218</v>
      </c>
      <c r="M148" s="11"/>
      <c r="N148" s="46"/>
      <c r="O148" s="11"/>
      <c r="P148" s="46" t="s">
        <v>19</v>
      </c>
      <c r="Q148" s="11"/>
      <c r="R148" s="48"/>
      <c r="S148" s="11"/>
      <c r="T148" s="46" t="s">
        <v>189</v>
      </c>
      <c r="U148" s="11"/>
      <c r="V148" s="4">
        <v>375</v>
      </c>
      <c r="Y148"/>
    </row>
    <row r="149" spans="1:25">
      <c r="A149" s="11"/>
      <c r="B149" s="11"/>
      <c r="C149" s="11"/>
      <c r="D149" s="11"/>
      <c r="E149" s="11"/>
      <c r="F149" s="46" t="s">
        <v>18</v>
      </c>
      <c r="G149" s="11"/>
      <c r="H149" s="47">
        <v>41233</v>
      </c>
      <c r="I149" s="11"/>
      <c r="J149" s="46" t="s">
        <v>41</v>
      </c>
      <c r="K149" s="11"/>
      <c r="L149" s="46" t="s">
        <v>210</v>
      </c>
      <c r="M149" s="11"/>
      <c r="N149" s="46"/>
      <c r="O149" s="11"/>
      <c r="P149" s="46" t="s">
        <v>0</v>
      </c>
      <c r="Q149" s="11"/>
      <c r="R149" s="48"/>
      <c r="S149" s="11"/>
      <c r="T149" s="46" t="s">
        <v>189</v>
      </c>
      <c r="U149" s="11"/>
      <c r="V149" s="4">
        <v>0</v>
      </c>
      <c r="Y149"/>
    </row>
    <row r="150" spans="1:25">
      <c r="A150" s="11"/>
      <c r="B150" s="11"/>
      <c r="C150" s="11"/>
      <c r="D150" s="11"/>
      <c r="E150" s="11"/>
      <c r="F150" s="46" t="s">
        <v>18</v>
      </c>
      <c r="G150" s="11"/>
      <c r="H150" s="47">
        <v>41243</v>
      </c>
      <c r="I150" s="11"/>
      <c r="J150" s="46"/>
      <c r="K150" s="11"/>
      <c r="L150" s="46" t="s">
        <v>212</v>
      </c>
      <c r="M150" s="11"/>
      <c r="N150" s="46"/>
      <c r="O150" s="11"/>
      <c r="P150" s="46" t="s">
        <v>35</v>
      </c>
      <c r="Q150" s="11"/>
      <c r="R150" s="48"/>
      <c r="S150" s="11"/>
      <c r="T150" s="46" t="s">
        <v>189</v>
      </c>
      <c r="U150" s="11"/>
      <c r="V150" s="4">
        <v>1584</v>
      </c>
      <c r="Y150"/>
    </row>
    <row r="151" spans="1:25">
      <c r="A151" s="11"/>
      <c r="B151" s="11"/>
      <c r="C151" s="11"/>
      <c r="D151" s="11"/>
      <c r="E151" s="11"/>
      <c r="F151" s="46" t="s">
        <v>18</v>
      </c>
      <c r="G151" s="11"/>
      <c r="H151" s="47">
        <v>41243</v>
      </c>
      <c r="I151" s="11"/>
      <c r="J151" s="46"/>
      <c r="K151" s="11"/>
      <c r="L151" s="46" t="s">
        <v>190</v>
      </c>
      <c r="M151" s="11"/>
      <c r="N151" s="46"/>
      <c r="O151" s="11"/>
      <c r="P151" s="46" t="s">
        <v>35</v>
      </c>
      <c r="Q151" s="11"/>
      <c r="R151" s="48"/>
      <c r="S151" s="11"/>
      <c r="T151" s="46" t="s">
        <v>189</v>
      </c>
      <c r="U151" s="11"/>
      <c r="V151" s="4">
        <v>2225</v>
      </c>
      <c r="Y151"/>
    </row>
    <row r="152" spans="1:25">
      <c r="A152" s="11"/>
      <c r="B152" s="11"/>
      <c r="C152" s="11"/>
      <c r="D152" s="11"/>
      <c r="E152" s="11"/>
      <c r="F152" s="46" t="s">
        <v>18</v>
      </c>
      <c r="G152" s="11"/>
      <c r="H152" s="47">
        <v>41243</v>
      </c>
      <c r="I152" s="11"/>
      <c r="J152" s="46"/>
      <c r="K152" s="11"/>
      <c r="L152" s="46" t="s">
        <v>214</v>
      </c>
      <c r="M152" s="11"/>
      <c r="N152" s="46"/>
      <c r="O152" s="11"/>
      <c r="P152" s="46" t="s">
        <v>0</v>
      </c>
      <c r="Q152" s="11"/>
      <c r="R152" s="48"/>
      <c r="S152" s="11"/>
      <c r="T152" s="46" t="s">
        <v>189</v>
      </c>
      <c r="U152" s="11"/>
      <c r="V152" s="4">
        <v>3094</v>
      </c>
      <c r="Y152"/>
    </row>
    <row r="153" spans="1:25">
      <c r="A153" s="11"/>
      <c r="B153" s="11"/>
      <c r="C153" s="11"/>
      <c r="D153" s="11"/>
      <c r="E153" s="11"/>
      <c r="F153" s="46" t="s">
        <v>18</v>
      </c>
      <c r="G153" s="11"/>
      <c r="H153" s="47">
        <v>41243</v>
      </c>
      <c r="I153" s="11"/>
      <c r="J153" s="46"/>
      <c r="K153" s="11"/>
      <c r="L153" s="46" t="s">
        <v>198</v>
      </c>
      <c r="M153" s="11"/>
      <c r="N153" s="46"/>
      <c r="O153" s="11"/>
      <c r="P153" s="46" t="s">
        <v>0</v>
      </c>
      <c r="Q153" s="11"/>
      <c r="R153" s="48"/>
      <c r="S153" s="11"/>
      <c r="T153" s="46" t="s">
        <v>189</v>
      </c>
      <c r="U153" s="11"/>
      <c r="V153" s="4">
        <v>1787.5</v>
      </c>
      <c r="Y153"/>
    </row>
    <row r="154" spans="1:25">
      <c r="A154" s="11"/>
      <c r="B154" s="11"/>
      <c r="C154" s="11"/>
      <c r="D154" s="11"/>
      <c r="E154" s="11"/>
      <c r="F154" s="46" t="s">
        <v>18</v>
      </c>
      <c r="G154" s="11"/>
      <c r="H154" s="47">
        <v>41243</v>
      </c>
      <c r="I154" s="11"/>
      <c r="J154" s="46"/>
      <c r="K154" s="11"/>
      <c r="L154" s="46" t="s">
        <v>210</v>
      </c>
      <c r="M154" s="11"/>
      <c r="N154" s="46"/>
      <c r="O154" s="11"/>
      <c r="P154" s="46" t="s">
        <v>0</v>
      </c>
      <c r="Q154" s="11"/>
      <c r="R154" s="48"/>
      <c r="S154" s="11"/>
      <c r="T154" s="46" t="s">
        <v>189</v>
      </c>
      <c r="U154" s="11"/>
      <c r="V154" s="4">
        <v>1920</v>
      </c>
      <c r="Y154"/>
    </row>
    <row r="155" spans="1:25">
      <c r="A155" s="11"/>
      <c r="B155" s="11"/>
      <c r="C155" s="11"/>
      <c r="D155" s="11"/>
      <c r="E155" s="11"/>
      <c r="F155" s="46" t="s">
        <v>18</v>
      </c>
      <c r="G155" s="11"/>
      <c r="H155" s="47">
        <v>41243</v>
      </c>
      <c r="I155" s="11"/>
      <c r="J155" s="46" t="s">
        <v>42</v>
      </c>
      <c r="K155" s="11"/>
      <c r="L155" s="46" t="s">
        <v>218</v>
      </c>
      <c r="M155" s="11"/>
      <c r="N155" s="46"/>
      <c r="O155" s="11"/>
      <c r="P155" s="46" t="s">
        <v>19</v>
      </c>
      <c r="Q155" s="11"/>
      <c r="R155" s="48"/>
      <c r="S155" s="11"/>
      <c r="T155" s="46" t="s">
        <v>189</v>
      </c>
      <c r="U155" s="11"/>
      <c r="V155" s="4">
        <v>625</v>
      </c>
      <c r="Y155"/>
    </row>
    <row r="156" spans="1:25">
      <c r="A156" s="11"/>
      <c r="B156" s="11"/>
      <c r="C156" s="11"/>
      <c r="D156" s="11"/>
      <c r="E156" s="11"/>
      <c r="F156" s="46" t="s">
        <v>18</v>
      </c>
      <c r="G156" s="11"/>
      <c r="H156" s="47">
        <v>41256</v>
      </c>
      <c r="I156" s="11"/>
      <c r="J156" s="46" t="s">
        <v>43</v>
      </c>
      <c r="K156" s="11"/>
      <c r="L156" s="46" t="s">
        <v>198</v>
      </c>
      <c r="M156" s="11"/>
      <c r="N156" s="46"/>
      <c r="O156" s="11"/>
      <c r="P156" s="46" t="s">
        <v>0</v>
      </c>
      <c r="Q156" s="11"/>
      <c r="R156" s="48"/>
      <c r="S156" s="11"/>
      <c r="T156" s="46" t="s">
        <v>189</v>
      </c>
      <c r="U156" s="11"/>
      <c r="V156" s="4">
        <v>0</v>
      </c>
      <c r="Y156"/>
    </row>
    <row r="157" spans="1:25">
      <c r="A157" s="11"/>
      <c r="B157" s="11"/>
      <c r="C157" s="11"/>
      <c r="D157" s="11"/>
      <c r="E157" s="11"/>
      <c r="F157" s="46" t="s">
        <v>18</v>
      </c>
      <c r="G157" s="11"/>
      <c r="H157" s="47">
        <v>41257</v>
      </c>
      <c r="I157" s="11"/>
      <c r="J157" s="46"/>
      <c r="K157" s="11"/>
      <c r="L157" s="46" t="s">
        <v>190</v>
      </c>
      <c r="M157" s="11"/>
      <c r="N157" s="46"/>
      <c r="O157" s="11"/>
      <c r="P157" s="46" t="s">
        <v>35</v>
      </c>
      <c r="Q157" s="11"/>
      <c r="R157" s="48"/>
      <c r="S157" s="11"/>
      <c r="T157" s="46" t="s">
        <v>189</v>
      </c>
      <c r="U157" s="11"/>
      <c r="V157" s="4">
        <v>2450</v>
      </c>
      <c r="Y157"/>
    </row>
    <row r="158" spans="1:25">
      <c r="A158" s="11"/>
      <c r="B158" s="11"/>
      <c r="C158" s="11"/>
      <c r="D158" s="11"/>
      <c r="E158" s="11"/>
      <c r="F158" s="46" t="s">
        <v>18</v>
      </c>
      <c r="G158" s="11"/>
      <c r="H158" s="47">
        <v>41257</v>
      </c>
      <c r="I158" s="11"/>
      <c r="J158" s="46"/>
      <c r="K158" s="11"/>
      <c r="L158" s="46" t="s">
        <v>214</v>
      </c>
      <c r="M158" s="11"/>
      <c r="N158" s="46"/>
      <c r="O158" s="11"/>
      <c r="P158" s="46" t="s">
        <v>0</v>
      </c>
      <c r="Q158" s="11"/>
      <c r="R158" s="48"/>
      <c r="S158" s="11"/>
      <c r="T158" s="46" t="s">
        <v>189</v>
      </c>
      <c r="U158" s="11"/>
      <c r="V158" s="4">
        <v>3108</v>
      </c>
      <c r="Y158"/>
    </row>
    <row r="159" spans="1:25">
      <c r="A159" s="11"/>
      <c r="B159" s="11"/>
      <c r="C159" s="11"/>
      <c r="D159" s="11"/>
      <c r="E159" s="11"/>
      <c r="F159" s="46" t="s">
        <v>18</v>
      </c>
      <c r="G159" s="11"/>
      <c r="H159" s="47">
        <v>41257</v>
      </c>
      <c r="I159" s="11"/>
      <c r="J159" s="46"/>
      <c r="K159" s="11"/>
      <c r="L159" s="46" t="s">
        <v>198</v>
      </c>
      <c r="M159" s="11"/>
      <c r="N159" s="46"/>
      <c r="O159" s="11"/>
      <c r="P159" s="46" t="s">
        <v>0</v>
      </c>
      <c r="Q159" s="11"/>
      <c r="R159" s="48"/>
      <c r="S159" s="11"/>
      <c r="T159" s="46" t="s">
        <v>189</v>
      </c>
      <c r="U159" s="11"/>
      <c r="V159" s="4">
        <v>2125</v>
      </c>
      <c r="Y159"/>
    </row>
    <row r="160" spans="1:25">
      <c r="A160" s="11"/>
      <c r="B160" s="11"/>
      <c r="C160" s="11"/>
      <c r="D160" s="11"/>
      <c r="E160" s="11"/>
      <c r="F160" s="46" t="s">
        <v>18</v>
      </c>
      <c r="G160" s="11"/>
      <c r="H160" s="47">
        <v>41257</v>
      </c>
      <c r="I160" s="11"/>
      <c r="J160" s="46"/>
      <c r="K160" s="11"/>
      <c r="L160" s="46" t="s">
        <v>210</v>
      </c>
      <c r="M160" s="11"/>
      <c r="N160" s="46"/>
      <c r="O160" s="11"/>
      <c r="P160" s="46" t="s">
        <v>0</v>
      </c>
      <c r="Q160" s="11"/>
      <c r="R160" s="48"/>
      <c r="S160" s="11"/>
      <c r="T160" s="46" t="s">
        <v>189</v>
      </c>
      <c r="U160" s="11"/>
      <c r="V160" s="4">
        <v>2190</v>
      </c>
      <c r="Y160"/>
    </row>
    <row r="161" spans="1:25">
      <c r="A161" s="11"/>
      <c r="B161" s="11"/>
      <c r="C161" s="11"/>
      <c r="D161" s="11"/>
      <c r="E161" s="11"/>
      <c r="F161" s="46" t="s">
        <v>18</v>
      </c>
      <c r="G161" s="11"/>
      <c r="H161" s="47">
        <v>41257</v>
      </c>
      <c r="I161" s="11"/>
      <c r="J161" s="46"/>
      <c r="K161" s="11"/>
      <c r="L161" s="46" t="s">
        <v>212</v>
      </c>
      <c r="M161" s="11"/>
      <c r="N161" s="46"/>
      <c r="O161" s="11"/>
      <c r="P161" s="46" t="s">
        <v>35</v>
      </c>
      <c r="Q161" s="11"/>
      <c r="R161" s="48"/>
      <c r="S161" s="11"/>
      <c r="T161" s="46" t="s">
        <v>189</v>
      </c>
      <c r="U161" s="11"/>
      <c r="V161" s="4">
        <v>1584</v>
      </c>
      <c r="Y161"/>
    </row>
    <row r="162" spans="1:25">
      <c r="A162" s="11"/>
      <c r="B162" s="11"/>
      <c r="C162" s="11"/>
      <c r="D162" s="11"/>
      <c r="E162" s="11"/>
      <c r="F162" s="46" t="s">
        <v>18</v>
      </c>
      <c r="G162" s="11"/>
      <c r="H162" s="47">
        <v>41271</v>
      </c>
      <c r="I162" s="11"/>
      <c r="J162" s="46"/>
      <c r="K162" s="11"/>
      <c r="L162" s="46" t="s">
        <v>212</v>
      </c>
      <c r="M162" s="11"/>
      <c r="N162" s="46"/>
      <c r="O162" s="11"/>
      <c r="P162" s="46" t="s">
        <v>35</v>
      </c>
      <c r="Q162" s="11"/>
      <c r="R162" s="48"/>
      <c r="S162" s="11"/>
      <c r="T162" s="46" t="s">
        <v>189</v>
      </c>
      <c r="U162" s="11"/>
      <c r="V162" s="4">
        <v>1584</v>
      </c>
      <c r="Y162"/>
    </row>
    <row r="163" spans="1:25">
      <c r="A163" s="11"/>
      <c r="B163" s="11"/>
      <c r="C163" s="11"/>
      <c r="D163" s="11"/>
      <c r="E163" s="11"/>
      <c r="F163" s="46" t="s">
        <v>18</v>
      </c>
      <c r="G163" s="11"/>
      <c r="H163" s="47">
        <v>41271</v>
      </c>
      <c r="I163" s="11"/>
      <c r="J163" s="46"/>
      <c r="K163" s="11"/>
      <c r="L163" s="46" t="s">
        <v>190</v>
      </c>
      <c r="M163" s="11"/>
      <c r="N163" s="46"/>
      <c r="O163" s="11"/>
      <c r="P163" s="46" t="s">
        <v>35</v>
      </c>
      <c r="Q163" s="11"/>
      <c r="R163" s="48"/>
      <c r="S163" s="11"/>
      <c r="T163" s="46" t="s">
        <v>189</v>
      </c>
      <c r="U163" s="11"/>
      <c r="V163" s="4">
        <v>2200</v>
      </c>
      <c r="Y163"/>
    </row>
    <row r="164" spans="1:25">
      <c r="A164" s="11"/>
      <c r="B164" s="11"/>
      <c r="C164" s="11"/>
      <c r="D164" s="11"/>
      <c r="E164" s="11"/>
      <c r="F164" s="46" t="s">
        <v>18</v>
      </c>
      <c r="G164" s="11"/>
      <c r="H164" s="47">
        <v>41271</v>
      </c>
      <c r="I164" s="11"/>
      <c r="J164" s="46"/>
      <c r="K164" s="11"/>
      <c r="L164" s="46" t="s">
        <v>214</v>
      </c>
      <c r="M164" s="11"/>
      <c r="N164" s="46"/>
      <c r="O164" s="11"/>
      <c r="P164" s="46" t="s">
        <v>0</v>
      </c>
      <c r="Q164" s="11"/>
      <c r="R164" s="48"/>
      <c r="S164" s="11"/>
      <c r="T164" s="46" t="s">
        <v>189</v>
      </c>
      <c r="U164" s="11"/>
      <c r="V164" s="4">
        <v>3080</v>
      </c>
      <c r="Y164"/>
    </row>
    <row r="165" spans="1:25">
      <c r="A165" s="11"/>
      <c r="B165" s="11"/>
      <c r="C165" s="11"/>
      <c r="D165" s="11"/>
      <c r="E165" s="11"/>
      <c r="F165" s="46" t="s">
        <v>18</v>
      </c>
      <c r="G165" s="11"/>
      <c r="H165" s="47">
        <v>41271</v>
      </c>
      <c r="I165" s="11"/>
      <c r="J165" s="46"/>
      <c r="K165" s="11"/>
      <c r="L165" s="46" t="s">
        <v>198</v>
      </c>
      <c r="M165" s="11"/>
      <c r="N165" s="46"/>
      <c r="O165" s="11"/>
      <c r="P165" s="46" t="s">
        <v>0</v>
      </c>
      <c r="Q165" s="11"/>
      <c r="R165" s="48"/>
      <c r="S165" s="11"/>
      <c r="T165" s="46" t="s">
        <v>189</v>
      </c>
      <c r="U165" s="11"/>
      <c r="V165" s="4">
        <v>1537.5</v>
      </c>
      <c r="Y165"/>
    </row>
    <row r="166" spans="1:25">
      <c r="A166" s="11"/>
      <c r="B166" s="11"/>
      <c r="C166" s="11"/>
      <c r="D166" s="11"/>
      <c r="E166" s="11"/>
      <c r="F166" s="46" t="s">
        <v>18</v>
      </c>
      <c r="G166" s="11"/>
      <c r="H166" s="47">
        <v>41271</v>
      </c>
      <c r="I166" s="11"/>
      <c r="J166" s="46"/>
      <c r="K166" s="11"/>
      <c r="L166" s="46" t="s">
        <v>210</v>
      </c>
      <c r="M166" s="11"/>
      <c r="N166" s="46"/>
      <c r="O166" s="11"/>
      <c r="P166" s="46" t="s">
        <v>0</v>
      </c>
      <c r="Q166" s="11"/>
      <c r="R166" s="48"/>
      <c r="S166" s="11"/>
      <c r="T166" s="46" t="s">
        <v>189</v>
      </c>
      <c r="U166" s="11"/>
      <c r="V166" s="4">
        <v>1960</v>
      </c>
      <c r="Y166"/>
    </row>
    <row r="167" spans="1:25">
      <c r="A167" s="11"/>
      <c r="B167" s="11"/>
      <c r="C167" s="11"/>
      <c r="D167" s="11"/>
      <c r="E167" s="11"/>
      <c r="F167" s="46" t="s">
        <v>18</v>
      </c>
      <c r="G167" s="11"/>
      <c r="H167" s="47">
        <v>41271</v>
      </c>
      <c r="I167" s="11"/>
      <c r="J167" s="46" t="s">
        <v>44</v>
      </c>
      <c r="K167" s="11"/>
      <c r="L167" s="46" t="s">
        <v>212</v>
      </c>
      <c r="M167" s="11"/>
      <c r="N167" s="46"/>
      <c r="O167" s="11"/>
      <c r="P167" s="46" t="s">
        <v>35</v>
      </c>
      <c r="Q167" s="11"/>
      <c r="R167" s="48"/>
      <c r="S167" s="11"/>
      <c r="T167" s="46" t="s">
        <v>189</v>
      </c>
      <c r="U167" s="11"/>
      <c r="V167" s="4">
        <v>0</v>
      </c>
      <c r="Y167"/>
    </row>
    <row r="168" spans="1:25">
      <c r="A168" s="11"/>
      <c r="B168" s="11"/>
      <c r="C168" s="11"/>
      <c r="D168" s="11"/>
      <c r="E168" s="11"/>
      <c r="F168" s="46" t="s">
        <v>18</v>
      </c>
      <c r="G168" s="11"/>
      <c r="H168" s="47">
        <v>41271</v>
      </c>
      <c r="I168" s="11"/>
      <c r="J168" s="46" t="s">
        <v>45</v>
      </c>
      <c r="K168" s="11"/>
      <c r="L168" s="46" t="s">
        <v>190</v>
      </c>
      <c r="M168" s="11"/>
      <c r="N168" s="46"/>
      <c r="O168" s="11"/>
      <c r="P168" s="46" t="s">
        <v>35</v>
      </c>
      <c r="Q168" s="11"/>
      <c r="R168" s="48"/>
      <c r="S168" s="11"/>
      <c r="T168" s="46" t="s">
        <v>189</v>
      </c>
      <c r="U168" s="11"/>
      <c r="V168" s="4">
        <v>0</v>
      </c>
      <c r="Y168"/>
    </row>
    <row r="169" spans="1:25">
      <c r="A169" s="11"/>
      <c r="B169" s="11"/>
      <c r="C169" s="11"/>
      <c r="D169" s="11"/>
      <c r="E169" s="11"/>
      <c r="F169" s="46" t="s">
        <v>18</v>
      </c>
      <c r="G169" s="11"/>
      <c r="H169" s="47">
        <v>41271</v>
      </c>
      <c r="I169" s="11"/>
      <c r="J169" s="46" t="s">
        <v>46</v>
      </c>
      <c r="K169" s="11"/>
      <c r="L169" s="46" t="s">
        <v>214</v>
      </c>
      <c r="M169" s="11"/>
      <c r="N169" s="46"/>
      <c r="O169" s="11"/>
      <c r="P169" s="46" t="s">
        <v>0</v>
      </c>
      <c r="Q169" s="11"/>
      <c r="R169" s="48"/>
      <c r="S169" s="11"/>
      <c r="T169" s="46" t="s">
        <v>189</v>
      </c>
      <c r="U169" s="11"/>
      <c r="V169" s="4">
        <v>0</v>
      </c>
      <c r="Y169"/>
    </row>
    <row r="170" spans="1:25">
      <c r="A170" s="11"/>
      <c r="B170" s="11"/>
      <c r="C170" s="11"/>
      <c r="D170" s="11"/>
      <c r="E170" s="11"/>
      <c r="F170" s="46" t="s">
        <v>18</v>
      </c>
      <c r="G170" s="11"/>
      <c r="H170" s="47">
        <v>41271</v>
      </c>
      <c r="I170" s="11"/>
      <c r="J170" s="46" t="s">
        <v>47</v>
      </c>
      <c r="K170" s="11"/>
      <c r="L170" s="46" t="s">
        <v>198</v>
      </c>
      <c r="M170" s="11"/>
      <c r="N170" s="46"/>
      <c r="O170" s="11"/>
      <c r="P170" s="46" t="s">
        <v>0</v>
      </c>
      <c r="Q170" s="11"/>
      <c r="R170" s="48"/>
      <c r="S170" s="11"/>
      <c r="T170" s="46" t="s">
        <v>189</v>
      </c>
      <c r="U170" s="11"/>
      <c r="V170" s="4">
        <v>0</v>
      </c>
      <c r="Y170"/>
    </row>
    <row r="171" spans="1:25">
      <c r="A171" s="11"/>
      <c r="B171" s="11"/>
      <c r="C171" s="11"/>
      <c r="D171" s="11"/>
      <c r="E171" s="11"/>
      <c r="F171" s="46" t="s">
        <v>18</v>
      </c>
      <c r="G171" s="11"/>
      <c r="H171" s="47">
        <v>41271</v>
      </c>
      <c r="I171" s="11"/>
      <c r="J171" s="46" t="s">
        <v>48</v>
      </c>
      <c r="K171" s="11"/>
      <c r="L171" s="46" t="s">
        <v>210</v>
      </c>
      <c r="M171" s="11"/>
      <c r="N171" s="46"/>
      <c r="O171" s="11"/>
      <c r="P171" s="46" t="s">
        <v>0</v>
      </c>
      <c r="Q171" s="11"/>
      <c r="R171" s="48"/>
      <c r="S171" s="11"/>
      <c r="T171" s="46" t="s">
        <v>189</v>
      </c>
      <c r="U171" s="11"/>
      <c r="V171" s="4">
        <v>0</v>
      </c>
      <c r="Y171"/>
    </row>
    <row r="172" spans="1:25">
      <c r="A172" s="11"/>
      <c r="B172" s="11"/>
      <c r="C172" s="11"/>
      <c r="D172" s="11"/>
      <c r="E172" s="11"/>
      <c r="F172" s="46" t="s">
        <v>18</v>
      </c>
      <c r="G172" s="11"/>
      <c r="H172" s="47">
        <v>41271</v>
      </c>
      <c r="I172" s="11"/>
      <c r="J172" s="46" t="s">
        <v>49</v>
      </c>
      <c r="K172" s="11"/>
      <c r="L172" s="46" t="s">
        <v>218</v>
      </c>
      <c r="M172" s="11"/>
      <c r="N172" s="46"/>
      <c r="O172" s="11"/>
      <c r="P172" s="46" t="s">
        <v>19</v>
      </c>
      <c r="Q172" s="11"/>
      <c r="R172" s="48"/>
      <c r="S172" s="11"/>
      <c r="T172" s="46" t="s">
        <v>189</v>
      </c>
      <c r="U172" s="11"/>
      <c r="V172" s="4">
        <v>275</v>
      </c>
      <c r="Y172"/>
    </row>
    <row r="173" spans="1:25">
      <c r="A173" s="11"/>
      <c r="B173" s="11"/>
      <c r="C173" s="11"/>
      <c r="D173" s="11"/>
      <c r="E173" s="11"/>
      <c r="F173" s="46" t="s">
        <v>18</v>
      </c>
      <c r="G173" s="11"/>
      <c r="H173" s="47">
        <v>41285</v>
      </c>
      <c r="I173" s="11"/>
      <c r="J173" s="46"/>
      <c r="K173" s="11"/>
      <c r="L173" s="46" t="s">
        <v>212</v>
      </c>
      <c r="M173" s="11"/>
      <c r="N173" s="46"/>
      <c r="O173" s="11"/>
      <c r="P173" s="46" t="s">
        <v>35</v>
      </c>
      <c r="Q173" s="11"/>
      <c r="R173" s="48"/>
      <c r="S173" s="11"/>
      <c r="T173" s="46" t="s">
        <v>189</v>
      </c>
      <c r="U173" s="11"/>
      <c r="V173" s="4">
        <v>1008</v>
      </c>
      <c r="Y173"/>
    </row>
    <row r="174" spans="1:25">
      <c r="A174" s="11"/>
      <c r="B174" s="11"/>
      <c r="C174" s="11"/>
      <c r="D174" s="11"/>
      <c r="E174" s="11"/>
      <c r="F174" s="46" t="s">
        <v>18</v>
      </c>
      <c r="G174" s="11"/>
      <c r="H174" s="47">
        <v>41285</v>
      </c>
      <c r="I174" s="11"/>
      <c r="J174" s="46"/>
      <c r="K174" s="11"/>
      <c r="L174" s="46" t="s">
        <v>190</v>
      </c>
      <c r="M174" s="11"/>
      <c r="N174" s="46"/>
      <c r="O174" s="11"/>
      <c r="P174" s="46" t="s">
        <v>35</v>
      </c>
      <c r="Q174" s="11"/>
      <c r="R174" s="48"/>
      <c r="S174" s="11"/>
      <c r="T174" s="46" t="s">
        <v>189</v>
      </c>
      <c r="U174" s="11"/>
      <c r="V174" s="4">
        <v>1075</v>
      </c>
      <c r="Y174"/>
    </row>
    <row r="175" spans="1:25">
      <c r="A175" s="11"/>
      <c r="B175" s="11"/>
      <c r="C175" s="11"/>
      <c r="D175" s="11"/>
      <c r="E175" s="11"/>
      <c r="F175" s="46" t="s">
        <v>18</v>
      </c>
      <c r="G175" s="11"/>
      <c r="H175" s="47">
        <v>41285</v>
      </c>
      <c r="I175" s="11"/>
      <c r="J175" s="46"/>
      <c r="K175" s="11"/>
      <c r="L175" s="46" t="s">
        <v>214</v>
      </c>
      <c r="M175" s="11"/>
      <c r="N175" s="46"/>
      <c r="O175" s="11"/>
      <c r="P175" s="46" t="s">
        <v>0</v>
      </c>
      <c r="Q175" s="11"/>
      <c r="R175" s="48"/>
      <c r="S175" s="11"/>
      <c r="T175" s="46" t="s">
        <v>189</v>
      </c>
      <c r="U175" s="11"/>
      <c r="V175" s="4">
        <v>2100</v>
      </c>
      <c r="Y175"/>
    </row>
    <row r="176" spans="1:25">
      <c r="A176" s="11"/>
      <c r="B176" s="11"/>
      <c r="C176" s="11"/>
      <c r="D176" s="11"/>
      <c r="E176" s="11"/>
      <c r="F176" s="46" t="s">
        <v>18</v>
      </c>
      <c r="G176" s="11"/>
      <c r="H176" s="47">
        <v>41285</v>
      </c>
      <c r="I176" s="11"/>
      <c r="J176" s="46"/>
      <c r="K176" s="11"/>
      <c r="L176" s="46" t="s">
        <v>210</v>
      </c>
      <c r="M176" s="11"/>
      <c r="N176" s="46"/>
      <c r="O176" s="11"/>
      <c r="P176" s="46" t="s">
        <v>0</v>
      </c>
      <c r="Q176" s="11"/>
      <c r="R176" s="48"/>
      <c r="S176" s="11"/>
      <c r="T176" s="46" t="s">
        <v>189</v>
      </c>
      <c r="U176" s="11"/>
      <c r="V176" s="4">
        <v>1160</v>
      </c>
      <c r="Y176"/>
    </row>
    <row r="177" spans="1:25">
      <c r="A177" s="11"/>
      <c r="B177" s="11"/>
      <c r="C177" s="11"/>
      <c r="D177" s="11"/>
      <c r="E177" s="11"/>
      <c r="F177" s="46" t="s">
        <v>18</v>
      </c>
      <c r="G177" s="11"/>
      <c r="H177" s="47">
        <v>41299</v>
      </c>
      <c r="I177" s="11"/>
      <c r="J177" s="46"/>
      <c r="K177" s="11"/>
      <c r="L177" s="46" t="s">
        <v>212</v>
      </c>
      <c r="M177" s="11"/>
      <c r="N177" s="46"/>
      <c r="O177" s="11"/>
      <c r="P177" s="46" t="s">
        <v>35</v>
      </c>
      <c r="Q177" s="11"/>
      <c r="R177" s="48"/>
      <c r="S177" s="11"/>
      <c r="T177" s="46" t="s">
        <v>189</v>
      </c>
      <c r="U177" s="11"/>
      <c r="V177" s="4">
        <v>1584</v>
      </c>
      <c r="Y177"/>
    </row>
    <row r="178" spans="1:25">
      <c r="A178" s="11"/>
      <c r="B178" s="11"/>
      <c r="C178" s="11"/>
      <c r="D178" s="11"/>
      <c r="E178" s="11"/>
      <c r="F178" s="46" t="s">
        <v>18</v>
      </c>
      <c r="G178" s="11"/>
      <c r="H178" s="47">
        <v>41299</v>
      </c>
      <c r="I178" s="11"/>
      <c r="J178" s="46"/>
      <c r="K178" s="11"/>
      <c r="L178" s="46" t="s">
        <v>190</v>
      </c>
      <c r="M178" s="11"/>
      <c r="N178" s="46"/>
      <c r="O178" s="11"/>
      <c r="P178" s="46" t="s">
        <v>35</v>
      </c>
      <c r="Q178" s="11"/>
      <c r="R178" s="48"/>
      <c r="S178" s="11"/>
      <c r="T178" s="46" t="s">
        <v>189</v>
      </c>
      <c r="U178" s="11"/>
      <c r="V178" s="4">
        <v>1887.5</v>
      </c>
      <c r="Y178"/>
    </row>
    <row r="179" spans="1:25">
      <c r="A179" s="11"/>
      <c r="B179" s="11"/>
      <c r="C179" s="11"/>
      <c r="D179" s="11"/>
      <c r="E179" s="11"/>
      <c r="F179" s="46" t="s">
        <v>18</v>
      </c>
      <c r="G179" s="11"/>
      <c r="H179" s="47">
        <v>41299</v>
      </c>
      <c r="I179" s="11"/>
      <c r="J179" s="46"/>
      <c r="K179" s="11"/>
      <c r="L179" s="46" t="s">
        <v>214</v>
      </c>
      <c r="M179" s="11"/>
      <c r="N179" s="46"/>
      <c r="O179" s="11"/>
      <c r="P179" s="46" t="s">
        <v>0</v>
      </c>
      <c r="Q179" s="11"/>
      <c r="R179" s="48"/>
      <c r="S179" s="11"/>
      <c r="T179" s="46" t="s">
        <v>189</v>
      </c>
      <c r="U179" s="11"/>
      <c r="V179" s="4">
        <v>3276</v>
      </c>
      <c r="Y179"/>
    </row>
    <row r="180" spans="1:25">
      <c r="A180" s="11"/>
      <c r="B180" s="11"/>
      <c r="C180" s="11"/>
      <c r="D180" s="11"/>
      <c r="E180" s="11"/>
      <c r="F180" s="46" t="s">
        <v>18</v>
      </c>
      <c r="G180" s="11"/>
      <c r="H180" s="47">
        <v>41299</v>
      </c>
      <c r="I180" s="11"/>
      <c r="J180" s="46"/>
      <c r="K180" s="11"/>
      <c r="L180" s="46" t="s">
        <v>210</v>
      </c>
      <c r="M180" s="11"/>
      <c r="N180" s="46"/>
      <c r="O180" s="11"/>
      <c r="P180" s="46" t="s">
        <v>0</v>
      </c>
      <c r="Q180" s="11"/>
      <c r="R180" s="48"/>
      <c r="S180" s="11"/>
      <c r="T180" s="46" t="s">
        <v>189</v>
      </c>
      <c r="U180" s="11"/>
      <c r="V180" s="4">
        <v>1900</v>
      </c>
      <c r="Y180"/>
    </row>
    <row r="181" spans="1:25">
      <c r="A181" s="11"/>
      <c r="B181" s="11"/>
      <c r="C181" s="11"/>
      <c r="D181" s="11"/>
      <c r="E181" s="11"/>
      <c r="F181" s="46" t="s">
        <v>18</v>
      </c>
      <c r="G181" s="11"/>
      <c r="H181" s="47">
        <v>41313</v>
      </c>
      <c r="I181" s="11"/>
      <c r="J181" s="46"/>
      <c r="K181" s="11"/>
      <c r="L181" s="46" t="s">
        <v>212</v>
      </c>
      <c r="M181" s="11"/>
      <c r="N181" s="46"/>
      <c r="O181" s="11"/>
      <c r="P181" s="46" t="s">
        <v>35</v>
      </c>
      <c r="Q181" s="11"/>
      <c r="R181" s="48"/>
      <c r="S181" s="11"/>
      <c r="T181" s="46" t="s">
        <v>189</v>
      </c>
      <c r="U181" s="11"/>
      <c r="V181" s="4">
        <v>1584</v>
      </c>
      <c r="Y181"/>
    </row>
    <row r="182" spans="1:25">
      <c r="A182" s="11"/>
      <c r="B182" s="11"/>
      <c r="C182" s="11"/>
      <c r="D182" s="11"/>
      <c r="E182" s="11"/>
      <c r="F182" s="46" t="s">
        <v>18</v>
      </c>
      <c r="G182" s="11"/>
      <c r="H182" s="47">
        <v>41313</v>
      </c>
      <c r="I182" s="11"/>
      <c r="J182" s="46"/>
      <c r="K182" s="11"/>
      <c r="L182" s="46" t="s">
        <v>190</v>
      </c>
      <c r="M182" s="11"/>
      <c r="N182" s="46"/>
      <c r="O182" s="11"/>
      <c r="P182" s="46" t="s">
        <v>35</v>
      </c>
      <c r="Q182" s="11"/>
      <c r="R182" s="48"/>
      <c r="S182" s="11"/>
      <c r="T182" s="46" t="s">
        <v>189</v>
      </c>
      <c r="U182" s="11"/>
      <c r="V182" s="4">
        <v>2100</v>
      </c>
      <c r="Y182"/>
    </row>
    <row r="183" spans="1:25">
      <c r="A183" s="11"/>
      <c r="B183" s="11"/>
      <c r="C183" s="11"/>
      <c r="D183" s="11"/>
      <c r="E183" s="11"/>
      <c r="F183" s="46" t="s">
        <v>18</v>
      </c>
      <c r="G183" s="11"/>
      <c r="H183" s="47">
        <v>41313</v>
      </c>
      <c r="I183" s="11"/>
      <c r="J183" s="46"/>
      <c r="K183" s="11"/>
      <c r="L183" s="46" t="s">
        <v>214</v>
      </c>
      <c r="M183" s="11"/>
      <c r="N183" s="46"/>
      <c r="O183" s="11"/>
      <c r="P183" s="46" t="s">
        <v>0</v>
      </c>
      <c r="Q183" s="11"/>
      <c r="R183" s="48"/>
      <c r="S183" s="11"/>
      <c r="T183" s="46" t="s">
        <v>189</v>
      </c>
      <c r="U183" s="11"/>
      <c r="V183" s="4">
        <v>2310</v>
      </c>
      <c r="Y183"/>
    </row>
    <row r="184" spans="1:25">
      <c r="A184" s="11"/>
      <c r="B184" s="11"/>
      <c r="C184" s="11"/>
      <c r="D184" s="11"/>
      <c r="E184" s="11"/>
      <c r="F184" s="46" t="s">
        <v>18</v>
      </c>
      <c r="G184" s="11"/>
      <c r="H184" s="47">
        <v>41313</v>
      </c>
      <c r="I184" s="11"/>
      <c r="J184" s="46"/>
      <c r="K184" s="11"/>
      <c r="L184" s="46" t="s">
        <v>198</v>
      </c>
      <c r="M184" s="11"/>
      <c r="N184" s="46"/>
      <c r="O184" s="11"/>
      <c r="P184" s="46" t="s">
        <v>0</v>
      </c>
      <c r="Q184" s="11"/>
      <c r="R184" s="48"/>
      <c r="S184" s="11"/>
      <c r="T184" s="46" t="s">
        <v>189</v>
      </c>
      <c r="U184" s="11"/>
      <c r="V184" s="4">
        <v>2512.5</v>
      </c>
      <c r="Y184"/>
    </row>
    <row r="185" spans="1:25">
      <c r="A185" s="11"/>
      <c r="B185" s="11"/>
      <c r="C185" s="11"/>
      <c r="D185" s="11"/>
      <c r="E185" s="11"/>
      <c r="F185" s="46" t="s">
        <v>18</v>
      </c>
      <c r="G185" s="11"/>
      <c r="H185" s="47">
        <v>41313</v>
      </c>
      <c r="I185" s="11"/>
      <c r="J185" s="46" t="s">
        <v>50</v>
      </c>
      <c r="K185" s="11"/>
      <c r="L185" s="46" t="s">
        <v>218</v>
      </c>
      <c r="M185" s="11"/>
      <c r="N185" s="46"/>
      <c r="O185" s="11"/>
      <c r="P185" s="46" t="s">
        <v>19</v>
      </c>
      <c r="Q185" s="11"/>
      <c r="R185" s="48"/>
      <c r="S185" s="11"/>
      <c r="T185" s="46" t="s">
        <v>189</v>
      </c>
      <c r="U185" s="11"/>
      <c r="V185" s="4">
        <v>100</v>
      </c>
      <c r="Y185"/>
    </row>
    <row r="186" spans="1:25">
      <c r="A186" s="11"/>
      <c r="B186" s="11"/>
      <c r="C186" s="11"/>
      <c r="D186" s="11"/>
      <c r="E186" s="11"/>
      <c r="F186" s="46" t="s">
        <v>18</v>
      </c>
      <c r="G186" s="11"/>
      <c r="H186" s="47">
        <v>41313</v>
      </c>
      <c r="I186" s="11"/>
      <c r="J186" s="46"/>
      <c r="K186" s="11"/>
      <c r="L186" s="46" t="s">
        <v>210</v>
      </c>
      <c r="M186" s="11"/>
      <c r="N186" s="46"/>
      <c r="O186" s="11"/>
      <c r="P186" s="46" t="s">
        <v>0</v>
      </c>
      <c r="Q186" s="11"/>
      <c r="R186" s="48"/>
      <c r="S186" s="11"/>
      <c r="T186" s="46" t="s">
        <v>189</v>
      </c>
      <c r="U186" s="11"/>
      <c r="V186" s="4">
        <v>1880</v>
      </c>
      <c r="Y186"/>
    </row>
    <row r="187" spans="1:25">
      <c r="A187" s="11"/>
      <c r="B187" s="11"/>
      <c r="C187" s="11"/>
      <c r="D187" s="11"/>
      <c r="E187" s="11"/>
      <c r="F187" s="46" t="s">
        <v>18</v>
      </c>
      <c r="G187" s="11"/>
      <c r="H187" s="47">
        <v>41327</v>
      </c>
      <c r="I187" s="11"/>
      <c r="J187" s="46"/>
      <c r="K187" s="11"/>
      <c r="L187" s="46" t="s">
        <v>212</v>
      </c>
      <c r="M187" s="11"/>
      <c r="N187" s="46"/>
      <c r="O187" s="11"/>
      <c r="P187" s="46" t="s">
        <v>35</v>
      </c>
      <c r="Q187" s="11"/>
      <c r="R187" s="48"/>
      <c r="S187" s="11"/>
      <c r="T187" s="46" t="s">
        <v>189</v>
      </c>
      <c r="U187" s="11"/>
      <c r="V187" s="4">
        <v>1530</v>
      </c>
      <c r="Y187"/>
    </row>
    <row r="188" spans="1:25">
      <c r="A188" s="11"/>
      <c r="B188" s="11"/>
      <c r="C188" s="11"/>
      <c r="D188" s="11"/>
      <c r="E188" s="11"/>
      <c r="F188" s="46" t="s">
        <v>18</v>
      </c>
      <c r="G188" s="11"/>
      <c r="H188" s="47">
        <v>41327</v>
      </c>
      <c r="I188" s="11"/>
      <c r="J188" s="46"/>
      <c r="K188" s="11"/>
      <c r="L188" s="46" t="s">
        <v>190</v>
      </c>
      <c r="M188" s="11"/>
      <c r="N188" s="46"/>
      <c r="O188" s="11"/>
      <c r="P188" s="46" t="s">
        <v>35</v>
      </c>
      <c r="Q188" s="11"/>
      <c r="R188" s="48"/>
      <c r="S188" s="11"/>
      <c r="T188" s="46" t="s">
        <v>189</v>
      </c>
      <c r="U188" s="11"/>
      <c r="V188" s="4">
        <v>2131.25</v>
      </c>
      <c r="Y188"/>
    </row>
    <row r="189" spans="1:25">
      <c r="A189" s="11"/>
      <c r="B189" s="11"/>
      <c r="C189" s="11"/>
      <c r="D189" s="11"/>
      <c r="E189" s="11"/>
      <c r="F189" s="46" t="s">
        <v>18</v>
      </c>
      <c r="G189" s="11"/>
      <c r="H189" s="47">
        <v>41327</v>
      </c>
      <c r="I189" s="11"/>
      <c r="J189" s="46"/>
      <c r="K189" s="11"/>
      <c r="L189" s="46" t="s">
        <v>214</v>
      </c>
      <c r="M189" s="11"/>
      <c r="N189" s="46"/>
      <c r="O189" s="11"/>
      <c r="P189" s="46" t="s">
        <v>0</v>
      </c>
      <c r="Q189" s="11"/>
      <c r="R189" s="48"/>
      <c r="S189" s="11"/>
      <c r="T189" s="46" t="s">
        <v>189</v>
      </c>
      <c r="U189" s="11"/>
      <c r="V189" s="4">
        <v>2688</v>
      </c>
      <c r="Y189"/>
    </row>
    <row r="190" spans="1:25">
      <c r="A190" s="11"/>
      <c r="B190" s="11"/>
      <c r="C190" s="11"/>
      <c r="D190" s="11"/>
      <c r="E190" s="11"/>
      <c r="F190" s="46" t="s">
        <v>18</v>
      </c>
      <c r="G190" s="11"/>
      <c r="H190" s="47">
        <v>41327</v>
      </c>
      <c r="I190" s="11"/>
      <c r="J190" s="46"/>
      <c r="K190" s="11"/>
      <c r="L190" s="46" t="s">
        <v>198</v>
      </c>
      <c r="M190" s="11"/>
      <c r="N190" s="46"/>
      <c r="O190" s="11"/>
      <c r="P190" s="46" t="s">
        <v>0</v>
      </c>
      <c r="Q190" s="11"/>
      <c r="R190" s="48"/>
      <c r="S190" s="11"/>
      <c r="T190" s="46" t="s">
        <v>189</v>
      </c>
      <c r="U190" s="11"/>
      <c r="V190" s="4">
        <v>1600</v>
      </c>
      <c r="Y190"/>
    </row>
    <row r="191" spans="1:25">
      <c r="A191" s="11"/>
      <c r="B191" s="11"/>
      <c r="C191" s="11"/>
      <c r="D191" s="11"/>
      <c r="E191" s="11"/>
      <c r="F191" s="46" t="s">
        <v>18</v>
      </c>
      <c r="G191" s="11"/>
      <c r="H191" s="47">
        <v>41327</v>
      </c>
      <c r="I191" s="11"/>
      <c r="J191" s="46"/>
      <c r="K191" s="11"/>
      <c r="L191" s="46" t="s">
        <v>210</v>
      </c>
      <c r="M191" s="11"/>
      <c r="N191" s="46"/>
      <c r="O191" s="11"/>
      <c r="P191" s="46" t="s">
        <v>0</v>
      </c>
      <c r="Q191" s="11"/>
      <c r="R191" s="48"/>
      <c r="S191" s="11"/>
      <c r="T191" s="46" t="s">
        <v>189</v>
      </c>
      <c r="U191" s="11"/>
      <c r="V191" s="4">
        <v>2020</v>
      </c>
      <c r="Y191"/>
    </row>
    <row r="192" spans="1:25">
      <c r="A192" s="11"/>
      <c r="B192" s="11"/>
      <c r="C192" s="11"/>
      <c r="D192" s="11"/>
      <c r="E192" s="11"/>
      <c r="F192" s="46" t="s">
        <v>18</v>
      </c>
      <c r="G192" s="11"/>
      <c r="H192" s="47">
        <v>41341</v>
      </c>
      <c r="I192" s="11"/>
      <c r="J192" s="46"/>
      <c r="K192" s="11"/>
      <c r="L192" s="46" t="s">
        <v>212</v>
      </c>
      <c r="M192" s="11"/>
      <c r="N192" s="46"/>
      <c r="O192" s="11"/>
      <c r="P192" s="46" t="s">
        <v>35</v>
      </c>
      <c r="Q192" s="11"/>
      <c r="R192" s="48"/>
      <c r="S192" s="11"/>
      <c r="T192" s="46" t="s">
        <v>189</v>
      </c>
      <c r="U192" s="11"/>
      <c r="V192" s="4">
        <v>1597.5</v>
      </c>
      <c r="Y192"/>
    </row>
    <row r="193" spans="1:25">
      <c r="A193" s="11"/>
      <c r="B193" s="11"/>
      <c r="C193" s="11"/>
      <c r="D193" s="11"/>
      <c r="E193" s="11"/>
      <c r="F193" s="46" t="s">
        <v>18</v>
      </c>
      <c r="G193" s="11"/>
      <c r="H193" s="47">
        <v>41341</v>
      </c>
      <c r="I193" s="11"/>
      <c r="J193" s="46"/>
      <c r="K193" s="11"/>
      <c r="L193" s="46" t="s">
        <v>190</v>
      </c>
      <c r="M193" s="11"/>
      <c r="N193" s="46"/>
      <c r="O193" s="11"/>
      <c r="P193" s="46" t="s">
        <v>35</v>
      </c>
      <c r="Q193" s="11"/>
      <c r="R193" s="48"/>
      <c r="S193" s="11"/>
      <c r="T193" s="46" t="s">
        <v>189</v>
      </c>
      <c r="U193" s="11"/>
      <c r="V193" s="4">
        <v>2168.75</v>
      </c>
      <c r="Y193"/>
    </row>
    <row r="194" spans="1:25">
      <c r="A194" s="11"/>
      <c r="B194" s="11"/>
      <c r="C194" s="11"/>
      <c r="D194" s="11"/>
      <c r="E194" s="11"/>
      <c r="F194" s="46" t="s">
        <v>18</v>
      </c>
      <c r="G194" s="11"/>
      <c r="H194" s="47">
        <v>41341</v>
      </c>
      <c r="I194" s="11"/>
      <c r="J194" s="46"/>
      <c r="K194" s="11"/>
      <c r="L194" s="46" t="s">
        <v>214</v>
      </c>
      <c r="M194" s="11"/>
      <c r="N194" s="46"/>
      <c r="O194" s="11"/>
      <c r="P194" s="46" t="s">
        <v>0</v>
      </c>
      <c r="Q194" s="11"/>
      <c r="R194" s="48"/>
      <c r="S194" s="11"/>
      <c r="T194" s="46" t="s">
        <v>189</v>
      </c>
      <c r="U194" s="11"/>
      <c r="V194" s="4">
        <v>3458</v>
      </c>
      <c r="Y194"/>
    </row>
    <row r="195" spans="1:25">
      <c r="A195" s="11"/>
      <c r="B195" s="11"/>
      <c r="C195" s="11"/>
      <c r="D195" s="11"/>
      <c r="E195" s="11"/>
      <c r="F195" s="46" t="s">
        <v>18</v>
      </c>
      <c r="G195" s="11"/>
      <c r="H195" s="47">
        <v>41341</v>
      </c>
      <c r="I195" s="11"/>
      <c r="J195" s="46"/>
      <c r="K195" s="11"/>
      <c r="L195" s="46" t="s">
        <v>198</v>
      </c>
      <c r="M195" s="11"/>
      <c r="N195" s="46"/>
      <c r="O195" s="11"/>
      <c r="P195" s="46" t="s">
        <v>0</v>
      </c>
      <c r="Q195" s="11"/>
      <c r="R195" s="48"/>
      <c r="S195" s="11"/>
      <c r="T195" s="46" t="s">
        <v>189</v>
      </c>
      <c r="U195" s="11"/>
      <c r="V195" s="4">
        <v>1987.5</v>
      </c>
      <c r="Y195"/>
    </row>
    <row r="196" spans="1:25">
      <c r="A196" s="11"/>
      <c r="B196" s="11"/>
      <c r="C196" s="11"/>
      <c r="D196" s="11"/>
      <c r="E196" s="11"/>
      <c r="F196" s="46" t="s">
        <v>18</v>
      </c>
      <c r="G196" s="11"/>
      <c r="H196" s="47">
        <v>41341</v>
      </c>
      <c r="I196" s="11"/>
      <c r="J196" s="46"/>
      <c r="K196" s="11"/>
      <c r="L196" s="46" t="s">
        <v>210</v>
      </c>
      <c r="M196" s="11"/>
      <c r="N196" s="46"/>
      <c r="O196" s="11"/>
      <c r="P196" s="46" t="s">
        <v>0</v>
      </c>
      <c r="Q196" s="11"/>
      <c r="R196" s="48"/>
      <c r="S196" s="11"/>
      <c r="T196" s="46" t="s">
        <v>189</v>
      </c>
      <c r="U196" s="11"/>
      <c r="V196" s="4">
        <v>1890</v>
      </c>
      <c r="Y196"/>
    </row>
    <row r="197" spans="1:25">
      <c r="A197" s="11"/>
      <c r="B197" s="11"/>
      <c r="C197" s="11"/>
      <c r="D197" s="11"/>
      <c r="E197" s="11"/>
      <c r="F197" s="46" t="s">
        <v>18</v>
      </c>
      <c r="G197" s="11"/>
      <c r="H197" s="47">
        <v>41355</v>
      </c>
      <c r="I197" s="11"/>
      <c r="J197" s="46"/>
      <c r="K197" s="11"/>
      <c r="L197" s="46" t="s">
        <v>212</v>
      </c>
      <c r="M197" s="11"/>
      <c r="N197" s="46"/>
      <c r="O197" s="11"/>
      <c r="P197" s="46" t="s">
        <v>35</v>
      </c>
      <c r="Q197" s="11"/>
      <c r="R197" s="48"/>
      <c r="S197" s="11"/>
      <c r="T197" s="46" t="s">
        <v>189</v>
      </c>
      <c r="U197" s="11"/>
      <c r="V197" s="4">
        <v>1584</v>
      </c>
      <c r="Y197"/>
    </row>
    <row r="198" spans="1:25">
      <c r="A198" s="11"/>
      <c r="B198" s="11"/>
      <c r="C198" s="11"/>
      <c r="D198" s="11"/>
      <c r="E198" s="11"/>
      <c r="F198" s="46" t="s">
        <v>18</v>
      </c>
      <c r="G198" s="11"/>
      <c r="H198" s="47">
        <v>41355</v>
      </c>
      <c r="I198" s="11"/>
      <c r="J198" s="46"/>
      <c r="K198" s="11"/>
      <c r="L198" s="46" t="s">
        <v>190</v>
      </c>
      <c r="M198" s="11"/>
      <c r="N198" s="46"/>
      <c r="O198" s="11"/>
      <c r="P198" s="46" t="s">
        <v>35</v>
      </c>
      <c r="Q198" s="11"/>
      <c r="R198" s="48"/>
      <c r="S198" s="11"/>
      <c r="T198" s="46" t="s">
        <v>189</v>
      </c>
      <c r="U198" s="11"/>
      <c r="V198" s="4">
        <v>2093.75</v>
      </c>
      <c r="Y198"/>
    </row>
    <row r="199" spans="1:25">
      <c r="A199" s="11"/>
      <c r="B199" s="11"/>
      <c r="C199" s="11"/>
      <c r="D199" s="11"/>
      <c r="E199" s="11"/>
      <c r="F199" s="46" t="s">
        <v>18</v>
      </c>
      <c r="G199" s="11"/>
      <c r="H199" s="47">
        <v>41355</v>
      </c>
      <c r="I199" s="11"/>
      <c r="J199" s="46"/>
      <c r="K199" s="11"/>
      <c r="L199" s="46" t="s">
        <v>214</v>
      </c>
      <c r="M199" s="11"/>
      <c r="N199" s="46"/>
      <c r="O199" s="11"/>
      <c r="P199" s="46" t="s">
        <v>0</v>
      </c>
      <c r="Q199" s="11"/>
      <c r="R199" s="48"/>
      <c r="S199" s="11"/>
      <c r="T199" s="46" t="s">
        <v>189</v>
      </c>
      <c r="U199" s="11"/>
      <c r="V199" s="4">
        <v>3038</v>
      </c>
      <c r="Y199"/>
    </row>
    <row r="200" spans="1:25">
      <c r="A200" s="11"/>
      <c r="B200" s="11"/>
      <c r="C200" s="11"/>
      <c r="D200" s="11"/>
      <c r="E200" s="11"/>
      <c r="F200" s="46" t="s">
        <v>18</v>
      </c>
      <c r="G200" s="11"/>
      <c r="H200" s="47">
        <v>41355</v>
      </c>
      <c r="I200" s="11"/>
      <c r="J200" s="46"/>
      <c r="K200" s="11"/>
      <c r="L200" s="46" t="s">
        <v>198</v>
      </c>
      <c r="M200" s="11"/>
      <c r="N200" s="46"/>
      <c r="O200" s="11"/>
      <c r="P200" s="46" t="s">
        <v>0</v>
      </c>
      <c r="Q200" s="11"/>
      <c r="R200" s="48"/>
      <c r="S200" s="11"/>
      <c r="T200" s="46" t="s">
        <v>189</v>
      </c>
      <c r="U200" s="11"/>
      <c r="V200" s="4">
        <v>2087.5</v>
      </c>
      <c r="Y200"/>
    </row>
    <row r="201" spans="1:25">
      <c r="A201" s="11"/>
      <c r="B201" s="11"/>
      <c r="C201" s="11"/>
      <c r="D201" s="11"/>
      <c r="E201" s="11"/>
      <c r="F201" s="46" t="s">
        <v>18</v>
      </c>
      <c r="G201" s="11"/>
      <c r="H201" s="47">
        <v>41355</v>
      </c>
      <c r="I201" s="11"/>
      <c r="J201" s="46"/>
      <c r="K201" s="11"/>
      <c r="L201" s="46" t="s">
        <v>210</v>
      </c>
      <c r="M201" s="11"/>
      <c r="N201" s="46"/>
      <c r="O201" s="11"/>
      <c r="P201" s="46" t="s">
        <v>0</v>
      </c>
      <c r="Q201" s="11"/>
      <c r="R201" s="48"/>
      <c r="S201" s="11"/>
      <c r="T201" s="46" t="s">
        <v>189</v>
      </c>
      <c r="U201" s="11"/>
      <c r="V201" s="4">
        <v>1920</v>
      </c>
      <c r="Y201"/>
    </row>
    <row r="202" spans="1:25">
      <c r="A202" s="11"/>
      <c r="B202" s="11"/>
      <c r="C202" s="11"/>
      <c r="D202" s="11"/>
      <c r="E202" s="11"/>
      <c r="F202" s="46" t="s">
        <v>18</v>
      </c>
      <c r="G202" s="11"/>
      <c r="H202" s="47">
        <v>41355</v>
      </c>
      <c r="I202" s="11"/>
      <c r="J202" s="46"/>
      <c r="K202" s="11"/>
      <c r="L202" s="46" t="s">
        <v>203</v>
      </c>
      <c r="M202" s="11"/>
      <c r="N202" s="46"/>
      <c r="O202" s="11"/>
      <c r="P202" s="46" t="s">
        <v>51</v>
      </c>
      <c r="Q202" s="11"/>
      <c r="R202" s="48"/>
      <c r="S202" s="11"/>
      <c r="T202" s="46" t="s">
        <v>189</v>
      </c>
      <c r="U202" s="11"/>
      <c r="V202" s="4">
        <v>1518</v>
      </c>
      <c r="Y202"/>
    </row>
    <row r="203" spans="1:25">
      <c r="A203" s="11"/>
      <c r="B203" s="11"/>
      <c r="C203" s="11"/>
      <c r="D203" s="11"/>
      <c r="E203" s="11"/>
      <c r="F203" s="46" t="s">
        <v>18</v>
      </c>
      <c r="G203" s="11"/>
      <c r="H203" s="47">
        <v>41355</v>
      </c>
      <c r="I203" s="11"/>
      <c r="J203" s="46"/>
      <c r="K203" s="11"/>
      <c r="L203" s="46" t="s">
        <v>220</v>
      </c>
      <c r="M203" s="11"/>
      <c r="N203" s="46"/>
      <c r="O203" s="11"/>
      <c r="P203" s="46" t="s">
        <v>51</v>
      </c>
      <c r="Q203" s="11"/>
      <c r="R203" s="48"/>
      <c r="S203" s="11"/>
      <c r="T203" s="46" t="s">
        <v>189</v>
      </c>
      <c r="U203" s="11"/>
      <c r="V203" s="4">
        <v>645</v>
      </c>
      <c r="Y203"/>
    </row>
    <row r="204" spans="1:25">
      <c r="A204" s="11"/>
      <c r="B204" s="11"/>
      <c r="C204" s="11"/>
      <c r="D204" s="11"/>
      <c r="E204" s="11"/>
      <c r="F204" s="46" t="s">
        <v>18</v>
      </c>
      <c r="G204" s="11"/>
      <c r="H204" s="47">
        <v>41355</v>
      </c>
      <c r="I204" s="11"/>
      <c r="J204" s="46"/>
      <c r="K204" s="11"/>
      <c r="L204" s="46" t="s">
        <v>221</v>
      </c>
      <c r="M204" s="11"/>
      <c r="N204" s="46"/>
      <c r="O204" s="11"/>
      <c r="P204" s="46" t="s">
        <v>51</v>
      </c>
      <c r="Q204" s="11"/>
      <c r="R204" s="48"/>
      <c r="S204" s="11"/>
      <c r="T204" s="46" t="s">
        <v>189</v>
      </c>
      <c r="U204" s="11"/>
      <c r="V204" s="4">
        <v>1345.5</v>
      </c>
      <c r="Y204"/>
    </row>
    <row r="205" spans="1:25">
      <c r="A205" s="11"/>
      <c r="B205" s="11"/>
      <c r="C205" s="11"/>
      <c r="D205" s="11"/>
      <c r="E205" s="11"/>
      <c r="F205" s="46" t="s">
        <v>18</v>
      </c>
      <c r="G205" s="11"/>
      <c r="H205" s="47">
        <v>41359</v>
      </c>
      <c r="I205" s="11"/>
      <c r="J205" s="46" t="s">
        <v>52</v>
      </c>
      <c r="K205" s="11"/>
      <c r="L205" s="46" t="s">
        <v>210</v>
      </c>
      <c r="M205" s="11"/>
      <c r="N205" s="46"/>
      <c r="O205" s="11"/>
      <c r="P205" s="46" t="s">
        <v>0</v>
      </c>
      <c r="Q205" s="11"/>
      <c r="R205" s="48"/>
      <c r="S205" s="11"/>
      <c r="T205" s="46" t="s">
        <v>189</v>
      </c>
      <c r="U205" s="11"/>
      <c r="V205" s="4">
        <v>0</v>
      </c>
      <c r="Y205"/>
    </row>
    <row r="206" spans="1:25">
      <c r="A206" s="11"/>
      <c r="B206" s="11"/>
      <c r="C206" s="11"/>
      <c r="D206" s="11"/>
      <c r="E206" s="11"/>
      <c r="F206" s="46" t="s">
        <v>18</v>
      </c>
      <c r="G206" s="11"/>
      <c r="H206" s="47">
        <v>41369</v>
      </c>
      <c r="I206" s="11"/>
      <c r="J206" s="46"/>
      <c r="K206" s="11"/>
      <c r="L206" s="46" t="s">
        <v>212</v>
      </c>
      <c r="M206" s="11"/>
      <c r="N206" s="46"/>
      <c r="O206" s="11"/>
      <c r="P206" s="46" t="s">
        <v>35</v>
      </c>
      <c r="Q206" s="11"/>
      <c r="R206" s="48"/>
      <c r="S206" s="11"/>
      <c r="T206" s="46" t="s">
        <v>189</v>
      </c>
      <c r="U206" s="11"/>
      <c r="V206" s="4">
        <v>1579.5</v>
      </c>
      <c r="Y206"/>
    </row>
    <row r="207" spans="1:25">
      <c r="A207" s="11"/>
      <c r="B207" s="11"/>
      <c r="C207" s="11"/>
      <c r="D207" s="11"/>
      <c r="E207" s="11"/>
      <c r="F207" s="46" t="s">
        <v>18</v>
      </c>
      <c r="G207" s="11"/>
      <c r="H207" s="47">
        <v>41369</v>
      </c>
      <c r="I207" s="11"/>
      <c r="J207" s="46"/>
      <c r="K207" s="11"/>
      <c r="L207" s="46" t="s">
        <v>190</v>
      </c>
      <c r="M207" s="11"/>
      <c r="N207" s="46"/>
      <c r="O207" s="11"/>
      <c r="P207" s="46" t="s">
        <v>35</v>
      </c>
      <c r="Q207" s="11"/>
      <c r="R207" s="48"/>
      <c r="S207" s="11"/>
      <c r="T207" s="46" t="s">
        <v>189</v>
      </c>
      <c r="U207" s="11"/>
      <c r="V207" s="4">
        <v>1950</v>
      </c>
      <c r="Y207"/>
    </row>
    <row r="208" spans="1:25">
      <c r="A208" s="11"/>
      <c r="B208" s="11"/>
      <c r="C208" s="11"/>
      <c r="D208" s="11"/>
      <c r="E208" s="11"/>
      <c r="F208" s="46" t="s">
        <v>18</v>
      </c>
      <c r="G208" s="11"/>
      <c r="H208" s="47">
        <v>41369</v>
      </c>
      <c r="I208" s="11"/>
      <c r="J208" s="46"/>
      <c r="K208" s="11"/>
      <c r="L208" s="46" t="s">
        <v>214</v>
      </c>
      <c r="M208" s="11"/>
      <c r="N208" s="46"/>
      <c r="O208" s="11"/>
      <c r="P208" s="46" t="s">
        <v>0</v>
      </c>
      <c r="Q208" s="11"/>
      <c r="R208" s="48"/>
      <c r="S208" s="11"/>
      <c r="T208" s="46" t="s">
        <v>189</v>
      </c>
      <c r="U208" s="11"/>
      <c r="V208" s="4">
        <v>2436</v>
      </c>
      <c r="Y208"/>
    </row>
    <row r="209" spans="1:25">
      <c r="A209" s="11"/>
      <c r="B209" s="11"/>
      <c r="C209" s="11"/>
      <c r="D209" s="11"/>
      <c r="E209" s="11"/>
      <c r="F209" s="46" t="s">
        <v>18</v>
      </c>
      <c r="G209" s="11"/>
      <c r="H209" s="47">
        <v>41369</v>
      </c>
      <c r="I209" s="11"/>
      <c r="J209" s="46"/>
      <c r="K209" s="11"/>
      <c r="L209" s="46" t="s">
        <v>198</v>
      </c>
      <c r="M209" s="11"/>
      <c r="N209" s="46"/>
      <c r="O209" s="11"/>
      <c r="P209" s="46" t="s">
        <v>0</v>
      </c>
      <c r="Q209" s="11"/>
      <c r="R209" s="48"/>
      <c r="S209" s="11"/>
      <c r="T209" s="46" t="s">
        <v>189</v>
      </c>
      <c r="U209" s="11"/>
      <c r="V209" s="4">
        <v>2262.5</v>
      </c>
      <c r="Y209"/>
    </row>
    <row r="210" spans="1:25">
      <c r="A210" s="11"/>
      <c r="B210" s="11"/>
      <c r="C210" s="11"/>
      <c r="D210" s="11"/>
      <c r="E210" s="11"/>
      <c r="F210" s="46" t="s">
        <v>18</v>
      </c>
      <c r="G210" s="11"/>
      <c r="H210" s="47">
        <v>41369</v>
      </c>
      <c r="I210" s="11"/>
      <c r="J210" s="46"/>
      <c r="K210" s="11"/>
      <c r="L210" s="46" t="s">
        <v>202</v>
      </c>
      <c r="M210" s="11"/>
      <c r="N210" s="46"/>
      <c r="O210" s="11"/>
      <c r="P210" s="46" t="s">
        <v>51</v>
      </c>
      <c r="Q210" s="11"/>
      <c r="R210" s="48"/>
      <c r="S210" s="11"/>
      <c r="T210" s="46" t="s">
        <v>189</v>
      </c>
      <c r="U210" s="11"/>
      <c r="V210" s="4">
        <v>3822</v>
      </c>
      <c r="Y210"/>
    </row>
    <row r="211" spans="1:25">
      <c r="A211" s="11"/>
      <c r="B211" s="11"/>
      <c r="C211" s="11"/>
      <c r="D211" s="11"/>
      <c r="E211" s="11"/>
      <c r="F211" s="46" t="s">
        <v>18</v>
      </c>
      <c r="G211" s="11"/>
      <c r="H211" s="47">
        <v>41369</v>
      </c>
      <c r="I211" s="11"/>
      <c r="J211" s="46"/>
      <c r="K211" s="11"/>
      <c r="L211" s="46" t="s">
        <v>202</v>
      </c>
      <c r="M211" s="11"/>
      <c r="N211" s="46"/>
      <c r="O211" s="11"/>
      <c r="P211" s="46" t="s">
        <v>51</v>
      </c>
      <c r="Q211" s="11"/>
      <c r="R211" s="48"/>
      <c r="S211" s="11"/>
      <c r="T211" s="46" t="s">
        <v>189</v>
      </c>
      <c r="U211" s="11"/>
      <c r="V211" s="4">
        <v>72.45</v>
      </c>
      <c r="Y211"/>
    </row>
    <row r="212" spans="1:25">
      <c r="A212" s="11"/>
      <c r="B212" s="11"/>
      <c r="C212" s="11"/>
      <c r="D212" s="11"/>
      <c r="E212" s="11"/>
      <c r="F212" s="46" t="s">
        <v>18</v>
      </c>
      <c r="G212" s="11"/>
      <c r="H212" s="47">
        <v>41369</v>
      </c>
      <c r="I212" s="11"/>
      <c r="J212" s="46"/>
      <c r="K212" s="11"/>
      <c r="L212" s="46" t="s">
        <v>210</v>
      </c>
      <c r="M212" s="11"/>
      <c r="N212" s="46"/>
      <c r="O212" s="11"/>
      <c r="P212" s="46" t="s">
        <v>0</v>
      </c>
      <c r="Q212" s="11"/>
      <c r="R212" s="48"/>
      <c r="S212" s="11"/>
      <c r="T212" s="46" t="s">
        <v>189</v>
      </c>
      <c r="U212" s="11"/>
      <c r="V212" s="4">
        <v>1640</v>
      </c>
      <c r="Y212"/>
    </row>
    <row r="213" spans="1:25">
      <c r="A213" s="11"/>
      <c r="B213" s="11"/>
      <c r="C213" s="11"/>
      <c r="D213" s="11"/>
      <c r="E213" s="11"/>
      <c r="F213" s="46" t="s">
        <v>18</v>
      </c>
      <c r="G213" s="11"/>
      <c r="H213" s="47">
        <v>41369</v>
      </c>
      <c r="I213" s="11"/>
      <c r="J213" s="46"/>
      <c r="K213" s="11"/>
      <c r="L213" s="46" t="s">
        <v>203</v>
      </c>
      <c r="M213" s="11"/>
      <c r="N213" s="46"/>
      <c r="O213" s="11"/>
      <c r="P213" s="46" t="s">
        <v>51</v>
      </c>
      <c r="Q213" s="11"/>
      <c r="R213" s="48"/>
      <c r="S213" s="11"/>
      <c r="T213" s="46" t="s">
        <v>189</v>
      </c>
      <c r="U213" s="11"/>
      <c r="V213" s="4">
        <v>1991</v>
      </c>
      <c r="Y213"/>
    </row>
    <row r="214" spans="1:25">
      <c r="A214" s="11"/>
      <c r="B214" s="11"/>
      <c r="C214" s="11"/>
      <c r="D214" s="11"/>
      <c r="E214" s="11"/>
      <c r="F214" s="46" t="s">
        <v>18</v>
      </c>
      <c r="G214" s="11"/>
      <c r="H214" s="47">
        <v>41369</v>
      </c>
      <c r="I214" s="11"/>
      <c r="J214" s="46"/>
      <c r="K214" s="11"/>
      <c r="L214" s="46" t="s">
        <v>220</v>
      </c>
      <c r="M214" s="11"/>
      <c r="N214" s="46"/>
      <c r="O214" s="11"/>
      <c r="P214" s="46" t="s">
        <v>51</v>
      </c>
      <c r="Q214" s="11"/>
      <c r="R214" s="48"/>
      <c r="S214" s="11"/>
      <c r="T214" s="46" t="s">
        <v>189</v>
      </c>
      <c r="U214" s="11"/>
      <c r="V214" s="4">
        <v>1023.75</v>
      </c>
      <c r="Y214"/>
    </row>
    <row r="215" spans="1:25">
      <c r="A215" s="11"/>
      <c r="B215" s="11"/>
      <c r="C215" s="11"/>
      <c r="D215" s="11"/>
      <c r="E215" s="11"/>
      <c r="F215" s="46" t="s">
        <v>18</v>
      </c>
      <c r="G215" s="11"/>
      <c r="H215" s="47">
        <v>41369</v>
      </c>
      <c r="I215" s="11"/>
      <c r="J215" s="46"/>
      <c r="K215" s="11"/>
      <c r="L215" s="46" t="s">
        <v>220</v>
      </c>
      <c r="M215" s="11"/>
      <c r="N215" s="46"/>
      <c r="O215" s="11"/>
      <c r="P215" s="46" t="s">
        <v>51</v>
      </c>
      <c r="Q215" s="11"/>
      <c r="R215" s="48"/>
      <c r="S215" s="11"/>
      <c r="T215" s="46" t="s">
        <v>189</v>
      </c>
      <c r="U215" s="11"/>
      <c r="V215" s="4">
        <v>65.44</v>
      </c>
      <c r="Y215"/>
    </row>
    <row r="216" spans="1:25">
      <c r="A216" s="11"/>
      <c r="B216" s="11"/>
      <c r="C216" s="11"/>
      <c r="D216" s="11"/>
      <c r="E216" s="11"/>
      <c r="F216" s="46" t="s">
        <v>18</v>
      </c>
      <c r="G216" s="11"/>
      <c r="H216" s="47">
        <v>41369</v>
      </c>
      <c r="I216" s="11"/>
      <c r="J216" s="46"/>
      <c r="K216" s="11"/>
      <c r="L216" s="46" t="s">
        <v>221</v>
      </c>
      <c r="M216" s="11"/>
      <c r="N216" s="46"/>
      <c r="O216" s="11"/>
      <c r="P216" s="46" t="s">
        <v>51</v>
      </c>
      <c r="Q216" s="11"/>
      <c r="R216" s="48"/>
      <c r="S216" s="11"/>
      <c r="T216" s="46" t="s">
        <v>189</v>
      </c>
      <c r="U216" s="11"/>
      <c r="V216" s="4">
        <v>2006.75</v>
      </c>
      <c r="Y216"/>
    </row>
    <row r="217" spans="1:25">
      <c r="A217" s="11"/>
      <c r="B217" s="11"/>
      <c r="C217" s="11"/>
      <c r="D217" s="11"/>
      <c r="E217" s="11"/>
      <c r="F217" s="46" t="s">
        <v>18</v>
      </c>
      <c r="G217" s="11"/>
      <c r="H217" s="47">
        <v>41369</v>
      </c>
      <c r="I217" s="11"/>
      <c r="J217" s="46"/>
      <c r="K217" s="11"/>
      <c r="L217" s="46" t="s">
        <v>221</v>
      </c>
      <c r="M217" s="11"/>
      <c r="N217" s="46"/>
      <c r="O217" s="11"/>
      <c r="P217" s="46" t="s">
        <v>51</v>
      </c>
      <c r="Q217" s="11"/>
      <c r="R217" s="48"/>
      <c r="S217" s="11"/>
      <c r="T217" s="46" t="s">
        <v>189</v>
      </c>
      <c r="U217" s="11"/>
      <c r="V217" s="4">
        <v>118.14</v>
      </c>
      <c r="Y217"/>
    </row>
    <row r="218" spans="1:25">
      <c r="A218" s="11"/>
      <c r="B218" s="11"/>
      <c r="C218" s="11"/>
      <c r="D218" s="11"/>
      <c r="E218" s="11"/>
      <c r="F218" s="46" t="s">
        <v>18</v>
      </c>
      <c r="G218" s="11"/>
      <c r="H218" s="47">
        <v>41383</v>
      </c>
      <c r="I218" s="11"/>
      <c r="J218" s="46"/>
      <c r="K218" s="11"/>
      <c r="L218" s="46" t="s">
        <v>212</v>
      </c>
      <c r="M218" s="11"/>
      <c r="N218" s="46"/>
      <c r="O218" s="11"/>
      <c r="P218" s="46" t="s">
        <v>35</v>
      </c>
      <c r="Q218" s="11"/>
      <c r="R218" s="48"/>
      <c r="S218" s="11"/>
      <c r="T218" s="46" t="s">
        <v>189</v>
      </c>
      <c r="U218" s="11"/>
      <c r="V218" s="4">
        <v>1561.5</v>
      </c>
      <c r="Y218"/>
    </row>
    <row r="219" spans="1:25">
      <c r="A219" s="11"/>
      <c r="B219" s="11"/>
      <c r="C219" s="11"/>
      <c r="D219" s="11"/>
      <c r="E219" s="11"/>
      <c r="F219" s="46" t="s">
        <v>18</v>
      </c>
      <c r="G219" s="11"/>
      <c r="H219" s="47">
        <v>41383</v>
      </c>
      <c r="I219" s="11"/>
      <c r="J219" s="46"/>
      <c r="K219" s="11"/>
      <c r="L219" s="46" t="s">
        <v>190</v>
      </c>
      <c r="M219" s="11"/>
      <c r="N219" s="46"/>
      <c r="O219" s="11"/>
      <c r="P219" s="46" t="s">
        <v>35</v>
      </c>
      <c r="Q219" s="11"/>
      <c r="R219" s="48"/>
      <c r="S219" s="11"/>
      <c r="T219" s="46" t="s">
        <v>189</v>
      </c>
      <c r="U219" s="11"/>
      <c r="V219" s="4">
        <v>1937.5</v>
      </c>
      <c r="Y219"/>
    </row>
    <row r="220" spans="1:25">
      <c r="A220" s="11"/>
      <c r="B220" s="11"/>
      <c r="C220" s="11"/>
      <c r="D220" s="11"/>
      <c r="E220" s="11"/>
      <c r="F220" s="46" t="s">
        <v>18</v>
      </c>
      <c r="G220" s="11"/>
      <c r="H220" s="47">
        <v>41383</v>
      </c>
      <c r="I220" s="11"/>
      <c r="J220" s="46"/>
      <c r="K220" s="11"/>
      <c r="L220" s="46" t="s">
        <v>214</v>
      </c>
      <c r="M220" s="11"/>
      <c r="N220" s="46"/>
      <c r="O220" s="11"/>
      <c r="P220" s="46" t="s">
        <v>0</v>
      </c>
      <c r="Q220" s="11"/>
      <c r="R220" s="48"/>
      <c r="S220" s="11"/>
      <c r="T220" s="46" t="s">
        <v>189</v>
      </c>
      <c r="U220" s="11"/>
      <c r="V220" s="4">
        <v>2324</v>
      </c>
      <c r="Y220"/>
    </row>
    <row r="221" spans="1:25">
      <c r="A221" s="11"/>
      <c r="B221" s="11"/>
      <c r="C221" s="11"/>
      <c r="D221" s="11"/>
      <c r="E221" s="11"/>
      <c r="F221" s="46" t="s">
        <v>18</v>
      </c>
      <c r="G221" s="11"/>
      <c r="H221" s="47">
        <v>41383</v>
      </c>
      <c r="I221" s="11"/>
      <c r="J221" s="46"/>
      <c r="K221" s="11"/>
      <c r="L221" s="46" t="s">
        <v>198</v>
      </c>
      <c r="M221" s="11"/>
      <c r="N221" s="46"/>
      <c r="O221" s="11"/>
      <c r="P221" s="46" t="s">
        <v>0</v>
      </c>
      <c r="Q221" s="11"/>
      <c r="R221" s="48"/>
      <c r="S221" s="11"/>
      <c r="T221" s="46" t="s">
        <v>189</v>
      </c>
      <c r="U221" s="11"/>
      <c r="V221" s="4">
        <v>1775</v>
      </c>
      <c r="Y221"/>
    </row>
    <row r="222" spans="1:25">
      <c r="A222" s="11"/>
      <c r="B222" s="11"/>
      <c r="C222" s="11"/>
      <c r="D222" s="11"/>
      <c r="E222" s="11"/>
      <c r="F222" s="46" t="s">
        <v>18</v>
      </c>
      <c r="G222" s="11"/>
      <c r="H222" s="47">
        <v>41383</v>
      </c>
      <c r="I222" s="11"/>
      <c r="J222" s="46"/>
      <c r="K222" s="11"/>
      <c r="L222" s="46" t="s">
        <v>202</v>
      </c>
      <c r="M222" s="11"/>
      <c r="N222" s="46"/>
      <c r="O222" s="11"/>
      <c r="P222" s="46" t="s">
        <v>51</v>
      </c>
      <c r="Q222" s="11"/>
      <c r="R222" s="48"/>
      <c r="S222" s="11"/>
      <c r="T222" s="46" t="s">
        <v>189</v>
      </c>
      <c r="U222" s="11"/>
      <c r="V222" s="4">
        <v>3297</v>
      </c>
      <c r="Y222"/>
    </row>
    <row r="223" spans="1:25">
      <c r="A223" s="11"/>
      <c r="B223" s="11"/>
      <c r="C223" s="11"/>
      <c r="D223" s="11"/>
      <c r="E223" s="11"/>
      <c r="F223" s="46" t="s">
        <v>18</v>
      </c>
      <c r="G223" s="11"/>
      <c r="H223" s="47">
        <v>41383</v>
      </c>
      <c r="I223" s="11"/>
      <c r="J223" s="46"/>
      <c r="K223" s="11"/>
      <c r="L223" s="46" t="s">
        <v>210</v>
      </c>
      <c r="M223" s="11"/>
      <c r="N223" s="46"/>
      <c r="O223" s="11"/>
      <c r="P223" s="46" t="s">
        <v>0</v>
      </c>
      <c r="Q223" s="11"/>
      <c r="R223" s="48"/>
      <c r="S223" s="11"/>
      <c r="T223" s="46" t="s">
        <v>189</v>
      </c>
      <c r="U223" s="11"/>
      <c r="V223" s="4">
        <v>1680</v>
      </c>
      <c r="Y223"/>
    </row>
    <row r="224" spans="1:25">
      <c r="A224" s="11"/>
      <c r="B224" s="11"/>
      <c r="C224" s="11"/>
      <c r="D224" s="11"/>
      <c r="E224" s="11"/>
      <c r="F224" s="46" t="s">
        <v>18</v>
      </c>
      <c r="G224" s="11"/>
      <c r="H224" s="47">
        <v>41383</v>
      </c>
      <c r="I224" s="11"/>
      <c r="J224" s="46"/>
      <c r="K224" s="11"/>
      <c r="L224" s="46" t="s">
        <v>203</v>
      </c>
      <c r="M224" s="11"/>
      <c r="N224" s="46"/>
      <c r="O224" s="11"/>
      <c r="P224" s="46" t="s">
        <v>51</v>
      </c>
      <c r="Q224" s="11"/>
      <c r="R224" s="48"/>
      <c r="S224" s="11"/>
      <c r="T224" s="46" t="s">
        <v>189</v>
      </c>
      <c r="U224" s="11"/>
      <c r="V224" s="4">
        <v>1980</v>
      </c>
      <c r="Y224"/>
    </row>
    <row r="225" spans="1:25">
      <c r="A225" s="11"/>
      <c r="B225" s="11"/>
      <c r="C225" s="11"/>
      <c r="D225" s="11"/>
      <c r="E225" s="11"/>
      <c r="F225" s="46" t="s">
        <v>18</v>
      </c>
      <c r="G225" s="11"/>
      <c r="H225" s="47">
        <v>41383</v>
      </c>
      <c r="I225" s="11"/>
      <c r="J225" s="46"/>
      <c r="K225" s="11"/>
      <c r="L225" s="46" t="s">
        <v>220</v>
      </c>
      <c r="M225" s="11"/>
      <c r="N225" s="46"/>
      <c r="O225" s="11"/>
      <c r="P225" s="46" t="s">
        <v>51</v>
      </c>
      <c r="Q225" s="11"/>
      <c r="R225" s="48"/>
      <c r="S225" s="11"/>
      <c r="T225" s="46" t="s">
        <v>189</v>
      </c>
      <c r="U225" s="11"/>
      <c r="V225" s="4">
        <v>345</v>
      </c>
      <c r="Y225"/>
    </row>
    <row r="226" spans="1:25">
      <c r="A226" s="11"/>
      <c r="B226" s="11"/>
      <c r="C226" s="11"/>
      <c r="D226" s="11"/>
      <c r="E226" s="11"/>
      <c r="F226" s="46" t="s">
        <v>18</v>
      </c>
      <c r="G226" s="11"/>
      <c r="H226" s="47">
        <v>41383</v>
      </c>
      <c r="I226" s="11"/>
      <c r="J226" s="46"/>
      <c r="K226" s="11"/>
      <c r="L226" s="46" t="s">
        <v>221</v>
      </c>
      <c r="M226" s="11"/>
      <c r="N226" s="46"/>
      <c r="O226" s="11"/>
      <c r="P226" s="46" t="s">
        <v>51</v>
      </c>
      <c r="Q226" s="11"/>
      <c r="R226" s="48"/>
      <c r="S226" s="11"/>
      <c r="T226" s="46" t="s">
        <v>189</v>
      </c>
      <c r="U226" s="11"/>
      <c r="V226" s="4">
        <v>1932</v>
      </c>
      <c r="Y226"/>
    </row>
    <row r="227" spans="1:25">
      <c r="A227" s="11"/>
      <c r="B227" s="11"/>
      <c r="C227" s="11"/>
      <c r="D227" s="11"/>
      <c r="E227" s="11"/>
      <c r="F227" s="46" t="s">
        <v>18</v>
      </c>
      <c r="G227" s="11"/>
      <c r="H227" s="47">
        <v>41396</v>
      </c>
      <c r="I227" s="11"/>
      <c r="J227" s="46" t="s">
        <v>53</v>
      </c>
      <c r="K227" s="11"/>
      <c r="L227" s="46" t="s">
        <v>203</v>
      </c>
      <c r="M227" s="11"/>
      <c r="N227" s="46"/>
      <c r="O227" s="11"/>
      <c r="P227" s="46" t="s">
        <v>51</v>
      </c>
      <c r="Q227" s="11"/>
      <c r="R227" s="48"/>
      <c r="S227" s="11"/>
      <c r="T227" s="46" t="s">
        <v>189</v>
      </c>
      <c r="U227" s="11"/>
      <c r="V227" s="4">
        <v>176</v>
      </c>
      <c r="Y227"/>
    </row>
    <row r="228" spans="1:25">
      <c r="A228" s="11"/>
      <c r="B228" s="11"/>
      <c r="C228" s="11"/>
      <c r="D228" s="11"/>
      <c r="E228" s="11"/>
      <c r="F228" s="46" t="s">
        <v>18</v>
      </c>
      <c r="G228" s="11"/>
      <c r="H228" s="47">
        <v>41397</v>
      </c>
      <c r="I228" s="11"/>
      <c r="J228" s="46"/>
      <c r="K228" s="11"/>
      <c r="L228" s="46" t="s">
        <v>212</v>
      </c>
      <c r="M228" s="11"/>
      <c r="N228" s="46"/>
      <c r="O228" s="11"/>
      <c r="P228" s="46" t="s">
        <v>35</v>
      </c>
      <c r="Q228" s="11"/>
      <c r="R228" s="48"/>
      <c r="S228" s="11"/>
      <c r="T228" s="46" t="s">
        <v>189</v>
      </c>
      <c r="U228" s="11"/>
      <c r="V228" s="4">
        <v>1584</v>
      </c>
      <c r="Y228"/>
    </row>
    <row r="229" spans="1:25">
      <c r="A229" s="11"/>
      <c r="B229" s="11"/>
      <c r="C229" s="11"/>
      <c r="D229" s="11"/>
      <c r="E229" s="11"/>
      <c r="F229" s="46" t="s">
        <v>18</v>
      </c>
      <c r="G229" s="11"/>
      <c r="H229" s="47">
        <v>41397</v>
      </c>
      <c r="I229" s="11"/>
      <c r="J229" s="46"/>
      <c r="K229" s="11"/>
      <c r="L229" s="46" t="s">
        <v>190</v>
      </c>
      <c r="M229" s="11"/>
      <c r="N229" s="46"/>
      <c r="O229" s="11"/>
      <c r="P229" s="46" t="s">
        <v>35</v>
      </c>
      <c r="Q229" s="11"/>
      <c r="R229" s="48"/>
      <c r="S229" s="11"/>
      <c r="T229" s="46" t="s">
        <v>189</v>
      </c>
      <c r="U229" s="11"/>
      <c r="V229" s="4">
        <v>2268.75</v>
      </c>
      <c r="Y229"/>
    </row>
    <row r="230" spans="1:25">
      <c r="A230" s="11"/>
      <c r="B230" s="11"/>
      <c r="C230" s="11"/>
      <c r="D230" s="11"/>
      <c r="E230" s="11"/>
      <c r="F230" s="46" t="s">
        <v>18</v>
      </c>
      <c r="G230" s="11"/>
      <c r="H230" s="47">
        <v>41397</v>
      </c>
      <c r="I230" s="11"/>
      <c r="J230" s="46"/>
      <c r="K230" s="11"/>
      <c r="L230" s="46" t="s">
        <v>214</v>
      </c>
      <c r="M230" s="11"/>
      <c r="N230" s="46"/>
      <c r="O230" s="11"/>
      <c r="P230" s="46" t="s">
        <v>0</v>
      </c>
      <c r="Q230" s="11"/>
      <c r="R230" s="48"/>
      <c r="S230" s="11"/>
      <c r="T230" s="46" t="s">
        <v>189</v>
      </c>
      <c r="U230" s="11"/>
      <c r="V230" s="4">
        <v>2576</v>
      </c>
      <c r="Y230"/>
    </row>
    <row r="231" spans="1:25">
      <c r="A231" s="11"/>
      <c r="B231" s="11"/>
      <c r="C231" s="11"/>
      <c r="D231" s="11"/>
      <c r="E231" s="11"/>
      <c r="F231" s="46" t="s">
        <v>18</v>
      </c>
      <c r="G231" s="11"/>
      <c r="H231" s="47">
        <v>41397</v>
      </c>
      <c r="I231" s="11"/>
      <c r="J231" s="46"/>
      <c r="K231" s="11"/>
      <c r="L231" s="46" t="s">
        <v>198</v>
      </c>
      <c r="M231" s="11"/>
      <c r="N231" s="46"/>
      <c r="O231" s="11"/>
      <c r="P231" s="46" t="s">
        <v>0</v>
      </c>
      <c r="Q231" s="11"/>
      <c r="R231" s="48"/>
      <c r="S231" s="11"/>
      <c r="T231" s="46" t="s">
        <v>189</v>
      </c>
      <c r="U231" s="11"/>
      <c r="V231" s="4">
        <v>1762.5</v>
      </c>
      <c r="Y231"/>
    </row>
    <row r="232" spans="1:25">
      <c r="A232" s="11"/>
      <c r="B232" s="11"/>
      <c r="C232" s="11"/>
      <c r="D232" s="11"/>
      <c r="E232" s="11"/>
      <c r="F232" s="46" t="s">
        <v>18</v>
      </c>
      <c r="G232" s="11"/>
      <c r="H232" s="47">
        <v>41397</v>
      </c>
      <c r="I232" s="11"/>
      <c r="J232" s="46"/>
      <c r="K232" s="11"/>
      <c r="L232" s="46" t="s">
        <v>202</v>
      </c>
      <c r="M232" s="11"/>
      <c r="N232" s="46"/>
      <c r="O232" s="11"/>
      <c r="P232" s="46" t="s">
        <v>51</v>
      </c>
      <c r="Q232" s="11"/>
      <c r="R232" s="48"/>
      <c r="S232" s="11"/>
      <c r="T232" s="46" t="s">
        <v>189</v>
      </c>
      <c r="U232" s="11"/>
      <c r="V232" s="4">
        <v>3412.5</v>
      </c>
      <c r="Y232"/>
    </row>
    <row r="233" spans="1:25">
      <c r="A233" s="11"/>
      <c r="B233" s="11"/>
      <c r="C233" s="11"/>
      <c r="D233" s="11"/>
      <c r="E233" s="11"/>
      <c r="F233" s="46" t="s">
        <v>18</v>
      </c>
      <c r="G233" s="11"/>
      <c r="H233" s="47">
        <v>41397</v>
      </c>
      <c r="I233" s="11"/>
      <c r="J233" s="46"/>
      <c r="K233" s="11"/>
      <c r="L233" s="46" t="s">
        <v>210</v>
      </c>
      <c r="M233" s="11"/>
      <c r="N233" s="46"/>
      <c r="O233" s="11"/>
      <c r="P233" s="46" t="s">
        <v>0</v>
      </c>
      <c r="Q233" s="11"/>
      <c r="R233" s="48"/>
      <c r="S233" s="11"/>
      <c r="T233" s="46" t="s">
        <v>189</v>
      </c>
      <c r="U233" s="11"/>
      <c r="V233" s="4">
        <v>1750</v>
      </c>
      <c r="Y233"/>
    </row>
    <row r="234" spans="1:25">
      <c r="A234" s="11"/>
      <c r="B234" s="11"/>
      <c r="C234" s="11"/>
      <c r="D234" s="11"/>
      <c r="E234" s="11"/>
      <c r="F234" s="46" t="s">
        <v>18</v>
      </c>
      <c r="G234" s="11"/>
      <c r="H234" s="47">
        <v>41397</v>
      </c>
      <c r="I234" s="11"/>
      <c r="J234" s="46"/>
      <c r="K234" s="11"/>
      <c r="L234" s="46" t="s">
        <v>203</v>
      </c>
      <c r="M234" s="11"/>
      <c r="N234" s="46"/>
      <c r="O234" s="11"/>
      <c r="P234" s="46" t="s">
        <v>51</v>
      </c>
      <c r="Q234" s="11"/>
      <c r="R234" s="48"/>
      <c r="S234" s="11"/>
      <c r="T234" s="46" t="s">
        <v>189</v>
      </c>
      <c r="U234" s="11"/>
      <c r="V234" s="4">
        <v>1765.5</v>
      </c>
      <c r="Y234"/>
    </row>
    <row r="235" spans="1:25">
      <c r="A235" s="11"/>
      <c r="B235" s="11"/>
      <c r="C235" s="11"/>
      <c r="D235" s="11"/>
      <c r="E235" s="11"/>
      <c r="F235" s="46" t="s">
        <v>18</v>
      </c>
      <c r="G235" s="11"/>
      <c r="H235" s="47">
        <v>41397</v>
      </c>
      <c r="I235" s="11"/>
      <c r="J235" s="46"/>
      <c r="K235" s="11"/>
      <c r="L235" s="46" t="s">
        <v>220</v>
      </c>
      <c r="M235" s="11"/>
      <c r="N235" s="46"/>
      <c r="O235" s="11"/>
      <c r="P235" s="46" t="s">
        <v>51</v>
      </c>
      <c r="Q235" s="11"/>
      <c r="R235" s="48"/>
      <c r="S235" s="11"/>
      <c r="T235" s="46" t="s">
        <v>189</v>
      </c>
      <c r="U235" s="11"/>
      <c r="V235" s="4">
        <v>435</v>
      </c>
      <c r="Y235"/>
    </row>
    <row r="236" spans="1:25">
      <c r="A236" s="11"/>
      <c r="B236" s="11"/>
      <c r="C236" s="11"/>
      <c r="D236" s="11"/>
      <c r="E236" s="11"/>
      <c r="F236" s="46" t="s">
        <v>18</v>
      </c>
      <c r="G236" s="11"/>
      <c r="H236" s="47">
        <v>41397</v>
      </c>
      <c r="I236" s="11"/>
      <c r="J236" s="46"/>
      <c r="K236" s="11"/>
      <c r="L236" s="46" t="s">
        <v>221</v>
      </c>
      <c r="M236" s="11"/>
      <c r="N236" s="46"/>
      <c r="O236" s="11"/>
      <c r="P236" s="46" t="s">
        <v>51</v>
      </c>
      <c r="Q236" s="11"/>
      <c r="R236" s="48"/>
      <c r="S236" s="11"/>
      <c r="T236" s="46" t="s">
        <v>189</v>
      </c>
      <c r="U236" s="11"/>
      <c r="V236" s="4">
        <v>1868.75</v>
      </c>
      <c r="Y236"/>
    </row>
    <row r="237" spans="1:25">
      <c r="A237" s="11"/>
      <c r="B237" s="11"/>
      <c r="C237" s="11"/>
      <c r="D237" s="11"/>
      <c r="E237" s="11"/>
      <c r="F237" s="46" t="s">
        <v>18</v>
      </c>
      <c r="G237" s="11"/>
      <c r="H237" s="47">
        <v>41411</v>
      </c>
      <c r="I237" s="11"/>
      <c r="J237" s="46"/>
      <c r="K237" s="11"/>
      <c r="L237" s="46" t="s">
        <v>212</v>
      </c>
      <c r="M237" s="11"/>
      <c r="N237" s="46"/>
      <c r="O237" s="11"/>
      <c r="P237" s="46" t="s">
        <v>35</v>
      </c>
      <c r="Q237" s="11"/>
      <c r="R237" s="48"/>
      <c r="S237" s="11"/>
      <c r="T237" s="46" t="s">
        <v>189</v>
      </c>
      <c r="U237" s="11"/>
      <c r="V237" s="4">
        <v>1584</v>
      </c>
      <c r="Y237"/>
    </row>
    <row r="238" spans="1:25">
      <c r="A238" s="11"/>
      <c r="B238" s="11"/>
      <c r="C238" s="11"/>
      <c r="D238" s="11"/>
      <c r="E238" s="11"/>
      <c r="F238" s="46" t="s">
        <v>18</v>
      </c>
      <c r="G238" s="11"/>
      <c r="H238" s="47">
        <v>41411</v>
      </c>
      <c r="I238" s="11"/>
      <c r="J238" s="46"/>
      <c r="K238" s="11"/>
      <c r="L238" s="46" t="s">
        <v>190</v>
      </c>
      <c r="M238" s="11"/>
      <c r="N238" s="46"/>
      <c r="O238" s="11"/>
      <c r="P238" s="46" t="s">
        <v>35</v>
      </c>
      <c r="Q238" s="11"/>
      <c r="R238" s="48"/>
      <c r="S238" s="11"/>
      <c r="T238" s="46" t="s">
        <v>189</v>
      </c>
      <c r="U238" s="11"/>
      <c r="V238" s="4">
        <v>2162.5</v>
      </c>
      <c r="Y238"/>
    </row>
    <row r="239" spans="1:25">
      <c r="A239" s="11"/>
      <c r="B239" s="11"/>
      <c r="C239" s="11"/>
      <c r="D239" s="11"/>
      <c r="E239" s="11"/>
      <c r="F239" s="46" t="s">
        <v>18</v>
      </c>
      <c r="G239" s="11"/>
      <c r="H239" s="47">
        <v>41411</v>
      </c>
      <c r="I239" s="11"/>
      <c r="J239" s="46"/>
      <c r="K239" s="11"/>
      <c r="L239" s="46" t="s">
        <v>214</v>
      </c>
      <c r="M239" s="11"/>
      <c r="N239" s="46"/>
      <c r="O239" s="11"/>
      <c r="P239" s="46" t="s">
        <v>0</v>
      </c>
      <c r="Q239" s="11"/>
      <c r="R239" s="48"/>
      <c r="S239" s="11"/>
      <c r="T239" s="46" t="s">
        <v>189</v>
      </c>
      <c r="U239" s="11"/>
      <c r="V239" s="4">
        <v>2996</v>
      </c>
      <c r="Y239"/>
    </row>
    <row r="240" spans="1:25">
      <c r="A240" s="11"/>
      <c r="B240" s="11"/>
      <c r="C240" s="11"/>
      <c r="D240" s="11"/>
      <c r="E240" s="11"/>
      <c r="F240" s="46" t="s">
        <v>18</v>
      </c>
      <c r="G240" s="11"/>
      <c r="H240" s="47">
        <v>41411</v>
      </c>
      <c r="I240" s="11"/>
      <c r="J240" s="46"/>
      <c r="K240" s="11"/>
      <c r="L240" s="46" t="s">
        <v>198</v>
      </c>
      <c r="M240" s="11"/>
      <c r="N240" s="46"/>
      <c r="O240" s="11"/>
      <c r="P240" s="46" t="s">
        <v>0</v>
      </c>
      <c r="Q240" s="11"/>
      <c r="R240" s="48"/>
      <c r="S240" s="11"/>
      <c r="T240" s="46" t="s">
        <v>189</v>
      </c>
      <c r="U240" s="11"/>
      <c r="V240" s="4">
        <v>2200</v>
      </c>
      <c r="Y240"/>
    </row>
    <row r="241" spans="1:25">
      <c r="A241" s="11"/>
      <c r="B241" s="11"/>
      <c r="C241" s="11"/>
      <c r="D241" s="11"/>
      <c r="E241" s="11"/>
      <c r="F241" s="46" t="s">
        <v>18</v>
      </c>
      <c r="G241" s="11"/>
      <c r="H241" s="47">
        <v>41411</v>
      </c>
      <c r="I241" s="11"/>
      <c r="J241" s="46"/>
      <c r="K241" s="11"/>
      <c r="L241" s="46" t="s">
        <v>202</v>
      </c>
      <c r="M241" s="11"/>
      <c r="N241" s="46"/>
      <c r="O241" s="11"/>
      <c r="P241" s="46" t="s">
        <v>51</v>
      </c>
      <c r="Q241" s="11"/>
      <c r="R241" s="48"/>
      <c r="S241" s="11"/>
      <c r="T241" s="46" t="s">
        <v>189</v>
      </c>
      <c r="U241" s="11"/>
      <c r="V241" s="4">
        <v>3045</v>
      </c>
      <c r="Y241"/>
    </row>
    <row r="242" spans="1:25">
      <c r="A242" s="11"/>
      <c r="B242" s="11"/>
      <c r="C242" s="11"/>
      <c r="D242" s="11"/>
      <c r="E242" s="11"/>
      <c r="F242" s="46" t="s">
        <v>18</v>
      </c>
      <c r="G242" s="11"/>
      <c r="H242" s="47">
        <v>41411</v>
      </c>
      <c r="I242" s="11"/>
      <c r="J242" s="46"/>
      <c r="K242" s="11"/>
      <c r="L242" s="46" t="s">
        <v>210</v>
      </c>
      <c r="M242" s="11"/>
      <c r="N242" s="46"/>
      <c r="O242" s="11"/>
      <c r="P242" s="46" t="s">
        <v>0</v>
      </c>
      <c r="Q242" s="11"/>
      <c r="R242" s="48"/>
      <c r="S242" s="11"/>
      <c r="T242" s="46" t="s">
        <v>189</v>
      </c>
      <c r="U242" s="11"/>
      <c r="V242" s="4">
        <v>1950</v>
      </c>
      <c r="Y242"/>
    </row>
    <row r="243" spans="1:25">
      <c r="A243" s="11"/>
      <c r="B243" s="11"/>
      <c r="C243" s="11"/>
      <c r="D243" s="11"/>
      <c r="E243" s="11"/>
      <c r="F243" s="46" t="s">
        <v>18</v>
      </c>
      <c r="G243" s="11"/>
      <c r="H243" s="47">
        <v>41411</v>
      </c>
      <c r="I243" s="11"/>
      <c r="J243" s="46"/>
      <c r="K243" s="11"/>
      <c r="L243" s="46" t="s">
        <v>203</v>
      </c>
      <c r="M243" s="11"/>
      <c r="N243" s="46"/>
      <c r="O243" s="11"/>
      <c r="P243" s="46" t="s">
        <v>51</v>
      </c>
      <c r="Q243" s="11"/>
      <c r="R243" s="48"/>
      <c r="S243" s="11"/>
      <c r="T243" s="46" t="s">
        <v>189</v>
      </c>
      <c r="U243" s="11"/>
      <c r="V243" s="4">
        <v>1936</v>
      </c>
      <c r="Y243"/>
    </row>
    <row r="244" spans="1:25">
      <c r="A244" s="11"/>
      <c r="B244" s="11"/>
      <c r="C244" s="11"/>
      <c r="D244" s="11"/>
      <c r="E244" s="11"/>
      <c r="F244" s="46" t="s">
        <v>18</v>
      </c>
      <c r="G244" s="11"/>
      <c r="H244" s="47">
        <v>41411</v>
      </c>
      <c r="I244" s="11"/>
      <c r="J244" s="46"/>
      <c r="K244" s="11"/>
      <c r="L244" s="46" t="s">
        <v>221</v>
      </c>
      <c r="M244" s="11"/>
      <c r="N244" s="46"/>
      <c r="O244" s="11"/>
      <c r="P244" s="46" t="s">
        <v>51</v>
      </c>
      <c r="Q244" s="11"/>
      <c r="R244" s="48"/>
      <c r="S244" s="11"/>
      <c r="T244" s="46" t="s">
        <v>189</v>
      </c>
      <c r="U244" s="11"/>
      <c r="V244" s="4">
        <v>2024</v>
      </c>
      <c r="Y244"/>
    </row>
    <row r="245" spans="1:25">
      <c r="A245" s="11"/>
      <c r="B245" s="11"/>
      <c r="C245" s="11"/>
      <c r="D245" s="11"/>
      <c r="E245" s="11"/>
      <c r="F245" s="46" t="s">
        <v>18</v>
      </c>
      <c r="G245" s="11"/>
      <c r="H245" s="47">
        <v>41415</v>
      </c>
      <c r="I245" s="11"/>
      <c r="J245" s="46" t="s">
        <v>54</v>
      </c>
      <c r="K245" s="11"/>
      <c r="L245" s="46" t="s">
        <v>220</v>
      </c>
      <c r="M245" s="11"/>
      <c r="N245" s="46"/>
      <c r="O245" s="11"/>
      <c r="P245" s="46" t="s">
        <v>51</v>
      </c>
      <c r="Q245" s="11"/>
      <c r="R245" s="48"/>
      <c r="S245" s="11"/>
      <c r="T245" s="46" t="s">
        <v>189</v>
      </c>
      <c r="U245" s="11"/>
      <c r="V245" s="4">
        <v>0</v>
      </c>
      <c r="Y245"/>
    </row>
    <row r="246" spans="1:25">
      <c r="A246" s="11"/>
      <c r="B246" s="11"/>
      <c r="C246" s="11"/>
      <c r="D246" s="11"/>
      <c r="E246" s="11"/>
      <c r="F246" s="46" t="s">
        <v>18</v>
      </c>
      <c r="G246" s="11"/>
      <c r="H246" s="47">
        <v>41425</v>
      </c>
      <c r="I246" s="11"/>
      <c r="J246" s="46"/>
      <c r="K246" s="11"/>
      <c r="L246" s="46" t="s">
        <v>212</v>
      </c>
      <c r="M246" s="11"/>
      <c r="N246" s="46"/>
      <c r="O246" s="11"/>
      <c r="P246" s="46" t="s">
        <v>35</v>
      </c>
      <c r="Q246" s="11"/>
      <c r="R246" s="48"/>
      <c r="S246" s="11"/>
      <c r="T246" s="46" t="s">
        <v>189</v>
      </c>
      <c r="U246" s="11"/>
      <c r="V246" s="4">
        <v>1642.5</v>
      </c>
      <c r="Y246"/>
    </row>
    <row r="247" spans="1:25">
      <c r="A247" s="11"/>
      <c r="B247" s="11"/>
      <c r="C247" s="11"/>
      <c r="D247" s="11"/>
      <c r="E247" s="11"/>
      <c r="F247" s="46" t="s">
        <v>18</v>
      </c>
      <c r="G247" s="11"/>
      <c r="H247" s="47">
        <v>41425</v>
      </c>
      <c r="I247" s="11"/>
      <c r="J247" s="46"/>
      <c r="K247" s="11"/>
      <c r="L247" s="46" t="s">
        <v>190</v>
      </c>
      <c r="M247" s="11"/>
      <c r="N247" s="46"/>
      <c r="O247" s="11"/>
      <c r="P247" s="46" t="s">
        <v>35</v>
      </c>
      <c r="Q247" s="11"/>
      <c r="R247" s="48"/>
      <c r="S247" s="11"/>
      <c r="T247" s="46" t="s">
        <v>189</v>
      </c>
      <c r="U247" s="11"/>
      <c r="V247" s="4">
        <v>2075</v>
      </c>
      <c r="Y247"/>
    </row>
    <row r="248" spans="1:25">
      <c r="A248" s="11"/>
      <c r="B248" s="11"/>
      <c r="C248" s="11"/>
      <c r="D248" s="11"/>
      <c r="E248" s="11"/>
      <c r="F248" s="46" t="s">
        <v>18</v>
      </c>
      <c r="G248" s="11"/>
      <c r="H248" s="47">
        <v>41425</v>
      </c>
      <c r="I248" s="11"/>
      <c r="J248" s="46"/>
      <c r="K248" s="11"/>
      <c r="L248" s="46" t="s">
        <v>214</v>
      </c>
      <c r="M248" s="11"/>
      <c r="N248" s="46"/>
      <c r="O248" s="11"/>
      <c r="P248" s="46" t="s">
        <v>0</v>
      </c>
      <c r="Q248" s="11"/>
      <c r="R248" s="48"/>
      <c r="S248" s="11"/>
      <c r="T248" s="46" t="s">
        <v>189</v>
      </c>
      <c r="U248" s="11"/>
      <c r="V248" s="4">
        <v>2338</v>
      </c>
      <c r="Y248"/>
    </row>
    <row r="249" spans="1:25">
      <c r="A249" s="11"/>
      <c r="B249" s="11"/>
      <c r="C249" s="11"/>
      <c r="D249" s="11"/>
      <c r="E249" s="11"/>
      <c r="F249" s="46" t="s">
        <v>18</v>
      </c>
      <c r="G249" s="11"/>
      <c r="H249" s="47">
        <v>41425</v>
      </c>
      <c r="I249" s="11"/>
      <c r="J249" s="46"/>
      <c r="K249" s="11"/>
      <c r="L249" s="46" t="s">
        <v>215</v>
      </c>
      <c r="M249" s="11"/>
      <c r="N249" s="46"/>
      <c r="O249" s="11"/>
      <c r="P249" s="46" t="s">
        <v>51</v>
      </c>
      <c r="Q249" s="11"/>
      <c r="R249" s="48"/>
      <c r="S249" s="11"/>
      <c r="T249" s="46" t="s">
        <v>189</v>
      </c>
      <c r="U249" s="11"/>
      <c r="V249" s="4">
        <v>1252.5</v>
      </c>
      <c r="Y249"/>
    </row>
    <row r="250" spans="1:25">
      <c r="A250" s="11"/>
      <c r="B250" s="11"/>
      <c r="C250" s="11"/>
      <c r="D250" s="11"/>
      <c r="E250" s="11"/>
      <c r="F250" s="46" t="s">
        <v>18</v>
      </c>
      <c r="G250" s="11"/>
      <c r="H250" s="47">
        <v>41425</v>
      </c>
      <c r="I250" s="11"/>
      <c r="J250" s="46"/>
      <c r="K250" s="11"/>
      <c r="L250" s="46" t="s">
        <v>198</v>
      </c>
      <c r="M250" s="11"/>
      <c r="N250" s="46"/>
      <c r="O250" s="11"/>
      <c r="P250" s="46" t="s">
        <v>0</v>
      </c>
      <c r="Q250" s="11"/>
      <c r="R250" s="48"/>
      <c r="S250" s="11"/>
      <c r="T250" s="46" t="s">
        <v>189</v>
      </c>
      <c r="U250" s="11"/>
      <c r="V250" s="4">
        <v>2200</v>
      </c>
      <c r="Y250"/>
    </row>
    <row r="251" spans="1:25">
      <c r="A251" s="11"/>
      <c r="B251" s="11"/>
      <c r="C251" s="11"/>
      <c r="D251" s="11"/>
      <c r="E251" s="11"/>
      <c r="F251" s="46" t="s">
        <v>18</v>
      </c>
      <c r="G251" s="11"/>
      <c r="H251" s="47">
        <v>41425</v>
      </c>
      <c r="I251" s="11"/>
      <c r="J251" s="46"/>
      <c r="K251" s="11"/>
      <c r="L251" s="46" t="s">
        <v>202</v>
      </c>
      <c r="M251" s="11"/>
      <c r="N251" s="46"/>
      <c r="O251" s="11"/>
      <c r="P251" s="46" t="s">
        <v>51</v>
      </c>
      <c r="Q251" s="11"/>
      <c r="R251" s="48"/>
      <c r="S251" s="11"/>
      <c r="T251" s="46" t="s">
        <v>189</v>
      </c>
      <c r="U251" s="11"/>
      <c r="V251" s="4">
        <v>3507</v>
      </c>
      <c r="Y251"/>
    </row>
    <row r="252" spans="1:25">
      <c r="A252" s="11"/>
      <c r="B252" s="11"/>
      <c r="C252" s="11"/>
      <c r="D252" s="11"/>
      <c r="E252" s="11"/>
      <c r="F252" s="46" t="s">
        <v>18</v>
      </c>
      <c r="G252" s="11"/>
      <c r="H252" s="47">
        <v>41425</v>
      </c>
      <c r="I252" s="11"/>
      <c r="J252" s="46"/>
      <c r="K252" s="11"/>
      <c r="L252" s="46" t="s">
        <v>210</v>
      </c>
      <c r="M252" s="11"/>
      <c r="N252" s="46"/>
      <c r="O252" s="11"/>
      <c r="P252" s="46" t="s">
        <v>0</v>
      </c>
      <c r="Q252" s="11"/>
      <c r="R252" s="48"/>
      <c r="S252" s="11"/>
      <c r="T252" s="46" t="s">
        <v>189</v>
      </c>
      <c r="U252" s="11"/>
      <c r="V252" s="4">
        <v>1610</v>
      </c>
      <c r="Y252"/>
    </row>
    <row r="253" spans="1:25">
      <c r="A253" s="11"/>
      <c r="B253" s="11"/>
      <c r="C253" s="11"/>
      <c r="D253" s="11"/>
      <c r="E253" s="11"/>
      <c r="F253" s="46" t="s">
        <v>18</v>
      </c>
      <c r="G253" s="11"/>
      <c r="H253" s="47">
        <v>41425</v>
      </c>
      <c r="I253" s="11"/>
      <c r="J253" s="46"/>
      <c r="K253" s="11"/>
      <c r="L253" s="46" t="s">
        <v>203</v>
      </c>
      <c r="M253" s="11"/>
      <c r="N253" s="46"/>
      <c r="O253" s="11"/>
      <c r="P253" s="46" t="s">
        <v>51</v>
      </c>
      <c r="Q253" s="11"/>
      <c r="R253" s="48"/>
      <c r="S253" s="11"/>
      <c r="T253" s="46" t="s">
        <v>189</v>
      </c>
      <c r="U253" s="11"/>
      <c r="V253" s="4">
        <v>1661</v>
      </c>
      <c r="Y253"/>
    </row>
    <row r="254" spans="1:25">
      <c r="A254" s="11"/>
      <c r="B254" s="11"/>
      <c r="C254" s="11"/>
      <c r="D254" s="11"/>
      <c r="E254" s="11"/>
      <c r="F254" s="46" t="s">
        <v>18</v>
      </c>
      <c r="G254" s="11"/>
      <c r="H254" s="47">
        <v>41425</v>
      </c>
      <c r="I254" s="11"/>
      <c r="J254" s="46"/>
      <c r="K254" s="11"/>
      <c r="L254" s="46" t="s">
        <v>221</v>
      </c>
      <c r="M254" s="11"/>
      <c r="N254" s="46"/>
      <c r="O254" s="11"/>
      <c r="P254" s="46" t="s">
        <v>51</v>
      </c>
      <c r="Q254" s="11"/>
      <c r="R254" s="48"/>
      <c r="S254" s="11"/>
      <c r="T254" s="46" t="s">
        <v>189</v>
      </c>
      <c r="U254" s="11"/>
      <c r="V254" s="4">
        <v>1794</v>
      </c>
      <c r="Y254"/>
    </row>
    <row r="255" spans="1:25">
      <c r="A255" s="11"/>
      <c r="B255" s="11"/>
      <c r="C255" s="11"/>
      <c r="D255" s="11"/>
      <c r="E255" s="11"/>
      <c r="F255" s="46" t="s">
        <v>18</v>
      </c>
      <c r="G255" s="11"/>
      <c r="H255" s="47">
        <v>41425</v>
      </c>
      <c r="I255" s="11"/>
      <c r="J255" s="46" t="s">
        <v>55</v>
      </c>
      <c r="K255" s="11"/>
      <c r="L255" s="46" t="s">
        <v>202</v>
      </c>
      <c r="M255" s="11"/>
      <c r="N255" s="46"/>
      <c r="O255" s="11"/>
      <c r="P255" s="46" t="s">
        <v>51</v>
      </c>
      <c r="Q255" s="11"/>
      <c r="R255" s="48"/>
      <c r="S255" s="11"/>
      <c r="T255" s="46" t="s">
        <v>189</v>
      </c>
      <c r="U255" s="11"/>
      <c r="V255" s="4">
        <v>0</v>
      </c>
      <c r="Y255"/>
    </row>
    <row r="256" spans="1:25">
      <c r="A256" s="11"/>
      <c r="B256" s="11"/>
      <c r="C256" s="11"/>
      <c r="D256" s="11"/>
      <c r="E256" s="11"/>
      <c r="F256" s="46" t="s">
        <v>18</v>
      </c>
      <c r="G256" s="11"/>
      <c r="H256" s="47">
        <v>41429</v>
      </c>
      <c r="I256" s="11"/>
      <c r="J256" s="46" t="s">
        <v>56</v>
      </c>
      <c r="K256" s="11"/>
      <c r="L256" s="46" t="s">
        <v>210</v>
      </c>
      <c r="M256" s="11"/>
      <c r="N256" s="46"/>
      <c r="O256" s="11"/>
      <c r="P256" s="46" t="s">
        <v>0</v>
      </c>
      <c r="Q256" s="11"/>
      <c r="R256" s="48"/>
      <c r="S256" s="11"/>
      <c r="T256" s="46" t="s">
        <v>189</v>
      </c>
      <c r="U256" s="11"/>
      <c r="V256" s="4">
        <v>0</v>
      </c>
      <c r="Y256"/>
    </row>
    <row r="257" spans="1:25">
      <c r="A257" s="11"/>
      <c r="B257" s="11"/>
      <c r="C257" s="11"/>
      <c r="D257" s="11"/>
      <c r="E257" s="11"/>
      <c r="F257" s="46" t="s">
        <v>18</v>
      </c>
      <c r="G257" s="11"/>
      <c r="H257" s="47">
        <v>41439</v>
      </c>
      <c r="I257" s="11"/>
      <c r="J257" s="46"/>
      <c r="K257" s="11"/>
      <c r="L257" s="46" t="s">
        <v>212</v>
      </c>
      <c r="M257" s="11"/>
      <c r="N257" s="46"/>
      <c r="O257" s="11"/>
      <c r="P257" s="46" t="s">
        <v>35</v>
      </c>
      <c r="Q257" s="11"/>
      <c r="R257" s="48"/>
      <c r="S257" s="11"/>
      <c r="T257" s="46" t="s">
        <v>189</v>
      </c>
      <c r="U257" s="11"/>
      <c r="V257" s="4">
        <v>1516.5</v>
      </c>
      <c r="Y257"/>
    </row>
    <row r="258" spans="1:25">
      <c r="A258" s="11"/>
      <c r="B258" s="11"/>
      <c r="C258" s="11"/>
      <c r="D258" s="11"/>
      <c r="E258" s="11"/>
      <c r="F258" s="46" t="s">
        <v>18</v>
      </c>
      <c r="G258" s="11"/>
      <c r="H258" s="47">
        <v>41439</v>
      </c>
      <c r="I258" s="11"/>
      <c r="J258" s="46"/>
      <c r="K258" s="11"/>
      <c r="L258" s="46" t="s">
        <v>190</v>
      </c>
      <c r="M258" s="11"/>
      <c r="N258" s="46"/>
      <c r="O258" s="11"/>
      <c r="P258" s="46" t="s">
        <v>35</v>
      </c>
      <c r="Q258" s="11"/>
      <c r="R258" s="48"/>
      <c r="S258" s="11"/>
      <c r="T258" s="46" t="s">
        <v>189</v>
      </c>
      <c r="U258" s="11"/>
      <c r="V258" s="4">
        <v>2787.5</v>
      </c>
      <c r="Y258"/>
    </row>
    <row r="259" spans="1:25">
      <c r="A259" s="11"/>
      <c r="B259" s="11"/>
      <c r="C259" s="11"/>
      <c r="D259" s="11"/>
      <c r="E259" s="11"/>
      <c r="F259" s="46" t="s">
        <v>18</v>
      </c>
      <c r="G259" s="11"/>
      <c r="H259" s="47">
        <v>41439</v>
      </c>
      <c r="I259" s="11"/>
      <c r="J259" s="46"/>
      <c r="K259" s="11"/>
      <c r="L259" s="46" t="s">
        <v>214</v>
      </c>
      <c r="M259" s="11"/>
      <c r="N259" s="46"/>
      <c r="O259" s="11"/>
      <c r="P259" s="46" t="s">
        <v>0</v>
      </c>
      <c r="Q259" s="11"/>
      <c r="R259" s="48"/>
      <c r="S259" s="11"/>
      <c r="T259" s="46" t="s">
        <v>189</v>
      </c>
      <c r="U259" s="11"/>
      <c r="V259" s="4">
        <v>4606</v>
      </c>
      <c r="Y259"/>
    </row>
    <row r="260" spans="1:25">
      <c r="A260" s="11"/>
      <c r="B260" s="11"/>
      <c r="C260" s="11"/>
      <c r="D260" s="11"/>
      <c r="E260" s="11"/>
      <c r="F260" s="46" t="s">
        <v>18</v>
      </c>
      <c r="G260" s="11"/>
      <c r="H260" s="47">
        <v>41439</v>
      </c>
      <c r="I260" s="11"/>
      <c r="J260" s="46"/>
      <c r="K260" s="11"/>
      <c r="L260" s="46" t="s">
        <v>215</v>
      </c>
      <c r="M260" s="11"/>
      <c r="N260" s="46"/>
      <c r="O260" s="11"/>
      <c r="P260" s="46" t="s">
        <v>51</v>
      </c>
      <c r="Q260" s="11"/>
      <c r="R260" s="48"/>
      <c r="S260" s="11"/>
      <c r="T260" s="46" t="s">
        <v>189</v>
      </c>
      <c r="U260" s="11"/>
      <c r="V260" s="4">
        <v>1320</v>
      </c>
      <c r="Y260"/>
    </row>
    <row r="261" spans="1:25">
      <c r="A261" s="11"/>
      <c r="B261" s="11"/>
      <c r="C261" s="11"/>
      <c r="D261" s="11"/>
      <c r="E261" s="11"/>
      <c r="F261" s="46" t="s">
        <v>18</v>
      </c>
      <c r="G261" s="11"/>
      <c r="H261" s="47">
        <v>41439</v>
      </c>
      <c r="I261" s="11"/>
      <c r="J261" s="46"/>
      <c r="K261" s="11"/>
      <c r="L261" s="46" t="s">
        <v>198</v>
      </c>
      <c r="M261" s="11"/>
      <c r="N261" s="46"/>
      <c r="O261" s="11"/>
      <c r="P261" s="46" t="s">
        <v>0</v>
      </c>
      <c r="Q261" s="11"/>
      <c r="R261" s="48"/>
      <c r="S261" s="11"/>
      <c r="T261" s="46" t="s">
        <v>189</v>
      </c>
      <c r="U261" s="11"/>
      <c r="V261" s="4">
        <v>2650</v>
      </c>
      <c r="Y261"/>
    </row>
    <row r="262" spans="1:25">
      <c r="A262" s="11"/>
      <c r="B262" s="11"/>
      <c r="C262" s="11"/>
      <c r="D262" s="11"/>
      <c r="E262" s="11"/>
      <c r="F262" s="46" t="s">
        <v>18</v>
      </c>
      <c r="G262" s="11"/>
      <c r="H262" s="47">
        <v>41439</v>
      </c>
      <c r="I262" s="11"/>
      <c r="J262" s="46"/>
      <c r="K262" s="11"/>
      <c r="L262" s="46" t="s">
        <v>202</v>
      </c>
      <c r="M262" s="11"/>
      <c r="N262" s="46"/>
      <c r="O262" s="11"/>
      <c r="P262" s="46" t="s">
        <v>51</v>
      </c>
      <c r="Q262" s="11"/>
      <c r="R262" s="48"/>
      <c r="S262" s="11"/>
      <c r="T262" s="46" t="s">
        <v>189</v>
      </c>
      <c r="U262" s="11"/>
      <c r="V262" s="4">
        <v>3885</v>
      </c>
      <c r="Y262"/>
    </row>
    <row r="263" spans="1:25">
      <c r="A263" s="11"/>
      <c r="B263" s="11"/>
      <c r="C263" s="11"/>
      <c r="D263" s="11"/>
      <c r="E263" s="11"/>
      <c r="F263" s="46" t="s">
        <v>18</v>
      </c>
      <c r="G263" s="11"/>
      <c r="H263" s="47">
        <v>41439</v>
      </c>
      <c r="I263" s="11"/>
      <c r="J263" s="46"/>
      <c r="K263" s="11"/>
      <c r="L263" s="46" t="s">
        <v>210</v>
      </c>
      <c r="M263" s="11"/>
      <c r="N263" s="46"/>
      <c r="O263" s="11"/>
      <c r="P263" s="46" t="s">
        <v>0</v>
      </c>
      <c r="Q263" s="11"/>
      <c r="R263" s="48"/>
      <c r="S263" s="11"/>
      <c r="T263" s="46" t="s">
        <v>189</v>
      </c>
      <c r="U263" s="11"/>
      <c r="V263" s="4">
        <v>2800</v>
      </c>
      <c r="Y263"/>
    </row>
    <row r="264" spans="1:25">
      <c r="A264" s="11"/>
      <c r="B264" s="11"/>
      <c r="C264" s="11"/>
      <c r="D264" s="11"/>
      <c r="E264" s="11"/>
      <c r="F264" s="46" t="s">
        <v>18</v>
      </c>
      <c r="G264" s="11"/>
      <c r="H264" s="47">
        <v>41439</v>
      </c>
      <c r="I264" s="11"/>
      <c r="J264" s="46"/>
      <c r="K264" s="11"/>
      <c r="L264" s="46" t="s">
        <v>203</v>
      </c>
      <c r="M264" s="11"/>
      <c r="N264" s="46"/>
      <c r="O264" s="11"/>
      <c r="P264" s="46" t="s">
        <v>51</v>
      </c>
      <c r="Q264" s="11"/>
      <c r="R264" s="48"/>
      <c r="S264" s="11"/>
      <c r="T264" s="46" t="s">
        <v>189</v>
      </c>
      <c r="U264" s="11"/>
      <c r="V264" s="4">
        <v>1936</v>
      </c>
      <c r="Y264"/>
    </row>
    <row r="265" spans="1:25">
      <c r="A265" s="11"/>
      <c r="B265" s="11"/>
      <c r="C265" s="11"/>
      <c r="D265" s="11"/>
      <c r="E265" s="11"/>
      <c r="F265" s="46" t="s">
        <v>18</v>
      </c>
      <c r="G265" s="11"/>
      <c r="H265" s="47">
        <v>41439</v>
      </c>
      <c r="I265" s="11"/>
      <c r="J265" s="46"/>
      <c r="K265" s="11"/>
      <c r="L265" s="46" t="s">
        <v>221</v>
      </c>
      <c r="M265" s="11"/>
      <c r="N265" s="46"/>
      <c r="O265" s="11"/>
      <c r="P265" s="46" t="s">
        <v>51</v>
      </c>
      <c r="Q265" s="11"/>
      <c r="R265" s="48"/>
      <c r="S265" s="11"/>
      <c r="T265" s="46" t="s">
        <v>189</v>
      </c>
      <c r="U265" s="11"/>
      <c r="V265" s="4">
        <v>2024</v>
      </c>
      <c r="Y265"/>
    </row>
    <row r="266" spans="1:25">
      <c r="A266" s="11"/>
      <c r="B266" s="11"/>
      <c r="C266" s="11"/>
      <c r="D266" s="11"/>
      <c r="E266" s="11"/>
      <c r="F266" s="46" t="s">
        <v>18</v>
      </c>
      <c r="G266" s="11"/>
      <c r="H266" s="47">
        <v>41439</v>
      </c>
      <c r="I266" s="11"/>
      <c r="J266" s="46" t="s">
        <v>57</v>
      </c>
      <c r="K266" s="11"/>
      <c r="L266" s="46" t="s">
        <v>203</v>
      </c>
      <c r="M266" s="11"/>
      <c r="N266" s="46"/>
      <c r="O266" s="11"/>
      <c r="P266" s="46" t="s">
        <v>51</v>
      </c>
      <c r="Q266" s="11"/>
      <c r="R266" s="48"/>
      <c r="S266" s="11"/>
      <c r="T266" s="46" t="s">
        <v>189</v>
      </c>
      <c r="U266" s="11"/>
      <c r="V266" s="4">
        <v>0</v>
      </c>
      <c r="Y266"/>
    </row>
    <row r="267" spans="1:25">
      <c r="A267" s="11"/>
      <c r="B267" s="11"/>
      <c r="C267" s="11"/>
      <c r="D267" s="11"/>
      <c r="E267" s="11"/>
      <c r="F267" s="46" t="s">
        <v>18</v>
      </c>
      <c r="G267" s="11"/>
      <c r="H267" s="47">
        <v>41439</v>
      </c>
      <c r="I267" s="11"/>
      <c r="J267" s="46" t="s">
        <v>58</v>
      </c>
      <c r="K267" s="11"/>
      <c r="L267" s="46" t="s">
        <v>217</v>
      </c>
      <c r="M267" s="11"/>
      <c r="N267" s="46"/>
      <c r="O267" s="11"/>
      <c r="P267" s="46" t="s">
        <v>34</v>
      </c>
      <c r="Q267" s="11"/>
      <c r="R267" s="48"/>
      <c r="S267" s="11"/>
      <c r="T267" s="46" t="s">
        <v>189</v>
      </c>
      <c r="U267" s="11"/>
      <c r="V267" s="4">
        <v>345</v>
      </c>
      <c r="Y267"/>
    </row>
    <row r="268" spans="1:25">
      <c r="A268" s="11"/>
      <c r="B268" s="11"/>
      <c r="C268" s="11"/>
      <c r="D268" s="11"/>
      <c r="E268" s="11"/>
      <c r="F268" s="46" t="s">
        <v>18</v>
      </c>
      <c r="G268" s="11"/>
      <c r="H268" s="47">
        <v>41450</v>
      </c>
      <c r="I268" s="11"/>
      <c r="J268" s="46" t="s">
        <v>59</v>
      </c>
      <c r="K268" s="11"/>
      <c r="L268" s="46" t="s">
        <v>198</v>
      </c>
      <c r="M268" s="11"/>
      <c r="N268" s="46"/>
      <c r="O268" s="11"/>
      <c r="P268" s="46" t="s">
        <v>0</v>
      </c>
      <c r="Q268" s="11"/>
      <c r="R268" s="48"/>
      <c r="S268" s="11"/>
      <c r="T268" s="46" t="s">
        <v>189</v>
      </c>
      <c r="U268" s="11"/>
      <c r="V268" s="4">
        <v>0</v>
      </c>
      <c r="Y268"/>
    </row>
    <row r="269" spans="1:25">
      <c r="A269" s="11"/>
      <c r="B269" s="11"/>
      <c r="C269" s="11"/>
      <c r="D269" s="11"/>
      <c r="E269" s="11"/>
      <c r="F269" s="46" t="s">
        <v>18</v>
      </c>
      <c r="G269" s="11"/>
      <c r="H269" s="47">
        <v>41453</v>
      </c>
      <c r="I269" s="11"/>
      <c r="J269" s="46"/>
      <c r="K269" s="11"/>
      <c r="L269" s="46" t="s">
        <v>212</v>
      </c>
      <c r="M269" s="11"/>
      <c r="N269" s="46"/>
      <c r="O269" s="11"/>
      <c r="P269" s="46" t="s">
        <v>35</v>
      </c>
      <c r="Q269" s="11"/>
      <c r="R269" s="48"/>
      <c r="S269" s="11"/>
      <c r="T269" s="46" t="s">
        <v>189</v>
      </c>
      <c r="U269" s="11"/>
      <c r="V269" s="4">
        <v>1584</v>
      </c>
      <c r="Y269"/>
    </row>
    <row r="270" spans="1:25">
      <c r="A270" s="11"/>
      <c r="B270" s="11"/>
      <c r="C270" s="11"/>
      <c r="D270" s="11"/>
      <c r="E270" s="11"/>
      <c r="F270" s="46" t="s">
        <v>18</v>
      </c>
      <c r="G270" s="11"/>
      <c r="H270" s="47">
        <v>41453</v>
      </c>
      <c r="I270" s="11"/>
      <c r="J270" s="46"/>
      <c r="K270" s="11"/>
      <c r="L270" s="46" t="s">
        <v>190</v>
      </c>
      <c r="M270" s="11"/>
      <c r="N270" s="46"/>
      <c r="O270" s="11"/>
      <c r="P270" s="46" t="s">
        <v>35</v>
      </c>
      <c r="Q270" s="11"/>
      <c r="R270" s="48"/>
      <c r="S270" s="11"/>
      <c r="T270" s="46" t="s">
        <v>189</v>
      </c>
      <c r="U270" s="11"/>
      <c r="V270" s="4">
        <v>2106.25</v>
      </c>
      <c r="Y270"/>
    </row>
    <row r="271" spans="1:25">
      <c r="A271" s="11"/>
      <c r="B271" s="11"/>
      <c r="C271" s="11"/>
      <c r="D271" s="11"/>
      <c r="E271" s="11"/>
      <c r="F271" s="46" t="s">
        <v>18</v>
      </c>
      <c r="G271" s="11"/>
      <c r="H271" s="47">
        <v>41453</v>
      </c>
      <c r="I271" s="11"/>
      <c r="J271" s="46"/>
      <c r="K271" s="11"/>
      <c r="L271" s="46" t="s">
        <v>214</v>
      </c>
      <c r="M271" s="11"/>
      <c r="N271" s="46"/>
      <c r="O271" s="11"/>
      <c r="P271" s="46" t="s">
        <v>0</v>
      </c>
      <c r="Q271" s="11"/>
      <c r="R271" s="48"/>
      <c r="S271" s="11"/>
      <c r="T271" s="46" t="s">
        <v>189</v>
      </c>
      <c r="U271" s="11"/>
      <c r="V271" s="4">
        <v>3220</v>
      </c>
      <c r="Y271"/>
    </row>
    <row r="272" spans="1:25">
      <c r="A272" s="11"/>
      <c r="B272" s="11"/>
      <c r="C272" s="11"/>
      <c r="D272" s="11"/>
      <c r="E272" s="11"/>
      <c r="F272" s="46" t="s">
        <v>18</v>
      </c>
      <c r="G272" s="11"/>
      <c r="H272" s="47">
        <v>41453</v>
      </c>
      <c r="I272" s="11"/>
      <c r="J272" s="46"/>
      <c r="K272" s="11"/>
      <c r="L272" s="46" t="s">
        <v>215</v>
      </c>
      <c r="M272" s="11"/>
      <c r="N272" s="46"/>
      <c r="O272" s="11"/>
      <c r="P272" s="46" t="s">
        <v>51</v>
      </c>
      <c r="Q272" s="11"/>
      <c r="R272" s="48"/>
      <c r="S272" s="11"/>
      <c r="T272" s="46" t="s">
        <v>189</v>
      </c>
      <c r="U272" s="11"/>
      <c r="V272" s="4">
        <v>997.5</v>
      </c>
      <c r="Y272"/>
    </row>
    <row r="273" spans="1:25">
      <c r="A273" s="11"/>
      <c r="B273" s="11"/>
      <c r="C273" s="11"/>
      <c r="D273" s="11"/>
      <c r="E273" s="11"/>
      <c r="F273" s="46" t="s">
        <v>18</v>
      </c>
      <c r="G273" s="11"/>
      <c r="H273" s="47">
        <v>41453</v>
      </c>
      <c r="I273" s="11"/>
      <c r="J273" s="46"/>
      <c r="K273" s="11"/>
      <c r="L273" s="46" t="s">
        <v>198</v>
      </c>
      <c r="M273" s="11"/>
      <c r="N273" s="46"/>
      <c r="O273" s="11"/>
      <c r="P273" s="46" t="s">
        <v>0</v>
      </c>
      <c r="Q273" s="11"/>
      <c r="R273" s="48"/>
      <c r="S273" s="11"/>
      <c r="T273" s="46" t="s">
        <v>189</v>
      </c>
      <c r="U273" s="11"/>
      <c r="V273" s="4">
        <v>1512.5</v>
      </c>
      <c r="Y273"/>
    </row>
    <row r="274" spans="1:25">
      <c r="A274" s="11"/>
      <c r="B274" s="11"/>
      <c r="C274" s="11"/>
      <c r="D274" s="11"/>
      <c r="E274" s="11"/>
      <c r="F274" s="46" t="s">
        <v>18</v>
      </c>
      <c r="G274" s="11"/>
      <c r="H274" s="47">
        <v>41453</v>
      </c>
      <c r="I274" s="11"/>
      <c r="J274" s="46" t="s">
        <v>60</v>
      </c>
      <c r="K274" s="11"/>
      <c r="L274" s="46" t="s">
        <v>217</v>
      </c>
      <c r="M274" s="11"/>
      <c r="N274" s="46"/>
      <c r="O274" s="11"/>
      <c r="P274" s="46" t="s">
        <v>34</v>
      </c>
      <c r="Q274" s="11"/>
      <c r="R274" s="48"/>
      <c r="S274" s="11"/>
      <c r="T274" s="46" t="s">
        <v>189</v>
      </c>
      <c r="U274" s="11"/>
      <c r="V274" s="4">
        <v>1320</v>
      </c>
      <c r="Y274"/>
    </row>
    <row r="275" spans="1:25">
      <c r="A275" s="11"/>
      <c r="B275" s="11"/>
      <c r="C275" s="11"/>
      <c r="D275" s="11"/>
      <c r="E275" s="11"/>
      <c r="F275" s="46" t="s">
        <v>18</v>
      </c>
      <c r="G275" s="11"/>
      <c r="H275" s="47">
        <v>41453</v>
      </c>
      <c r="I275" s="11"/>
      <c r="J275" s="46"/>
      <c r="K275" s="11"/>
      <c r="L275" s="46" t="s">
        <v>202</v>
      </c>
      <c r="M275" s="11"/>
      <c r="N275" s="46"/>
      <c r="O275" s="11"/>
      <c r="P275" s="46" t="s">
        <v>51</v>
      </c>
      <c r="Q275" s="11"/>
      <c r="R275" s="48"/>
      <c r="S275" s="11"/>
      <c r="T275" s="46" t="s">
        <v>189</v>
      </c>
      <c r="U275" s="11"/>
      <c r="V275" s="4">
        <v>4252.5</v>
      </c>
      <c r="Y275"/>
    </row>
    <row r="276" spans="1:25">
      <c r="A276" s="11"/>
      <c r="B276" s="11"/>
      <c r="C276" s="11"/>
      <c r="D276" s="11"/>
      <c r="E276" s="11"/>
      <c r="F276" s="46" t="s">
        <v>18</v>
      </c>
      <c r="G276" s="11"/>
      <c r="H276" s="47">
        <v>41453</v>
      </c>
      <c r="I276" s="11"/>
      <c r="J276" s="46"/>
      <c r="K276" s="11"/>
      <c r="L276" s="46" t="s">
        <v>210</v>
      </c>
      <c r="M276" s="11"/>
      <c r="N276" s="46"/>
      <c r="O276" s="11"/>
      <c r="P276" s="46" t="s">
        <v>0</v>
      </c>
      <c r="Q276" s="11"/>
      <c r="R276" s="48"/>
      <c r="S276" s="11"/>
      <c r="T276" s="46" t="s">
        <v>189</v>
      </c>
      <c r="U276" s="11"/>
      <c r="V276" s="4">
        <v>2090</v>
      </c>
      <c r="Y276"/>
    </row>
    <row r="277" spans="1:25">
      <c r="A277" s="11"/>
      <c r="B277" s="11"/>
      <c r="C277" s="11"/>
      <c r="D277" s="11"/>
      <c r="E277" s="11"/>
      <c r="F277" s="46" t="s">
        <v>18</v>
      </c>
      <c r="G277" s="11"/>
      <c r="H277" s="47">
        <v>41453</v>
      </c>
      <c r="I277" s="11"/>
      <c r="J277" s="46"/>
      <c r="K277" s="11"/>
      <c r="L277" s="46" t="s">
        <v>203</v>
      </c>
      <c r="M277" s="11"/>
      <c r="N277" s="46"/>
      <c r="O277" s="11"/>
      <c r="P277" s="46" t="s">
        <v>51</v>
      </c>
      <c r="Q277" s="11"/>
      <c r="R277" s="48"/>
      <c r="S277" s="11"/>
      <c r="T277" s="46" t="s">
        <v>189</v>
      </c>
      <c r="U277" s="11"/>
      <c r="V277" s="4">
        <v>1936</v>
      </c>
      <c r="Y277"/>
    </row>
    <row r="278" spans="1:25">
      <c r="A278" s="11"/>
      <c r="B278" s="11"/>
      <c r="C278" s="11"/>
      <c r="D278" s="11"/>
      <c r="E278" s="11"/>
      <c r="F278" s="46" t="s">
        <v>18</v>
      </c>
      <c r="G278" s="11"/>
      <c r="H278" s="47">
        <v>41453</v>
      </c>
      <c r="I278" s="11"/>
      <c r="J278" s="46"/>
      <c r="K278" s="11"/>
      <c r="L278" s="46" t="s">
        <v>221</v>
      </c>
      <c r="M278" s="11"/>
      <c r="N278" s="46"/>
      <c r="O278" s="11"/>
      <c r="P278" s="46" t="s">
        <v>51</v>
      </c>
      <c r="Q278" s="11"/>
      <c r="R278" s="48"/>
      <c r="S278" s="11"/>
      <c r="T278" s="46" t="s">
        <v>189</v>
      </c>
      <c r="U278" s="11"/>
      <c r="V278" s="4">
        <v>1725</v>
      </c>
      <c r="Y278"/>
    </row>
    <row r="279" spans="1:25">
      <c r="A279" s="11"/>
      <c r="B279" s="11"/>
      <c r="C279" s="11"/>
      <c r="D279" s="11"/>
      <c r="E279" s="11"/>
      <c r="F279" s="46" t="s">
        <v>18</v>
      </c>
      <c r="G279" s="11"/>
      <c r="H279" s="47">
        <v>41467</v>
      </c>
      <c r="I279" s="11"/>
      <c r="J279" s="46"/>
      <c r="K279" s="11"/>
      <c r="L279" s="46" t="s">
        <v>212</v>
      </c>
      <c r="M279" s="11"/>
      <c r="N279" s="46"/>
      <c r="O279" s="11"/>
      <c r="P279" s="46" t="s">
        <v>35</v>
      </c>
      <c r="Q279" s="11"/>
      <c r="R279" s="48"/>
      <c r="S279" s="11"/>
      <c r="T279" s="46" t="s">
        <v>189</v>
      </c>
      <c r="U279" s="11"/>
      <c r="V279" s="4">
        <v>1669.5</v>
      </c>
      <c r="Y279"/>
    </row>
    <row r="280" spans="1:25">
      <c r="A280" s="11"/>
      <c r="B280" s="11"/>
      <c r="C280" s="11"/>
      <c r="D280" s="11"/>
      <c r="E280" s="11"/>
      <c r="F280" s="46" t="s">
        <v>18</v>
      </c>
      <c r="G280" s="11"/>
      <c r="H280" s="47">
        <v>41467</v>
      </c>
      <c r="I280" s="11"/>
      <c r="J280" s="46"/>
      <c r="K280" s="11"/>
      <c r="L280" s="46" t="s">
        <v>190</v>
      </c>
      <c r="M280" s="11"/>
      <c r="N280" s="46"/>
      <c r="O280" s="11"/>
      <c r="P280" s="46" t="s">
        <v>35</v>
      </c>
      <c r="Q280" s="11"/>
      <c r="R280" s="48"/>
      <c r="S280" s="11"/>
      <c r="T280" s="46" t="s">
        <v>189</v>
      </c>
      <c r="U280" s="11"/>
      <c r="V280" s="4">
        <v>2462.5</v>
      </c>
      <c r="Y280"/>
    </row>
    <row r="281" spans="1:25">
      <c r="A281" s="11"/>
      <c r="B281" s="11"/>
      <c r="C281" s="11"/>
      <c r="D281" s="11"/>
      <c r="E281" s="11"/>
      <c r="F281" s="46" t="s">
        <v>18</v>
      </c>
      <c r="G281" s="11"/>
      <c r="H281" s="47">
        <v>41467</v>
      </c>
      <c r="I281" s="11"/>
      <c r="J281" s="46"/>
      <c r="K281" s="11"/>
      <c r="L281" s="46" t="s">
        <v>214</v>
      </c>
      <c r="M281" s="11"/>
      <c r="N281" s="46"/>
      <c r="O281" s="11"/>
      <c r="P281" s="46" t="s">
        <v>0</v>
      </c>
      <c r="Q281" s="11"/>
      <c r="R281" s="48"/>
      <c r="S281" s="11"/>
      <c r="T281" s="46" t="s">
        <v>189</v>
      </c>
      <c r="U281" s="11"/>
      <c r="V281" s="4">
        <v>3486</v>
      </c>
      <c r="Y281"/>
    </row>
    <row r="282" spans="1:25">
      <c r="A282" s="11"/>
      <c r="B282" s="11"/>
      <c r="C282" s="11"/>
      <c r="D282" s="11"/>
      <c r="E282" s="11"/>
      <c r="F282" s="46" t="s">
        <v>18</v>
      </c>
      <c r="G282" s="11"/>
      <c r="H282" s="47">
        <v>41467</v>
      </c>
      <c r="I282" s="11"/>
      <c r="J282" s="46"/>
      <c r="K282" s="11"/>
      <c r="L282" s="46" t="s">
        <v>215</v>
      </c>
      <c r="M282" s="11"/>
      <c r="N282" s="46"/>
      <c r="O282" s="11"/>
      <c r="P282" s="46" t="s">
        <v>51</v>
      </c>
      <c r="Q282" s="11"/>
      <c r="R282" s="48"/>
      <c r="S282" s="11"/>
      <c r="T282" s="46" t="s">
        <v>189</v>
      </c>
      <c r="U282" s="11"/>
      <c r="V282" s="4">
        <v>693.75</v>
      </c>
      <c r="Y282"/>
    </row>
    <row r="283" spans="1:25">
      <c r="A283" s="11"/>
      <c r="B283" s="11"/>
      <c r="C283" s="11"/>
      <c r="D283" s="11"/>
      <c r="E283" s="11"/>
      <c r="F283" s="46" t="s">
        <v>18</v>
      </c>
      <c r="G283" s="11"/>
      <c r="H283" s="47">
        <v>41467</v>
      </c>
      <c r="I283" s="11"/>
      <c r="J283" s="46"/>
      <c r="K283" s="11"/>
      <c r="L283" s="46" t="s">
        <v>198</v>
      </c>
      <c r="M283" s="11"/>
      <c r="N283" s="46"/>
      <c r="O283" s="11"/>
      <c r="P283" s="46" t="s">
        <v>0</v>
      </c>
      <c r="Q283" s="11"/>
      <c r="R283" s="48"/>
      <c r="S283" s="11"/>
      <c r="T283" s="46" t="s">
        <v>189</v>
      </c>
      <c r="U283" s="11"/>
      <c r="V283" s="4">
        <v>2437.5</v>
      </c>
      <c r="Y283"/>
    </row>
    <row r="284" spans="1:25">
      <c r="A284" s="11"/>
      <c r="B284" s="11"/>
      <c r="C284" s="11"/>
      <c r="D284" s="11"/>
      <c r="E284" s="11"/>
      <c r="F284" s="46" t="s">
        <v>18</v>
      </c>
      <c r="G284" s="11"/>
      <c r="H284" s="47">
        <v>41467</v>
      </c>
      <c r="I284" s="11"/>
      <c r="J284" s="46" t="s">
        <v>61</v>
      </c>
      <c r="K284" s="11"/>
      <c r="L284" s="46" t="s">
        <v>217</v>
      </c>
      <c r="M284" s="11"/>
      <c r="N284" s="46"/>
      <c r="O284" s="11"/>
      <c r="P284" s="46" t="s">
        <v>34</v>
      </c>
      <c r="Q284" s="11"/>
      <c r="R284" s="48"/>
      <c r="S284" s="11"/>
      <c r="T284" s="46" t="s">
        <v>189</v>
      </c>
      <c r="U284" s="11"/>
      <c r="V284" s="4">
        <v>1447.5</v>
      </c>
      <c r="Y284"/>
    </row>
    <row r="285" spans="1:25">
      <c r="A285" s="11"/>
      <c r="B285" s="11"/>
      <c r="C285" s="11"/>
      <c r="D285" s="11"/>
      <c r="E285" s="11"/>
      <c r="F285" s="46" t="s">
        <v>18</v>
      </c>
      <c r="G285" s="11"/>
      <c r="H285" s="47">
        <v>41467</v>
      </c>
      <c r="I285" s="11"/>
      <c r="J285" s="46"/>
      <c r="K285" s="11"/>
      <c r="L285" s="46" t="s">
        <v>202</v>
      </c>
      <c r="M285" s="11"/>
      <c r="N285" s="46"/>
      <c r="O285" s="11"/>
      <c r="P285" s="46" t="s">
        <v>51</v>
      </c>
      <c r="Q285" s="11"/>
      <c r="R285" s="48"/>
      <c r="S285" s="11"/>
      <c r="T285" s="46" t="s">
        <v>189</v>
      </c>
      <c r="U285" s="11"/>
      <c r="V285" s="4">
        <v>2079</v>
      </c>
      <c r="Y285"/>
    </row>
    <row r="286" spans="1:25">
      <c r="A286" s="11"/>
      <c r="B286" s="11"/>
      <c r="C286" s="11"/>
      <c r="D286" s="11"/>
      <c r="E286" s="11"/>
      <c r="F286" s="46" t="s">
        <v>18</v>
      </c>
      <c r="G286" s="11"/>
      <c r="H286" s="47">
        <v>41467</v>
      </c>
      <c r="I286" s="11"/>
      <c r="J286" s="46"/>
      <c r="K286" s="11"/>
      <c r="L286" s="46" t="s">
        <v>210</v>
      </c>
      <c r="M286" s="11"/>
      <c r="N286" s="46"/>
      <c r="O286" s="11"/>
      <c r="P286" s="46" t="s">
        <v>0</v>
      </c>
      <c r="Q286" s="11"/>
      <c r="R286" s="48"/>
      <c r="S286" s="11"/>
      <c r="T286" s="46" t="s">
        <v>189</v>
      </c>
      <c r="U286" s="11"/>
      <c r="V286" s="4">
        <v>2400</v>
      </c>
      <c r="Y286"/>
    </row>
    <row r="287" spans="1:25">
      <c r="A287" s="11"/>
      <c r="B287" s="11"/>
      <c r="C287" s="11"/>
      <c r="D287" s="11"/>
      <c r="E287" s="11"/>
      <c r="F287" s="46" t="s">
        <v>18</v>
      </c>
      <c r="G287" s="11"/>
      <c r="H287" s="47">
        <v>41467</v>
      </c>
      <c r="I287" s="11"/>
      <c r="J287" s="46"/>
      <c r="K287" s="11"/>
      <c r="L287" s="46" t="s">
        <v>203</v>
      </c>
      <c r="M287" s="11"/>
      <c r="N287" s="46"/>
      <c r="O287" s="11"/>
      <c r="P287" s="46" t="s">
        <v>51</v>
      </c>
      <c r="Q287" s="11"/>
      <c r="R287" s="48"/>
      <c r="S287" s="11"/>
      <c r="T287" s="46" t="s">
        <v>189</v>
      </c>
      <c r="U287" s="11"/>
      <c r="V287" s="4">
        <v>1985.5</v>
      </c>
      <c r="Y287"/>
    </row>
    <row r="288" spans="1:25">
      <c r="A288" s="11"/>
      <c r="B288" s="11"/>
      <c r="C288" s="11"/>
      <c r="D288" s="11"/>
      <c r="E288" s="11"/>
      <c r="F288" s="46" t="s">
        <v>18</v>
      </c>
      <c r="G288" s="11"/>
      <c r="H288" s="47">
        <v>41467</v>
      </c>
      <c r="I288" s="11"/>
      <c r="J288" s="46"/>
      <c r="K288" s="11"/>
      <c r="L288" s="46" t="s">
        <v>221</v>
      </c>
      <c r="M288" s="11"/>
      <c r="N288" s="46"/>
      <c r="O288" s="11"/>
      <c r="P288" s="46" t="s">
        <v>51</v>
      </c>
      <c r="Q288" s="11"/>
      <c r="R288" s="48"/>
      <c r="S288" s="11"/>
      <c r="T288" s="46" t="s">
        <v>189</v>
      </c>
      <c r="U288" s="11"/>
      <c r="V288" s="4">
        <v>2219.5</v>
      </c>
      <c r="Y288"/>
    </row>
    <row r="289" spans="1:25">
      <c r="A289" s="11"/>
      <c r="B289" s="11"/>
      <c r="C289" s="11"/>
      <c r="D289" s="11"/>
      <c r="E289" s="11"/>
      <c r="F289" s="46" t="s">
        <v>18</v>
      </c>
      <c r="G289" s="11"/>
      <c r="H289" s="47">
        <v>41467</v>
      </c>
      <c r="I289" s="11"/>
      <c r="J289" s="46" t="s">
        <v>62</v>
      </c>
      <c r="K289" s="11"/>
      <c r="L289" s="46" t="s">
        <v>215</v>
      </c>
      <c r="M289" s="11"/>
      <c r="N289" s="46"/>
      <c r="O289" s="11"/>
      <c r="P289" s="46" t="s">
        <v>51</v>
      </c>
      <c r="Q289" s="11"/>
      <c r="R289" s="48"/>
      <c r="S289" s="11"/>
      <c r="T289" s="46" t="s">
        <v>189</v>
      </c>
      <c r="U289" s="11"/>
      <c r="V289" s="4">
        <v>765</v>
      </c>
      <c r="Y289"/>
    </row>
    <row r="290" spans="1:25">
      <c r="A290" s="11"/>
      <c r="B290" s="11"/>
      <c r="C290" s="11"/>
      <c r="D290" s="11"/>
      <c r="E290" s="11"/>
      <c r="F290" s="46" t="s">
        <v>18</v>
      </c>
      <c r="G290" s="11"/>
      <c r="H290" s="47">
        <v>41481</v>
      </c>
      <c r="I290" s="11"/>
      <c r="J290" s="46"/>
      <c r="K290" s="11"/>
      <c r="L290" s="46" t="s">
        <v>212</v>
      </c>
      <c r="M290" s="11"/>
      <c r="N290" s="46"/>
      <c r="O290" s="11"/>
      <c r="P290" s="46" t="s">
        <v>35</v>
      </c>
      <c r="Q290" s="11"/>
      <c r="R290" s="48"/>
      <c r="S290" s="11"/>
      <c r="T290" s="46" t="s">
        <v>189</v>
      </c>
      <c r="U290" s="11"/>
      <c r="V290" s="4">
        <v>1584</v>
      </c>
      <c r="Y290"/>
    </row>
    <row r="291" spans="1:25">
      <c r="A291" s="11"/>
      <c r="B291" s="11"/>
      <c r="C291" s="11"/>
      <c r="D291" s="11"/>
      <c r="E291" s="11"/>
      <c r="F291" s="46" t="s">
        <v>18</v>
      </c>
      <c r="G291" s="11"/>
      <c r="H291" s="47">
        <v>41481</v>
      </c>
      <c r="I291" s="11"/>
      <c r="J291" s="46"/>
      <c r="K291" s="11"/>
      <c r="L291" s="46" t="s">
        <v>190</v>
      </c>
      <c r="M291" s="11"/>
      <c r="N291" s="46"/>
      <c r="O291" s="11"/>
      <c r="P291" s="46" t="s">
        <v>35</v>
      </c>
      <c r="Q291" s="11"/>
      <c r="R291" s="48"/>
      <c r="S291" s="11"/>
      <c r="T291" s="46" t="s">
        <v>189</v>
      </c>
      <c r="U291" s="11"/>
      <c r="V291" s="4">
        <v>1006.25</v>
      </c>
      <c r="Y291"/>
    </row>
    <row r="292" spans="1:25">
      <c r="A292" s="11"/>
      <c r="B292" s="11"/>
      <c r="C292" s="11"/>
      <c r="D292" s="11"/>
      <c r="E292" s="11"/>
      <c r="F292" s="46" t="s">
        <v>18</v>
      </c>
      <c r="G292" s="11"/>
      <c r="H292" s="47">
        <v>41481</v>
      </c>
      <c r="I292" s="11"/>
      <c r="J292" s="46"/>
      <c r="K292" s="11"/>
      <c r="L292" s="46" t="s">
        <v>214</v>
      </c>
      <c r="M292" s="11"/>
      <c r="N292" s="46"/>
      <c r="O292" s="11"/>
      <c r="P292" s="46" t="s">
        <v>0</v>
      </c>
      <c r="Q292" s="11"/>
      <c r="R292" s="48"/>
      <c r="S292" s="11"/>
      <c r="T292" s="46" t="s">
        <v>189</v>
      </c>
      <c r="U292" s="11"/>
      <c r="V292" s="4">
        <v>3346</v>
      </c>
      <c r="Y292"/>
    </row>
    <row r="293" spans="1:25">
      <c r="A293" s="11"/>
      <c r="B293" s="11"/>
      <c r="C293" s="11"/>
      <c r="D293" s="11"/>
      <c r="E293" s="11"/>
      <c r="F293" s="46" t="s">
        <v>18</v>
      </c>
      <c r="G293" s="11"/>
      <c r="H293" s="47">
        <v>41481</v>
      </c>
      <c r="I293" s="11"/>
      <c r="J293" s="46"/>
      <c r="K293" s="11"/>
      <c r="L293" s="46" t="s">
        <v>215</v>
      </c>
      <c r="M293" s="11"/>
      <c r="N293" s="46"/>
      <c r="O293" s="11"/>
      <c r="P293" s="46" t="s">
        <v>51</v>
      </c>
      <c r="Q293" s="11"/>
      <c r="R293" s="48"/>
      <c r="S293" s="11"/>
      <c r="T293" s="46" t="s">
        <v>189</v>
      </c>
      <c r="U293" s="11"/>
      <c r="V293" s="4">
        <v>960</v>
      </c>
      <c r="Y293"/>
    </row>
    <row r="294" spans="1:25">
      <c r="A294" s="11"/>
      <c r="B294" s="11"/>
      <c r="C294" s="11"/>
      <c r="D294" s="11"/>
      <c r="E294" s="11"/>
      <c r="F294" s="46" t="s">
        <v>18</v>
      </c>
      <c r="G294" s="11"/>
      <c r="H294" s="47">
        <v>41481</v>
      </c>
      <c r="I294" s="11"/>
      <c r="J294" s="46"/>
      <c r="K294" s="11"/>
      <c r="L294" s="46" t="s">
        <v>198</v>
      </c>
      <c r="M294" s="11"/>
      <c r="N294" s="46"/>
      <c r="O294" s="11"/>
      <c r="P294" s="46" t="s">
        <v>0</v>
      </c>
      <c r="Q294" s="11"/>
      <c r="R294" s="48"/>
      <c r="S294" s="11"/>
      <c r="T294" s="46" t="s">
        <v>189</v>
      </c>
      <c r="U294" s="11"/>
      <c r="V294" s="4">
        <v>2112.5</v>
      </c>
      <c r="Y294"/>
    </row>
    <row r="295" spans="1:25">
      <c r="A295" s="11"/>
      <c r="B295" s="11"/>
      <c r="C295" s="11"/>
      <c r="D295" s="11"/>
      <c r="E295" s="11"/>
      <c r="F295" s="46" t="s">
        <v>18</v>
      </c>
      <c r="G295" s="11"/>
      <c r="H295" s="47">
        <v>41481</v>
      </c>
      <c r="I295" s="11"/>
      <c r="J295" s="46"/>
      <c r="K295" s="11"/>
      <c r="L295" s="46" t="s">
        <v>217</v>
      </c>
      <c r="M295" s="11"/>
      <c r="N295" s="46"/>
      <c r="O295" s="11"/>
      <c r="P295" s="46" t="s">
        <v>34</v>
      </c>
      <c r="Q295" s="11"/>
      <c r="R295" s="48"/>
      <c r="S295" s="11"/>
      <c r="T295" s="46" t="s">
        <v>189</v>
      </c>
      <c r="U295" s="11"/>
      <c r="V295" s="4">
        <v>1320</v>
      </c>
      <c r="Y295"/>
    </row>
    <row r="296" spans="1:25">
      <c r="A296" s="11"/>
      <c r="B296" s="11"/>
      <c r="C296" s="11"/>
      <c r="D296" s="11"/>
      <c r="E296" s="11"/>
      <c r="F296" s="46" t="s">
        <v>18</v>
      </c>
      <c r="G296" s="11"/>
      <c r="H296" s="47">
        <v>41481</v>
      </c>
      <c r="I296" s="11"/>
      <c r="J296" s="46"/>
      <c r="K296" s="11"/>
      <c r="L296" s="46" t="s">
        <v>202</v>
      </c>
      <c r="M296" s="11"/>
      <c r="N296" s="46"/>
      <c r="O296" s="11"/>
      <c r="P296" s="46" t="s">
        <v>51</v>
      </c>
      <c r="Q296" s="11"/>
      <c r="R296" s="48"/>
      <c r="S296" s="11"/>
      <c r="T296" s="46" t="s">
        <v>189</v>
      </c>
      <c r="U296" s="11"/>
      <c r="V296" s="4">
        <v>3790.5</v>
      </c>
      <c r="Y296"/>
    </row>
    <row r="297" spans="1:25">
      <c r="A297" s="11"/>
      <c r="B297" s="11"/>
      <c r="C297" s="11"/>
      <c r="D297" s="11"/>
      <c r="E297" s="11"/>
      <c r="F297" s="46" t="s">
        <v>18</v>
      </c>
      <c r="G297" s="11"/>
      <c r="H297" s="47">
        <v>41481</v>
      </c>
      <c r="I297" s="11"/>
      <c r="J297" s="46"/>
      <c r="K297" s="11"/>
      <c r="L297" s="46" t="s">
        <v>210</v>
      </c>
      <c r="M297" s="11"/>
      <c r="N297" s="46"/>
      <c r="O297" s="11"/>
      <c r="P297" s="46" t="s">
        <v>0</v>
      </c>
      <c r="Q297" s="11"/>
      <c r="R297" s="48"/>
      <c r="S297" s="11"/>
      <c r="T297" s="46" t="s">
        <v>189</v>
      </c>
      <c r="U297" s="11"/>
      <c r="V297" s="4">
        <v>2170</v>
      </c>
      <c r="Y297"/>
    </row>
    <row r="298" spans="1:25">
      <c r="A298" s="11"/>
      <c r="B298" s="11"/>
      <c r="C298" s="11"/>
      <c r="D298" s="11"/>
      <c r="E298" s="11"/>
      <c r="F298" s="46" t="s">
        <v>18</v>
      </c>
      <c r="G298" s="11"/>
      <c r="H298" s="47">
        <v>41481</v>
      </c>
      <c r="I298" s="11"/>
      <c r="J298" s="46"/>
      <c r="K298" s="11"/>
      <c r="L298" s="46" t="s">
        <v>203</v>
      </c>
      <c r="M298" s="11"/>
      <c r="N298" s="46"/>
      <c r="O298" s="11"/>
      <c r="P298" s="46" t="s">
        <v>51</v>
      </c>
      <c r="Q298" s="11"/>
      <c r="R298" s="48"/>
      <c r="S298" s="11"/>
      <c r="T298" s="46" t="s">
        <v>189</v>
      </c>
      <c r="U298" s="11"/>
      <c r="V298" s="4">
        <v>1936</v>
      </c>
      <c r="Y298"/>
    </row>
    <row r="299" spans="1:25">
      <c r="A299" s="11"/>
      <c r="B299" s="11"/>
      <c r="C299" s="11"/>
      <c r="D299" s="11"/>
      <c r="E299" s="11"/>
      <c r="F299" s="46" t="s">
        <v>18</v>
      </c>
      <c r="G299" s="11"/>
      <c r="H299" s="47">
        <v>41481</v>
      </c>
      <c r="I299" s="11"/>
      <c r="J299" s="46"/>
      <c r="K299" s="11"/>
      <c r="L299" s="46" t="s">
        <v>221</v>
      </c>
      <c r="M299" s="11"/>
      <c r="N299" s="46"/>
      <c r="O299" s="11"/>
      <c r="P299" s="46" t="s">
        <v>51</v>
      </c>
      <c r="Q299" s="11"/>
      <c r="R299" s="48"/>
      <c r="S299" s="11"/>
      <c r="T299" s="46" t="s">
        <v>189</v>
      </c>
      <c r="U299" s="11"/>
      <c r="V299" s="4">
        <v>2024</v>
      </c>
      <c r="Y299"/>
    </row>
    <row r="300" spans="1:25">
      <c r="A300" s="11"/>
      <c r="B300" s="11"/>
      <c r="C300" s="11"/>
      <c r="D300" s="11"/>
      <c r="E300" s="11"/>
      <c r="F300" s="46" t="s">
        <v>18</v>
      </c>
      <c r="G300" s="11"/>
      <c r="H300" s="47">
        <v>41481</v>
      </c>
      <c r="I300" s="11"/>
      <c r="J300" s="46"/>
      <c r="K300" s="11"/>
      <c r="L300" s="46" t="s">
        <v>223</v>
      </c>
      <c r="M300" s="11"/>
      <c r="N300" s="46"/>
      <c r="O300" s="11"/>
      <c r="P300" s="46" t="s">
        <v>34</v>
      </c>
      <c r="Q300" s="11"/>
      <c r="R300" s="48"/>
      <c r="S300" s="11"/>
      <c r="T300" s="46" t="s">
        <v>189</v>
      </c>
      <c r="U300" s="11"/>
      <c r="V300" s="4">
        <v>1760</v>
      </c>
      <c r="Y300"/>
    </row>
    <row r="301" spans="1:25">
      <c r="A301" s="11"/>
      <c r="B301" s="11"/>
      <c r="C301" s="11"/>
      <c r="D301" s="11"/>
      <c r="E301" s="11"/>
      <c r="F301" s="46" t="s">
        <v>18</v>
      </c>
      <c r="G301" s="11"/>
      <c r="H301" s="47">
        <v>41488</v>
      </c>
      <c r="I301" s="11"/>
      <c r="J301" s="46" t="s">
        <v>63</v>
      </c>
      <c r="K301" s="11"/>
      <c r="L301" s="46" t="s">
        <v>215</v>
      </c>
      <c r="M301" s="11"/>
      <c r="N301" s="46"/>
      <c r="O301" s="11"/>
      <c r="P301" s="46" t="s">
        <v>51</v>
      </c>
      <c r="Q301" s="11"/>
      <c r="R301" s="48"/>
      <c r="S301" s="11"/>
      <c r="T301" s="46" t="s">
        <v>189</v>
      </c>
      <c r="U301" s="11"/>
      <c r="V301" s="4">
        <v>0</v>
      </c>
      <c r="Y301"/>
    </row>
    <row r="302" spans="1:25">
      <c r="A302" s="11"/>
      <c r="B302" s="11"/>
      <c r="C302" s="11"/>
      <c r="D302" s="11"/>
      <c r="E302" s="11"/>
      <c r="F302" s="46" t="s">
        <v>18</v>
      </c>
      <c r="G302" s="11"/>
      <c r="H302" s="47">
        <v>41488</v>
      </c>
      <c r="I302" s="11"/>
      <c r="J302" s="46" t="s">
        <v>64</v>
      </c>
      <c r="K302" s="11"/>
      <c r="L302" s="46" t="s">
        <v>203</v>
      </c>
      <c r="M302" s="11"/>
      <c r="N302" s="46"/>
      <c r="O302" s="11"/>
      <c r="P302" s="46" t="s">
        <v>51</v>
      </c>
      <c r="Q302" s="11"/>
      <c r="R302" s="48"/>
      <c r="S302" s="11"/>
      <c r="T302" s="46" t="s">
        <v>189</v>
      </c>
      <c r="U302" s="11"/>
      <c r="V302" s="4">
        <v>0</v>
      </c>
      <c r="Y302"/>
    </row>
    <row r="303" spans="1:25">
      <c r="A303" s="11"/>
      <c r="B303" s="11"/>
      <c r="C303" s="11"/>
      <c r="D303" s="11"/>
      <c r="E303" s="11"/>
      <c r="F303" s="46" t="s">
        <v>18</v>
      </c>
      <c r="G303" s="11"/>
      <c r="H303" s="47">
        <v>41495</v>
      </c>
      <c r="I303" s="11"/>
      <c r="J303" s="46"/>
      <c r="K303" s="11"/>
      <c r="L303" s="46" t="s">
        <v>212</v>
      </c>
      <c r="M303" s="11"/>
      <c r="N303" s="46"/>
      <c r="O303" s="11"/>
      <c r="P303" s="46" t="s">
        <v>35</v>
      </c>
      <c r="Q303" s="11"/>
      <c r="R303" s="48"/>
      <c r="S303" s="11"/>
      <c r="T303" s="46" t="s">
        <v>189</v>
      </c>
      <c r="U303" s="11"/>
      <c r="V303" s="4">
        <v>1584</v>
      </c>
      <c r="Y303"/>
    </row>
    <row r="304" spans="1:25">
      <c r="A304" s="11"/>
      <c r="B304" s="11"/>
      <c r="C304" s="11"/>
      <c r="D304" s="11"/>
      <c r="E304" s="11"/>
      <c r="F304" s="46" t="s">
        <v>18</v>
      </c>
      <c r="G304" s="11"/>
      <c r="H304" s="47">
        <v>41495</v>
      </c>
      <c r="I304" s="11"/>
      <c r="J304" s="46"/>
      <c r="K304" s="11"/>
      <c r="L304" s="46" t="s">
        <v>190</v>
      </c>
      <c r="M304" s="11"/>
      <c r="N304" s="46"/>
      <c r="O304" s="11"/>
      <c r="P304" s="46" t="s">
        <v>35</v>
      </c>
      <c r="Q304" s="11"/>
      <c r="R304" s="48"/>
      <c r="S304" s="11"/>
      <c r="T304" s="46" t="s">
        <v>189</v>
      </c>
      <c r="U304" s="11"/>
      <c r="V304" s="4">
        <v>2281.25</v>
      </c>
      <c r="Y304"/>
    </row>
    <row r="305" spans="1:25">
      <c r="A305" s="11"/>
      <c r="B305" s="11"/>
      <c r="C305" s="11"/>
      <c r="D305" s="11"/>
      <c r="E305" s="11"/>
      <c r="F305" s="46" t="s">
        <v>18</v>
      </c>
      <c r="G305" s="11"/>
      <c r="H305" s="47">
        <v>41495</v>
      </c>
      <c r="I305" s="11"/>
      <c r="J305" s="46"/>
      <c r="K305" s="11"/>
      <c r="L305" s="46" t="s">
        <v>214</v>
      </c>
      <c r="M305" s="11"/>
      <c r="N305" s="46"/>
      <c r="O305" s="11"/>
      <c r="P305" s="46" t="s">
        <v>0</v>
      </c>
      <c r="Q305" s="11"/>
      <c r="R305" s="48"/>
      <c r="S305" s="11"/>
      <c r="T305" s="46" t="s">
        <v>189</v>
      </c>
      <c r="U305" s="11"/>
      <c r="V305" s="4">
        <v>2044</v>
      </c>
      <c r="Y305"/>
    </row>
    <row r="306" spans="1:25">
      <c r="A306" s="11"/>
      <c r="B306" s="11"/>
      <c r="C306" s="11"/>
      <c r="D306" s="11"/>
      <c r="E306" s="11"/>
      <c r="F306" s="46" t="s">
        <v>18</v>
      </c>
      <c r="G306" s="11"/>
      <c r="H306" s="47">
        <v>41495</v>
      </c>
      <c r="I306" s="11"/>
      <c r="J306" s="46"/>
      <c r="K306" s="11"/>
      <c r="L306" s="46" t="s">
        <v>215</v>
      </c>
      <c r="M306" s="11"/>
      <c r="N306" s="46"/>
      <c r="O306" s="11"/>
      <c r="P306" s="46" t="s">
        <v>51</v>
      </c>
      <c r="Q306" s="11"/>
      <c r="R306" s="48"/>
      <c r="S306" s="11"/>
      <c r="T306" s="46" t="s">
        <v>189</v>
      </c>
      <c r="U306" s="11"/>
      <c r="V306" s="4">
        <v>405</v>
      </c>
      <c r="Y306"/>
    </row>
    <row r="307" spans="1:25">
      <c r="A307" s="11"/>
      <c r="B307" s="11"/>
      <c r="C307" s="11"/>
      <c r="D307" s="11"/>
      <c r="E307" s="11"/>
      <c r="F307" s="46" t="s">
        <v>18</v>
      </c>
      <c r="G307" s="11"/>
      <c r="H307" s="47">
        <v>41495</v>
      </c>
      <c r="I307" s="11"/>
      <c r="J307" s="46"/>
      <c r="K307" s="11"/>
      <c r="L307" s="46" t="s">
        <v>198</v>
      </c>
      <c r="M307" s="11"/>
      <c r="N307" s="46"/>
      <c r="O307" s="11"/>
      <c r="P307" s="46" t="s">
        <v>0</v>
      </c>
      <c r="Q307" s="11"/>
      <c r="R307" s="48"/>
      <c r="S307" s="11"/>
      <c r="T307" s="46" t="s">
        <v>189</v>
      </c>
      <c r="U307" s="11"/>
      <c r="V307" s="4">
        <v>2275</v>
      </c>
      <c r="Y307"/>
    </row>
    <row r="308" spans="1:25">
      <c r="A308" s="11"/>
      <c r="B308" s="11"/>
      <c r="C308" s="11"/>
      <c r="D308" s="11"/>
      <c r="E308" s="11"/>
      <c r="F308" s="46" t="s">
        <v>18</v>
      </c>
      <c r="G308" s="11"/>
      <c r="H308" s="47">
        <v>41495</v>
      </c>
      <c r="I308" s="11"/>
      <c r="J308" s="46"/>
      <c r="K308" s="11"/>
      <c r="L308" s="46" t="s">
        <v>202</v>
      </c>
      <c r="M308" s="11"/>
      <c r="N308" s="46"/>
      <c r="O308" s="11"/>
      <c r="P308" s="46" t="s">
        <v>51</v>
      </c>
      <c r="Q308" s="11"/>
      <c r="R308" s="48"/>
      <c r="S308" s="11"/>
      <c r="T308" s="46" t="s">
        <v>189</v>
      </c>
      <c r="U308" s="11"/>
      <c r="V308" s="4">
        <v>4189.5</v>
      </c>
      <c r="Y308"/>
    </row>
    <row r="309" spans="1:25">
      <c r="A309" s="11"/>
      <c r="B309" s="11"/>
      <c r="C309" s="11"/>
      <c r="D309" s="11"/>
      <c r="E309" s="11"/>
      <c r="F309" s="46" t="s">
        <v>18</v>
      </c>
      <c r="G309" s="11"/>
      <c r="H309" s="47">
        <v>41495</v>
      </c>
      <c r="I309" s="11"/>
      <c r="J309" s="46"/>
      <c r="K309" s="11"/>
      <c r="L309" s="46" t="s">
        <v>210</v>
      </c>
      <c r="M309" s="11"/>
      <c r="N309" s="46"/>
      <c r="O309" s="11"/>
      <c r="P309" s="46" t="s">
        <v>0</v>
      </c>
      <c r="Q309" s="11"/>
      <c r="R309" s="48"/>
      <c r="S309" s="11"/>
      <c r="T309" s="46" t="s">
        <v>189</v>
      </c>
      <c r="U309" s="11"/>
      <c r="V309" s="4">
        <v>2200</v>
      </c>
      <c r="Y309"/>
    </row>
    <row r="310" spans="1:25">
      <c r="A310" s="11"/>
      <c r="B310" s="11"/>
      <c r="C310" s="11"/>
      <c r="D310" s="11"/>
      <c r="E310" s="11"/>
      <c r="F310" s="46" t="s">
        <v>18</v>
      </c>
      <c r="G310" s="11"/>
      <c r="H310" s="47">
        <v>41495</v>
      </c>
      <c r="I310" s="11"/>
      <c r="J310" s="46"/>
      <c r="K310" s="11"/>
      <c r="L310" s="46" t="s">
        <v>203</v>
      </c>
      <c r="M310" s="11"/>
      <c r="N310" s="46"/>
      <c r="O310" s="11"/>
      <c r="P310" s="46" t="s">
        <v>51</v>
      </c>
      <c r="Q310" s="11"/>
      <c r="R310" s="48"/>
      <c r="S310" s="11"/>
      <c r="T310" s="46" t="s">
        <v>189</v>
      </c>
      <c r="U310" s="11"/>
      <c r="V310" s="4">
        <v>1936</v>
      </c>
      <c r="Y310"/>
    </row>
    <row r="311" spans="1:25">
      <c r="A311" s="11"/>
      <c r="B311" s="11"/>
      <c r="C311" s="11"/>
      <c r="D311" s="11"/>
      <c r="E311" s="11"/>
      <c r="F311" s="46" t="s">
        <v>18</v>
      </c>
      <c r="G311" s="11"/>
      <c r="H311" s="47">
        <v>41495</v>
      </c>
      <c r="I311" s="11"/>
      <c r="J311" s="46"/>
      <c r="K311" s="11"/>
      <c r="L311" s="46" t="s">
        <v>221</v>
      </c>
      <c r="M311" s="11"/>
      <c r="N311" s="46"/>
      <c r="O311" s="11"/>
      <c r="P311" s="46" t="s">
        <v>51</v>
      </c>
      <c r="Q311" s="11"/>
      <c r="R311" s="48"/>
      <c r="S311" s="11"/>
      <c r="T311" s="46" t="s">
        <v>189</v>
      </c>
      <c r="U311" s="11"/>
      <c r="V311" s="4">
        <v>1771</v>
      </c>
      <c r="Y311"/>
    </row>
    <row r="312" spans="1:25">
      <c r="A312" s="11"/>
      <c r="B312" s="11"/>
      <c r="C312" s="11"/>
      <c r="D312" s="11"/>
      <c r="E312" s="11"/>
      <c r="F312" s="46" t="s">
        <v>18</v>
      </c>
      <c r="G312" s="11"/>
      <c r="H312" s="47">
        <v>41495</v>
      </c>
      <c r="I312" s="11"/>
      <c r="J312" s="46" t="s">
        <v>65</v>
      </c>
      <c r="K312" s="11"/>
      <c r="L312" s="46" t="s">
        <v>217</v>
      </c>
      <c r="M312" s="11"/>
      <c r="N312" s="46"/>
      <c r="O312" s="11"/>
      <c r="P312" s="46" t="s">
        <v>34</v>
      </c>
      <c r="Q312" s="11"/>
      <c r="R312" s="48"/>
      <c r="S312" s="11"/>
      <c r="T312" s="46" t="s">
        <v>189</v>
      </c>
      <c r="U312" s="11"/>
      <c r="V312" s="4">
        <v>1320</v>
      </c>
      <c r="Y312"/>
    </row>
    <row r="313" spans="1:25">
      <c r="A313" s="11"/>
      <c r="B313" s="11"/>
      <c r="C313" s="11"/>
      <c r="D313" s="11"/>
      <c r="E313" s="11"/>
      <c r="F313" s="46" t="s">
        <v>18</v>
      </c>
      <c r="G313" s="11"/>
      <c r="H313" s="47">
        <v>41509</v>
      </c>
      <c r="I313" s="11"/>
      <c r="J313" s="46"/>
      <c r="K313" s="11"/>
      <c r="L313" s="46" t="s">
        <v>212</v>
      </c>
      <c r="M313" s="11"/>
      <c r="N313" s="46"/>
      <c r="O313" s="11"/>
      <c r="P313" s="46" t="s">
        <v>35</v>
      </c>
      <c r="Q313" s="11"/>
      <c r="R313" s="48"/>
      <c r="S313" s="11"/>
      <c r="T313" s="46" t="s">
        <v>189</v>
      </c>
      <c r="U313" s="11"/>
      <c r="V313" s="4">
        <v>1597.5</v>
      </c>
      <c r="Y313"/>
    </row>
    <row r="314" spans="1:25">
      <c r="A314" s="11"/>
      <c r="B314" s="11"/>
      <c r="C314" s="11"/>
      <c r="D314" s="11"/>
      <c r="E314" s="11"/>
      <c r="F314" s="46" t="s">
        <v>18</v>
      </c>
      <c r="G314" s="11"/>
      <c r="H314" s="47">
        <v>41509</v>
      </c>
      <c r="I314" s="11"/>
      <c r="J314" s="46"/>
      <c r="K314" s="11"/>
      <c r="L314" s="46" t="s">
        <v>190</v>
      </c>
      <c r="M314" s="11"/>
      <c r="N314" s="46"/>
      <c r="O314" s="11"/>
      <c r="P314" s="46" t="s">
        <v>35</v>
      </c>
      <c r="Q314" s="11"/>
      <c r="R314" s="48"/>
      <c r="S314" s="11"/>
      <c r="T314" s="46" t="s">
        <v>189</v>
      </c>
      <c r="U314" s="11"/>
      <c r="V314" s="4">
        <v>2450</v>
      </c>
      <c r="Y314"/>
    </row>
    <row r="315" spans="1:25">
      <c r="A315" s="11"/>
      <c r="B315" s="11"/>
      <c r="C315" s="11"/>
      <c r="D315" s="11"/>
      <c r="E315" s="11"/>
      <c r="F315" s="46" t="s">
        <v>18</v>
      </c>
      <c r="G315" s="11"/>
      <c r="H315" s="47">
        <v>41509</v>
      </c>
      <c r="I315" s="11"/>
      <c r="J315" s="46"/>
      <c r="K315" s="11"/>
      <c r="L315" s="46" t="s">
        <v>214</v>
      </c>
      <c r="M315" s="11"/>
      <c r="N315" s="46"/>
      <c r="O315" s="11"/>
      <c r="P315" s="46" t="s">
        <v>0</v>
      </c>
      <c r="Q315" s="11"/>
      <c r="R315" s="48"/>
      <c r="S315" s="11"/>
      <c r="T315" s="46" t="s">
        <v>189</v>
      </c>
      <c r="U315" s="11"/>
      <c r="V315" s="4">
        <v>3108</v>
      </c>
      <c r="Y315"/>
    </row>
    <row r="316" spans="1:25">
      <c r="A316" s="11"/>
      <c r="B316" s="11"/>
      <c r="C316" s="11"/>
      <c r="D316" s="11"/>
      <c r="E316" s="11"/>
      <c r="F316" s="46" t="s">
        <v>18</v>
      </c>
      <c r="G316" s="11"/>
      <c r="H316" s="47">
        <v>41509</v>
      </c>
      <c r="I316" s="11"/>
      <c r="J316" s="46"/>
      <c r="K316" s="11"/>
      <c r="L316" s="46" t="s">
        <v>198</v>
      </c>
      <c r="M316" s="11"/>
      <c r="N316" s="46"/>
      <c r="O316" s="11"/>
      <c r="P316" s="46" t="s">
        <v>0</v>
      </c>
      <c r="Q316" s="11"/>
      <c r="R316" s="48"/>
      <c r="S316" s="11"/>
      <c r="T316" s="46" t="s">
        <v>189</v>
      </c>
      <c r="U316" s="11"/>
      <c r="V316" s="4">
        <v>2225</v>
      </c>
      <c r="Y316"/>
    </row>
    <row r="317" spans="1:25">
      <c r="A317" s="11"/>
      <c r="B317" s="11"/>
      <c r="C317" s="11"/>
      <c r="D317" s="11"/>
      <c r="E317" s="11"/>
      <c r="F317" s="46" t="s">
        <v>18</v>
      </c>
      <c r="G317" s="11"/>
      <c r="H317" s="47">
        <v>41509</v>
      </c>
      <c r="I317" s="11"/>
      <c r="J317" s="46"/>
      <c r="K317" s="11"/>
      <c r="L317" s="46" t="s">
        <v>217</v>
      </c>
      <c r="M317" s="11"/>
      <c r="N317" s="46"/>
      <c r="O317" s="11"/>
      <c r="P317" s="46" t="s">
        <v>34</v>
      </c>
      <c r="Q317" s="11"/>
      <c r="R317" s="48"/>
      <c r="S317" s="11"/>
      <c r="T317" s="46" t="s">
        <v>189</v>
      </c>
      <c r="U317" s="11"/>
      <c r="V317" s="4">
        <v>1215</v>
      </c>
      <c r="Y317"/>
    </row>
    <row r="318" spans="1:25">
      <c r="A318" s="11"/>
      <c r="B318" s="11"/>
      <c r="C318" s="11"/>
      <c r="D318" s="11"/>
      <c r="E318" s="11"/>
      <c r="F318" s="46" t="s">
        <v>18</v>
      </c>
      <c r="G318" s="11"/>
      <c r="H318" s="47">
        <v>41509</v>
      </c>
      <c r="I318" s="11"/>
      <c r="J318" s="46"/>
      <c r="K318" s="11"/>
      <c r="L318" s="46" t="s">
        <v>202</v>
      </c>
      <c r="M318" s="11"/>
      <c r="N318" s="46"/>
      <c r="O318" s="11"/>
      <c r="P318" s="46" t="s">
        <v>51</v>
      </c>
      <c r="Q318" s="11"/>
      <c r="R318" s="48"/>
      <c r="S318" s="11"/>
      <c r="T318" s="46" t="s">
        <v>189</v>
      </c>
      <c r="U318" s="11"/>
      <c r="V318" s="4">
        <v>2940</v>
      </c>
      <c r="Y318"/>
    </row>
    <row r="319" spans="1:25">
      <c r="A319" s="11"/>
      <c r="B319" s="11"/>
      <c r="C319" s="11"/>
      <c r="D319" s="11"/>
      <c r="E319" s="11"/>
      <c r="F319" s="46" t="s">
        <v>18</v>
      </c>
      <c r="G319" s="11"/>
      <c r="H319" s="47">
        <v>41509</v>
      </c>
      <c r="I319" s="11"/>
      <c r="J319" s="46"/>
      <c r="K319" s="11"/>
      <c r="L319" s="46" t="s">
        <v>210</v>
      </c>
      <c r="M319" s="11"/>
      <c r="N319" s="46"/>
      <c r="O319" s="11"/>
      <c r="P319" s="46" t="s">
        <v>0</v>
      </c>
      <c r="Q319" s="11"/>
      <c r="R319" s="48"/>
      <c r="S319" s="11"/>
      <c r="T319" s="46" t="s">
        <v>189</v>
      </c>
      <c r="U319" s="11"/>
      <c r="V319" s="4">
        <v>1180</v>
      </c>
      <c r="Y319"/>
    </row>
    <row r="320" spans="1:25">
      <c r="A320" s="11"/>
      <c r="B320" s="11"/>
      <c r="C320" s="11"/>
      <c r="D320" s="11"/>
      <c r="E320" s="11"/>
      <c r="F320" s="46" t="s">
        <v>18</v>
      </c>
      <c r="G320" s="11"/>
      <c r="H320" s="47">
        <v>41509</v>
      </c>
      <c r="I320" s="11"/>
      <c r="J320" s="46"/>
      <c r="K320" s="11"/>
      <c r="L320" s="46" t="s">
        <v>203</v>
      </c>
      <c r="M320" s="11"/>
      <c r="N320" s="46"/>
      <c r="O320" s="11"/>
      <c r="P320" s="46" t="s">
        <v>51</v>
      </c>
      <c r="Q320" s="11"/>
      <c r="R320" s="48"/>
      <c r="S320" s="11"/>
      <c r="T320" s="46" t="s">
        <v>189</v>
      </c>
      <c r="U320" s="11"/>
      <c r="V320" s="4">
        <v>2123</v>
      </c>
      <c r="Y320"/>
    </row>
    <row r="321" spans="1:25">
      <c r="A321" s="11"/>
      <c r="B321" s="11"/>
      <c r="C321" s="11"/>
      <c r="D321" s="11"/>
      <c r="E321" s="11"/>
      <c r="F321" s="46" t="s">
        <v>18</v>
      </c>
      <c r="G321" s="11"/>
      <c r="H321" s="47">
        <v>41509</v>
      </c>
      <c r="I321" s="11"/>
      <c r="J321" s="46"/>
      <c r="K321" s="11"/>
      <c r="L321" s="46" t="s">
        <v>221</v>
      </c>
      <c r="M321" s="11"/>
      <c r="N321" s="46"/>
      <c r="O321" s="11"/>
      <c r="P321" s="46" t="s">
        <v>51</v>
      </c>
      <c r="Q321" s="11"/>
      <c r="R321" s="48"/>
      <c r="S321" s="11"/>
      <c r="T321" s="46" t="s">
        <v>189</v>
      </c>
      <c r="U321" s="11"/>
      <c r="V321" s="4">
        <v>2093</v>
      </c>
      <c r="Y321"/>
    </row>
    <row r="322" spans="1:25">
      <c r="A322" s="11"/>
      <c r="B322" s="11"/>
      <c r="C322" s="11"/>
      <c r="D322" s="11"/>
      <c r="E322" s="11"/>
      <c r="F322" s="46" t="s">
        <v>18</v>
      </c>
      <c r="G322" s="11"/>
      <c r="H322" s="47">
        <v>41513</v>
      </c>
      <c r="I322" s="11"/>
      <c r="J322" s="46" t="s">
        <v>66</v>
      </c>
      <c r="K322" s="11"/>
      <c r="L322" s="46" t="s">
        <v>212</v>
      </c>
      <c r="M322" s="11"/>
      <c r="N322" s="46"/>
      <c r="O322" s="11"/>
      <c r="P322" s="46" t="s">
        <v>35</v>
      </c>
      <c r="Q322" s="11"/>
      <c r="R322" s="48"/>
      <c r="S322" s="11"/>
      <c r="T322" s="46" t="s">
        <v>189</v>
      </c>
      <c r="U322" s="11"/>
      <c r="V322" s="4">
        <v>0</v>
      </c>
      <c r="Y322"/>
    </row>
    <row r="323" spans="1:25">
      <c r="A323" s="11"/>
      <c r="B323" s="11"/>
      <c r="C323" s="11"/>
      <c r="D323" s="11"/>
      <c r="E323" s="11"/>
      <c r="F323" s="46" t="s">
        <v>18</v>
      </c>
      <c r="G323" s="11"/>
      <c r="H323" s="47">
        <v>41516</v>
      </c>
      <c r="I323" s="11"/>
      <c r="J323" s="46"/>
      <c r="K323" s="11"/>
      <c r="L323" s="46" t="s">
        <v>223</v>
      </c>
      <c r="M323" s="11"/>
      <c r="N323" s="46"/>
      <c r="O323" s="11"/>
      <c r="P323" s="46" t="s">
        <v>34</v>
      </c>
      <c r="Q323" s="11"/>
      <c r="R323" s="48"/>
      <c r="S323" s="11"/>
      <c r="T323" s="46" t="s">
        <v>189</v>
      </c>
      <c r="U323" s="11"/>
      <c r="V323" s="4">
        <v>400</v>
      </c>
      <c r="Y323"/>
    </row>
    <row r="324" spans="1:25">
      <c r="A324" s="11"/>
      <c r="B324" s="11"/>
      <c r="C324" s="11"/>
      <c r="D324" s="11"/>
      <c r="E324" s="11"/>
      <c r="F324" s="46" t="s">
        <v>18</v>
      </c>
      <c r="G324" s="11"/>
      <c r="H324" s="47">
        <v>41520</v>
      </c>
      <c r="I324" s="11"/>
      <c r="J324" s="46" t="s">
        <v>182</v>
      </c>
      <c r="K324" s="11"/>
      <c r="L324" s="46" t="s">
        <v>210</v>
      </c>
      <c r="M324" s="11"/>
      <c r="N324" s="46"/>
      <c r="O324" s="11"/>
      <c r="P324" s="46" t="s">
        <v>0</v>
      </c>
      <c r="Q324" s="11"/>
      <c r="R324" s="48"/>
      <c r="S324" s="11"/>
      <c r="T324" s="46" t="s">
        <v>189</v>
      </c>
      <c r="U324" s="11"/>
      <c r="V324" s="4">
        <v>0</v>
      </c>
      <c r="Y324"/>
    </row>
    <row r="325" spans="1:25">
      <c r="A325" s="11"/>
      <c r="B325" s="11"/>
      <c r="C325" s="11"/>
      <c r="D325" s="11"/>
      <c r="E325" s="11"/>
      <c r="F325" s="46" t="s">
        <v>18</v>
      </c>
      <c r="G325" s="11"/>
      <c r="H325" s="47">
        <v>41522</v>
      </c>
      <c r="I325" s="11"/>
      <c r="J325" s="46" t="s">
        <v>183</v>
      </c>
      <c r="K325" s="11"/>
      <c r="L325" s="46" t="s">
        <v>199</v>
      </c>
      <c r="M325" s="11"/>
      <c r="N325" s="46"/>
      <c r="O325" s="11"/>
      <c r="P325" s="46" t="s">
        <v>19</v>
      </c>
      <c r="Q325" s="11"/>
      <c r="R325" s="48"/>
      <c r="S325" s="11"/>
      <c r="T325" s="46" t="s">
        <v>189</v>
      </c>
      <c r="U325" s="11"/>
      <c r="V325" s="4">
        <v>5355</v>
      </c>
      <c r="Y325"/>
    </row>
    <row r="326" spans="1:25">
      <c r="A326" s="11"/>
      <c r="B326" s="11"/>
      <c r="C326" s="11"/>
      <c r="D326" s="11"/>
      <c r="E326" s="11"/>
      <c r="F326" s="46" t="s">
        <v>18</v>
      </c>
      <c r="G326" s="11"/>
      <c r="H326" s="47">
        <v>41522</v>
      </c>
      <c r="I326" s="11"/>
      <c r="J326" s="46" t="s">
        <v>184</v>
      </c>
      <c r="K326" s="11"/>
      <c r="L326" s="46" t="s">
        <v>219</v>
      </c>
      <c r="M326" s="11"/>
      <c r="N326" s="46"/>
      <c r="O326" s="11"/>
      <c r="P326" s="46" t="s">
        <v>19</v>
      </c>
      <c r="Q326" s="11"/>
      <c r="R326" s="48"/>
      <c r="S326" s="11"/>
      <c r="T326" s="46" t="s">
        <v>189</v>
      </c>
      <c r="U326" s="11"/>
      <c r="V326" s="4">
        <v>209.2</v>
      </c>
      <c r="Y326"/>
    </row>
    <row r="327" spans="1:25">
      <c r="A327" s="11"/>
      <c r="B327" s="11"/>
      <c r="C327" s="11"/>
      <c r="D327" s="11"/>
      <c r="E327" s="11"/>
      <c r="F327" s="11" t="s">
        <v>18</v>
      </c>
      <c r="G327" s="11"/>
      <c r="H327" s="12">
        <v>41523</v>
      </c>
      <c r="I327" s="11"/>
      <c r="J327" s="11"/>
      <c r="K327" s="11"/>
      <c r="L327" s="11" t="s">
        <v>212</v>
      </c>
      <c r="M327" s="11"/>
      <c r="N327" s="11"/>
      <c r="O327" s="11"/>
      <c r="P327" s="11" t="s">
        <v>35</v>
      </c>
      <c r="Q327" s="11"/>
      <c r="R327" s="13"/>
      <c r="S327" s="11"/>
      <c r="T327" s="11" t="s">
        <v>189</v>
      </c>
      <c r="U327" s="11"/>
      <c r="V327" s="3">
        <v>1543.5</v>
      </c>
      <c r="Y327"/>
    </row>
    <row r="328" spans="1:25">
      <c r="A328" s="11"/>
      <c r="B328" s="11"/>
      <c r="C328" s="11"/>
      <c r="D328" s="11"/>
      <c r="E328" s="11"/>
      <c r="F328" s="11" t="s">
        <v>18</v>
      </c>
      <c r="G328" s="11"/>
      <c r="H328" s="12">
        <v>41523</v>
      </c>
      <c r="I328" s="11"/>
      <c r="J328" s="11"/>
      <c r="K328" s="11"/>
      <c r="L328" s="11" t="s">
        <v>190</v>
      </c>
      <c r="M328" s="11"/>
      <c r="N328" s="11"/>
      <c r="O328" s="11"/>
      <c r="P328" s="11" t="s">
        <v>35</v>
      </c>
      <c r="Q328" s="11"/>
      <c r="R328" s="13"/>
      <c r="S328" s="11"/>
      <c r="T328" s="11" t="s">
        <v>189</v>
      </c>
      <c r="U328" s="11"/>
      <c r="V328" s="3">
        <v>2381.25</v>
      </c>
      <c r="Y328"/>
    </row>
    <row r="329" spans="1:25">
      <c r="A329" s="11"/>
      <c r="B329" s="11"/>
      <c r="C329" s="11"/>
      <c r="D329" s="11"/>
      <c r="E329" s="11"/>
      <c r="F329" s="11" t="s">
        <v>18</v>
      </c>
      <c r="G329" s="11"/>
      <c r="H329" s="12">
        <v>41523</v>
      </c>
      <c r="I329" s="11"/>
      <c r="J329" s="11"/>
      <c r="K329" s="11"/>
      <c r="L329" s="11" t="s">
        <v>214</v>
      </c>
      <c r="M329" s="11"/>
      <c r="N329" s="11"/>
      <c r="O329" s="11"/>
      <c r="P329" s="11" t="s">
        <v>0</v>
      </c>
      <c r="Q329" s="11"/>
      <c r="R329" s="13"/>
      <c r="S329" s="11"/>
      <c r="T329" s="11" t="s">
        <v>189</v>
      </c>
      <c r="U329" s="11"/>
      <c r="V329" s="3">
        <v>3066</v>
      </c>
      <c r="Y329"/>
    </row>
    <row r="330" spans="1:25">
      <c r="A330" s="11"/>
      <c r="B330" s="11"/>
      <c r="C330" s="11"/>
      <c r="D330" s="11"/>
      <c r="E330" s="11"/>
      <c r="F330" s="11" t="s">
        <v>18</v>
      </c>
      <c r="G330" s="11"/>
      <c r="H330" s="12">
        <v>41523</v>
      </c>
      <c r="I330" s="11"/>
      <c r="J330" s="11"/>
      <c r="K330" s="11"/>
      <c r="L330" s="11" t="s">
        <v>198</v>
      </c>
      <c r="M330" s="11"/>
      <c r="N330" s="11"/>
      <c r="O330" s="11"/>
      <c r="P330" s="11" t="s">
        <v>0</v>
      </c>
      <c r="Q330" s="11"/>
      <c r="R330" s="13"/>
      <c r="S330" s="11"/>
      <c r="T330" s="11" t="s">
        <v>189</v>
      </c>
      <c r="U330" s="11"/>
      <c r="V330" s="3">
        <v>1800</v>
      </c>
      <c r="Y330"/>
    </row>
    <row r="331" spans="1:25">
      <c r="A331" s="11"/>
      <c r="B331" s="11"/>
      <c r="C331" s="11"/>
      <c r="D331" s="11"/>
      <c r="E331" s="11"/>
      <c r="F331" s="11" t="s">
        <v>18</v>
      </c>
      <c r="G331" s="11"/>
      <c r="H331" s="12">
        <v>41523</v>
      </c>
      <c r="I331" s="11"/>
      <c r="J331" s="11"/>
      <c r="K331" s="11"/>
      <c r="L331" s="11" t="s">
        <v>217</v>
      </c>
      <c r="M331" s="11"/>
      <c r="N331" s="11"/>
      <c r="O331" s="11"/>
      <c r="P331" s="11" t="s">
        <v>34</v>
      </c>
      <c r="Q331" s="11"/>
      <c r="R331" s="13"/>
      <c r="S331" s="11"/>
      <c r="T331" s="11" t="s">
        <v>189</v>
      </c>
      <c r="U331" s="11"/>
      <c r="V331" s="3">
        <v>1237.5</v>
      </c>
      <c r="Y331"/>
    </row>
    <row r="332" spans="1:25">
      <c r="A332" s="11"/>
      <c r="B332" s="11"/>
      <c r="C332" s="11"/>
      <c r="D332" s="11"/>
      <c r="E332" s="11"/>
      <c r="F332" s="11" t="s">
        <v>18</v>
      </c>
      <c r="G332" s="11"/>
      <c r="H332" s="12">
        <v>41523</v>
      </c>
      <c r="I332" s="11"/>
      <c r="J332" s="11"/>
      <c r="K332" s="11"/>
      <c r="L332" s="11" t="s">
        <v>202</v>
      </c>
      <c r="M332" s="11"/>
      <c r="N332" s="11"/>
      <c r="O332" s="11"/>
      <c r="P332" s="11" t="s">
        <v>51</v>
      </c>
      <c r="Q332" s="11"/>
      <c r="R332" s="13"/>
      <c r="S332" s="11"/>
      <c r="T332" s="11" t="s">
        <v>189</v>
      </c>
      <c r="U332" s="11"/>
      <c r="V332" s="3">
        <v>3255</v>
      </c>
      <c r="Y332"/>
    </row>
    <row r="333" spans="1:25">
      <c r="A333" s="11"/>
      <c r="B333" s="11"/>
      <c r="C333" s="11"/>
      <c r="D333" s="11"/>
      <c r="E333" s="11"/>
      <c r="F333" s="11" t="s">
        <v>18</v>
      </c>
      <c r="G333" s="11"/>
      <c r="H333" s="12">
        <v>41523</v>
      </c>
      <c r="I333" s="11"/>
      <c r="J333" s="11"/>
      <c r="K333" s="11"/>
      <c r="L333" s="11" t="s">
        <v>219</v>
      </c>
      <c r="M333" s="11"/>
      <c r="N333" s="11"/>
      <c r="O333" s="11"/>
      <c r="P333" s="11" t="s">
        <v>19</v>
      </c>
      <c r="Q333" s="11"/>
      <c r="R333" s="13"/>
      <c r="S333" s="11"/>
      <c r="T333" s="11" t="s">
        <v>189</v>
      </c>
      <c r="U333" s="11"/>
      <c r="V333" s="3">
        <v>2941.92</v>
      </c>
      <c r="Y333"/>
    </row>
    <row r="334" spans="1:25">
      <c r="A334" s="11"/>
      <c r="B334" s="11"/>
      <c r="C334" s="11"/>
      <c r="D334" s="11"/>
      <c r="E334" s="11"/>
      <c r="F334" s="11" t="s">
        <v>18</v>
      </c>
      <c r="G334" s="11"/>
      <c r="H334" s="12">
        <v>41523</v>
      </c>
      <c r="I334" s="11"/>
      <c r="J334" s="11"/>
      <c r="K334" s="11"/>
      <c r="L334" s="11" t="s">
        <v>203</v>
      </c>
      <c r="M334" s="11"/>
      <c r="N334" s="11"/>
      <c r="O334" s="11"/>
      <c r="P334" s="11" t="s">
        <v>51</v>
      </c>
      <c r="Q334" s="11"/>
      <c r="R334" s="13"/>
      <c r="S334" s="11"/>
      <c r="T334" s="11" t="s">
        <v>189</v>
      </c>
      <c r="U334" s="11"/>
      <c r="V334" s="3">
        <v>1936</v>
      </c>
      <c r="Y334"/>
    </row>
    <row r="335" spans="1:25">
      <c r="A335" s="11"/>
      <c r="B335" s="11"/>
      <c r="C335" s="11"/>
      <c r="D335" s="11"/>
      <c r="E335" s="11"/>
      <c r="F335" s="11" t="s">
        <v>18</v>
      </c>
      <c r="G335" s="11"/>
      <c r="H335" s="12">
        <v>41523</v>
      </c>
      <c r="I335" s="11"/>
      <c r="J335" s="11"/>
      <c r="K335" s="11"/>
      <c r="L335" s="11" t="s">
        <v>221</v>
      </c>
      <c r="M335" s="11"/>
      <c r="N335" s="11"/>
      <c r="O335" s="11"/>
      <c r="P335" s="11" t="s">
        <v>51</v>
      </c>
      <c r="Q335" s="11"/>
      <c r="R335" s="13"/>
      <c r="S335" s="11"/>
      <c r="T335" s="11" t="s">
        <v>189</v>
      </c>
      <c r="U335" s="11"/>
      <c r="V335" s="3">
        <v>2024</v>
      </c>
      <c r="Y335"/>
    </row>
    <row r="336" spans="1:25">
      <c r="A336" s="11"/>
      <c r="B336" s="11"/>
      <c r="C336" s="11"/>
      <c r="D336" s="11"/>
      <c r="E336" s="11"/>
      <c r="F336" s="11" t="s">
        <v>18</v>
      </c>
      <c r="G336" s="11"/>
      <c r="H336" s="12">
        <v>41535</v>
      </c>
      <c r="I336" s="11"/>
      <c r="J336" s="11" t="s">
        <v>185</v>
      </c>
      <c r="K336" s="11"/>
      <c r="L336" s="11" t="s">
        <v>199</v>
      </c>
      <c r="M336" s="11"/>
      <c r="N336" s="11"/>
      <c r="O336" s="11"/>
      <c r="P336" s="11" t="s">
        <v>19</v>
      </c>
      <c r="Q336" s="11"/>
      <c r="R336" s="13"/>
      <c r="S336" s="11"/>
      <c r="T336" s="11" t="s">
        <v>189</v>
      </c>
      <c r="U336" s="11"/>
      <c r="V336" s="3">
        <v>3500</v>
      </c>
      <c r="Y336"/>
    </row>
    <row r="337" spans="1:25">
      <c r="A337" s="11"/>
      <c r="B337" s="11"/>
      <c r="C337" s="11"/>
      <c r="D337" s="11"/>
      <c r="E337" s="11"/>
      <c r="F337" s="11" t="s">
        <v>18</v>
      </c>
      <c r="G337" s="11"/>
      <c r="H337" s="12">
        <v>41537</v>
      </c>
      <c r="I337" s="11"/>
      <c r="J337" s="11"/>
      <c r="K337" s="11"/>
      <c r="L337" s="11" t="s">
        <v>212</v>
      </c>
      <c r="M337" s="11"/>
      <c r="N337" s="11"/>
      <c r="O337" s="11"/>
      <c r="P337" s="11" t="s">
        <v>35</v>
      </c>
      <c r="Q337" s="11"/>
      <c r="R337" s="13"/>
      <c r="S337" s="11"/>
      <c r="T337" s="11" t="s">
        <v>189</v>
      </c>
      <c r="U337" s="11"/>
      <c r="V337" s="3">
        <v>144</v>
      </c>
      <c r="Y337"/>
    </row>
    <row r="338" spans="1:25">
      <c r="A338" s="11"/>
      <c r="B338" s="11"/>
      <c r="C338" s="11"/>
      <c r="D338" s="11"/>
      <c r="E338" s="11"/>
      <c r="F338" s="11" t="s">
        <v>18</v>
      </c>
      <c r="G338" s="11"/>
      <c r="H338" s="12">
        <v>41537</v>
      </c>
      <c r="I338" s="11"/>
      <c r="J338" s="11"/>
      <c r="K338" s="11"/>
      <c r="L338" s="11" t="s">
        <v>190</v>
      </c>
      <c r="M338" s="11"/>
      <c r="N338" s="11"/>
      <c r="O338" s="11"/>
      <c r="P338" s="11" t="s">
        <v>35</v>
      </c>
      <c r="Q338" s="11"/>
      <c r="R338" s="13"/>
      <c r="S338" s="11"/>
      <c r="T338" s="11" t="s">
        <v>189</v>
      </c>
      <c r="U338" s="11"/>
      <c r="V338" s="3">
        <v>2306.25</v>
      </c>
      <c r="Y338"/>
    </row>
    <row r="339" spans="1:25">
      <c r="A339" s="11"/>
      <c r="B339" s="11"/>
      <c r="C339" s="11"/>
      <c r="D339" s="11"/>
      <c r="E339" s="11"/>
      <c r="F339" s="11" t="s">
        <v>18</v>
      </c>
      <c r="G339" s="11"/>
      <c r="H339" s="12">
        <v>41537</v>
      </c>
      <c r="I339" s="11"/>
      <c r="J339" s="11"/>
      <c r="K339" s="11"/>
      <c r="L339" s="11" t="s">
        <v>214</v>
      </c>
      <c r="M339" s="11"/>
      <c r="N339" s="11"/>
      <c r="O339" s="11"/>
      <c r="P339" s="11" t="s">
        <v>0</v>
      </c>
      <c r="Q339" s="11"/>
      <c r="R339" s="13"/>
      <c r="S339" s="11"/>
      <c r="T339" s="11" t="s">
        <v>189</v>
      </c>
      <c r="U339" s="11"/>
      <c r="V339" s="3">
        <v>3206</v>
      </c>
      <c r="Y339"/>
    </row>
    <row r="340" spans="1:25">
      <c r="A340" s="11"/>
      <c r="B340" s="11"/>
      <c r="C340" s="11"/>
      <c r="D340" s="11"/>
      <c r="E340" s="11"/>
      <c r="F340" s="11" t="s">
        <v>18</v>
      </c>
      <c r="G340" s="11"/>
      <c r="H340" s="12">
        <v>41537</v>
      </c>
      <c r="I340" s="11"/>
      <c r="J340" s="11"/>
      <c r="K340" s="11"/>
      <c r="L340" s="11" t="s">
        <v>198</v>
      </c>
      <c r="M340" s="11"/>
      <c r="N340" s="11"/>
      <c r="O340" s="11"/>
      <c r="P340" s="11" t="s">
        <v>0</v>
      </c>
      <c r="Q340" s="11"/>
      <c r="R340" s="13"/>
      <c r="S340" s="11"/>
      <c r="T340" s="11" t="s">
        <v>189</v>
      </c>
      <c r="U340" s="11"/>
      <c r="V340" s="3">
        <v>2362.5</v>
      </c>
      <c r="Y340"/>
    </row>
    <row r="341" spans="1:25">
      <c r="A341" s="11"/>
      <c r="B341" s="11"/>
      <c r="C341" s="11"/>
      <c r="D341" s="11"/>
      <c r="E341" s="11"/>
      <c r="F341" s="11" t="s">
        <v>18</v>
      </c>
      <c r="G341" s="11"/>
      <c r="H341" s="12">
        <v>41537</v>
      </c>
      <c r="I341" s="11"/>
      <c r="J341" s="11"/>
      <c r="K341" s="11"/>
      <c r="L341" s="11" t="s">
        <v>217</v>
      </c>
      <c r="M341" s="11"/>
      <c r="N341" s="11"/>
      <c r="O341" s="11"/>
      <c r="P341" s="11" t="s">
        <v>34</v>
      </c>
      <c r="Q341" s="11"/>
      <c r="R341" s="13"/>
      <c r="S341" s="11"/>
      <c r="T341" s="11" t="s">
        <v>189</v>
      </c>
      <c r="U341" s="11"/>
      <c r="V341" s="3">
        <v>1230</v>
      </c>
      <c r="Y341"/>
    </row>
    <row r="342" spans="1:25">
      <c r="A342" s="11"/>
      <c r="B342" s="11"/>
      <c r="C342" s="11"/>
      <c r="D342" s="11"/>
      <c r="E342" s="11"/>
      <c r="F342" s="11" t="s">
        <v>18</v>
      </c>
      <c r="G342" s="11"/>
      <c r="H342" s="12">
        <v>41537</v>
      </c>
      <c r="I342" s="11"/>
      <c r="J342" s="11"/>
      <c r="K342" s="11"/>
      <c r="L342" s="11" t="s">
        <v>202</v>
      </c>
      <c r="M342" s="11"/>
      <c r="N342" s="11"/>
      <c r="O342" s="11"/>
      <c r="P342" s="11" t="s">
        <v>51</v>
      </c>
      <c r="Q342" s="11"/>
      <c r="R342" s="13"/>
      <c r="S342" s="11"/>
      <c r="T342" s="11" t="s">
        <v>189</v>
      </c>
      <c r="U342" s="11"/>
      <c r="V342" s="3">
        <v>2289</v>
      </c>
      <c r="Y342"/>
    </row>
    <row r="343" spans="1:25">
      <c r="A343" s="11"/>
      <c r="B343" s="11"/>
      <c r="C343" s="11"/>
      <c r="D343" s="11"/>
      <c r="E343" s="11"/>
      <c r="F343" s="11" t="s">
        <v>18</v>
      </c>
      <c r="G343" s="11"/>
      <c r="H343" s="12">
        <v>41537</v>
      </c>
      <c r="I343" s="11"/>
      <c r="J343" s="11"/>
      <c r="K343" s="11"/>
      <c r="L343" s="11" t="s">
        <v>210</v>
      </c>
      <c r="M343" s="11"/>
      <c r="N343" s="11"/>
      <c r="O343" s="11"/>
      <c r="P343" s="11" t="s">
        <v>0</v>
      </c>
      <c r="Q343" s="11"/>
      <c r="R343" s="13"/>
      <c r="S343" s="11"/>
      <c r="T343" s="11" t="s">
        <v>189</v>
      </c>
      <c r="U343" s="11"/>
      <c r="V343" s="3">
        <v>1980</v>
      </c>
      <c r="Y343"/>
    </row>
    <row r="344" spans="1:25">
      <c r="A344" s="11"/>
      <c r="B344" s="11"/>
      <c r="C344" s="11"/>
      <c r="D344" s="11"/>
      <c r="E344" s="11"/>
      <c r="F344" s="11" t="s">
        <v>18</v>
      </c>
      <c r="G344" s="11"/>
      <c r="H344" s="12">
        <v>41537</v>
      </c>
      <c r="I344" s="11"/>
      <c r="J344" s="11"/>
      <c r="K344" s="11"/>
      <c r="L344" s="11" t="s">
        <v>203</v>
      </c>
      <c r="M344" s="11"/>
      <c r="N344" s="11"/>
      <c r="O344" s="11"/>
      <c r="P344" s="11" t="s">
        <v>51</v>
      </c>
      <c r="Q344" s="11"/>
      <c r="R344" s="13"/>
      <c r="S344" s="11"/>
      <c r="T344" s="11" t="s">
        <v>189</v>
      </c>
      <c r="U344" s="11"/>
      <c r="V344" s="3">
        <v>1661</v>
      </c>
      <c r="Y344"/>
    </row>
    <row r="345" spans="1:25">
      <c r="A345" s="11"/>
      <c r="B345" s="11"/>
      <c r="C345" s="11"/>
      <c r="D345" s="11"/>
      <c r="E345" s="11"/>
      <c r="F345" s="11" t="s">
        <v>18</v>
      </c>
      <c r="G345" s="11"/>
      <c r="H345" s="12">
        <v>41537</v>
      </c>
      <c r="I345" s="11"/>
      <c r="J345" s="11"/>
      <c r="K345" s="11"/>
      <c r="L345" s="11" t="s">
        <v>221</v>
      </c>
      <c r="M345" s="11"/>
      <c r="N345" s="11"/>
      <c r="O345" s="11"/>
      <c r="P345" s="11" t="s">
        <v>51</v>
      </c>
      <c r="Q345" s="11"/>
      <c r="R345" s="13"/>
      <c r="S345" s="11"/>
      <c r="T345" s="11" t="s">
        <v>189</v>
      </c>
      <c r="U345" s="11"/>
      <c r="V345" s="3">
        <v>2075.75</v>
      </c>
      <c r="Y345"/>
    </row>
    <row r="346" spans="1:25">
      <c r="A346" s="11"/>
      <c r="B346" s="11"/>
      <c r="C346" s="11"/>
      <c r="D346" s="11"/>
      <c r="E346" s="11"/>
      <c r="F346" s="11" t="s">
        <v>18</v>
      </c>
      <c r="G346" s="11"/>
      <c r="H346" s="12">
        <v>41537</v>
      </c>
      <c r="I346" s="11"/>
      <c r="J346" s="11"/>
      <c r="K346" s="11"/>
      <c r="L346" s="11" t="s">
        <v>202</v>
      </c>
      <c r="M346" s="11"/>
      <c r="N346" s="11"/>
      <c r="O346" s="11"/>
      <c r="P346" s="11" t="s">
        <v>51</v>
      </c>
      <c r="Q346" s="11"/>
      <c r="R346" s="13"/>
      <c r="S346" s="11"/>
      <c r="T346" s="11" t="s">
        <v>189</v>
      </c>
      <c r="U346" s="11"/>
      <c r="V346" s="3">
        <v>0</v>
      </c>
      <c r="Y346"/>
    </row>
    <row r="347" spans="1:25">
      <c r="F347" s="11" t="s">
        <v>18</v>
      </c>
      <c r="G347" s="11"/>
      <c r="H347" s="12">
        <v>41550</v>
      </c>
      <c r="I347" s="11"/>
      <c r="J347" s="11" t="s">
        <v>187</v>
      </c>
      <c r="K347" s="11"/>
      <c r="L347" s="11" t="s">
        <v>199</v>
      </c>
      <c r="M347" s="11"/>
      <c r="N347" s="11"/>
      <c r="O347" s="11"/>
      <c r="P347" s="11" t="s">
        <v>19</v>
      </c>
      <c r="Q347" s="11"/>
      <c r="R347" s="13"/>
      <c r="S347" s="11"/>
      <c r="T347" s="11" t="s">
        <v>189</v>
      </c>
      <c r="U347" s="11"/>
      <c r="V347" s="3">
        <v>2345</v>
      </c>
      <c r="Y347"/>
    </row>
    <row r="348" spans="1:25">
      <c r="F348" s="11" t="s">
        <v>18</v>
      </c>
      <c r="G348" s="11"/>
      <c r="H348" s="12">
        <v>41551</v>
      </c>
      <c r="I348" s="11"/>
      <c r="J348" s="11"/>
      <c r="K348" s="11"/>
      <c r="L348" s="11" t="s">
        <v>212</v>
      </c>
      <c r="M348" s="11"/>
      <c r="N348" s="11"/>
      <c r="O348" s="11"/>
      <c r="P348" s="11" t="s">
        <v>35</v>
      </c>
      <c r="Q348" s="11"/>
      <c r="R348" s="13"/>
      <c r="S348" s="11"/>
      <c r="T348" s="11" t="s">
        <v>189</v>
      </c>
      <c r="U348" s="11"/>
      <c r="V348" s="3">
        <v>1575</v>
      </c>
      <c r="Y348"/>
    </row>
    <row r="349" spans="1:25">
      <c r="F349" s="11" t="s">
        <v>18</v>
      </c>
      <c r="G349" s="11"/>
      <c r="H349" s="12">
        <v>41551</v>
      </c>
      <c r="I349" s="11"/>
      <c r="J349" s="11"/>
      <c r="K349" s="11"/>
      <c r="L349" s="11" t="s">
        <v>190</v>
      </c>
      <c r="M349" s="11"/>
      <c r="N349" s="11"/>
      <c r="O349" s="11"/>
      <c r="P349" s="11" t="s">
        <v>35</v>
      </c>
      <c r="Q349" s="11"/>
      <c r="R349" s="13"/>
      <c r="S349" s="11"/>
      <c r="T349" s="11" t="s">
        <v>189</v>
      </c>
      <c r="U349" s="11"/>
      <c r="V349" s="3">
        <v>2156.25</v>
      </c>
      <c r="Y349"/>
    </row>
    <row r="350" spans="1:25">
      <c r="F350" s="11" t="s">
        <v>18</v>
      </c>
      <c r="G350" s="11"/>
      <c r="H350" s="12">
        <v>41551</v>
      </c>
      <c r="I350" s="11"/>
      <c r="J350" s="11"/>
      <c r="K350" s="11"/>
      <c r="L350" s="11" t="s">
        <v>214</v>
      </c>
      <c r="M350" s="11"/>
      <c r="N350" s="11"/>
      <c r="O350" s="11"/>
      <c r="P350" s="11" t="s">
        <v>0</v>
      </c>
      <c r="Q350" s="11"/>
      <c r="R350" s="13"/>
      <c r="S350" s="11"/>
      <c r="T350" s="11" t="s">
        <v>189</v>
      </c>
      <c r="U350" s="11"/>
      <c r="V350" s="3">
        <v>3444</v>
      </c>
      <c r="Y350"/>
    </row>
    <row r="351" spans="1:25">
      <c r="F351" s="11" t="s">
        <v>18</v>
      </c>
      <c r="G351" s="11"/>
      <c r="H351" s="12">
        <v>41551</v>
      </c>
      <c r="I351" s="11"/>
      <c r="J351" s="11"/>
      <c r="K351" s="11"/>
      <c r="L351" s="11" t="s">
        <v>198</v>
      </c>
      <c r="M351" s="11"/>
      <c r="N351" s="11"/>
      <c r="O351" s="11"/>
      <c r="P351" s="11" t="s">
        <v>0</v>
      </c>
      <c r="Q351" s="11"/>
      <c r="R351" s="13"/>
      <c r="S351" s="11"/>
      <c r="T351" s="11" t="s">
        <v>189</v>
      </c>
      <c r="U351" s="11"/>
      <c r="V351" s="3">
        <v>1937.5</v>
      </c>
      <c r="Y351"/>
    </row>
    <row r="352" spans="1:25">
      <c r="F352" s="11" t="s">
        <v>18</v>
      </c>
      <c r="G352" s="11"/>
      <c r="H352" s="12">
        <v>41551</v>
      </c>
      <c r="I352" s="11"/>
      <c r="J352" s="11"/>
      <c r="K352" s="11"/>
      <c r="L352" s="11" t="s">
        <v>217</v>
      </c>
      <c r="M352" s="11"/>
      <c r="N352" s="11"/>
      <c r="O352" s="11"/>
      <c r="P352" s="11" t="s">
        <v>34</v>
      </c>
      <c r="Q352" s="11"/>
      <c r="R352" s="13"/>
      <c r="S352" s="11"/>
      <c r="T352" s="11" t="s">
        <v>189</v>
      </c>
      <c r="U352" s="11"/>
      <c r="V352" s="3">
        <v>1320</v>
      </c>
      <c r="Y352"/>
    </row>
    <row r="353" spans="6:25">
      <c r="F353" s="11" t="s">
        <v>18</v>
      </c>
      <c r="G353" s="11"/>
      <c r="H353" s="12">
        <v>41551</v>
      </c>
      <c r="I353" s="11"/>
      <c r="J353" s="11"/>
      <c r="K353" s="11"/>
      <c r="L353" s="11" t="s">
        <v>202</v>
      </c>
      <c r="M353" s="11"/>
      <c r="N353" s="11"/>
      <c r="O353" s="11"/>
      <c r="P353" s="11" t="s">
        <v>51</v>
      </c>
      <c r="Q353" s="11"/>
      <c r="R353" s="13"/>
      <c r="S353" s="11"/>
      <c r="T353" s="11" t="s">
        <v>189</v>
      </c>
      <c r="U353" s="11"/>
      <c r="V353" s="3">
        <v>4147.5</v>
      </c>
      <c r="Y353"/>
    </row>
    <row r="354" spans="6:25">
      <c r="F354" s="11" t="s">
        <v>18</v>
      </c>
      <c r="G354" s="11"/>
      <c r="H354" s="12">
        <v>41551</v>
      </c>
      <c r="I354" s="11"/>
      <c r="J354" s="11"/>
      <c r="K354" s="11"/>
      <c r="L354" s="11" t="s">
        <v>210</v>
      </c>
      <c r="M354" s="11"/>
      <c r="N354" s="11"/>
      <c r="O354" s="11"/>
      <c r="P354" s="11" t="s">
        <v>0</v>
      </c>
      <c r="Q354" s="11"/>
      <c r="R354" s="13"/>
      <c r="S354" s="11"/>
      <c r="T354" s="11" t="s">
        <v>189</v>
      </c>
      <c r="U354" s="11"/>
      <c r="V354" s="3">
        <v>2130</v>
      </c>
      <c r="Y354"/>
    </row>
    <row r="355" spans="6:25">
      <c r="F355" s="11" t="s">
        <v>18</v>
      </c>
      <c r="G355" s="11"/>
      <c r="H355" s="12">
        <v>41551</v>
      </c>
      <c r="I355" s="11"/>
      <c r="J355" s="11"/>
      <c r="K355" s="11"/>
      <c r="L355" s="11" t="s">
        <v>203</v>
      </c>
      <c r="M355" s="11"/>
      <c r="N355" s="11"/>
      <c r="O355" s="11"/>
      <c r="P355" s="11" t="s">
        <v>51</v>
      </c>
      <c r="Q355" s="11"/>
      <c r="R355" s="13"/>
      <c r="S355" s="11"/>
      <c r="T355" s="11" t="s">
        <v>189</v>
      </c>
      <c r="U355" s="11"/>
      <c r="V355" s="3">
        <v>1936</v>
      </c>
      <c r="Y355"/>
    </row>
    <row r="356" spans="6:25">
      <c r="F356" s="11" t="s">
        <v>18</v>
      </c>
      <c r="G356" s="11"/>
      <c r="H356" s="12">
        <v>41551</v>
      </c>
      <c r="I356" s="11"/>
      <c r="J356" s="11"/>
      <c r="K356" s="11"/>
      <c r="L356" s="11" t="s">
        <v>221</v>
      </c>
      <c r="M356" s="11"/>
      <c r="N356" s="11"/>
      <c r="O356" s="11"/>
      <c r="P356" s="11" t="s">
        <v>51</v>
      </c>
      <c r="Q356" s="11"/>
      <c r="R356" s="13"/>
      <c r="S356" s="11"/>
      <c r="T356" s="11" t="s">
        <v>189</v>
      </c>
      <c r="U356" s="11"/>
      <c r="V356" s="4">
        <v>2024</v>
      </c>
      <c r="Y356"/>
    </row>
  </sheetData>
  <autoFilter ref="Y1:Y356">
    <sortState ref="Y2:Y356">
      <sortCondition ref="Y1:Y356"/>
    </sortState>
  </autoFilter>
  <pageMargins left="0.7" right="0.7" top="0.75" bottom="0.75" header="0.1" footer="0.3"/>
  <pageSetup orientation="portrait" r:id="rId1"/>
  <headerFooter>
    <oddHeader>&amp;L&amp;"Arial,Bold"&amp;8 1:45 PM
&amp;"Arial,Bold"&amp;8 09/09/13
&amp;"Arial,Bold"&amp;8 Accrual Basis&amp;C&amp;"Arial,Bold"&amp;12 Frost Refrigeration Inc.
&amp;"Arial,Bold"&amp;14 Transaction Detail By Account
&amp;"Arial,Bold"&amp;10 January 2012 through August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307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3073" r:id="rId4" name="FILTER"/>
      </mc:Fallback>
    </mc:AlternateContent>
    <mc:AlternateContent xmlns:mc="http://schemas.openxmlformats.org/markup-compatibility/2006">
      <mc:Choice Requires="x14">
        <control shapeId="307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3074" r:id="rId6" name="HEADER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V15"/>
  <sheetViews>
    <sheetView workbookViewId="0">
      <pane xSplit="3" ySplit="1" topLeftCell="D2" activePane="bottomRight" state="frozenSplit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5"/>
  <cols>
    <col min="1" max="2" width="3" style="7" customWidth="1"/>
    <col min="3" max="3" width="19" style="7" customWidth="1"/>
    <col min="4" max="5" width="2.28515625" style="7" customWidth="1"/>
    <col min="6" max="6" width="11.85546875" style="7" bestFit="1" customWidth="1"/>
    <col min="7" max="7" width="2.28515625" style="7" customWidth="1"/>
    <col min="8" max="8" width="8.7109375" style="7" bestFit="1" customWidth="1"/>
    <col min="9" max="9" width="2.28515625" style="7" customWidth="1"/>
    <col min="10" max="10" width="5.5703125" style="7" bestFit="1" customWidth="1"/>
    <col min="11" max="11" width="2.28515625" style="7" customWidth="1"/>
    <col min="12" max="12" width="14.140625" style="7" bestFit="1" customWidth="1"/>
    <col min="13" max="13" width="2.28515625" style="7" customWidth="1"/>
    <col min="14" max="14" width="13.140625" style="7" bestFit="1" customWidth="1"/>
    <col min="15" max="15" width="2.28515625" style="7" customWidth="1"/>
    <col min="16" max="16" width="5.42578125" style="7" bestFit="1" customWidth="1"/>
    <col min="17" max="17" width="2.28515625" style="7" customWidth="1"/>
    <col min="18" max="18" width="3.28515625" style="7" bestFit="1" customWidth="1"/>
    <col min="19" max="19" width="2.28515625" style="7" customWidth="1"/>
    <col min="20" max="20" width="14.28515625" style="7" bestFit="1" customWidth="1"/>
    <col min="21" max="21" width="2.28515625" style="7" customWidth="1"/>
    <col min="22" max="22" width="8.42578125" style="7" bestFit="1" customWidth="1"/>
  </cols>
  <sheetData>
    <row r="1" spans="1:22" s="6" customFormat="1" ht="15.75" thickBot="1">
      <c r="A1" s="8"/>
      <c r="B1" s="8"/>
      <c r="C1" s="8"/>
      <c r="D1" s="8"/>
      <c r="E1" s="8"/>
      <c r="F1" s="5" t="s">
        <v>9</v>
      </c>
      <c r="G1" s="8"/>
      <c r="H1" s="5" t="s">
        <v>10</v>
      </c>
      <c r="I1" s="8"/>
      <c r="J1" s="5" t="s">
        <v>11</v>
      </c>
      <c r="K1" s="8"/>
      <c r="L1" s="5" t="s">
        <v>12</v>
      </c>
      <c r="M1" s="8"/>
      <c r="N1" s="5" t="s">
        <v>13</v>
      </c>
      <c r="O1" s="8"/>
      <c r="P1" s="5" t="s">
        <v>14</v>
      </c>
      <c r="Q1" s="8"/>
      <c r="R1" s="5" t="s">
        <v>15</v>
      </c>
      <c r="S1" s="8"/>
      <c r="T1" s="5" t="s">
        <v>16</v>
      </c>
      <c r="U1" s="8"/>
      <c r="V1" s="5" t="s">
        <v>17</v>
      </c>
    </row>
    <row r="2" spans="1:22" ht="15.75" thickTop="1">
      <c r="A2" s="2"/>
      <c r="B2" s="2" t="s">
        <v>1</v>
      </c>
      <c r="C2" s="2"/>
      <c r="D2" s="2"/>
      <c r="E2" s="2"/>
      <c r="F2" s="2"/>
      <c r="G2" s="2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/>
    </row>
    <row r="3" spans="1:22">
      <c r="A3" s="2"/>
      <c r="B3" s="2"/>
      <c r="C3" s="2" t="s">
        <v>3</v>
      </c>
      <c r="D3" s="2"/>
      <c r="E3" s="2"/>
      <c r="F3" s="2"/>
      <c r="G3" s="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</row>
    <row r="4" spans="1:22">
      <c r="A4" s="11"/>
      <c r="B4" s="11"/>
      <c r="C4" s="11"/>
      <c r="D4" s="11"/>
      <c r="E4" s="11"/>
      <c r="F4" s="46" t="s">
        <v>69</v>
      </c>
      <c r="G4" s="11"/>
      <c r="H4" s="47">
        <v>40920</v>
      </c>
      <c r="I4" s="11"/>
      <c r="J4" s="46" t="s">
        <v>86</v>
      </c>
      <c r="K4" s="11"/>
      <c r="L4" s="46" t="s">
        <v>68</v>
      </c>
      <c r="M4" s="11"/>
      <c r="N4" s="46"/>
      <c r="O4" s="11"/>
      <c r="P4" s="46"/>
      <c r="Q4" s="11"/>
      <c r="R4" s="48"/>
      <c r="S4" s="11"/>
      <c r="T4" s="46" t="s">
        <v>189</v>
      </c>
      <c r="U4" s="11"/>
      <c r="V4" s="4">
        <v>2356.3200000000002</v>
      </c>
    </row>
    <row r="5" spans="1:22">
      <c r="A5" s="11"/>
      <c r="B5" s="11"/>
      <c r="C5" s="11"/>
      <c r="D5" s="11"/>
      <c r="E5" s="11"/>
      <c r="F5" s="46" t="s">
        <v>69</v>
      </c>
      <c r="G5" s="11"/>
      <c r="H5" s="47">
        <v>41103</v>
      </c>
      <c r="I5" s="11"/>
      <c r="J5" s="46" t="s">
        <v>85</v>
      </c>
      <c r="K5" s="11"/>
      <c r="L5" s="46" t="s">
        <v>68</v>
      </c>
      <c r="M5" s="11"/>
      <c r="N5" s="46" t="s">
        <v>84</v>
      </c>
      <c r="O5" s="11"/>
      <c r="P5" s="46"/>
      <c r="Q5" s="11"/>
      <c r="R5" s="48"/>
      <c r="S5" s="11"/>
      <c r="T5" s="46" t="s">
        <v>189</v>
      </c>
      <c r="U5" s="11"/>
      <c r="V5" s="4">
        <v>790.36</v>
      </c>
    </row>
    <row r="6" spans="1:22">
      <c r="A6" s="11"/>
      <c r="B6" s="11"/>
      <c r="C6" s="11"/>
      <c r="D6" s="11"/>
      <c r="E6" s="11"/>
      <c r="F6" s="46" t="s">
        <v>69</v>
      </c>
      <c r="G6" s="11"/>
      <c r="H6" s="47">
        <v>41136</v>
      </c>
      <c r="I6" s="11"/>
      <c r="J6" s="46" t="s">
        <v>83</v>
      </c>
      <c r="K6" s="11"/>
      <c r="L6" s="46" t="s">
        <v>68</v>
      </c>
      <c r="M6" s="11"/>
      <c r="N6" s="46" t="s">
        <v>82</v>
      </c>
      <c r="O6" s="11"/>
      <c r="P6" s="46"/>
      <c r="Q6" s="11"/>
      <c r="R6" s="48"/>
      <c r="S6" s="11"/>
      <c r="T6" s="46" t="s">
        <v>189</v>
      </c>
      <c r="U6" s="11"/>
      <c r="V6" s="4">
        <v>1290.67</v>
      </c>
    </row>
    <row r="7" spans="1:22">
      <c r="A7" s="11"/>
      <c r="B7" s="11"/>
      <c r="C7" s="11"/>
      <c r="D7" s="11"/>
      <c r="E7" s="11"/>
      <c r="F7" s="46" t="s">
        <v>69</v>
      </c>
      <c r="G7" s="11"/>
      <c r="H7" s="47">
        <v>41166</v>
      </c>
      <c r="I7" s="11"/>
      <c r="J7" s="46" t="s">
        <v>81</v>
      </c>
      <c r="K7" s="11"/>
      <c r="L7" s="46" t="s">
        <v>68</v>
      </c>
      <c r="M7" s="11"/>
      <c r="N7" s="46" t="s">
        <v>80</v>
      </c>
      <c r="O7" s="11"/>
      <c r="P7" s="46"/>
      <c r="Q7" s="11"/>
      <c r="R7" s="48"/>
      <c r="S7" s="11"/>
      <c r="T7" s="46" t="s">
        <v>189</v>
      </c>
      <c r="U7" s="11"/>
      <c r="V7" s="4">
        <v>1098.22</v>
      </c>
    </row>
    <row r="8" spans="1:22">
      <c r="A8" s="11"/>
      <c r="B8" s="11"/>
      <c r="C8" s="11"/>
      <c r="D8" s="11"/>
      <c r="E8" s="11"/>
      <c r="F8" s="46" t="s">
        <v>69</v>
      </c>
      <c r="G8" s="11"/>
      <c r="H8" s="47">
        <v>41194</v>
      </c>
      <c r="I8" s="11"/>
      <c r="J8" s="46" t="s">
        <v>79</v>
      </c>
      <c r="K8" s="11"/>
      <c r="L8" s="46" t="s">
        <v>68</v>
      </c>
      <c r="M8" s="11"/>
      <c r="N8" s="46" t="s">
        <v>78</v>
      </c>
      <c r="O8" s="11"/>
      <c r="P8" s="46"/>
      <c r="Q8" s="11"/>
      <c r="R8" s="48"/>
      <c r="S8" s="11"/>
      <c r="T8" s="46" t="s">
        <v>189</v>
      </c>
      <c r="U8" s="11"/>
      <c r="V8" s="4">
        <v>1193.6500000000001</v>
      </c>
    </row>
    <row r="9" spans="1:22">
      <c r="A9" s="11"/>
      <c r="B9" s="11"/>
      <c r="C9" s="11"/>
      <c r="D9" s="11"/>
      <c r="E9" s="11"/>
      <c r="F9" s="46" t="s">
        <v>69</v>
      </c>
      <c r="G9" s="11"/>
      <c r="H9" s="47">
        <v>41227</v>
      </c>
      <c r="I9" s="11"/>
      <c r="J9" s="46" t="s">
        <v>77</v>
      </c>
      <c r="K9" s="11"/>
      <c r="L9" s="46" t="s">
        <v>68</v>
      </c>
      <c r="M9" s="11"/>
      <c r="N9" s="46" t="s">
        <v>76</v>
      </c>
      <c r="O9" s="11"/>
      <c r="P9" s="46"/>
      <c r="Q9" s="11"/>
      <c r="R9" s="48"/>
      <c r="S9" s="11"/>
      <c r="T9" s="46" t="s">
        <v>189</v>
      </c>
      <c r="U9" s="11"/>
      <c r="V9" s="4">
        <v>1127.0899999999999</v>
      </c>
    </row>
    <row r="10" spans="1:22">
      <c r="A10" s="11"/>
      <c r="B10" s="11"/>
      <c r="C10" s="11"/>
      <c r="D10" s="11"/>
      <c r="E10" s="11"/>
      <c r="F10" s="46" t="s">
        <v>69</v>
      </c>
      <c r="G10" s="11"/>
      <c r="H10" s="47">
        <v>41256</v>
      </c>
      <c r="I10" s="11"/>
      <c r="J10" s="46" t="s">
        <v>75</v>
      </c>
      <c r="K10" s="11"/>
      <c r="L10" s="46" t="s">
        <v>68</v>
      </c>
      <c r="M10" s="11"/>
      <c r="N10" s="46" t="s">
        <v>74</v>
      </c>
      <c r="O10" s="11"/>
      <c r="P10" s="46"/>
      <c r="Q10" s="11"/>
      <c r="R10" s="48"/>
      <c r="S10" s="11"/>
      <c r="T10" s="46" t="s">
        <v>189</v>
      </c>
      <c r="U10" s="11"/>
      <c r="V10" s="4">
        <v>1791.44</v>
      </c>
    </row>
    <row r="11" spans="1:22">
      <c r="A11" s="11"/>
      <c r="B11" s="11"/>
      <c r="C11" s="11"/>
      <c r="D11" s="11"/>
      <c r="E11" s="11"/>
      <c r="F11" s="46" t="s">
        <v>30</v>
      </c>
      <c r="G11" s="11"/>
      <c r="H11" s="47">
        <v>41274</v>
      </c>
      <c r="I11" s="11"/>
      <c r="J11" s="46" t="s">
        <v>73</v>
      </c>
      <c r="K11" s="11"/>
      <c r="L11" s="46"/>
      <c r="M11" s="11"/>
      <c r="N11" s="46" t="s">
        <v>72</v>
      </c>
      <c r="O11" s="11"/>
      <c r="P11" s="46"/>
      <c r="Q11" s="11"/>
      <c r="R11" s="48"/>
      <c r="S11" s="11"/>
      <c r="T11" s="46" t="s">
        <v>71</v>
      </c>
      <c r="U11" s="11"/>
      <c r="V11" s="4">
        <v>-892.45</v>
      </c>
    </row>
    <row r="12" spans="1:22">
      <c r="A12" s="11"/>
      <c r="B12" s="11"/>
      <c r="C12" s="11"/>
      <c r="D12" s="11"/>
      <c r="E12" s="11"/>
      <c r="F12" s="46" t="s">
        <v>69</v>
      </c>
      <c r="G12" s="11"/>
      <c r="H12" s="47">
        <v>41283</v>
      </c>
      <c r="I12" s="11"/>
      <c r="J12" s="46" t="s">
        <v>70</v>
      </c>
      <c r="K12" s="11"/>
      <c r="L12" s="46" t="s">
        <v>68</v>
      </c>
      <c r="M12" s="11"/>
      <c r="N12" s="46"/>
      <c r="O12" s="11"/>
      <c r="P12" s="46"/>
      <c r="Q12" s="11"/>
      <c r="R12" s="48"/>
      <c r="S12" s="11"/>
      <c r="T12" s="46" t="s">
        <v>189</v>
      </c>
      <c r="U12" s="11"/>
      <c r="V12" s="4">
        <v>1463.87</v>
      </c>
    </row>
    <row r="13" spans="1:22">
      <c r="A13" s="11"/>
      <c r="B13" s="11"/>
      <c r="C13" s="11"/>
      <c r="D13" s="11"/>
      <c r="E13" s="11"/>
      <c r="F13" s="46" t="s">
        <v>69</v>
      </c>
      <c r="G13" s="11"/>
      <c r="H13" s="47">
        <v>41464</v>
      </c>
      <c r="I13" s="11"/>
      <c r="J13" s="46"/>
      <c r="K13" s="11"/>
      <c r="L13" s="46" t="s">
        <v>68</v>
      </c>
      <c r="M13" s="11"/>
      <c r="N13" s="46" t="s">
        <v>67</v>
      </c>
      <c r="O13" s="11"/>
      <c r="P13" s="46"/>
      <c r="Q13" s="11"/>
      <c r="R13" s="48"/>
      <c r="S13" s="11"/>
      <c r="T13" s="46" t="s">
        <v>189</v>
      </c>
      <c r="U13" s="11"/>
      <c r="V13" s="4">
        <v>1248.51</v>
      </c>
    </row>
    <row r="14" spans="1:22">
      <c r="A14" s="1"/>
      <c r="B14" s="1"/>
      <c r="C14" s="1"/>
      <c r="D14" s="11"/>
      <c r="E14" s="11"/>
      <c r="F14" s="46" t="s">
        <v>69</v>
      </c>
      <c r="G14" s="11"/>
      <c r="H14" s="47">
        <v>41501</v>
      </c>
      <c r="I14" s="11"/>
      <c r="J14" s="46"/>
      <c r="K14" s="11"/>
      <c r="L14" s="46" t="s">
        <v>68</v>
      </c>
      <c r="M14" s="11"/>
      <c r="N14" s="46" t="s">
        <v>87</v>
      </c>
      <c r="O14" s="11"/>
      <c r="P14" s="46"/>
      <c r="Q14" s="11"/>
      <c r="R14" s="48"/>
      <c r="S14" s="11"/>
      <c r="T14" s="46" t="s">
        <v>189</v>
      </c>
      <c r="U14" s="11"/>
      <c r="V14" s="4">
        <v>1747.49</v>
      </c>
    </row>
    <row r="15" spans="1:22">
      <c r="F15" s="46" t="s">
        <v>69</v>
      </c>
      <c r="G15" s="11"/>
      <c r="H15" s="47">
        <v>41533</v>
      </c>
      <c r="I15" s="11"/>
      <c r="J15" s="46"/>
      <c r="K15" s="11"/>
      <c r="L15" s="46" t="s">
        <v>68</v>
      </c>
      <c r="M15" s="11"/>
      <c r="N15" s="46" t="s">
        <v>186</v>
      </c>
      <c r="O15" s="11"/>
      <c r="P15" s="46"/>
      <c r="Q15" s="11"/>
      <c r="R15" s="48"/>
      <c r="S15" s="11"/>
      <c r="T15" s="46" t="s">
        <v>189</v>
      </c>
      <c r="U15" s="11"/>
      <c r="V15" s="4">
        <v>2138.35</v>
      </c>
    </row>
  </sheetData>
  <pageMargins left="0.7" right="0.7" top="0.75" bottom="0.75" header="0.1" footer="0.3"/>
  <pageSetup orientation="portrait" r:id="rId1"/>
  <headerFooter>
    <oddHeader>&amp;L&amp;"Arial,Bold"&amp;8 1:46 PM
&amp;"Arial,Bold"&amp;8 09/09/13
&amp;"Arial,Bold"&amp;8 Accrual Basis&amp;C&amp;"Arial,Bold"&amp;12 Frost Refrigeration Inc.
&amp;"Arial,Bold"&amp;14 Transaction Detail By Account
&amp;"Arial,Bold"&amp;10 January 2012 through August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09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4097" r:id="rId4" name="FILTER"/>
      </mc:Fallback>
    </mc:AlternateContent>
    <mc:AlternateContent xmlns:mc="http://schemas.openxmlformats.org/markup-compatibility/2006">
      <mc:Choice Requires="x14">
        <control shapeId="409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4098" r:id="rId6" name="HEADER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6"/>
  <sheetViews>
    <sheetView workbookViewId="0">
      <pane xSplit="3" ySplit="1" topLeftCell="D2" activePane="bottomRight" state="frozenSplit"/>
      <selection sqref="A1:XFD1048576"/>
      <selection pane="topRight" sqref="A1:XFD1048576"/>
      <selection pane="bottomLeft" sqref="A1:XFD1048576"/>
      <selection pane="bottomRight" activeCell="T25" sqref="T25"/>
    </sheetView>
  </sheetViews>
  <sheetFormatPr defaultRowHeight="15"/>
  <cols>
    <col min="1" max="2" width="3" style="7" customWidth="1"/>
    <col min="3" max="3" width="11.85546875" style="7" customWidth="1"/>
    <col min="4" max="5" width="2.28515625" style="7" customWidth="1"/>
    <col min="6" max="6" width="11.85546875" style="7" bestFit="1" customWidth="1"/>
    <col min="7" max="7" width="2.28515625" style="7" customWidth="1"/>
    <col min="8" max="8" width="8.7109375" style="7" bestFit="1" customWidth="1"/>
    <col min="9" max="9" width="2.28515625" style="7" customWidth="1"/>
    <col min="10" max="10" width="5.5703125" style="7" bestFit="1" customWidth="1"/>
    <col min="11" max="11" width="2.28515625" style="7" customWidth="1"/>
    <col min="12" max="12" width="5.7109375" style="7" bestFit="1" customWidth="1"/>
    <col min="13" max="13" width="2.28515625" style="7" customWidth="1"/>
    <col min="14" max="14" width="11.140625" style="7" bestFit="1" customWidth="1"/>
    <col min="15" max="15" width="2.28515625" style="7" customWidth="1"/>
    <col min="16" max="16" width="6.85546875" style="7" bestFit="1" customWidth="1"/>
    <col min="17" max="17" width="2.28515625" style="7" customWidth="1"/>
    <col min="18" max="18" width="3.28515625" style="7" bestFit="1" customWidth="1"/>
    <col min="19" max="19" width="2.28515625" style="7" customWidth="1"/>
    <col min="20" max="20" width="14.28515625" style="7" bestFit="1" customWidth="1"/>
    <col min="21" max="21" width="2.28515625" style="7" customWidth="1"/>
    <col min="22" max="22" width="8.42578125" style="7" bestFit="1" customWidth="1"/>
  </cols>
  <sheetData>
    <row r="1" spans="1:22" s="6" customFormat="1" ht="15.75" thickBot="1">
      <c r="A1" s="8"/>
      <c r="B1" s="8"/>
      <c r="C1" s="8"/>
      <c r="D1" s="8"/>
      <c r="E1" s="8"/>
      <c r="F1" s="5" t="s">
        <v>9</v>
      </c>
      <c r="G1" s="8"/>
      <c r="H1" s="5" t="s">
        <v>10</v>
      </c>
      <c r="I1" s="8"/>
      <c r="J1" s="5" t="s">
        <v>11</v>
      </c>
      <c r="K1" s="8"/>
      <c r="L1" s="5" t="s">
        <v>12</v>
      </c>
      <c r="M1" s="8"/>
      <c r="N1" s="5" t="s">
        <v>13</v>
      </c>
      <c r="O1" s="8"/>
      <c r="P1" s="5" t="s">
        <v>14</v>
      </c>
      <c r="Q1" s="8"/>
      <c r="R1" s="5" t="s">
        <v>15</v>
      </c>
      <c r="S1" s="8"/>
      <c r="T1" s="5" t="s">
        <v>16</v>
      </c>
      <c r="U1" s="8"/>
      <c r="V1" s="5" t="s">
        <v>17</v>
      </c>
    </row>
    <row r="2" spans="1:22" ht="15.75" thickTop="1">
      <c r="A2" s="2"/>
      <c r="B2" s="2" t="s">
        <v>1</v>
      </c>
      <c r="C2" s="2"/>
      <c r="D2" s="2"/>
      <c r="E2" s="2"/>
      <c r="F2" s="2"/>
      <c r="G2" s="2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/>
    </row>
    <row r="3" spans="1:22">
      <c r="A3" s="2"/>
      <c r="B3" s="2"/>
      <c r="C3" s="2" t="s">
        <v>4</v>
      </c>
      <c r="D3" s="2"/>
      <c r="E3" s="2"/>
      <c r="F3" s="2"/>
      <c r="G3" s="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</row>
    <row r="4" spans="1:22">
      <c r="A4" s="11"/>
      <c r="B4" s="11"/>
      <c r="C4" s="11"/>
      <c r="D4" s="11"/>
      <c r="E4" s="11"/>
      <c r="F4" s="46" t="s">
        <v>69</v>
      </c>
      <c r="G4" s="11"/>
      <c r="H4" s="47">
        <v>40938</v>
      </c>
      <c r="I4" s="11"/>
      <c r="J4" s="46"/>
      <c r="K4" s="11"/>
      <c r="L4" s="46" t="s">
        <v>88</v>
      </c>
      <c r="M4" s="11"/>
      <c r="N4" s="46" t="s">
        <v>110</v>
      </c>
      <c r="O4" s="11"/>
      <c r="P4" s="46"/>
      <c r="Q4" s="11"/>
      <c r="R4" s="48"/>
      <c r="S4" s="11"/>
      <c r="T4" s="46" t="s">
        <v>189</v>
      </c>
      <c r="U4" s="11"/>
      <c r="V4" s="4">
        <v>4441.93</v>
      </c>
    </row>
    <row r="5" spans="1:22">
      <c r="A5" s="11"/>
      <c r="B5" s="11"/>
      <c r="C5" s="11"/>
      <c r="D5" s="11"/>
      <c r="E5" s="11"/>
      <c r="F5" s="46" t="s">
        <v>69</v>
      </c>
      <c r="G5" s="11"/>
      <c r="H5" s="47">
        <v>40967</v>
      </c>
      <c r="I5" s="11"/>
      <c r="J5" s="46"/>
      <c r="K5" s="11"/>
      <c r="L5" s="46" t="s">
        <v>88</v>
      </c>
      <c r="M5" s="11"/>
      <c r="N5" s="46" t="s">
        <v>109</v>
      </c>
      <c r="O5" s="11"/>
      <c r="P5" s="46"/>
      <c r="Q5" s="11"/>
      <c r="R5" s="48"/>
      <c r="S5" s="11"/>
      <c r="T5" s="46" t="s">
        <v>189</v>
      </c>
      <c r="U5" s="11"/>
      <c r="V5" s="4">
        <v>2424.81</v>
      </c>
    </row>
    <row r="6" spans="1:22">
      <c r="A6" s="11"/>
      <c r="B6" s="11"/>
      <c r="C6" s="11"/>
      <c r="D6" s="11"/>
      <c r="E6" s="11"/>
      <c r="F6" s="46" t="s">
        <v>69</v>
      </c>
      <c r="G6" s="11"/>
      <c r="H6" s="47">
        <v>40996</v>
      </c>
      <c r="I6" s="11"/>
      <c r="J6" s="46"/>
      <c r="K6" s="11"/>
      <c r="L6" s="46" t="s">
        <v>88</v>
      </c>
      <c r="M6" s="11"/>
      <c r="N6" s="46" t="s">
        <v>108</v>
      </c>
      <c r="O6" s="11"/>
      <c r="P6" s="46"/>
      <c r="Q6" s="11"/>
      <c r="R6" s="48"/>
      <c r="S6" s="11"/>
      <c r="T6" s="46" t="s">
        <v>189</v>
      </c>
      <c r="U6" s="11"/>
      <c r="V6" s="4">
        <v>353.51</v>
      </c>
    </row>
    <row r="7" spans="1:22">
      <c r="A7" s="11"/>
      <c r="B7" s="11"/>
      <c r="C7" s="11"/>
      <c r="D7" s="11"/>
      <c r="E7" s="11"/>
      <c r="F7" s="46" t="s">
        <v>69</v>
      </c>
      <c r="G7" s="11"/>
      <c r="H7" s="47">
        <v>41026</v>
      </c>
      <c r="I7" s="11"/>
      <c r="J7" s="46"/>
      <c r="K7" s="11"/>
      <c r="L7" s="46" t="s">
        <v>88</v>
      </c>
      <c r="M7" s="11"/>
      <c r="N7" s="46" t="s">
        <v>107</v>
      </c>
      <c r="O7" s="11"/>
      <c r="P7" s="46"/>
      <c r="Q7" s="11"/>
      <c r="R7" s="48"/>
      <c r="S7" s="11"/>
      <c r="T7" s="46" t="s">
        <v>189</v>
      </c>
      <c r="U7" s="11"/>
      <c r="V7" s="4">
        <v>2538.6</v>
      </c>
    </row>
    <row r="8" spans="1:22">
      <c r="A8" s="11"/>
      <c r="B8" s="11"/>
      <c r="C8" s="11"/>
      <c r="D8" s="11"/>
      <c r="E8" s="11"/>
      <c r="F8" s="46" t="s">
        <v>69</v>
      </c>
      <c r="G8" s="11"/>
      <c r="H8" s="47">
        <v>41059</v>
      </c>
      <c r="I8" s="11"/>
      <c r="J8" s="46"/>
      <c r="K8" s="11"/>
      <c r="L8" s="46" t="s">
        <v>88</v>
      </c>
      <c r="M8" s="11"/>
      <c r="N8" s="46" t="s">
        <v>106</v>
      </c>
      <c r="O8" s="11"/>
      <c r="P8" s="46"/>
      <c r="Q8" s="11"/>
      <c r="R8" s="48"/>
      <c r="S8" s="11"/>
      <c r="T8" s="46" t="s">
        <v>189</v>
      </c>
      <c r="U8" s="11"/>
      <c r="V8" s="4">
        <v>2617.0700000000002</v>
      </c>
    </row>
    <row r="9" spans="1:22">
      <c r="A9" s="11"/>
      <c r="B9" s="11"/>
      <c r="C9" s="11"/>
      <c r="D9" s="11"/>
      <c r="E9" s="11"/>
      <c r="F9" s="46" t="s">
        <v>69</v>
      </c>
      <c r="G9" s="11"/>
      <c r="H9" s="47">
        <v>41088</v>
      </c>
      <c r="I9" s="11"/>
      <c r="J9" s="46"/>
      <c r="K9" s="11"/>
      <c r="L9" s="46" t="s">
        <v>88</v>
      </c>
      <c r="M9" s="11"/>
      <c r="N9" s="46" t="s">
        <v>105</v>
      </c>
      <c r="O9" s="11"/>
      <c r="P9" s="46"/>
      <c r="Q9" s="11"/>
      <c r="R9" s="48"/>
      <c r="S9" s="11"/>
      <c r="T9" s="46" t="s">
        <v>189</v>
      </c>
      <c r="U9" s="11"/>
      <c r="V9" s="4">
        <v>2471.4499999999998</v>
      </c>
    </row>
    <row r="10" spans="1:22">
      <c r="A10" s="11"/>
      <c r="B10" s="11"/>
      <c r="C10" s="11"/>
      <c r="D10" s="11"/>
      <c r="E10" s="11"/>
      <c r="F10" s="46" t="s">
        <v>69</v>
      </c>
      <c r="G10" s="11"/>
      <c r="H10" s="47">
        <v>41120</v>
      </c>
      <c r="I10" s="11"/>
      <c r="J10" s="46"/>
      <c r="K10" s="11"/>
      <c r="L10" s="46" t="s">
        <v>88</v>
      </c>
      <c r="M10" s="11"/>
      <c r="N10" s="46" t="s">
        <v>104</v>
      </c>
      <c r="O10" s="11"/>
      <c r="P10" s="46"/>
      <c r="Q10" s="11"/>
      <c r="R10" s="48"/>
      <c r="S10" s="11"/>
      <c r="T10" s="46" t="s">
        <v>189</v>
      </c>
      <c r="U10" s="11"/>
      <c r="V10" s="4">
        <v>3900.06</v>
      </c>
    </row>
    <row r="11" spans="1:22">
      <c r="A11" s="11"/>
      <c r="B11" s="11"/>
      <c r="C11" s="11"/>
      <c r="D11" s="11"/>
      <c r="E11" s="11"/>
      <c r="F11" s="46" t="s">
        <v>69</v>
      </c>
      <c r="G11" s="11"/>
      <c r="H11" s="47">
        <v>41151</v>
      </c>
      <c r="I11" s="11"/>
      <c r="J11" s="46"/>
      <c r="K11" s="11"/>
      <c r="L11" s="46" t="s">
        <v>88</v>
      </c>
      <c r="M11" s="11"/>
      <c r="N11" s="46" t="s">
        <v>103</v>
      </c>
      <c r="O11" s="11"/>
      <c r="P11" s="46"/>
      <c r="Q11" s="11"/>
      <c r="R11" s="48"/>
      <c r="S11" s="11"/>
      <c r="T11" s="46" t="s">
        <v>189</v>
      </c>
      <c r="U11" s="11"/>
      <c r="V11" s="4">
        <v>2562.31</v>
      </c>
    </row>
    <row r="12" spans="1:22">
      <c r="A12" s="11"/>
      <c r="B12" s="11"/>
      <c r="C12" s="11"/>
      <c r="D12" s="11"/>
      <c r="E12" s="11"/>
      <c r="F12" s="46" t="s">
        <v>69</v>
      </c>
      <c r="G12" s="11"/>
      <c r="H12" s="47">
        <v>41179</v>
      </c>
      <c r="I12" s="11"/>
      <c r="J12" s="46"/>
      <c r="K12" s="11"/>
      <c r="L12" s="46" t="s">
        <v>88</v>
      </c>
      <c r="M12" s="11"/>
      <c r="N12" s="46" t="s">
        <v>102</v>
      </c>
      <c r="O12" s="11"/>
      <c r="P12" s="46"/>
      <c r="Q12" s="11"/>
      <c r="R12" s="48"/>
      <c r="S12" s="11"/>
      <c r="T12" s="46" t="s">
        <v>189</v>
      </c>
      <c r="U12" s="11"/>
      <c r="V12" s="4">
        <v>2161.63</v>
      </c>
    </row>
    <row r="13" spans="1:22">
      <c r="A13" s="11"/>
      <c r="B13" s="11"/>
      <c r="C13" s="11"/>
      <c r="D13" s="11"/>
      <c r="E13" s="11"/>
      <c r="F13" s="46" t="s">
        <v>69</v>
      </c>
      <c r="G13" s="11"/>
      <c r="H13" s="47">
        <v>41211</v>
      </c>
      <c r="I13" s="11"/>
      <c r="J13" s="46"/>
      <c r="K13" s="11"/>
      <c r="L13" s="46" t="s">
        <v>88</v>
      </c>
      <c r="M13" s="11"/>
      <c r="N13" s="46" t="s">
        <v>101</v>
      </c>
      <c r="O13" s="11"/>
      <c r="P13" s="46"/>
      <c r="Q13" s="11"/>
      <c r="R13" s="48"/>
      <c r="S13" s="11"/>
      <c r="T13" s="46" t="s">
        <v>189</v>
      </c>
      <c r="U13" s="11"/>
      <c r="V13" s="4">
        <v>2235.38</v>
      </c>
    </row>
    <row r="14" spans="1:22">
      <c r="A14" s="11"/>
      <c r="B14" s="11"/>
      <c r="C14" s="11"/>
      <c r="D14" s="11"/>
      <c r="E14" s="11"/>
      <c r="F14" s="46" t="s">
        <v>100</v>
      </c>
      <c r="G14" s="11"/>
      <c r="H14" s="47">
        <v>41232</v>
      </c>
      <c r="I14" s="11"/>
      <c r="J14" s="46" t="s">
        <v>99</v>
      </c>
      <c r="K14" s="11"/>
      <c r="L14" s="46" t="s">
        <v>88</v>
      </c>
      <c r="M14" s="11"/>
      <c r="N14" s="46" t="s">
        <v>98</v>
      </c>
      <c r="O14" s="11"/>
      <c r="P14" s="46"/>
      <c r="Q14" s="11"/>
      <c r="R14" s="48"/>
      <c r="S14" s="11"/>
      <c r="T14" s="46" t="s">
        <v>189</v>
      </c>
      <c r="U14" s="11"/>
      <c r="V14" s="4">
        <v>-4688.1899999999996</v>
      </c>
    </row>
    <row r="15" spans="1:22">
      <c r="A15" s="11"/>
      <c r="B15" s="11"/>
      <c r="C15" s="11"/>
      <c r="D15" s="11"/>
      <c r="E15" s="11"/>
      <c r="F15" s="46" t="s">
        <v>69</v>
      </c>
      <c r="G15" s="11"/>
      <c r="H15" s="47">
        <v>41241</v>
      </c>
      <c r="I15" s="11"/>
      <c r="J15" s="46"/>
      <c r="K15" s="11"/>
      <c r="L15" s="46" t="s">
        <v>88</v>
      </c>
      <c r="M15" s="11"/>
      <c r="N15" s="46" t="s">
        <v>97</v>
      </c>
      <c r="O15" s="11"/>
      <c r="P15" s="46"/>
      <c r="Q15" s="11"/>
      <c r="R15" s="48"/>
      <c r="S15" s="11"/>
      <c r="T15" s="46" t="s">
        <v>189</v>
      </c>
      <c r="U15" s="11"/>
      <c r="V15" s="4">
        <v>2096.8200000000002</v>
      </c>
    </row>
    <row r="16" spans="1:22">
      <c r="A16" s="11"/>
      <c r="B16" s="11"/>
      <c r="C16" s="11"/>
      <c r="D16" s="11"/>
      <c r="E16" s="11"/>
      <c r="F16" s="46" t="s">
        <v>69</v>
      </c>
      <c r="G16" s="11"/>
      <c r="H16" s="47">
        <v>41271</v>
      </c>
      <c r="I16" s="11"/>
      <c r="J16" s="46"/>
      <c r="K16" s="11"/>
      <c r="L16" s="46" t="s">
        <v>88</v>
      </c>
      <c r="M16" s="11"/>
      <c r="N16" s="46" t="s">
        <v>96</v>
      </c>
      <c r="O16" s="11"/>
      <c r="P16" s="46"/>
      <c r="Q16" s="11"/>
      <c r="R16" s="48"/>
      <c r="S16" s="11"/>
      <c r="T16" s="46" t="s">
        <v>189</v>
      </c>
      <c r="U16" s="11"/>
      <c r="V16" s="4">
        <v>3355.11</v>
      </c>
    </row>
    <row r="17" spans="1:22">
      <c r="A17" s="11"/>
      <c r="B17" s="11"/>
      <c r="C17" s="11"/>
      <c r="D17" s="11"/>
      <c r="E17" s="11"/>
      <c r="F17" s="46" t="s">
        <v>30</v>
      </c>
      <c r="G17" s="11"/>
      <c r="H17" s="47">
        <v>41274</v>
      </c>
      <c r="I17" s="11"/>
      <c r="J17" s="46" t="s">
        <v>73</v>
      </c>
      <c r="K17" s="11"/>
      <c r="L17" s="46"/>
      <c r="M17" s="11"/>
      <c r="N17" s="46" t="s">
        <v>72</v>
      </c>
      <c r="O17" s="11"/>
      <c r="P17" s="46"/>
      <c r="Q17" s="11"/>
      <c r="R17" s="48"/>
      <c r="S17" s="11"/>
      <c r="T17" s="46" t="s">
        <v>71</v>
      </c>
      <c r="U17" s="11"/>
      <c r="V17" s="4">
        <v>-1643.91</v>
      </c>
    </row>
    <row r="18" spans="1:22">
      <c r="A18" s="11"/>
      <c r="B18" s="11"/>
      <c r="C18" s="11"/>
      <c r="D18" s="11"/>
      <c r="E18" s="11"/>
      <c r="F18" s="46" t="s">
        <v>69</v>
      </c>
      <c r="G18" s="11"/>
      <c r="H18" s="47">
        <v>41302</v>
      </c>
      <c r="I18" s="11"/>
      <c r="J18" s="46"/>
      <c r="K18" s="11"/>
      <c r="L18" s="46" t="s">
        <v>88</v>
      </c>
      <c r="M18" s="11"/>
      <c r="N18" s="46" t="s">
        <v>95</v>
      </c>
      <c r="O18" s="11"/>
      <c r="P18" s="46"/>
      <c r="Q18" s="11"/>
      <c r="R18" s="48"/>
      <c r="S18" s="11"/>
      <c r="T18" s="46" t="s">
        <v>189</v>
      </c>
      <c r="U18" s="11"/>
      <c r="V18" s="4">
        <v>2798.02</v>
      </c>
    </row>
    <row r="19" spans="1:22">
      <c r="A19" s="11"/>
      <c r="B19" s="11"/>
      <c r="C19" s="11"/>
      <c r="D19" s="11"/>
      <c r="E19" s="11"/>
      <c r="F19" s="46" t="s">
        <v>69</v>
      </c>
      <c r="G19" s="11"/>
      <c r="H19" s="47">
        <v>41332</v>
      </c>
      <c r="I19" s="11"/>
      <c r="J19" s="46"/>
      <c r="K19" s="11"/>
      <c r="L19" s="46" t="s">
        <v>88</v>
      </c>
      <c r="M19" s="11"/>
      <c r="N19" s="46" t="s">
        <v>94</v>
      </c>
      <c r="O19" s="11"/>
      <c r="P19" s="46"/>
      <c r="Q19" s="11"/>
      <c r="R19" s="48"/>
      <c r="S19" s="11"/>
      <c r="T19" s="46" t="s">
        <v>189</v>
      </c>
      <c r="U19" s="11"/>
      <c r="V19" s="4">
        <v>1822.67</v>
      </c>
    </row>
    <row r="20" spans="1:22">
      <c r="A20" s="11"/>
      <c r="B20" s="11"/>
      <c r="C20" s="11"/>
      <c r="D20" s="11"/>
      <c r="E20" s="11"/>
      <c r="F20" s="46" t="s">
        <v>69</v>
      </c>
      <c r="G20" s="11"/>
      <c r="H20" s="47">
        <v>41359</v>
      </c>
      <c r="I20" s="11"/>
      <c r="J20" s="46"/>
      <c r="K20" s="11"/>
      <c r="L20" s="46" t="s">
        <v>88</v>
      </c>
      <c r="M20" s="11"/>
      <c r="N20" s="46" t="s">
        <v>93</v>
      </c>
      <c r="O20" s="11"/>
      <c r="P20" s="46"/>
      <c r="Q20" s="11"/>
      <c r="R20" s="48"/>
      <c r="S20" s="11"/>
      <c r="T20" s="46" t="s">
        <v>189</v>
      </c>
      <c r="U20" s="11"/>
      <c r="V20" s="4">
        <v>2316.06</v>
      </c>
    </row>
    <row r="21" spans="1:22">
      <c r="A21" s="11"/>
      <c r="B21" s="11"/>
      <c r="C21" s="11"/>
      <c r="D21" s="11"/>
      <c r="E21" s="11"/>
      <c r="F21" s="46" t="s">
        <v>69</v>
      </c>
      <c r="G21" s="11"/>
      <c r="H21" s="47">
        <v>41388</v>
      </c>
      <c r="I21" s="11"/>
      <c r="J21" s="46"/>
      <c r="K21" s="11"/>
      <c r="L21" s="46" t="s">
        <v>88</v>
      </c>
      <c r="M21" s="11"/>
      <c r="N21" s="46" t="s">
        <v>92</v>
      </c>
      <c r="O21" s="11"/>
      <c r="P21" s="46"/>
      <c r="Q21" s="11"/>
      <c r="R21" s="48"/>
      <c r="S21" s="11"/>
      <c r="T21" s="46" t="s">
        <v>189</v>
      </c>
      <c r="U21" s="11"/>
      <c r="V21" s="4">
        <v>2358.5</v>
      </c>
    </row>
    <row r="22" spans="1:22">
      <c r="A22" s="11"/>
      <c r="B22" s="11"/>
      <c r="C22" s="11"/>
      <c r="D22" s="11"/>
      <c r="E22" s="11"/>
      <c r="F22" s="46" t="s">
        <v>69</v>
      </c>
      <c r="G22" s="11"/>
      <c r="H22" s="47">
        <v>41424</v>
      </c>
      <c r="I22" s="11"/>
      <c r="J22" s="46"/>
      <c r="K22" s="11"/>
      <c r="L22" s="46" t="s">
        <v>88</v>
      </c>
      <c r="M22" s="11"/>
      <c r="N22" s="46" t="s">
        <v>91</v>
      </c>
      <c r="O22" s="11"/>
      <c r="P22" s="46"/>
      <c r="Q22" s="11"/>
      <c r="R22" s="48"/>
      <c r="S22" s="11"/>
      <c r="T22" s="46" t="s">
        <v>189</v>
      </c>
      <c r="U22" s="11"/>
      <c r="V22" s="4">
        <v>2953.36</v>
      </c>
    </row>
    <row r="23" spans="1:22">
      <c r="A23" s="11"/>
      <c r="B23" s="11"/>
      <c r="C23" s="11"/>
      <c r="D23" s="11"/>
      <c r="E23" s="11"/>
      <c r="F23" s="46" t="s">
        <v>69</v>
      </c>
      <c r="G23" s="11"/>
      <c r="H23" s="47">
        <v>41453</v>
      </c>
      <c r="I23" s="11"/>
      <c r="J23" s="46"/>
      <c r="K23" s="11"/>
      <c r="L23" s="46" t="s">
        <v>88</v>
      </c>
      <c r="M23" s="11"/>
      <c r="N23" s="46" t="s">
        <v>90</v>
      </c>
      <c r="O23" s="11"/>
      <c r="P23" s="46"/>
      <c r="Q23" s="11"/>
      <c r="R23" s="48"/>
      <c r="S23" s="11"/>
      <c r="T23" s="46" t="s">
        <v>189</v>
      </c>
      <c r="U23" s="11"/>
      <c r="V23" s="4">
        <v>4455.2</v>
      </c>
    </row>
    <row r="24" spans="1:22">
      <c r="A24" s="11"/>
      <c r="B24" s="11"/>
      <c r="C24" s="11"/>
      <c r="D24" s="11"/>
      <c r="E24" s="11"/>
      <c r="F24" s="46" t="s">
        <v>69</v>
      </c>
      <c r="G24" s="11"/>
      <c r="H24" s="47">
        <v>41484</v>
      </c>
      <c r="I24" s="11"/>
      <c r="J24" s="46"/>
      <c r="K24" s="11"/>
      <c r="L24" s="46" t="s">
        <v>88</v>
      </c>
      <c r="M24" s="11"/>
      <c r="N24" s="46" t="s">
        <v>89</v>
      </c>
      <c r="O24" s="11"/>
      <c r="P24" s="46" t="s">
        <v>34</v>
      </c>
      <c r="Q24" s="11"/>
      <c r="R24" s="48"/>
      <c r="S24" s="11"/>
      <c r="T24" s="46" t="s">
        <v>189</v>
      </c>
      <c r="U24" s="11"/>
      <c r="V24" s="4">
        <v>3577.54</v>
      </c>
    </row>
    <row r="25" spans="1:22">
      <c r="A25" s="11"/>
      <c r="B25" s="11"/>
      <c r="C25" s="11"/>
      <c r="D25" s="11"/>
      <c r="E25" s="11"/>
      <c r="F25" s="46" t="s">
        <v>69</v>
      </c>
      <c r="G25" s="11"/>
      <c r="H25" s="47">
        <v>41515</v>
      </c>
      <c r="I25" s="11"/>
      <c r="J25" s="46"/>
      <c r="K25" s="11"/>
      <c r="L25" s="46" t="s">
        <v>88</v>
      </c>
      <c r="M25" s="11"/>
      <c r="N25" s="46" t="s">
        <v>87</v>
      </c>
      <c r="O25" s="11"/>
      <c r="P25" s="46"/>
      <c r="Q25" s="11"/>
      <c r="R25" s="48"/>
      <c r="S25" s="11"/>
      <c r="T25" s="46" t="s">
        <v>189</v>
      </c>
      <c r="U25" s="11"/>
      <c r="V25" s="4">
        <v>3472.01</v>
      </c>
    </row>
    <row r="26" spans="1:22">
      <c r="A26" s="1"/>
      <c r="B26" s="1"/>
      <c r="C26" s="1"/>
      <c r="D26" s="11"/>
      <c r="E26" s="11"/>
      <c r="F26" s="46" t="s">
        <v>69</v>
      </c>
      <c r="G26" s="11"/>
      <c r="H26" s="47">
        <v>41544</v>
      </c>
      <c r="I26" s="11"/>
      <c r="J26" s="46"/>
      <c r="K26" s="11"/>
      <c r="L26" s="46" t="s">
        <v>88</v>
      </c>
      <c r="M26" s="11"/>
      <c r="N26" s="46" t="s">
        <v>186</v>
      </c>
      <c r="O26" s="11"/>
      <c r="P26" s="46"/>
      <c r="Q26" s="11"/>
      <c r="R26" s="48"/>
      <c r="S26" s="11"/>
      <c r="T26" s="46" t="s">
        <v>189</v>
      </c>
      <c r="U26" s="11"/>
      <c r="V26" s="4">
        <v>4305.82</v>
      </c>
    </row>
  </sheetData>
  <pageMargins left="0.7" right="0.7" top="0.75" bottom="0.75" header="0.1" footer="0.3"/>
  <pageSetup orientation="portrait" r:id="rId1"/>
  <headerFooter>
    <oddHeader>&amp;L&amp;"Arial,Bold"&amp;8 1:47 PM
&amp;"Arial,Bold"&amp;8 09/09/13
&amp;"Arial,Bold"&amp;8 Accrual Basis&amp;C&amp;"Arial,Bold"&amp;12 Frost Refrigeration Inc.
&amp;"Arial,Bold"&amp;14 Transaction Detail By Account
&amp;"Arial,Bold"&amp;10 January 2012 through August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512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5121" r:id="rId4" name="FILTER"/>
      </mc:Fallback>
    </mc:AlternateContent>
    <mc:AlternateContent xmlns:mc="http://schemas.openxmlformats.org/markup-compatibility/2006">
      <mc:Choice Requires="x14">
        <control shapeId="5122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5122" r:id="rId6" name="HEADER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V6"/>
  <sheetViews>
    <sheetView workbookViewId="0">
      <pane xSplit="3" ySplit="1" topLeftCell="D2" activePane="bottomRight" state="frozenSplit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5"/>
  <cols>
    <col min="2" max="2" width="3" style="7" customWidth="1"/>
    <col min="3" max="3" width="14.140625" style="7" customWidth="1"/>
    <col min="4" max="5" width="2.28515625" style="7" customWidth="1"/>
    <col min="6" max="6" width="11.85546875" style="7" bestFit="1" customWidth="1"/>
    <col min="7" max="7" width="2.28515625" style="7" customWidth="1"/>
    <col min="8" max="8" width="8.7109375" style="7" bestFit="1" customWidth="1"/>
    <col min="9" max="9" width="2.28515625" style="7" customWidth="1"/>
    <col min="10" max="10" width="5.5703125" style="7" bestFit="1" customWidth="1"/>
    <col min="11" max="11" width="2.28515625" style="7" customWidth="1"/>
    <col min="12" max="12" width="13.140625" style="7" bestFit="1" customWidth="1"/>
    <col min="13" max="13" width="2.28515625" style="7" customWidth="1"/>
    <col min="14" max="14" width="7.85546875" style="7" bestFit="1" customWidth="1"/>
    <col min="15" max="15" width="2.28515625" style="7" customWidth="1"/>
    <col min="16" max="16" width="5.42578125" style="7" bestFit="1" customWidth="1"/>
    <col min="17" max="17" width="2.28515625" style="7" customWidth="1"/>
    <col min="18" max="18" width="3.28515625" style="7" bestFit="1" customWidth="1"/>
    <col min="19" max="19" width="2.28515625" style="7" customWidth="1"/>
    <col min="20" max="20" width="14.28515625" style="7" bestFit="1" customWidth="1"/>
    <col min="21" max="21" width="2.28515625" style="7" customWidth="1"/>
    <col min="22" max="22" width="7.28515625" style="7" bestFit="1" customWidth="1"/>
  </cols>
  <sheetData>
    <row r="1" spans="2:22" s="6" customFormat="1" ht="15.75" thickBot="1">
      <c r="B1" s="8"/>
      <c r="C1" s="8"/>
      <c r="D1" s="8"/>
      <c r="E1" s="8"/>
      <c r="F1" s="5" t="s">
        <v>9</v>
      </c>
      <c r="G1" s="8"/>
      <c r="H1" s="5" t="s">
        <v>10</v>
      </c>
      <c r="I1" s="8"/>
      <c r="J1" s="5" t="s">
        <v>11</v>
      </c>
      <c r="K1" s="8"/>
      <c r="L1" s="5" t="s">
        <v>12</v>
      </c>
      <c r="M1" s="8"/>
      <c r="N1" s="5" t="s">
        <v>13</v>
      </c>
      <c r="O1" s="8"/>
      <c r="P1" s="5" t="s">
        <v>14</v>
      </c>
      <c r="Q1" s="8"/>
      <c r="R1" s="5" t="s">
        <v>15</v>
      </c>
      <c r="S1" s="8"/>
      <c r="T1" s="5" t="s">
        <v>16</v>
      </c>
      <c r="U1" s="8"/>
      <c r="V1" s="5" t="s">
        <v>17</v>
      </c>
    </row>
    <row r="2" spans="2:22" ht="15.75" thickTop="1">
      <c r="B2" s="2"/>
      <c r="C2" s="2" t="s">
        <v>1</v>
      </c>
      <c r="D2" s="2"/>
      <c r="E2" s="2"/>
      <c r="F2" s="2"/>
      <c r="G2" s="2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/>
    </row>
    <row r="3" spans="2:22">
      <c r="B3" s="11"/>
      <c r="C3" s="11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1"/>
      <c r="P3" s="11"/>
      <c r="Q3" s="11"/>
      <c r="R3" s="13"/>
      <c r="S3" s="11"/>
      <c r="T3" s="11"/>
      <c r="U3" s="11"/>
      <c r="V3" s="3"/>
    </row>
    <row r="4" spans="2:22">
      <c r="B4" s="11"/>
      <c r="C4" s="11"/>
      <c r="D4" s="11"/>
      <c r="E4" s="11"/>
      <c r="F4" s="46" t="s">
        <v>69</v>
      </c>
      <c r="G4" s="11"/>
      <c r="H4" s="47">
        <v>41003</v>
      </c>
      <c r="I4" s="11"/>
      <c r="J4" s="46" t="s">
        <v>115</v>
      </c>
      <c r="K4" s="11"/>
      <c r="L4" s="46" t="s">
        <v>112</v>
      </c>
      <c r="M4" s="11"/>
      <c r="N4" s="46" t="s">
        <v>114</v>
      </c>
      <c r="O4" s="11"/>
      <c r="P4" s="46"/>
      <c r="Q4" s="11"/>
      <c r="R4" s="48"/>
      <c r="S4" s="11"/>
      <c r="T4" s="46" t="s">
        <v>189</v>
      </c>
      <c r="U4" s="11"/>
      <c r="V4" s="4">
        <v>192.63</v>
      </c>
    </row>
    <row r="5" spans="2:22">
      <c r="B5" s="11"/>
      <c r="C5" s="11"/>
      <c r="D5" s="11"/>
      <c r="E5" s="11"/>
      <c r="F5" s="46" t="s">
        <v>30</v>
      </c>
      <c r="G5" s="11"/>
      <c r="H5" s="47">
        <v>41274</v>
      </c>
      <c r="I5" s="11"/>
      <c r="J5" s="46" t="s">
        <v>73</v>
      </c>
      <c r="K5" s="11"/>
      <c r="L5" s="46"/>
      <c r="M5" s="11"/>
      <c r="N5" s="46" t="s">
        <v>72</v>
      </c>
      <c r="O5" s="11"/>
      <c r="P5" s="46"/>
      <c r="Q5" s="11"/>
      <c r="R5" s="48"/>
      <c r="S5" s="11"/>
      <c r="T5" s="46" t="s">
        <v>71</v>
      </c>
      <c r="U5" s="11"/>
      <c r="V5" s="4">
        <v>-192.63</v>
      </c>
    </row>
    <row r="6" spans="2:22">
      <c r="B6" s="11"/>
      <c r="C6" s="11"/>
      <c r="D6" s="11"/>
      <c r="E6" s="11"/>
      <c r="F6" s="46" t="s">
        <v>69</v>
      </c>
      <c r="G6" s="11"/>
      <c r="H6" s="47">
        <v>41330</v>
      </c>
      <c r="I6" s="11"/>
      <c r="J6" s="46" t="s">
        <v>113</v>
      </c>
      <c r="K6" s="11"/>
      <c r="L6" s="46" t="s">
        <v>112</v>
      </c>
      <c r="M6" s="11"/>
      <c r="N6" s="46" t="s">
        <v>111</v>
      </c>
      <c r="O6" s="11"/>
      <c r="P6" s="46"/>
      <c r="Q6" s="11"/>
      <c r="R6" s="48"/>
      <c r="S6" s="11"/>
      <c r="T6" s="46" t="s">
        <v>189</v>
      </c>
      <c r="U6" s="11"/>
      <c r="V6" s="4">
        <v>110.24</v>
      </c>
    </row>
  </sheetData>
  <pageMargins left="0.7" right="0.7" top="0.75" bottom="0.75" header="0.1" footer="0.3"/>
  <pageSetup orientation="portrait" r:id="rId1"/>
  <headerFooter>
    <oddHeader>&amp;L&amp;"Arial,Bold"&amp;8 1:48 PM
&amp;"Arial,Bold"&amp;8 09/09/13
&amp;"Arial,Bold"&amp;8 Accrual Basis&amp;C&amp;"Arial,Bold"&amp;12 Frost Refrigeration Inc.
&amp;"Arial,Bold"&amp;14 Transaction Detail By Account
&amp;"Arial,Bold"&amp;10 January 2012 through August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6145" r:id="rId4" name="FILTER">
          <controlPr defaultSize="0" autoLin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6145" r:id="rId4" name="FILTER"/>
      </mc:Fallback>
    </mc:AlternateContent>
    <mc:AlternateContent xmlns:mc="http://schemas.openxmlformats.org/markup-compatibility/2006">
      <mc:Choice Requires="x14">
        <control shapeId="6146" r:id="rId6" name="HEADER">
          <controlPr defaultSize="0" autoLin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6146" r:id="rId6" name="HEADER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Y490"/>
  <sheetViews>
    <sheetView zoomScale="145" zoomScaleNormal="145" workbookViewId="0">
      <pane xSplit="3" ySplit="1" topLeftCell="I2" activePane="bottomRight" state="frozenSplit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5"/>
  <cols>
    <col min="1" max="2" width="3" style="7" customWidth="1"/>
    <col min="3" max="3" width="17.7109375" style="7" customWidth="1"/>
    <col min="4" max="5" width="2.28515625" style="7" customWidth="1"/>
    <col min="6" max="6" width="9.28515625" style="7" bestFit="1" customWidth="1"/>
    <col min="7" max="7" width="2.28515625" style="7" customWidth="1"/>
    <col min="8" max="8" width="8.7109375" style="7" bestFit="1" customWidth="1"/>
    <col min="9" max="9" width="2.28515625" style="7" customWidth="1"/>
    <col min="10" max="10" width="4.5703125" style="7" bestFit="1" customWidth="1"/>
    <col min="11" max="11" width="2.28515625" style="7" customWidth="1"/>
    <col min="12" max="12" width="13.85546875" style="7" bestFit="1" customWidth="1"/>
    <col min="13" max="13" width="2.28515625" style="7" customWidth="1"/>
    <col min="14" max="14" width="14" style="7" bestFit="1" customWidth="1"/>
    <col min="15" max="15" width="2.28515625" style="7" customWidth="1"/>
    <col min="16" max="16" width="13.5703125" style="7" bestFit="1" customWidth="1"/>
    <col min="17" max="17" width="2.28515625" style="7" customWidth="1"/>
    <col min="18" max="18" width="3.28515625" style="7" bestFit="1" customWidth="1"/>
    <col min="19" max="19" width="2.28515625" style="7" customWidth="1"/>
    <col min="20" max="20" width="4.42578125" style="7" bestFit="1" customWidth="1"/>
    <col min="21" max="21" width="2.28515625" style="7" customWidth="1"/>
    <col min="22" max="22" width="7.85546875" style="7" bestFit="1" customWidth="1"/>
    <col min="25" max="25" width="13.85546875" style="7" bestFit="1" customWidth="1"/>
  </cols>
  <sheetData>
    <row r="1" spans="1:25" s="6" customFormat="1" ht="15.75" thickBot="1">
      <c r="A1" s="8"/>
      <c r="B1" s="8"/>
      <c r="C1" s="8"/>
      <c r="D1" s="8"/>
      <c r="E1" s="8"/>
      <c r="F1" s="5" t="s">
        <v>9</v>
      </c>
      <c r="G1" s="8"/>
      <c r="H1" s="5" t="s">
        <v>10</v>
      </c>
      <c r="I1" s="8"/>
      <c r="J1" s="5" t="s">
        <v>11</v>
      </c>
      <c r="K1" s="8"/>
      <c r="L1" s="5" t="s">
        <v>12</v>
      </c>
      <c r="M1" s="8"/>
      <c r="N1" s="5" t="s">
        <v>13</v>
      </c>
      <c r="O1" s="8"/>
      <c r="P1" s="5" t="s">
        <v>14</v>
      </c>
      <c r="Q1" s="8"/>
      <c r="R1" s="5" t="s">
        <v>15</v>
      </c>
      <c r="S1" s="8"/>
      <c r="T1" s="5" t="s">
        <v>16</v>
      </c>
      <c r="U1" s="8"/>
      <c r="V1" s="5" t="s">
        <v>17</v>
      </c>
      <c r="Y1" s="5" t="s">
        <v>12</v>
      </c>
    </row>
    <row r="2" spans="1:25" ht="15.75" thickTop="1">
      <c r="A2" s="2"/>
      <c r="B2" s="2" t="s">
        <v>5</v>
      </c>
      <c r="C2" s="2"/>
      <c r="D2" s="2"/>
      <c r="E2" s="2"/>
      <c r="F2" s="2"/>
      <c r="G2" s="2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/>
      <c r="Y2" s="46" t="s">
        <v>190</v>
      </c>
    </row>
    <row r="3" spans="1:25">
      <c r="A3" s="2"/>
      <c r="B3" s="2"/>
      <c r="C3" s="2" t="s">
        <v>6</v>
      </c>
      <c r="D3" s="2"/>
      <c r="E3" s="2"/>
      <c r="F3" s="2"/>
      <c r="G3" s="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  <c r="Y3" s="46" t="s">
        <v>191</v>
      </c>
    </row>
    <row r="4" spans="1:25">
      <c r="A4" s="11"/>
      <c r="B4" s="11"/>
      <c r="C4" s="11"/>
      <c r="D4" s="11"/>
      <c r="E4" s="11"/>
      <c r="F4" s="46" t="s">
        <v>18</v>
      </c>
      <c r="G4" s="11"/>
      <c r="H4" s="47">
        <v>40921</v>
      </c>
      <c r="I4" s="11"/>
      <c r="J4" s="46"/>
      <c r="K4" s="11"/>
      <c r="L4" s="46" t="s">
        <v>190</v>
      </c>
      <c r="M4" s="11"/>
      <c r="N4" s="46"/>
      <c r="O4" s="11"/>
      <c r="P4" s="46" t="s">
        <v>20</v>
      </c>
      <c r="Q4" s="11"/>
      <c r="R4" s="48"/>
      <c r="S4" s="11"/>
      <c r="T4" s="46" t="s">
        <v>189</v>
      </c>
      <c r="U4" s="11"/>
      <c r="V4" s="4">
        <v>-25</v>
      </c>
      <c r="Y4" s="46" t="s">
        <v>192</v>
      </c>
    </row>
    <row r="5" spans="1:25">
      <c r="A5" s="11"/>
      <c r="B5" s="11"/>
      <c r="C5" s="11"/>
      <c r="D5" s="11"/>
      <c r="E5" s="11"/>
      <c r="F5" s="46" t="s">
        <v>18</v>
      </c>
      <c r="G5" s="11"/>
      <c r="H5" s="47">
        <v>40921</v>
      </c>
      <c r="I5" s="11"/>
      <c r="J5" s="46"/>
      <c r="K5" s="11"/>
      <c r="L5" s="46" t="s">
        <v>192</v>
      </c>
      <c r="M5" s="11"/>
      <c r="N5" s="46"/>
      <c r="O5" s="11"/>
      <c r="P5" s="46" t="s">
        <v>19</v>
      </c>
      <c r="Q5" s="11"/>
      <c r="R5" s="48"/>
      <c r="S5" s="11"/>
      <c r="T5" s="46" t="s">
        <v>189</v>
      </c>
      <c r="U5" s="11"/>
      <c r="V5" s="4">
        <v>-25</v>
      </c>
      <c r="Y5" s="46" t="s">
        <v>193</v>
      </c>
    </row>
    <row r="6" spans="1:25">
      <c r="A6" s="11"/>
      <c r="B6" s="11"/>
      <c r="C6" s="11"/>
      <c r="D6" s="11"/>
      <c r="E6" s="11"/>
      <c r="F6" s="46" t="s">
        <v>18</v>
      </c>
      <c r="G6" s="11"/>
      <c r="H6" s="47">
        <v>40921</v>
      </c>
      <c r="I6" s="11"/>
      <c r="J6" s="46"/>
      <c r="K6" s="11"/>
      <c r="L6" s="46" t="s">
        <v>194</v>
      </c>
      <c r="M6" s="11"/>
      <c r="N6" s="46"/>
      <c r="O6" s="11"/>
      <c r="P6" s="46" t="s">
        <v>19</v>
      </c>
      <c r="Q6" s="11"/>
      <c r="R6" s="48"/>
      <c r="S6" s="11"/>
      <c r="T6" s="46" t="s">
        <v>189</v>
      </c>
      <c r="U6" s="11"/>
      <c r="V6" s="4">
        <v>-25</v>
      </c>
      <c r="Y6" s="46" t="s">
        <v>194</v>
      </c>
    </row>
    <row r="7" spans="1:25">
      <c r="A7" s="11"/>
      <c r="B7" s="11"/>
      <c r="C7" s="11"/>
      <c r="D7" s="11"/>
      <c r="E7" s="11"/>
      <c r="F7" s="46" t="s">
        <v>18</v>
      </c>
      <c r="G7" s="11"/>
      <c r="H7" s="47">
        <v>40921</v>
      </c>
      <c r="I7" s="11"/>
      <c r="J7" s="46"/>
      <c r="K7" s="11"/>
      <c r="L7" s="46" t="s">
        <v>196</v>
      </c>
      <c r="M7" s="11"/>
      <c r="N7" s="46"/>
      <c r="O7" s="11"/>
      <c r="P7" s="46" t="s">
        <v>19</v>
      </c>
      <c r="Q7" s="11"/>
      <c r="R7" s="48"/>
      <c r="S7" s="11"/>
      <c r="T7" s="46" t="s">
        <v>189</v>
      </c>
      <c r="U7" s="11"/>
      <c r="V7" s="4">
        <v>-25</v>
      </c>
      <c r="Y7" s="46" t="s">
        <v>195</v>
      </c>
    </row>
    <row r="8" spans="1:25">
      <c r="A8" s="11"/>
      <c r="B8" s="11"/>
      <c r="C8" s="11"/>
      <c r="D8" s="11"/>
      <c r="E8" s="11"/>
      <c r="F8" s="46" t="s">
        <v>18</v>
      </c>
      <c r="G8" s="11"/>
      <c r="H8" s="47">
        <v>40921</v>
      </c>
      <c r="I8" s="11"/>
      <c r="J8" s="46"/>
      <c r="K8" s="11"/>
      <c r="L8" s="46" t="s">
        <v>198</v>
      </c>
      <c r="M8" s="11"/>
      <c r="N8" s="46"/>
      <c r="O8" s="11"/>
      <c r="P8" s="46" t="s">
        <v>0</v>
      </c>
      <c r="Q8" s="11"/>
      <c r="R8" s="48"/>
      <c r="S8" s="11"/>
      <c r="T8" s="46" t="s">
        <v>189</v>
      </c>
      <c r="U8" s="11"/>
      <c r="V8" s="4">
        <v>-25</v>
      </c>
      <c r="Y8" s="46" t="s">
        <v>196</v>
      </c>
    </row>
    <row r="9" spans="1:25">
      <c r="A9" s="11"/>
      <c r="B9" s="11"/>
      <c r="C9" s="11"/>
      <c r="D9" s="11"/>
      <c r="E9" s="11"/>
      <c r="F9" s="46" t="s">
        <v>18</v>
      </c>
      <c r="G9" s="11"/>
      <c r="H9" s="47">
        <v>40921</v>
      </c>
      <c r="I9" s="11"/>
      <c r="J9" s="46"/>
      <c r="K9" s="11"/>
      <c r="L9" s="46" t="s">
        <v>199</v>
      </c>
      <c r="M9" s="11"/>
      <c r="N9" s="46"/>
      <c r="O9" s="11"/>
      <c r="P9" s="46" t="s">
        <v>19</v>
      </c>
      <c r="Q9" s="11"/>
      <c r="R9" s="48"/>
      <c r="S9" s="11"/>
      <c r="T9" s="46" t="s">
        <v>189</v>
      </c>
      <c r="U9" s="11"/>
      <c r="V9" s="4">
        <v>-25</v>
      </c>
      <c r="Y9" s="46" t="s">
        <v>197</v>
      </c>
    </row>
    <row r="10" spans="1:25">
      <c r="A10" s="11"/>
      <c r="B10" s="11"/>
      <c r="C10" s="11"/>
      <c r="D10" s="11"/>
      <c r="E10" s="11"/>
      <c r="F10" s="46" t="s">
        <v>18</v>
      </c>
      <c r="G10" s="11"/>
      <c r="H10" s="47">
        <v>40921</v>
      </c>
      <c r="I10" s="11"/>
      <c r="J10" s="46"/>
      <c r="K10" s="11"/>
      <c r="L10" s="46" t="s">
        <v>200</v>
      </c>
      <c r="M10" s="11"/>
      <c r="N10" s="46"/>
      <c r="O10" s="11"/>
      <c r="P10" s="46" t="s">
        <v>20</v>
      </c>
      <c r="Q10" s="11"/>
      <c r="R10" s="48"/>
      <c r="S10" s="11"/>
      <c r="T10" s="46" t="s">
        <v>189</v>
      </c>
      <c r="U10" s="11"/>
      <c r="V10" s="4">
        <v>-25</v>
      </c>
      <c r="Y10" s="46" t="s">
        <v>198</v>
      </c>
    </row>
    <row r="11" spans="1:25">
      <c r="A11" s="11"/>
      <c r="B11" s="11"/>
      <c r="C11" s="11"/>
      <c r="D11" s="11"/>
      <c r="E11" s="11"/>
      <c r="F11" s="46" t="s">
        <v>18</v>
      </c>
      <c r="G11" s="11"/>
      <c r="H11" s="47">
        <v>40921</v>
      </c>
      <c r="I11" s="11"/>
      <c r="J11" s="46"/>
      <c r="K11" s="11"/>
      <c r="L11" s="46" t="s">
        <v>201</v>
      </c>
      <c r="M11" s="11"/>
      <c r="N11" s="46"/>
      <c r="O11" s="11"/>
      <c r="P11" s="46" t="s">
        <v>19</v>
      </c>
      <c r="Q11" s="11"/>
      <c r="R11" s="48"/>
      <c r="S11" s="11"/>
      <c r="T11" s="46" t="s">
        <v>189</v>
      </c>
      <c r="U11" s="11"/>
      <c r="V11" s="4">
        <v>-25</v>
      </c>
      <c r="Y11" s="46" t="s">
        <v>199</v>
      </c>
    </row>
    <row r="12" spans="1:25">
      <c r="A12" s="11"/>
      <c r="B12" s="11"/>
      <c r="C12" s="11"/>
      <c r="D12" s="11"/>
      <c r="E12" s="11"/>
      <c r="F12" s="46" t="s">
        <v>18</v>
      </c>
      <c r="G12" s="11"/>
      <c r="H12" s="47">
        <v>40921</v>
      </c>
      <c r="I12" s="11"/>
      <c r="J12" s="46"/>
      <c r="K12" s="11"/>
      <c r="L12" s="46" t="s">
        <v>204</v>
      </c>
      <c r="M12" s="11"/>
      <c r="N12" s="46"/>
      <c r="O12" s="11"/>
      <c r="P12" s="46" t="s">
        <v>19</v>
      </c>
      <c r="Q12" s="11"/>
      <c r="R12" s="48"/>
      <c r="S12" s="11"/>
      <c r="T12" s="46" t="s">
        <v>189</v>
      </c>
      <c r="U12" s="11"/>
      <c r="V12" s="4">
        <v>-25</v>
      </c>
      <c r="Y12" s="46" t="s">
        <v>200</v>
      </c>
    </row>
    <row r="13" spans="1:25">
      <c r="A13" s="11"/>
      <c r="B13" s="11"/>
      <c r="C13" s="11"/>
      <c r="D13" s="11"/>
      <c r="E13" s="11"/>
      <c r="F13" s="46" t="s">
        <v>18</v>
      </c>
      <c r="G13" s="11"/>
      <c r="H13" s="47">
        <v>40921</v>
      </c>
      <c r="I13" s="11"/>
      <c r="J13" s="46"/>
      <c r="K13" s="11"/>
      <c r="L13" s="46" t="s">
        <v>205</v>
      </c>
      <c r="M13" s="11"/>
      <c r="N13" s="46"/>
      <c r="O13" s="11"/>
      <c r="P13" s="46" t="s">
        <v>0</v>
      </c>
      <c r="Q13" s="11"/>
      <c r="R13" s="48"/>
      <c r="S13" s="11"/>
      <c r="T13" s="46" t="s">
        <v>189</v>
      </c>
      <c r="U13" s="11"/>
      <c r="V13" s="4">
        <v>-25</v>
      </c>
      <c r="Y13" s="46" t="s">
        <v>201</v>
      </c>
    </row>
    <row r="14" spans="1:25">
      <c r="A14" s="11"/>
      <c r="B14" s="11"/>
      <c r="C14" s="11"/>
      <c r="D14" s="11"/>
      <c r="E14" s="11"/>
      <c r="F14" s="46" t="s">
        <v>69</v>
      </c>
      <c r="G14" s="11"/>
      <c r="H14" s="47">
        <v>40924</v>
      </c>
      <c r="I14" s="11"/>
      <c r="J14" s="46"/>
      <c r="K14" s="11"/>
      <c r="L14" s="46" t="s">
        <v>197</v>
      </c>
      <c r="M14" s="11"/>
      <c r="N14" s="46"/>
      <c r="O14" s="11"/>
      <c r="P14" s="46"/>
      <c r="Q14" s="11"/>
      <c r="R14" s="48"/>
      <c r="S14" s="11"/>
      <c r="T14" s="46" t="s">
        <v>189</v>
      </c>
      <c r="U14" s="11"/>
      <c r="V14" s="4">
        <v>2147.8200000000002</v>
      </c>
      <c r="Y14" s="46" t="s">
        <v>202</v>
      </c>
    </row>
    <row r="15" spans="1:25">
      <c r="A15" s="11"/>
      <c r="B15" s="11"/>
      <c r="C15" s="11"/>
      <c r="D15" s="11"/>
      <c r="E15" s="11"/>
      <c r="F15" s="46" t="s">
        <v>18</v>
      </c>
      <c r="G15" s="11"/>
      <c r="H15" s="47">
        <v>40933</v>
      </c>
      <c r="I15" s="11"/>
      <c r="J15" s="46" t="s">
        <v>22</v>
      </c>
      <c r="K15" s="11"/>
      <c r="L15" s="46" t="s">
        <v>200</v>
      </c>
      <c r="M15" s="11"/>
      <c r="N15" s="46"/>
      <c r="O15" s="11"/>
      <c r="P15" s="46" t="s">
        <v>20</v>
      </c>
      <c r="Q15" s="11"/>
      <c r="R15" s="48"/>
      <c r="S15" s="11"/>
      <c r="T15" s="46" t="s">
        <v>189</v>
      </c>
      <c r="U15" s="11"/>
      <c r="V15" s="4">
        <v>-25</v>
      </c>
      <c r="Y15" s="46" t="s">
        <v>203</v>
      </c>
    </row>
    <row r="16" spans="1:25">
      <c r="A16" s="11"/>
      <c r="B16" s="11"/>
      <c r="C16" s="11"/>
      <c r="D16" s="11"/>
      <c r="E16" s="11"/>
      <c r="F16" s="46" t="s">
        <v>18</v>
      </c>
      <c r="G16" s="11"/>
      <c r="H16" s="47">
        <v>40935</v>
      </c>
      <c r="I16" s="11"/>
      <c r="J16" s="46"/>
      <c r="K16" s="11"/>
      <c r="L16" s="46" t="s">
        <v>190</v>
      </c>
      <c r="M16" s="11"/>
      <c r="N16" s="46"/>
      <c r="O16" s="11"/>
      <c r="P16" s="46" t="s">
        <v>20</v>
      </c>
      <c r="Q16" s="11"/>
      <c r="R16" s="48"/>
      <c r="S16" s="11"/>
      <c r="T16" s="46" t="s">
        <v>189</v>
      </c>
      <c r="U16" s="11"/>
      <c r="V16" s="4">
        <v>-25</v>
      </c>
      <c r="Y16" s="46" t="s">
        <v>204</v>
      </c>
    </row>
    <row r="17" spans="1:25">
      <c r="A17" s="11"/>
      <c r="B17" s="11"/>
      <c r="C17" s="11"/>
      <c r="D17" s="11"/>
      <c r="E17" s="11"/>
      <c r="F17" s="46" t="s">
        <v>18</v>
      </c>
      <c r="G17" s="11"/>
      <c r="H17" s="47">
        <v>40935</v>
      </c>
      <c r="I17" s="11"/>
      <c r="J17" s="46"/>
      <c r="K17" s="11"/>
      <c r="L17" s="46" t="s">
        <v>192</v>
      </c>
      <c r="M17" s="11"/>
      <c r="N17" s="46"/>
      <c r="O17" s="11"/>
      <c r="P17" s="46" t="s">
        <v>19</v>
      </c>
      <c r="Q17" s="11"/>
      <c r="R17" s="48"/>
      <c r="S17" s="11"/>
      <c r="T17" s="46" t="s">
        <v>189</v>
      </c>
      <c r="U17" s="11"/>
      <c r="V17" s="4">
        <v>-25</v>
      </c>
      <c r="Y17" s="46" t="s">
        <v>205</v>
      </c>
    </row>
    <row r="18" spans="1:25">
      <c r="A18" s="11"/>
      <c r="B18" s="11"/>
      <c r="C18" s="11"/>
      <c r="D18" s="11"/>
      <c r="E18" s="11"/>
      <c r="F18" s="46" t="s">
        <v>18</v>
      </c>
      <c r="G18" s="11"/>
      <c r="H18" s="47">
        <v>40935</v>
      </c>
      <c r="I18" s="11"/>
      <c r="J18" s="46"/>
      <c r="K18" s="11"/>
      <c r="L18" s="46" t="s">
        <v>194</v>
      </c>
      <c r="M18" s="11"/>
      <c r="N18" s="46"/>
      <c r="O18" s="11"/>
      <c r="P18" s="46" t="s">
        <v>19</v>
      </c>
      <c r="Q18" s="11"/>
      <c r="R18" s="48"/>
      <c r="S18" s="11"/>
      <c r="T18" s="46" t="s">
        <v>189</v>
      </c>
      <c r="U18" s="11"/>
      <c r="V18" s="4">
        <v>-25</v>
      </c>
      <c r="Y18" s="2"/>
    </row>
    <row r="19" spans="1:25">
      <c r="A19" s="11"/>
      <c r="B19" s="11"/>
      <c r="C19" s="11"/>
      <c r="D19" s="11"/>
      <c r="E19" s="11"/>
      <c r="F19" s="46" t="s">
        <v>18</v>
      </c>
      <c r="G19" s="11"/>
      <c r="H19" s="47">
        <v>40935</v>
      </c>
      <c r="I19" s="11"/>
      <c r="J19" s="46"/>
      <c r="K19" s="11"/>
      <c r="L19" s="46" t="s">
        <v>196</v>
      </c>
      <c r="M19" s="11"/>
      <c r="N19" s="46"/>
      <c r="O19" s="11"/>
      <c r="P19" s="46" t="s">
        <v>19</v>
      </c>
      <c r="Q19" s="11"/>
      <c r="R19" s="48"/>
      <c r="S19" s="11"/>
      <c r="T19" s="46" t="s">
        <v>189</v>
      </c>
      <c r="U19" s="11"/>
      <c r="V19" s="4">
        <v>-25</v>
      </c>
      <c r="Y19"/>
    </row>
    <row r="20" spans="1:25">
      <c r="A20" s="11"/>
      <c r="B20" s="11"/>
      <c r="C20" s="11"/>
      <c r="D20" s="11"/>
      <c r="E20" s="11"/>
      <c r="F20" s="46" t="s">
        <v>18</v>
      </c>
      <c r="G20" s="11"/>
      <c r="H20" s="47">
        <v>40935</v>
      </c>
      <c r="I20" s="11"/>
      <c r="J20" s="46"/>
      <c r="K20" s="11"/>
      <c r="L20" s="46" t="s">
        <v>198</v>
      </c>
      <c r="M20" s="11"/>
      <c r="N20" s="46"/>
      <c r="O20" s="11"/>
      <c r="P20" s="46" t="s">
        <v>0</v>
      </c>
      <c r="Q20" s="11"/>
      <c r="R20" s="48"/>
      <c r="S20" s="11"/>
      <c r="T20" s="46" t="s">
        <v>189</v>
      </c>
      <c r="U20" s="11"/>
      <c r="V20" s="4">
        <v>-25</v>
      </c>
      <c r="Y20"/>
    </row>
    <row r="21" spans="1:25">
      <c r="A21" s="11"/>
      <c r="B21" s="11"/>
      <c r="C21" s="11"/>
      <c r="D21" s="11"/>
      <c r="E21" s="11"/>
      <c r="F21" s="46" t="s">
        <v>18</v>
      </c>
      <c r="G21" s="11"/>
      <c r="H21" s="47">
        <v>40935</v>
      </c>
      <c r="I21" s="11"/>
      <c r="J21" s="46"/>
      <c r="K21" s="11"/>
      <c r="L21" s="46" t="s">
        <v>199</v>
      </c>
      <c r="M21" s="11"/>
      <c r="N21" s="46"/>
      <c r="O21" s="11"/>
      <c r="P21" s="46" t="s">
        <v>19</v>
      </c>
      <c r="Q21" s="11"/>
      <c r="R21" s="48"/>
      <c r="S21" s="11"/>
      <c r="T21" s="46" t="s">
        <v>189</v>
      </c>
      <c r="U21" s="11"/>
      <c r="V21" s="4">
        <v>-25</v>
      </c>
      <c r="Y21"/>
    </row>
    <row r="22" spans="1:25">
      <c r="A22" s="11"/>
      <c r="B22" s="11"/>
      <c r="C22" s="11"/>
      <c r="D22" s="11"/>
      <c r="E22" s="11"/>
      <c r="F22" s="46" t="s">
        <v>18</v>
      </c>
      <c r="G22" s="11"/>
      <c r="H22" s="47">
        <v>40935</v>
      </c>
      <c r="I22" s="11"/>
      <c r="J22" s="46"/>
      <c r="K22" s="11"/>
      <c r="L22" s="46" t="s">
        <v>200</v>
      </c>
      <c r="M22" s="11"/>
      <c r="N22" s="46"/>
      <c r="O22" s="11"/>
      <c r="P22" s="46" t="s">
        <v>20</v>
      </c>
      <c r="Q22" s="11"/>
      <c r="R22" s="48"/>
      <c r="S22" s="11"/>
      <c r="T22" s="46" t="s">
        <v>189</v>
      </c>
      <c r="U22" s="11"/>
      <c r="V22" s="4">
        <v>-25</v>
      </c>
      <c r="Y22"/>
    </row>
    <row r="23" spans="1:25">
      <c r="A23" s="11"/>
      <c r="B23" s="11"/>
      <c r="C23" s="11"/>
      <c r="D23" s="11"/>
      <c r="E23" s="11"/>
      <c r="F23" s="46" t="s">
        <v>18</v>
      </c>
      <c r="G23" s="11"/>
      <c r="H23" s="47">
        <v>40935</v>
      </c>
      <c r="I23" s="11"/>
      <c r="J23" s="46"/>
      <c r="K23" s="11"/>
      <c r="L23" s="46" t="s">
        <v>201</v>
      </c>
      <c r="M23" s="11"/>
      <c r="N23" s="46"/>
      <c r="O23" s="11"/>
      <c r="P23" s="46" t="s">
        <v>19</v>
      </c>
      <c r="Q23" s="11"/>
      <c r="R23" s="48"/>
      <c r="S23" s="11"/>
      <c r="T23" s="46" t="s">
        <v>189</v>
      </c>
      <c r="U23" s="11"/>
      <c r="V23" s="4">
        <v>-25</v>
      </c>
      <c r="Y23"/>
    </row>
    <row r="24" spans="1:25">
      <c r="A24" s="11"/>
      <c r="B24" s="11"/>
      <c r="C24" s="11"/>
      <c r="D24" s="11"/>
      <c r="E24" s="11"/>
      <c r="F24" s="46" t="s">
        <v>18</v>
      </c>
      <c r="G24" s="11"/>
      <c r="H24" s="47">
        <v>40935</v>
      </c>
      <c r="I24" s="11"/>
      <c r="J24" s="46"/>
      <c r="K24" s="11"/>
      <c r="L24" s="46" t="s">
        <v>204</v>
      </c>
      <c r="M24" s="11"/>
      <c r="N24" s="46"/>
      <c r="O24" s="11"/>
      <c r="P24" s="46" t="s">
        <v>19</v>
      </c>
      <c r="Q24" s="11"/>
      <c r="R24" s="48"/>
      <c r="S24" s="11"/>
      <c r="T24" s="46" t="s">
        <v>189</v>
      </c>
      <c r="U24" s="11"/>
      <c r="V24" s="4">
        <v>-25</v>
      </c>
      <c r="Y24"/>
    </row>
    <row r="25" spans="1:25">
      <c r="A25" s="11"/>
      <c r="B25" s="11"/>
      <c r="C25" s="11"/>
      <c r="D25" s="11"/>
      <c r="E25" s="11"/>
      <c r="F25" s="46" t="s">
        <v>18</v>
      </c>
      <c r="G25" s="11"/>
      <c r="H25" s="47">
        <v>40935</v>
      </c>
      <c r="I25" s="11"/>
      <c r="J25" s="46"/>
      <c r="K25" s="11"/>
      <c r="L25" s="46" t="s">
        <v>205</v>
      </c>
      <c r="M25" s="11"/>
      <c r="N25" s="46"/>
      <c r="O25" s="11"/>
      <c r="P25" s="46" t="s">
        <v>0</v>
      </c>
      <c r="Q25" s="11"/>
      <c r="R25" s="48"/>
      <c r="S25" s="11"/>
      <c r="T25" s="46" t="s">
        <v>189</v>
      </c>
      <c r="U25" s="11"/>
      <c r="V25" s="4">
        <v>-25</v>
      </c>
      <c r="Y25"/>
    </row>
    <row r="26" spans="1:25">
      <c r="A26" s="11"/>
      <c r="B26" s="11"/>
      <c r="C26" s="11"/>
      <c r="D26" s="11"/>
      <c r="E26" s="11"/>
      <c r="F26" s="46" t="s">
        <v>18</v>
      </c>
      <c r="G26" s="11"/>
      <c r="H26" s="47">
        <v>40949</v>
      </c>
      <c r="I26" s="11"/>
      <c r="J26" s="46"/>
      <c r="K26" s="11"/>
      <c r="L26" s="46" t="s">
        <v>190</v>
      </c>
      <c r="M26" s="11"/>
      <c r="N26" s="46"/>
      <c r="O26" s="11"/>
      <c r="P26" s="46" t="s">
        <v>20</v>
      </c>
      <c r="Q26" s="11"/>
      <c r="R26" s="48"/>
      <c r="S26" s="11"/>
      <c r="T26" s="46" t="s">
        <v>189</v>
      </c>
      <c r="U26" s="11"/>
      <c r="V26" s="4">
        <v>-25</v>
      </c>
      <c r="Y26"/>
    </row>
    <row r="27" spans="1:25">
      <c r="A27" s="11"/>
      <c r="B27" s="11"/>
      <c r="C27" s="11"/>
      <c r="D27" s="11"/>
      <c r="E27" s="11"/>
      <c r="F27" s="46" t="s">
        <v>18</v>
      </c>
      <c r="G27" s="11"/>
      <c r="H27" s="47">
        <v>40949</v>
      </c>
      <c r="I27" s="11"/>
      <c r="J27" s="46"/>
      <c r="K27" s="11"/>
      <c r="L27" s="46" t="s">
        <v>192</v>
      </c>
      <c r="M27" s="11"/>
      <c r="N27" s="46"/>
      <c r="O27" s="11"/>
      <c r="P27" s="46" t="s">
        <v>19</v>
      </c>
      <c r="Q27" s="11"/>
      <c r="R27" s="48"/>
      <c r="S27" s="11"/>
      <c r="T27" s="46" t="s">
        <v>189</v>
      </c>
      <c r="U27" s="11"/>
      <c r="V27" s="4">
        <v>-25</v>
      </c>
      <c r="Y27"/>
    </row>
    <row r="28" spans="1:25">
      <c r="A28" s="11"/>
      <c r="B28" s="11"/>
      <c r="C28" s="11"/>
      <c r="D28" s="11"/>
      <c r="E28" s="11"/>
      <c r="F28" s="46" t="s">
        <v>18</v>
      </c>
      <c r="G28" s="11"/>
      <c r="H28" s="47">
        <v>40949</v>
      </c>
      <c r="I28" s="11"/>
      <c r="J28" s="46"/>
      <c r="K28" s="11"/>
      <c r="L28" s="46" t="s">
        <v>194</v>
      </c>
      <c r="M28" s="11"/>
      <c r="N28" s="46"/>
      <c r="O28" s="11"/>
      <c r="P28" s="46" t="s">
        <v>19</v>
      </c>
      <c r="Q28" s="11"/>
      <c r="R28" s="48"/>
      <c r="S28" s="11"/>
      <c r="T28" s="46" t="s">
        <v>189</v>
      </c>
      <c r="U28" s="11"/>
      <c r="V28" s="4">
        <v>-25</v>
      </c>
      <c r="Y28"/>
    </row>
    <row r="29" spans="1:25">
      <c r="A29" s="11"/>
      <c r="B29" s="11"/>
      <c r="C29" s="11"/>
      <c r="D29" s="11"/>
      <c r="E29" s="11"/>
      <c r="F29" s="46" t="s">
        <v>18</v>
      </c>
      <c r="G29" s="11"/>
      <c r="H29" s="47">
        <v>40949</v>
      </c>
      <c r="I29" s="11"/>
      <c r="J29" s="46"/>
      <c r="K29" s="11"/>
      <c r="L29" s="46" t="s">
        <v>196</v>
      </c>
      <c r="M29" s="11"/>
      <c r="N29" s="46"/>
      <c r="O29" s="11"/>
      <c r="P29" s="46" t="s">
        <v>19</v>
      </c>
      <c r="Q29" s="11"/>
      <c r="R29" s="48"/>
      <c r="S29" s="11"/>
      <c r="T29" s="46" t="s">
        <v>189</v>
      </c>
      <c r="U29" s="11"/>
      <c r="V29" s="4">
        <v>-25</v>
      </c>
      <c r="Y29"/>
    </row>
    <row r="30" spans="1:25">
      <c r="A30" s="11"/>
      <c r="B30" s="11"/>
      <c r="C30" s="11"/>
      <c r="D30" s="11"/>
      <c r="E30" s="11"/>
      <c r="F30" s="46" t="s">
        <v>18</v>
      </c>
      <c r="G30" s="11"/>
      <c r="H30" s="47">
        <v>40949</v>
      </c>
      <c r="I30" s="11"/>
      <c r="J30" s="46"/>
      <c r="K30" s="11"/>
      <c r="L30" s="46" t="s">
        <v>198</v>
      </c>
      <c r="M30" s="11"/>
      <c r="N30" s="46"/>
      <c r="O30" s="11"/>
      <c r="P30" s="46" t="s">
        <v>0</v>
      </c>
      <c r="Q30" s="11"/>
      <c r="R30" s="48"/>
      <c r="S30" s="11"/>
      <c r="T30" s="46" t="s">
        <v>189</v>
      </c>
      <c r="U30" s="11"/>
      <c r="V30" s="4">
        <v>-25</v>
      </c>
      <c r="Y30"/>
    </row>
    <row r="31" spans="1:25">
      <c r="A31" s="11"/>
      <c r="B31" s="11"/>
      <c r="C31" s="11"/>
      <c r="D31" s="11"/>
      <c r="E31" s="11"/>
      <c r="F31" s="46" t="s">
        <v>18</v>
      </c>
      <c r="G31" s="11"/>
      <c r="H31" s="47">
        <v>40949</v>
      </c>
      <c r="I31" s="11"/>
      <c r="J31" s="46"/>
      <c r="K31" s="11"/>
      <c r="L31" s="46" t="s">
        <v>199</v>
      </c>
      <c r="M31" s="11"/>
      <c r="N31" s="46"/>
      <c r="O31" s="11"/>
      <c r="P31" s="46" t="s">
        <v>19</v>
      </c>
      <c r="Q31" s="11"/>
      <c r="R31" s="48"/>
      <c r="S31" s="11"/>
      <c r="T31" s="46" t="s">
        <v>189</v>
      </c>
      <c r="U31" s="11"/>
      <c r="V31" s="4">
        <v>-25</v>
      </c>
      <c r="Y31"/>
    </row>
    <row r="32" spans="1:25">
      <c r="A32" s="11"/>
      <c r="B32" s="11"/>
      <c r="C32" s="11"/>
      <c r="D32" s="11"/>
      <c r="E32" s="11"/>
      <c r="F32" s="46" t="s">
        <v>18</v>
      </c>
      <c r="G32" s="11"/>
      <c r="H32" s="47">
        <v>40949</v>
      </c>
      <c r="I32" s="11"/>
      <c r="J32" s="46"/>
      <c r="K32" s="11"/>
      <c r="L32" s="46" t="s">
        <v>200</v>
      </c>
      <c r="M32" s="11"/>
      <c r="N32" s="46"/>
      <c r="O32" s="11"/>
      <c r="P32" s="46" t="s">
        <v>20</v>
      </c>
      <c r="Q32" s="11"/>
      <c r="R32" s="48"/>
      <c r="S32" s="11"/>
      <c r="T32" s="46" t="s">
        <v>189</v>
      </c>
      <c r="U32" s="11"/>
      <c r="V32" s="4">
        <v>-25</v>
      </c>
      <c r="Y32"/>
    </row>
    <row r="33" spans="1:25">
      <c r="A33" s="11"/>
      <c r="B33" s="11"/>
      <c r="C33" s="11"/>
      <c r="D33" s="11"/>
      <c r="E33" s="11"/>
      <c r="F33" s="46" t="s">
        <v>18</v>
      </c>
      <c r="G33" s="11"/>
      <c r="H33" s="47">
        <v>40949</v>
      </c>
      <c r="I33" s="11"/>
      <c r="J33" s="46"/>
      <c r="K33" s="11"/>
      <c r="L33" s="46" t="s">
        <v>201</v>
      </c>
      <c r="M33" s="11"/>
      <c r="N33" s="46"/>
      <c r="O33" s="11"/>
      <c r="P33" s="46" t="s">
        <v>19</v>
      </c>
      <c r="Q33" s="11"/>
      <c r="R33" s="48"/>
      <c r="S33" s="11"/>
      <c r="T33" s="46" t="s">
        <v>189</v>
      </c>
      <c r="U33" s="11"/>
      <c r="V33" s="4">
        <v>-25</v>
      </c>
      <c r="Y33"/>
    </row>
    <row r="34" spans="1:25">
      <c r="A34" s="11"/>
      <c r="B34" s="11"/>
      <c r="C34" s="11"/>
      <c r="D34" s="11"/>
      <c r="E34" s="11"/>
      <c r="F34" s="46" t="s">
        <v>18</v>
      </c>
      <c r="G34" s="11"/>
      <c r="H34" s="47">
        <v>40949</v>
      </c>
      <c r="I34" s="11"/>
      <c r="J34" s="46"/>
      <c r="K34" s="11"/>
      <c r="L34" s="46" t="s">
        <v>204</v>
      </c>
      <c r="M34" s="11"/>
      <c r="N34" s="46"/>
      <c r="O34" s="11"/>
      <c r="P34" s="46" t="s">
        <v>19</v>
      </c>
      <c r="Q34" s="11"/>
      <c r="R34" s="48"/>
      <c r="S34" s="11"/>
      <c r="T34" s="46" t="s">
        <v>189</v>
      </c>
      <c r="U34" s="11"/>
      <c r="V34" s="4">
        <v>-25</v>
      </c>
      <c r="Y34"/>
    </row>
    <row r="35" spans="1:25">
      <c r="A35" s="11"/>
      <c r="B35" s="11"/>
      <c r="C35" s="11"/>
      <c r="D35" s="11"/>
      <c r="E35" s="11"/>
      <c r="F35" s="46" t="s">
        <v>18</v>
      </c>
      <c r="G35" s="11"/>
      <c r="H35" s="47">
        <v>40949</v>
      </c>
      <c r="I35" s="11"/>
      <c r="J35" s="46"/>
      <c r="K35" s="11"/>
      <c r="L35" s="46" t="s">
        <v>205</v>
      </c>
      <c r="M35" s="11"/>
      <c r="N35" s="46"/>
      <c r="O35" s="11"/>
      <c r="P35" s="46" t="s">
        <v>0</v>
      </c>
      <c r="Q35" s="11"/>
      <c r="R35" s="48"/>
      <c r="S35" s="11"/>
      <c r="T35" s="46" t="s">
        <v>189</v>
      </c>
      <c r="U35" s="11"/>
      <c r="V35" s="4">
        <v>-25</v>
      </c>
      <c r="Y35"/>
    </row>
    <row r="36" spans="1:25">
      <c r="A36" s="11"/>
      <c r="B36" s="11"/>
      <c r="C36" s="11"/>
      <c r="D36" s="11"/>
      <c r="E36" s="11"/>
      <c r="F36" s="46" t="s">
        <v>69</v>
      </c>
      <c r="G36" s="11"/>
      <c r="H36" s="47">
        <v>40954</v>
      </c>
      <c r="I36" s="11"/>
      <c r="J36" s="46"/>
      <c r="K36" s="11"/>
      <c r="L36" s="46" t="s">
        <v>197</v>
      </c>
      <c r="M36" s="11"/>
      <c r="N36" s="46"/>
      <c r="O36" s="11"/>
      <c r="P36" s="46"/>
      <c r="Q36" s="11"/>
      <c r="R36" s="48"/>
      <c r="S36" s="11"/>
      <c r="T36" s="46" t="s">
        <v>189</v>
      </c>
      <c r="U36" s="11"/>
      <c r="V36" s="4">
        <v>2126.4</v>
      </c>
      <c r="Y36"/>
    </row>
    <row r="37" spans="1:25">
      <c r="A37" s="11"/>
      <c r="B37" s="11"/>
      <c r="C37" s="11"/>
      <c r="D37" s="11"/>
      <c r="E37" s="11"/>
      <c r="F37" s="46" t="s">
        <v>18</v>
      </c>
      <c r="G37" s="11"/>
      <c r="H37" s="47">
        <v>40963</v>
      </c>
      <c r="I37" s="11"/>
      <c r="J37" s="46"/>
      <c r="K37" s="11"/>
      <c r="L37" s="46" t="s">
        <v>190</v>
      </c>
      <c r="M37" s="11"/>
      <c r="N37" s="46"/>
      <c r="O37" s="11"/>
      <c r="P37" s="46" t="s">
        <v>20</v>
      </c>
      <c r="Q37" s="11"/>
      <c r="R37" s="48"/>
      <c r="S37" s="11"/>
      <c r="T37" s="46" t="s">
        <v>189</v>
      </c>
      <c r="U37" s="11"/>
      <c r="V37" s="4">
        <v>-25</v>
      </c>
      <c r="Y37"/>
    </row>
    <row r="38" spans="1:25">
      <c r="A38" s="11"/>
      <c r="B38" s="11"/>
      <c r="C38" s="11"/>
      <c r="D38" s="11"/>
      <c r="E38" s="11"/>
      <c r="F38" s="46" t="s">
        <v>18</v>
      </c>
      <c r="G38" s="11"/>
      <c r="H38" s="47">
        <v>40963</v>
      </c>
      <c r="I38" s="11"/>
      <c r="J38" s="46"/>
      <c r="K38" s="11"/>
      <c r="L38" s="46" t="s">
        <v>192</v>
      </c>
      <c r="M38" s="11"/>
      <c r="N38" s="46"/>
      <c r="O38" s="11"/>
      <c r="P38" s="46" t="s">
        <v>19</v>
      </c>
      <c r="Q38" s="11"/>
      <c r="R38" s="48"/>
      <c r="S38" s="11"/>
      <c r="T38" s="46" t="s">
        <v>189</v>
      </c>
      <c r="U38" s="11"/>
      <c r="V38" s="4">
        <v>-25</v>
      </c>
      <c r="Y38"/>
    </row>
    <row r="39" spans="1:25">
      <c r="A39" s="11"/>
      <c r="B39" s="11"/>
      <c r="C39" s="11"/>
      <c r="D39" s="11"/>
      <c r="E39" s="11"/>
      <c r="F39" s="46" t="s">
        <v>18</v>
      </c>
      <c r="G39" s="11"/>
      <c r="H39" s="47">
        <v>40963</v>
      </c>
      <c r="I39" s="11"/>
      <c r="J39" s="46"/>
      <c r="K39" s="11"/>
      <c r="L39" s="46" t="s">
        <v>193</v>
      </c>
      <c r="M39" s="11"/>
      <c r="N39" s="46"/>
      <c r="O39" s="11"/>
      <c r="P39" s="46" t="s">
        <v>19</v>
      </c>
      <c r="Q39" s="11"/>
      <c r="R39" s="48"/>
      <c r="S39" s="11"/>
      <c r="T39" s="46" t="s">
        <v>189</v>
      </c>
      <c r="U39" s="11"/>
      <c r="V39" s="4">
        <v>-25</v>
      </c>
      <c r="Y39"/>
    </row>
    <row r="40" spans="1:25">
      <c r="A40" s="11"/>
      <c r="B40" s="11"/>
      <c r="C40" s="11"/>
      <c r="D40" s="11"/>
      <c r="E40" s="11"/>
      <c r="F40" s="46" t="s">
        <v>18</v>
      </c>
      <c r="G40" s="11"/>
      <c r="H40" s="47">
        <v>40963</v>
      </c>
      <c r="I40" s="11"/>
      <c r="J40" s="46"/>
      <c r="K40" s="11"/>
      <c r="L40" s="46" t="s">
        <v>194</v>
      </c>
      <c r="M40" s="11"/>
      <c r="N40" s="46"/>
      <c r="O40" s="11"/>
      <c r="P40" s="46" t="s">
        <v>19</v>
      </c>
      <c r="Q40" s="11"/>
      <c r="R40" s="48"/>
      <c r="S40" s="11"/>
      <c r="T40" s="46" t="s">
        <v>189</v>
      </c>
      <c r="U40" s="11"/>
      <c r="V40" s="4">
        <v>-25</v>
      </c>
      <c r="Y40"/>
    </row>
    <row r="41" spans="1:25">
      <c r="A41" s="11"/>
      <c r="B41" s="11"/>
      <c r="C41" s="11"/>
      <c r="D41" s="11"/>
      <c r="E41" s="11"/>
      <c r="F41" s="46" t="s">
        <v>18</v>
      </c>
      <c r="G41" s="11"/>
      <c r="H41" s="47">
        <v>40963</v>
      </c>
      <c r="I41" s="11"/>
      <c r="J41" s="46"/>
      <c r="K41" s="11"/>
      <c r="L41" s="46" t="s">
        <v>196</v>
      </c>
      <c r="M41" s="11"/>
      <c r="N41" s="46"/>
      <c r="O41" s="11"/>
      <c r="P41" s="46" t="s">
        <v>19</v>
      </c>
      <c r="Q41" s="11"/>
      <c r="R41" s="48"/>
      <c r="S41" s="11"/>
      <c r="T41" s="46" t="s">
        <v>189</v>
      </c>
      <c r="U41" s="11"/>
      <c r="V41" s="4">
        <v>-25</v>
      </c>
      <c r="Y41"/>
    </row>
    <row r="42" spans="1:25">
      <c r="A42" s="11"/>
      <c r="B42" s="11"/>
      <c r="C42" s="11"/>
      <c r="D42" s="11"/>
      <c r="E42" s="11"/>
      <c r="F42" s="46" t="s">
        <v>18</v>
      </c>
      <c r="G42" s="11"/>
      <c r="H42" s="47">
        <v>40963</v>
      </c>
      <c r="I42" s="11"/>
      <c r="J42" s="46"/>
      <c r="K42" s="11"/>
      <c r="L42" s="46" t="s">
        <v>198</v>
      </c>
      <c r="M42" s="11"/>
      <c r="N42" s="46"/>
      <c r="O42" s="11"/>
      <c r="P42" s="46" t="s">
        <v>0</v>
      </c>
      <c r="Q42" s="11"/>
      <c r="R42" s="48"/>
      <c r="S42" s="11"/>
      <c r="T42" s="46" t="s">
        <v>189</v>
      </c>
      <c r="U42" s="11"/>
      <c r="V42" s="4">
        <v>-25</v>
      </c>
      <c r="Y42"/>
    </row>
    <row r="43" spans="1:25">
      <c r="A43" s="11"/>
      <c r="B43" s="11"/>
      <c r="C43" s="11"/>
      <c r="D43" s="11"/>
      <c r="E43" s="11"/>
      <c r="F43" s="46" t="s">
        <v>18</v>
      </c>
      <c r="G43" s="11"/>
      <c r="H43" s="47">
        <v>40963</v>
      </c>
      <c r="I43" s="11"/>
      <c r="J43" s="46"/>
      <c r="K43" s="11"/>
      <c r="L43" s="46" t="s">
        <v>199</v>
      </c>
      <c r="M43" s="11"/>
      <c r="N43" s="46"/>
      <c r="O43" s="11"/>
      <c r="P43" s="46" t="s">
        <v>19</v>
      </c>
      <c r="Q43" s="11"/>
      <c r="R43" s="48"/>
      <c r="S43" s="11"/>
      <c r="T43" s="46" t="s">
        <v>189</v>
      </c>
      <c r="U43" s="11"/>
      <c r="V43" s="4">
        <v>-25</v>
      </c>
      <c r="Y43"/>
    </row>
    <row r="44" spans="1:25">
      <c r="A44" s="11"/>
      <c r="B44" s="11"/>
      <c r="C44" s="11"/>
      <c r="D44" s="11"/>
      <c r="E44" s="11"/>
      <c r="F44" s="46" t="s">
        <v>18</v>
      </c>
      <c r="G44" s="11"/>
      <c r="H44" s="47">
        <v>40963</v>
      </c>
      <c r="I44" s="11"/>
      <c r="J44" s="46"/>
      <c r="K44" s="11"/>
      <c r="L44" s="46" t="s">
        <v>200</v>
      </c>
      <c r="M44" s="11"/>
      <c r="N44" s="46"/>
      <c r="O44" s="11"/>
      <c r="P44" s="46" t="s">
        <v>20</v>
      </c>
      <c r="Q44" s="11"/>
      <c r="R44" s="48"/>
      <c r="S44" s="11"/>
      <c r="T44" s="46" t="s">
        <v>189</v>
      </c>
      <c r="U44" s="11"/>
      <c r="V44" s="4">
        <v>-25</v>
      </c>
      <c r="Y44"/>
    </row>
    <row r="45" spans="1:25">
      <c r="A45" s="11"/>
      <c r="B45" s="11"/>
      <c r="C45" s="11"/>
      <c r="D45" s="11"/>
      <c r="E45" s="11"/>
      <c r="F45" s="46" t="s">
        <v>18</v>
      </c>
      <c r="G45" s="11"/>
      <c r="H45" s="47">
        <v>40963</v>
      </c>
      <c r="I45" s="11"/>
      <c r="J45" s="46"/>
      <c r="K45" s="11"/>
      <c r="L45" s="46" t="s">
        <v>201</v>
      </c>
      <c r="M45" s="11"/>
      <c r="N45" s="46"/>
      <c r="O45" s="11"/>
      <c r="P45" s="46" t="s">
        <v>19</v>
      </c>
      <c r="Q45" s="11"/>
      <c r="R45" s="48"/>
      <c r="S45" s="11"/>
      <c r="T45" s="46" t="s">
        <v>189</v>
      </c>
      <c r="U45" s="11"/>
      <c r="V45" s="4">
        <v>-25</v>
      </c>
      <c r="Y45"/>
    </row>
    <row r="46" spans="1:25">
      <c r="A46" s="11"/>
      <c r="B46" s="11"/>
      <c r="C46" s="11"/>
      <c r="D46" s="11"/>
      <c r="E46" s="11"/>
      <c r="F46" s="46" t="s">
        <v>18</v>
      </c>
      <c r="G46" s="11"/>
      <c r="H46" s="47">
        <v>40963</v>
      </c>
      <c r="I46" s="11"/>
      <c r="J46" s="46"/>
      <c r="K46" s="11"/>
      <c r="L46" s="46" t="s">
        <v>204</v>
      </c>
      <c r="M46" s="11"/>
      <c r="N46" s="46"/>
      <c r="O46" s="11"/>
      <c r="P46" s="46" t="s">
        <v>19</v>
      </c>
      <c r="Q46" s="11"/>
      <c r="R46" s="48"/>
      <c r="S46" s="11"/>
      <c r="T46" s="46" t="s">
        <v>189</v>
      </c>
      <c r="U46" s="11"/>
      <c r="V46" s="4">
        <v>-25</v>
      </c>
      <c r="Y46"/>
    </row>
    <row r="47" spans="1:25">
      <c r="A47" s="11"/>
      <c r="B47" s="11"/>
      <c r="C47" s="11"/>
      <c r="D47" s="11"/>
      <c r="E47" s="11"/>
      <c r="F47" s="46" t="s">
        <v>18</v>
      </c>
      <c r="G47" s="11"/>
      <c r="H47" s="47">
        <v>40963</v>
      </c>
      <c r="I47" s="11"/>
      <c r="J47" s="46"/>
      <c r="K47" s="11"/>
      <c r="L47" s="46" t="s">
        <v>205</v>
      </c>
      <c r="M47" s="11"/>
      <c r="N47" s="46"/>
      <c r="O47" s="11"/>
      <c r="P47" s="46" t="s">
        <v>0</v>
      </c>
      <c r="Q47" s="11"/>
      <c r="R47" s="48"/>
      <c r="S47" s="11"/>
      <c r="T47" s="46" t="s">
        <v>189</v>
      </c>
      <c r="U47" s="11"/>
      <c r="V47" s="4">
        <v>-25</v>
      </c>
      <c r="Y47"/>
    </row>
    <row r="48" spans="1:25">
      <c r="A48" s="11"/>
      <c r="B48" s="11"/>
      <c r="C48" s="11"/>
      <c r="D48" s="11"/>
      <c r="E48" s="11"/>
      <c r="F48" s="46" t="s">
        <v>18</v>
      </c>
      <c r="G48" s="11"/>
      <c r="H48" s="47">
        <v>40963</v>
      </c>
      <c r="I48" s="11"/>
      <c r="J48" s="46" t="s">
        <v>144</v>
      </c>
      <c r="K48" s="11"/>
      <c r="L48" s="46" t="s">
        <v>204</v>
      </c>
      <c r="M48" s="11"/>
      <c r="N48" s="46"/>
      <c r="O48" s="11"/>
      <c r="P48" s="46" t="s">
        <v>19</v>
      </c>
      <c r="Q48" s="11"/>
      <c r="R48" s="48"/>
      <c r="S48" s="11"/>
      <c r="T48" s="46" t="s">
        <v>189</v>
      </c>
      <c r="U48" s="11"/>
      <c r="V48" s="4">
        <v>0</v>
      </c>
      <c r="Y48"/>
    </row>
    <row r="49" spans="1:25">
      <c r="A49" s="11"/>
      <c r="B49" s="11"/>
      <c r="C49" s="11"/>
      <c r="D49" s="11"/>
      <c r="E49" s="11"/>
      <c r="F49" s="46" t="s">
        <v>18</v>
      </c>
      <c r="G49" s="11"/>
      <c r="H49" s="47">
        <v>40973</v>
      </c>
      <c r="I49" s="11"/>
      <c r="J49" s="46" t="s">
        <v>23</v>
      </c>
      <c r="K49" s="11"/>
      <c r="L49" s="46" t="s">
        <v>200</v>
      </c>
      <c r="M49" s="11"/>
      <c r="N49" s="46"/>
      <c r="O49" s="11"/>
      <c r="P49" s="46" t="s">
        <v>20</v>
      </c>
      <c r="Q49" s="11"/>
      <c r="R49" s="48"/>
      <c r="S49" s="11"/>
      <c r="T49" s="46" t="s">
        <v>189</v>
      </c>
      <c r="U49" s="11"/>
      <c r="V49" s="4">
        <v>-25</v>
      </c>
      <c r="Y49"/>
    </row>
    <row r="50" spans="1:25">
      <c r="A50" s="11"/>
      <c r="B50" s="11"/>
      <c r="C50" s="11"/>
      <c r="D50" s="11"/>
      <c r="E50" s="11"/>
      <c r="F50" s="46" t="s">
        <v>18</v>
      </c>
      <c r="G50" s="11"/>
      <c r="H50" s="47">
        <v>40977</v>
      </c>
      <c r="I50" s="11"/>
      <c r="J50" s="46"/>
      <c r="K50" s="11"/>
      <c r="L50" s="46" t="s">
        <v>190</v>
      </c>
      <c r="M50" s="11"/>
      <c r="N50" s="46"/>
      <c r="O50" s="11"/>
      <c r="P50" s="46" t="s">
        <v>20</v>
      </c>
      <c r="Q50" s="11"/>
      <c r="R50" s="48"/>
      <c r="S50" s="11"/>
      <c r="T50" s="46" t="s">
        <v>189</v>
      </c>
      <c r="U50" s="11"/>
      <c r="V50" s="4">
        <v>-25</v>
      </c>
      <c r="Y50"/>
    </row>
    <row r="51" spans="1:25">
      <c r="A51" s="11"/>
      <c r="B51" s="11"/>
      <c r="C51" s="11"/>
      <c r="D51" s="11"/>
      <c r="E51" s="11"/>
      <c r="F51" s="46" t="s">
        <v>18</v>
      </c>
      <c r="G51" s="11"/>
      <c r="H51" s="47">
        <v>40977</v>
      </c>
      <c r="I51" s="11"/>
      <c r="J51" s="46"/>
      <c r="K51" s="11"/>
      <c r="L51" s="46" t="s">
        <v>192</v>
      </c>
      <c r="M51" s="11"/>
      <c r="N51" s="46"/>
      <c r="O51" s="11"/>
      <c r="P51" s="46" t="s">
        <v>19</v>
      </c>
      <c r="Q51" s="11"/>
      <c r="R51" s="48"/>
      <c r="S51" s="11"/>
      <c r="T51" s="46" t="s">
        <v>189</v>
      </c>
      <c r="U51" s="11"/>
      <c r="V51" s="4">
        <v>-25</v>
      </c>
      <c r="Y51"/>
    </row>
    <row r="52" spans="1:25">
      <c r="A52" s="11"/>
      <c r="B52" s="11"/>
      <c r="C52" s="11"/>
      <c r="D52" s="11"/>
      <c r="E52" s="11"/>
      <c r="F52" s="46" t="s">
        <v>18</v>
      </c>
      <c r="G52" s="11"/>
      <c r="H52" s="47">
        <v>40977</v>
      </c>
      <c r="I52" s="11"/>
      <c r="J52" s="46"/>
      <c r="K52" s="11"/>
      <c r="L52" s="46" t="s">
        <v>193</v>
      </c>
      <c r="M52" s="11"/>
      <c r="N52" s="46"/>
      <c r="O52" s="11"/>
      <c r="P52" s="46" t="s">
        <v>19</v>
      </c>
      <c r="Q52" s="11"/>
      <c r="R52" s="48"/>
      <c r="S52" s="11"/>
      <c r="T52" s="46" t="s">
        <v>189</v>
      </c>
      <c r="U52" s="11"/>
      <c r="V52" s="4">
        <v>-25</v>
      </c>
      <c r="Y52"/>
    </row>
    <row r="53" spans="1:25">
      <c r="A53" s="11"/>
      <c r="B53" s="11"/>
      <c r="C53" s="11"/>
      <c r="D53" s="11"/>
      <c r="E53" s="11"/>
      <c r="F53" s="46" t="s">
        <v>18</v>
      </c>
      <c r="G53" s="11"/>
      <c r="H53" s="47">
        <v>40977</v>
      </c>
      <c r="I53" s="11"/>
      <c r="J53" s="46"/>
      <c r="K53" s="11"/>
      <c r="L53" s="46" t="s">
        <v>194</v>
      </c>
      <c r="M53" s="11"/>
      <c r="N53" s="46"/>
      <c r="O53" s="11"/>
      <c r="P53" s="46" t="s">
        <v>19</v>
      </c>
      <c r="Q53" s="11"/>
      <c r="R53" s="48"/>
      <c r="S53" s="11"/>
      <c r="T53" s="46" t="s">
        <v>189</v>
      </c>
      <c r="U53" s="11"/>
      <c r="V53" s="4">
        <v>-25</v>
      </c>
      <c r="Y53"/>
    </row>
    <row r="54" spans="1:25">
      <c r="A54" s="11"/>
      <c r="B54" s="11"/>
      <c r="C54" s="11"/>
      <c r="D54" s="11"/>
      <c r="E54" s="11"/>
      <c r="F54" s="46" t="s">
        <v>18</v>
      </c>
      <c r="G54" s="11"/>
      <c r="H54" s="47">
        <v>40977</v>
      </c>
      <c r="I54" s="11"/>
      <c r="J54" s="46"/>
      <c r="K54" s="11"/>
      <c r="L54" s="46" t="s">
        <v>196</v>
      </c>
      <c r="M54" s="11"/>
      <c r="N54" s="46"/>
      <c r="O54" s="11"/>
      <c r="P54" s="46" t="s">
        <v>19</v>
      </c>
      <c r="Q54" s="11"/>
      <c r="R54" s="48"/>
      <c r="S54" s="11"/>
      <c r="T54" s="46" t="s">
        <v>189</v>
      </c>
      <c r="U54" s="11"/>
      <c r="V54" s="4">
        <v>-25</v>
      </c>
      <c r="Y54"/>
    </row>
    <row r="55" spans="1:25">
      <c r="A55" s="11"/>
      <c r="B55" s="11"/>
      <c r="C55" s="11"/>
      <c r="D55" s="11"/>
      <c r="E55" s="11"/>
      <c r="F55" s="46" t="s">
        <v>18</v>
      </c>
      <c r="G55" s="11"/>
      <c r="H55" s="47">
        <v>40977</v>
      </c>
      <c r="I55" s="11"/>
      <c r="J55" s="46"/>
      <c r="K55" s="11"/>
      <c r="L55" s="46" t="s">
        <v>198</v>
      </c>
      <c r="M55" s="11"/>
      <c r="N55" s="46"/>
      <c r="O55" s="11"/>
      <c r="P55" s="46" t="s">
        <v>0</v>
      </c>
      <c r="Q55" s="11"/>
      <c r="R55" s="48"/>
      <c r="S55" s="11"/>
      <c r="T55" s="46" t="s">
        <v>189</v>
      </c>
      <c r="U55" s="11"/>
      <c r="V55" s="4">
        <v>-25</v>
      </c>
      <c r="Y55"/>
    </row>
    <row r="56" spans="1:25">
      <c r="A56" s="11"/>
      <c r="B56" s="11"/>
      <c r="C56" s="11"/>
      <c r="D56" s="11"/>
      <c r="E56" s="11"/>
      <c r="F56" s="46" t="s">
        <v>18</v>
      </c>
      <c r="G56" s="11"/>
      <c r="H56" s="47">
        <v>40977</v>
      </c>
      <c r="I56" s="11"/>
      <c r="J56" s="46"/>
      <c r="K56" s="11"/>
      <c r="L56" s="46" t="s">
        <v>199</v>
      </c>
      <c r="M56" s="11"/>
      <c r="N56" s="46"/>
      <c r="O56" s="11"/>
      <c r="P56" s="46" t="s">
        <v>19</v>
      </c>
      <c r="Q56" s="11"/>
      <c r="R56" s="48"/>
      <c r="S56" s="11"/>
      <c r="T56" s="46" t="s">
        <v>189</v>
      </c>
      <c r="U56" s="11"/>
      <c r="V56" s="4">
        <v>-25</v>
      </c>
      <c r="Y56"/>
    </row>
    <row r="57" spans="1:25">
      <c r="A57" s="11"/>
      <c r="B57" s="11"/>
      <c r="C57" s="11"/>
      <c r="D57" s="11"/>
      <c r="E57" s="11"/>
      <c r="F57" s="46" t="s">
        <v>18</v>
      </c>
      <c r="G57" s="11"/>
      <c r="H57" s="47">
        <v>40977</v>
      </c>
      <c r="I57" s="11"/>
      <c r="J57" s="46"/>
      <c r="K57" s="11"/>
      <c r="L57" s="46" t="s">
        <v>200</v>
      </c>
      <c r="M57" s="11"/>
      <c r="N57" s="46"/>
      <c r="O57" s="11"/>
      <c r="P57" s="46" t="s">
        <v>20</v>
      </c>
      <c r="Q57" s="11"/>
      <c r="R57" s="48"/>
      <c r="S57" s="11"/>
      <c r="T57" s="46" t="s">
        <v>189</v>
      </c>
      <c r="U57" s="11"/>
      <c r="V57" s="4">
        <v>-25</v>
      </c>
      <c r="Y57"/>
    </row>
    <row r="58" spans="1:25">
      <c r="A58" s="11"/>
      <c r="B58" s="11"/>
      <c r="C58" s="11"/>
      <c r="D58" s="11"/>
      <c r="E58" s="11"/>
      <c r="F58" s="46" t="s">
        <v>18</v>
      </c>
      <c r="G58" s="11"/>
      <c r="H58" s="47">
        <v>40977</v>
      </c>
      <c r="I58" s="11"/>
      <c r="J58" s="46"/>
      <c r="K58" s="11"/>
      <c r="L58" s="46" t="s">
        <v>201</v>
      </c>
      <c r="M58" s="11"/>
      <c r="N58" s="46"/>
      <c r="O58" s="11"/>
      <c r="P58" s="46" t="s">
        <v>19</v>
      </c>
      <c r="Q58" s="11"/>
      <c r="R58" s="48"/>
      <c r="S58" s="11"/>
      <c r="T58" s="46" t="s">
        <v>189</v>
      </c>
      <c r="U58" s="11"/>
      <c r="V58" s="4">
        <v>-25</v>
      </c>
      <c r="Y58"/>
    </row>
    <row r="59" spans="1:25">
      <c r="A59" s="11"/>
      <c r="B59" s="11"/>
      <c r="C59" s="11"/>
      <c r="D59" s="11"/>
      <c r="E59" s="11"/>
      <c r="F59" s="46" t="s">
        <v>18</v>
      </c>
      <c r="G59" s="11"/>
      <c r="H59" s="47">
        <v>40977</v>
      </c>
      <c r="I59" s="11"/>
      <c r="J59" s="46"/>
      <c r="K59" s="11"/>
      <c r="L59" s="46" t="s">
        <v>204</v>
      </c>
      <c r="M59" s="11"/>
      <c r="N59" s="46"/>
      <c r="O59" s="11"/>
      <c r="P59" s="46" t="s">
        <v>19</v>
      </c>
      <c r="Q59" s="11"/>
      <c r="R59" s="48"/>
      <c r="S59" s="11"/>
      <c r="T59" s="46" t="s">
        <v>189</v>
      </c>
      <c r="U59" s="11"/>
      <c r="V59" s="4">
        <v>-25</v>
      </c>
      <c r="Y59"/>
    </row>
    <row r="60" spans="1:25">
      <c r="A60" s="11"/>
      <c r="B60" s="11"/>
      <c r="C60" s="11"/>
      <c r="D60" s="11"/>
      <c r="E60" s="11"/>
      <c r="F60" s="46" t="s">
        <v>18</v>
      </c>
      <c r="G60" s="11"/>
      <c r="H60" s="47">
        <v>40977</v>
      </c>
      <c r="I60" s="11"/>
      <c r="J60" s="46"/>
      <c r="K60" s="11"/>
      <c r="L60" s="46" t="s">
        <v>205</v>
      </c>
      <c r="M60" s="11"/>
      <c r="N60" s="46"/>
      <c r="O60" s="11"/>
      <c r="P60" s="46" t="s">
        <v>0</v>
      </c>
      <c r="Q60" s="11"/>
      <c r="R60" s="48"/>
      <c r="S60" s="11"/>
      <c r="T60" s="46" t="s">
        <v>189</v>
      </c>
      <c r="U60" s="11"/>
      <c r="V60" s="4">
        <v>-25</v>
      </c>
      <c r="Y60"/>
    </row>
    <row r="61" spans="1:25">
      <c r="A61" s="11"/>
      <c r="B61" s="11"/>
      <c r="C61" s="11"/>
      <c r="D61" s="11"/>
      <c r="E61" s="11"/>
      <c r="F61" s="46" t="s">
        <v>69</v>
      </c>
      <c r="G61" s="11"/>
      <c r="H61" s="47">
        <v>40983</v>
      </c>
      <c r="I61" s="11"/>
      <c r="J61" s="46" t="s">
        <v>143</v>
      </c>
      <c r="K61" s="11"/>
      <c r="L61" s="46" t="s">
        <v>197</v>
      </c>
      <c r="M61" s="11"/>
      <c r="N61" s="46"/>
      <c r="O61" s="11"/>
      <c r="P61" s="46"/>
      <c r="Q61" s="11"/>
      <c r="R61" s="48"/>
      <c r="S61" s="11"/>
      <c r="T61" s="46" t="s">
        <v>189</v>
      </c>
      <c r="U61" s="11"/>
      <c r="V61" s="4">
        <v>2126.4</v>
      </c>
      <c r="Y61"/>
    </row>
    <row r="62" spans="1:25">
      <c r="A62" s="11"/>
      <c r="B62" s="11"/>
      <c r="C62" s="11"/>
      <c r="D62" s="11"/>
      <c r="E62" s="11"/>
      <c r="F62" s="46" t="s">
        <v>18</v>
      </c>
      <c r="G62" s="11"/>
      <c r="H62" s="47">
        <v>40991</v>
      </c>
      <c r="I62" s="11"/>
      <c r="J62" s="46"/>
      <c r="K62" s="11"/>
      <c r="L62" s="46" t="s">
        <v>190</v>
      </c>
      <c r="M62" s="11"/>
      <c r="N62" s="46"/>
      <c r="O62" s="11"/>
      <c r="P62" s="46" t="s">
        <v>20</v>
      </c>
      <c r="Q62" s="11"/>
      <c r="R62" s="48"/>
      <c r="S62" s="11"/>
      <c r="T62" s="46" t="s">
        <v>189</v>
      </c>
      <c r="U62" s="11"/>
      <c r="V62" s="4">
        <v>-25</v>
      </c>
      <c r="Y62"/>
    </row>
    <row r="63" spans="1:25">
      <c r="A63" s="11"/>
      <c r="B63" s="11"/>
      <c r="C63" s="11"/>
      <c r="D63" s="11"/>
      <c r="E63" s="11"/>
      <c r="F63" s="46" t="s">
        <v>18</v>
      </c>
      <c r="G63" s="11"/>
      <c r="H63" s="47">
        <v>40991</v>
      </c>
      <c r="I63" s="11"/>
      <c r="J63" s="46"/>
      <c r="K63" s="11"/>
      <c r="L63" s="46" t="s">
        <v>192</v>
      </c>
      <c r="M63" s="11"/>
      <c r="N63" s="46"/>
      <c r="O63" s="11"/>
      <c r="P63" s="46" t="s">
        <v>19</v>
      </c>
      <c r="Q63" s="11"/>
      <c r="R63" s="48"/>
      <c r="S63" s="11"/>
      <c r="T63" s="46" t="s">
        <v>189</v>
      </c>
      <c r="U63" s="11"/>
      <c r="V63" s="4">
        <v>-25</v>
      </c>
      <c r="Y63"/>
    </row>
    <row r="64" spans="1:25">
      <c r="A64" s="11"/>
      <c r="B64" s="11"/>
      <c r="C64" s="11"/>
      <c r="D64" s="11"/>
      <c r="E64" s="11"/>
      <c r="F64" s="46" t="s">
        <v>18</v>
      </c>
      <c r="G64" s="11"/>
      <c r="H64" s="47">
        <v>40991</v>
      </c>
      <c r="I64" s="11"/>
      <c r="J64" s="46"/>
      <c r="K64" s="11"/>
      <c r="L64" s="46" t="s">
        <v>193</v>
      </c>
      <c r="M64" s="11"/>
      <c r="N64" s="46"/>
      <c r="O64" s="11"/>
      <c r="P64" s="46" t="s">
        <v>19</v>
      </c>
      <c r="Q64" s="11"/>
      <c r="R64" s="48"/>
      <c r="S64" s="11"/>
      <c r="T64" s="46" t="s">
        <v>189</v>
      </c>
      <c r="U64" s="11"/>
      <c r="V64" s="4">
        <v>-25</v>
      </c>
      <c r="Y64"/>
    </row>
    <row r="65" spans="1:25">
      <c r="A65" s="11"/>
      <c r="B65" s="11"/>
      <c r="C65" s="11"/>
      <c r="D65" s="11"/>
      <c r="E65" s="11"/>
      <c r="F65" s="46" t="s">
        <v>18</v>
      </c>
      <c r="G65" s="11"/>
      <c r="H65" s="47">
        <v>40991</v>
      </c>
      <c r="I65" s="11"/>
      <c r="J65" s="46"/>
      <c r="K65" s="11"/>
      <c r="L65" s="46" t="s">
        <v>194</v>
      </c>
      <c r="M65" s="11"/>
      <c r="N65" s="46"/>
      <c r="O65" s="11"/>
      <c r="P65" s="46" t="s">
        <v>19</v>
      </c>
      <c r="Q65" s="11"/>
      <c r="R65" s="48"/>
      <c r="S65" s="11"/>
      <c r="T65" s="46" t="s">
        <v>189</v>
      </c>
      <c r="U65" s="11"/>
      <c r="V65" s="4">
        <v>-25</v>
      </c>
      <c r="Y65"/>
    </row>
    <row r="66" spans="1:25">
      <c r="A66" s="11"/>
      <c r="B66" s="11"/>
      <c r="C66" s="11"/>
      <c r="D66" s="11"/>
      <c r="E66" s="11"/>
      <c r="F66" s="46" t="s">
        <v>18</v>
      </c>
      <c r="G66" s="11"/>
      <c r="H66" s="47">
        <v>40991</v>
      </c>
      <c r="I66" s="11"/>
      <c r="J66" s="46"/>
      <c r="K66" s="11"/>
      <c r="L66" s="46" t="s">
        <v>196</v>
      </c>
      <c r="M66" s="11"/>
      <c r="N66" s="46"/>
      <c r="O66" s="11"/>
      <c r="P66" s="46" t="s">
        <v>19</v>
      </c>
      <c r="Q66" s="11"/>
      <c r="R66" s="48"/>
      <c r="S66" s="11"/>
      <c r="T66" s="46" t="s">
        <v>189</v>
      </c>
      <c r="U66" s="11"/>
      <c r="V66" s="4">
        <v>-25</v>
      </c>
      <c r="Y66"/>
    </row>
    <row r="67" spans="1:25">
      <c r="A67" s="11"/>
      <c r="B67" s="11"/>
      <c r="C67" s="11"/>
      <c r="D67" s="11"/>
      <c r="E67" s="11"/>
      <c r="F67" s="46" t="s">
        <v>18</v>
      </c>
      <c r="G67" s="11"/>
      <c r="H67" s="47">
        <v>40991</v>
      </c>
      <c r="I67" s="11"/>
      <c r="J67" s="46"/>
      <c r="K67" s="11"/>
      <c r="L67" s="46" t="s">
        <v>198</v>
      </c>
      <c r="M67" s="11"/>
      <c r="N67" s="46"/>
      <c r="O67" s="11"/>
      <c r="P67" s="46" t="s">
        <v>0</v>
      </c>
      <c r="Q67" s="11"/>
      <c r="R67" s="48"/>
      <c r="S67" s="11"/>
      <c r="T67" s="46" t="s">
        <v>189</v>
      </c>
      <c r="U67" s="11"/>
      <c r="V67" s="4">
        <v>-25</v>
      </c>
      <c r="Y67"/>
    </row>
    <row r="68" spans="1:25">
      <c r="A68" s="11"/>
      <c r="B68" s="11"/>
      <c r="C68" s="11"/>
      <c r="D68" s="11"/>
      <c r="E68" s="11"/>
      <c r="F68" s="46" t="s">
        <v>18</v>
      </c>
      <c r="G68" s="11"/>
      <c r="H68" s="47">
        <v>40991</v>
      </c>
      <c r="I68" s="11"/>
      <c r="J68" s="46"/>
      <c r="K68" s="11"/>
      <c r="L68" s="46" t="s">
        <v>199</v>
      </c>
      <c r="M68" s="11"/>
      <c r="N68" s="46"/>
      <c r="O68" s="11"/>
      <c r="P68" s="46" t="s">
        <v>19</v>
      </c>
      <c r="Q68" s="11"/>
      <c r="R68" s="48"/>
      <c r="S68" s="11"/>
      <c r="T68" s="46" t="s">
        <v>189</v>
      </c>
      <c r="U68" s="11"/>
      <c r="V68" s="4">
        <v>-25</v>
      </c>
      <c r="Y68"/>
    </row>
    <row r="69" spans="1:25">
      <c r="A69" s="11"/>
      <c r="B69" s="11"/>
      <c r="C69" s="11"/>
      <c r="D69" s="11"/>
      <c r="E69" s="11"/>
      <c r="F69" s="46" t="s">
        <v>18</v>
      </c>
      <c r="G69" s="11"/>
      <c r="H69" s="47">
        <v>40991</v>
      </c>
      <c r="I69" s="11"/>
      <c r="J69" s="46"/>
      <c r="K69" s="11"/>
      <c r="L69" s="46" t="s">
        <v>200</v>
      </c>
      <c r="M69" s="11"/>
      <c r="N69" s="46"/>
      <c r="O69" s="11"/>
      <c r="P69" s="46" t="s">
        <v>20</v>
      </c>
      <c r="Q69" s="11"/>
      <c r="R69" s="48"/>
      <c r="S69" s="11"/>
      <c r="T69" s="46" t="s">
        <v>189</v>
      </c>
      <c r="U69" s="11"/>
      <c r="V69" s="4">
        <v>-25</v>
      </c>
      <c r="Y69"/>
    </row>
    <row r="70" spans="1:25">
      <c r="A70" s="11"/>
      <c r="B70" s="11"/>
      <c r="C70" s="11"/>
      <c r="D70" s="11"/>
      <c r="E70" s="11"/>
      <c r="F70" s="46" t="s">
        <v>18</v>
      </c>
      <c r="G70" s="11"/>
      <c r="H70" s="47">
        <v>40991</v>
      </c>
      <c r="I70" s="11"/>
      <c r="J70" s="46"/>
      <c r="K70" s="11"/>
      <c r="L70" s="46" t="s">
        <v>201</v>
      </c>
      <c r="M70" s="11"/>
      <c r="N70" s="46"/>
      <c r="O70" s="11"/>
      <c r="P70" s="46" t="s">
        <v>19</v>
      </c>
      <c r="Q70" s="11"/>
      <c r="R70" s="48"/>
      <c r="S70" s="11"/>
      <c r="T70" s="46" t="s">
        <v>189</v>
      </c>
      <c r="U70" s="11"/>
      <c r="V70" s="4">
        <v>-25</v>
      </c>
      <c r="Y70"/>
    </row>
    <row r="71" spans="1:25">
      <c r="A71" s="11"/>
      <c r="B71" s="11"/>
      <c r="C71" s="11"/>
      <c r="D71" s="11"/>
      <c r="E71" s="11"/>
      <c r="F71" s="46" t="s">
        <v>18</v>
      </c>
      <c r="G71" s="11"/>
      <c r="H71" s="47">
        <v>40991</v>
      </c>
      <c r="I71" s="11"/>
      <c r="J71" s="46"/>
      <c r="K71" s="11"/>
      <c r="L71" s="46" t="s">
        <v>204</v>
      </c>
      <c r="M71" s="11"/>
      <c r="N71" s="46"/>
      <c r="O71" s="11"/>
      <c r="P71" s="46" t="s">
        <v>19</v>
      </c>
      <c r="Q71" s="11"/>
      <c r="R71" s="48"/>
      <c r="S71" s="11"/>
      <c r="T71" s="46" t="s">
        <v>189</v>
      </c>
      <c r="U71" s="11"/>
      <c r="V71" s="4">
        <v>-25</v>
      </c>
      <c r="Y71"/>
    </row>
    <row r="72" spans="1:25">
      <c r="A72" s="11"/>
      <c r="B72" s="11"/>
      <c r="C72" s="11"/>
      <c r="D72" s="11"/>
      <c r="E72" s="11"/>
      <c r="F72" s="46" t="s">
        <v>18</v>
      </c>
      <c r="G72" s="11"/>
      <c r="H72" s="47">
        <v>40991</v>
      </c>
      <c r="I72" s="11"/>
      <c r="J72" s="46"/>
      <c r="K72" s="11"/>
      <c r="L72" s="46" t="s">
        <v>205</v>
      </c>
      <c r="M72" s="11"/>
      <c r="N72" s="46"/>
      <c r="O72" s="11"/>
      <c r="P72" s="46" t="s">
        <v>0</v>
      </c>
      <c r="Q72" s="11"/>
      <c r="R72" s="48"/>
      <c r="S72" s="11"/>
      <c r="T72" s="46" t="s">
        <v>189</v>
      </c>
      <c r="U72" s="11"/>
      <c r="V72" s="4">
        <v>-25</v>
      </c>
      <c r="Y72"/>
    </row>
    <row r="73" spans="1:25">
      <c r="A73" s="11"/>
      <c r="B73" s="11"/>
      <c r="C73" s="11"/>
      <c r="D73" s="11"/>
      <c r="E73" s="11"/>
      <c r="F73" s="46" t="s">
        <v>18</v>
      </c>
      <c r="G73" s="11"/>
      <c r="H73" s="47">
        <v>41001</v>
      </c>
      <c r="I73" s="11"/>
      <c r="J73" s="46" t="s">
        <v>26</v>
      </c>
      <c r="K73" s="11"/>
      <c r="L73" s="46" t="s">
        <v>200</v>
      </c>
      <c r="M73" s="11"/>
      <c r="N73" s="46"/>
      <c r="O73" s="11"/>
      <c r="P73" s="46" t="s">
        <v>20</v>
      </c>
      <c r="Q73" s="11"/>
      <c r="R73" s="48"/>
      <c r="S73" s="11"/>
      <c r="T73" s="46" t="s">
        <v>189</v>
      </c>
      <c r="U73" s="11"/>
      <c r="V73" s="4">
        <v>0</v>
      </c>
      <c r="Y73"/>
    </row>
    <row r="74" spans="1:25">
      <c r="A74" s="11"/>
      <c r="B74" s="11"/>
      <c r="C74" s="11"/>
      <c r="D74" s="11"/>
      <c r="E74" s="11"/>
      <c r="F74" s="46" t="s">
        <v>18</v>
      </c>
      <c r="G74" s="11"/>
      <c r="H74" s="47">
        <v>41004</v>
      </c>
      <c r="I74" s="11"/>
      <c r="J74" s="46"/>
      <c r="K74" s="11"/>
      <c r="L74" s="46" t="s">
        <v>190</v>
      </c>
      <c r="M74" s="11"/>
      <c r="N74" s="46"/>
      <c r="O74" s="11"/>
      <c r="P74" s="46" t="s">
        <v>20</v>
      </c>
      <c r="Q74" s="11"/>
      <c r="R74" s="48"/>
      <c r="S74" s="11"/>
      <c r="T74" s="46" t="s">
        <v>189</v>
      </c>
      <c r="U74" s="11"/>
      <c r="V74" s="4">
        <v>-25</v>
      </c>
      <c r="Y74"/>
    </row>
    <row r="75" spans="1:25">
      <c r="A75" s="11"/>
      <c r="B75" s="11"/>
      <c r="C75" s="11"/>
      <c r="D75" s="11"/>
      <c r="E75" s="11"/>
      <c r="F75" s="46" t="s">
        <v>18</v>
      </c>
      <c r="G75" s="11"/>
      <c r="H75" s="47">
        <v>41004</v>
      </c>
      <c r="I75" s="11"/>
      <c r="J75" s="46"/>
      <c r="K75" s="11"/>
      <c r="L75" s="46" t="s">
        <v>192</v>
      </c>
      <c r="M75" s="11"/>
      <c r="N75" s="46"/>
      <c r="O75" s="11"/>
      <c r="P75" s="46" t="s">
        <v>19</v>
      </c>
      <c r="Q75" s="11"/>
      <c r="R75" s="48"/>
      <c r="S75" s="11"/>
      <c r="T75" s="46" t="s">
        <v>189</v>
      </c>
      <c r="U75" s="11"/>
      <c r="V75" s="4">
        <v>-25</v>
      </c>
      <c r="Y75"/>
    </row>
    <row r="76" spans="1:25">
      <c r="A76" s="11"/>
      <c r="B76" s="11"/>
      <c r="C76" s="11"/>
      <c r="D76" s="11"/>
      <c r="E76" s="11"/>
      <c r="F76" s="46" t="s">
        <v>18</v>
      </c>
      <c r="G76" s="11"/>
      <c r="H76" s="47">
        <v>41004</v>
      </c>
      <c r="I76" s="11"/>
      <c r="J76" s="46"/>
      <c r="K76" s="11"/>
      <c r="L76" s="46" t="s">
        <v>193</v>
      </c>
      <c r="M76" s="11"/>
      <c r="N76" s="46"/>
      <c r="O76" s="11"/>
      <c r="P76" s="46" t="s">
        <v>19</v>
      </c>
      <c r="Q76" s="11"/>
      <c r="R76" s="48"/>
      <c r="S76" s="11"/>
      <c r="T76" s="46" t="s">
        <v>189</v>
      </c>
      <c r="U76" s="11"/>
      <c r="V76" s="4">
        <v>-25</v>
      </c>
      <c r="Y76"/>
    </row>
    <row r="77" spans="1:25">
      <c r="A77" s="11"/>
      <c r="B77" s="11"/>
      <c r="C77" s="11"/>
      <c r="D77" s="11"/>
      <c r="E77" s="11"/>
      <c r="F77" s="46" t="s">
        <v>18</v>
      </c>
      <c r="G77" s="11"/>
      <c r="H77" s="47">
        <v>41004</v>
      </c>
      <c r="I77" s="11"/>
      <c r="J77" s="46"/>
      <c r="K77" s="11"/>
      <c r="L77" s="46" t="s">
        <v>194</v>
      </c>
      <c r="M77" s="11"/>
      <c r="N77" s="46"/>
      <c r="O77" s="11"/>
      <c r="P77" s="46" t="s">
        <v>19</v>
      </c>
      <c r="Q77" s="11"/>
      <c r="R77" s="48"/>
      <c r="S77" s="11"/>
      <c r="T77" s="46" t="s">
        <v>189</v>
      </c>
      <c r="U77" s="11"/>
      <c r="V77" s="4">
        <v>-25</v>
      </c>
      <c r="Y77"/>
    </row>
    <row r="78" spans="1:25">
      <c r="A78" s="11"/>
      <c r="B78" s="11"/>
      <c r="C78" s="11"/>
      <c r="D78" s="11"/>
      <c r="E78" s="11"/>
      <c r="F78" s="46" t="s">
        <v>18</v>
      </c>
      <c r="G78" s="11"/>
      <c r="H78" s="47">
        <v>41004</v>
      </c>
      <c r="I78" s="11"/>
      <c r="J78" s="46"/>
      <c r="K78" s="11"/>
      <c r="L78" s="46" t="s">
        <v>196</v>
      </c>
      <c r="M78" s="11"/>
      <c r="N78" s="46"/>
      <c r="O78" s="11"/>
      <c r="P78" s="46" t="s">
        <v>19</v>
      </c>
      <c r="Q78" s="11"/>
      <c r="R78" s="48"/>
      <c r="S78" s="11"/>
      <c r="T78" s="46" t="s">
        <v>189</v>
      </c>
      <c r="U78" s="11"/>
      <c r="V78" s="4">
        <v>-25</v>
      </c>
      <c r="Y78"/>
    </row>
    <row r="79" spans="1:25">
      <c r="A79" s="11"/>
      <c r="B79" s="11"/>
      <c r="C79" s="11"/>
      <c r="D79" s="11"/>
      <c r="E79" s="11"/>
      <c r="F79" s="46" t="s">
        <v>18</v>
      </c>
      <c r="G79" s="11"/>
      <c r="H79" s="47">
        <v>41004</v>
      </c>
      <c r="I79" s="11"/>
      <c r="J79" s="46"/>
      <c r="K79" s="11"/>
      <c r="L79" s="46" t="s">
        <v>198</v>
      </c>
      <c r="M79" s="11"/>
      <c r="N79" s="46"/>
      <c r="O79" s="11"/>
      <c r="P79" s="46" t="s">
        <v>0</v>
      </c>
      <c r="Q79" s="11"/>
      <c r="R79" s="48"/>
      <c r="S79" s="11"/>
      <c r="T79" s="46" t="s">
        <v>189</v>
      </c>
      <c r="U79" s="11"/>
      <c r="V79" s="4">
        <v>-25</v>
      </c>
      <c r="Y79"/>
    </row>
    <row r="80" spans="1:25">
      <c r="A80" s="11"/>
      <c r="B80" s="11"/>
      <c r="C80" s="11"/>
      <c r="D80" s="11"/>
      <c r="E80" s="11"/>
      <c r="F80" s="46" t="s">
        <v>18</v>
      </c>
      <c r="G80" s="11"/>
      <c r="H80" s="47">
        <v>41004</v>
      </c>
      <c r="I80" s="11"/>
      <c r="J80" s="46"/>
      <c r="K80" s="11"/>
      <c r="L80" s="46" t="s">
        <v>199</v>
      </c>
      <c r="M80" s="11"/>
      <c r="N80" s="46"/>
      <c r="O80" s="11"/>
      <c r="P80" s="46" t="s">
        <v>19</v>
      </c>
      <c r="Q80" s="11"/>
      <c r="R80" s="48"/>
      <c r="S80" s="11"/>
      <c r="T80" s="46" t="s">
        <v>189</v>
      </c>
      <c r="U80" s="11"/>
      <c r="V80" s="4">
        <v>-25</v>
      </c>
      <c r="Y80"/>
    </row>
    <row r="81" spans="1:25">
      <c r="A81" s="11"/>
      <c r="B81" s="11"/>
      <c r="C81" s="11"/>
      <c r="D81" s="11"/>
      <c r="E81" s="11"/>
      <c r="F81" s="46" t="s">
        <v>18</v>
      </c>
      <c r="G81" s="11"/>
      <c r="H81" s="47">
        <v>41004</v>
      </c>
      <c r="I81" s="11"/>
      <c r="J81" s="46"/>
      <c r="K81" s="11"/>
      <c r="L81" s="46" t="s">
        <v>200</v>
      </c>
      <c r="M81" s="11"/>
      <c r="N81" s="46"/>
      <c r="O81" s="11"/>
      <c r="P81" s="46" t="s">
        <v>20</v>
      </c>
      <c r="Q81" s="11"/>
      <c r="R81" s="48"/>
      <c r="S81" s="11"/>
      <c r="T81" s="46" t="s">
        <v>189</v>
      </c>
      <c r="U81" s="11"/>
      <c r="V81" s="4">
        <v>-25</v>
      </c>
      <c r="Y81"/>
    </row>
    <row r="82" spans="1:25">
      <c r="A82" s="11"/>
      <c r="B82" s="11"/>
      <c r="C82" s="11"/>
      <c r="D82" s="11"/>
      <c r="E82" s="11"/>
      <c r="F82" s="46" t="s">
        <v>18</v>
      </c>
      <c r="G82" s="11"/>
      <c r="H82" s="47">
        <v>41004</v>
      </c>
      <c r="I82" s="11"/>
      <c r="J82" s="46"/>
      <c r="K82" s="11"/>
      <c r="L82" s="46" t="s">
        <v>201</v>
      </c>
      <c r="M82" s="11"/>
      <c r="N82" s="46"/>
      <c r="O82" s="11"/>
      <c r="P82" s="46" t="s">
        <v>19</v>
      </c>
      <c r="Q82" s="11"/>
      <c r="R82" s="48"/>
      <c r="S82" s="11"/>
      <c r="T82" s="46" t="s">
        <v>189</v>
      </c>
      <c r="U82" s="11"/>
      <c r="V82" s="4">
        <v>-25</v>
      </c>
      <c r="Y82"/>
    </row>
    <row r="83" spans="1:25">
      <c r="A83" s="11"/>
      <c r="B83" s="11"/>
      <c r="C83" s="11"/>
      <c r="D83" s="11"/>
      <c r="E83" s="11"/>
      <c r="F83" s="46" t="s">
        <v>18</v>
      </c>
      <c r="G83" s="11"/>
      <c r="H83" s="47">
        <v>41004</v>
      </c>
      <c r="I83" s="11"/>
      <c r="J83" s="46"/>
      <c r="K83" s="11"/>
      <c r="L83" s="46" t="s">
        <v>204</v>
      </c>
      <c r="M83" s="11"/>
      <c r="N83" s="46"/>
      <c r="O83" s="11"/>
      <c r="P83" s="46" t="s">
        <v>19</v>
      </c>
      <c r="Q83" s="11"/>
      <c r="R83" s="48"/>
      <c r="S83" s="11"/>
      <c r="T83" s="46" t="s">
        <v>189</v>
      </c>
      <c r="U83" s="11"/>
      <c r="V83" s="4">
        <v>-25</v>
      </c>
      <c r="Y83"/>
    </row>
    <row r="84" spans="1:25">
      <c r="A84" s="11"/>
      <c r="B84" s="11"/>
      <c r="C84" s="11"/>
      <c r="D84" s="11"/>
      <c r="E84" s="11"/>
      <c r="F84" s="46" t="s">
        <v>18</v>
      </c>
      <c r="G84" s="11"/>
      <c r="H84" s="47">
        <v>41004</v>
      </c>
      <c r="I84" s="11"/>
      <c r="J84" s="46"/>
      <c r="K84" s="11"/>
      <c r="L84" s="46" t="s">
        <v>205</v>
      </c>
      <c r="M84" s="11"/>
      <c r="N84" s="46"/>
      <c r="O84" s="11"/>
      <c r="P84" s="46" t="s">
        <v>0</v>
      </c>
      <c r="Q84" s="11"/>
      <c r="R84" s="48"/>
      <c r="S84" s="11"/>
      <c r="T84" s="46" t="s">
        <v>189</v>
      </c>
      <c r="U84" s="11"/>
      <c r="V84" s="4">
        <v>-25</v>
      </c>
      <c r="Y84"/>
    </row>
    <row r="85" spans="1:25">
      <c r="A85" s="11"/>
      <c r="B85" s="11"/>
      <c r="C85" s="11"/>
      <c r="D85" s="11"/>
      <c r="E85" s="11"/>
      <c r="F85" s="46" t="s">
        <v>18</v>
      </c>
      <c r="G85" s="11"/>
      <c r="H85" s="47">
        <v>41004</v>
      </c>
      <c r="I85" s="11"/>
      <c r="J85" s="46" t="s">
        <v>142</v>
      </c>
      <c r="K85" s="11"/>
      <c r="L85" s="46" t="s">
        <v>204</v>
      </c>
      <c r="M85" s="11"/>
      <c r="N85" s="46"/>
      <c r="O85" s="11"/>
      <c r="P85" s="46" t="s">
        <v>19</v>
      </c>
      <c r="Q85" s="11"/>
      <c r="R85" s="48"/>
      <c r="S85" s="11"/>
      <c r="T85" s="46" t="s">
        <v>189</v>
      </c>
      <c r="U85" s="11"/>
      <c r="V85" s="4">
        <v>0</v>
      </c>
      <c r="Y85"/>
    </row>
    <row r="86" spans="1:25">
      <c r="A86" s="11"/>
      <c r="B86" s="11"/>
      <c r="C86" s="11"/>
      <c r="D86" s="11"/>
      <c r="E86" s="11"/>
      <c r="F86" s="46" t="s">
        <v>69</v>
      </c>
      <c r="G86" s="11"/>
      <c r="H86" s="47">
        <v>41014</v>
      </c>
      <c r="I86" s="11"/>
      <c r="J86" s="46"/>
      <c r="K86" s="11"/>
      <c r="L86" s="46" t="s">
        <v>197</v>
      </c>
      <c r="M86" s="11"/>
      <c r="N86" s="46"/>
      <c r="O86" s="11"/>
      <c r="P86" s="46"/>
      <c r="Q86" s="11"/>
      <c r="R86" s="48"/>
      <c r="S86" s="11"/>
      <c r="T86" s="46" t="s">
        <v>189</v>
      </c>
      <c r="U86" s="11"/>
      <c r="V86" s="4">
        <v>2126.4</v>
      </c>
      <c r="Y86"/>
    </row>
    <row r="87" spans="1:25">
      <c r="A87" s="11"/>
      <c r="B87" s="11"/>
      <c r="C87" s="11"/>
      <c r="D87" s="11"/>
      <c r="E87" s="11"/>
      <c r="F87" s="46" t="s">
        <v>69</v>
      </c>
      <c r="G87" s="11"/>
      <c r="H87" s="47">
        <v>41015</v>
      </c>
      <c r="I87" s="11"/>
      <c r="J87" s="46" t="s">
        <v>141</v>
      </c>
      <c r="K87" s="11"/>
      <c r="L87" s="46" t="s">
        <v>201</v>
      </c>
      <c r="M87" s="11"/>
      <c r="N87" s="46" t="s">
        <v>140</v>
      </c>
      <c r="O87" s="11"/>
      <c r="P87" s="46"/>
      <c r="Q87" s="11"/>
      <c r="R87" s="48"/>
      <c r="S87" s="11"/>
      <c r="T87" s="46" t="s">
        <v>189</v>
      </c>
      <c r="U87" s="11"/>
      <c r="V87" s="4">
        <v>875</v>
      </c>
      <c r="Y87"/>
    </row>
    <row r="88" spans="1:25">
      <c r="A88" s="11"/>
      <c r="B88" s="11"/>
      <c r="C88" s="11"/>
      <c r="D88" s="11"/>
      <c r="E88" s="11"/>
      <c r="F88" s="46" t="s">
        <v>18</v>
      </c>
      <c r="G88" s="11"/>
      <c r="H88" s="47">
        <v>41017</v>
      </c>
      <c r="I88" s="11"/>
      <c r="J88" s="46" t="s">
        <v>139</v>
      </c>
      <c r="K88" s="11"/>
      <c r="L88" s="46" t="s">
        <v>192</v>
      </c>
      <c r="M88" s="11"/>
      <c r="N88" s="46"/>
      <c r="O88" s="11"/>
      <c r="P88" s="46" t="s">
        <v>19</v>
      </c>
      <c r="Q88" s="11"/>
      <c r="R88" s="48"/>
      <c r="S88" s="11"/>
      <c r="T88" s="46" t="s">
        <v>189</v>
      </c>
      <c r="U88" s="11"/>
      <c r="V88" s="4">
        <v>0</v>
      </c>
      <c r="Y88"/>
    </row>
    <row r="89" spans="1:25">
      <c r="A89" s="11"/>
      <c r="B89" s="11"/>
      <c r="C89" s="11"/>
      <c r="D89" s="11"/>
      <c r="E89" s="11"/>
      <c r="F89" s="46" t="s">
        <v>18</v>
      </c>
      <c r="G89" s="11"/>
      <c r="H89" s="47">
        <v>41019</v>
      </c>
      <c r="I89" s="11"/>
      <c r="J89" s="46"/>
      <c r="K89" s="11"/>
      <c r="L89" s="46" t="s">
        <v>190</v>
      </c>
      <c r="M89" s="11"/>
      <c r="N89" s="46"/>
      <c r="O89" s="11"/>
      <c r="P89" s="46" t="s">
        <v>20</v>
      </c>
      <c r="Q89" s="11"/>
      <c r="R89" s="48"/>
      <c r="S89" s="11"/>
      <c r="T89" s="46" t="s">
        <v>189</v>
      </c>
      <c r="U89" s="11"/>
      <c r="V89" s="4">
        <v>-25</v>
      </c>
      <c r="Y89"/>
    </row>
    <row r="90" spans="1:25">
      <c r="A90" s="11"/>
      <c r="B90" s="11"/>
      <c r="C90" s="11"/>
      <c r="D90" s="11"/>
      <c r="E90" s="11"/>
      <c r="F90" s="46" t="s">
        <v>18</v>
      </c>
      <c r="G90" s="11"/>
      <c r="H90" s="47">
        <v>41019</v>
      </c>
      <c r="I90" s="11"/>
      <c r="J90" s="46"/>
      <c r="K90" s="11"/>
      <c r="L90" s="46" t="s">
        <v>192</v>
      </c>
      <c r="M90" s="11"/>
      <c r="N90" s="46"/>
      <c r="O90" s="11"/>
      <c r="P90" s="46" t="s">
        <v>19</v>
      </c>
      <c r="Q90" s="11"/>
      <c r="R90" s="48"/>
      <c r="S90" s="11"/>
      <c r="T90" s="46" t="s">
        <v>189</v>
      </c>
      <c r="U90" s="11"/>
      <c r="V90" s="4">
        <v>-25</v>
      </c>
      <c r="Y90"/>
    </row>
    <row r="91" spans="1:25">
      <c r="A91" s="11"/>
      <c r="B91" s="11"/>
      <c r="C91" s="11"/>
      <c r="D91" s="11"/>
      <c r="E91" s="11"/>
      <c r="F91" s="46" t="s">
        <v>18</v>
      </c>
      <c r="G91" s="11"/>
      <c r="H91" s="47">
        <v>41019</v>
      </c>
      <c r="I91" s="11"/>
      <c r="J91" s="46"/>
      <c r="K91" s="11"/>
      <c r="L91" s="46" t="s">
        <v>193</v>
      </c>
      <c r="M91" s="11"/>
      <c r="N91" s="46"/>
      <c r="O91" s="11"/>
      <c r="P91" s="46" t="s">
        <v>19</v>
      </c>
      <c r="Q91" s="11"/>
      <c r="R91" s="48"/>
      <c r="S91" s="11"/>
      <c r="T91" s="46" t="s">
        <v>189</v>
      </c>
      <c r="U91" s="11"/>
      <c r="V91" s="4">
        <v>-25</v>
      </c>
      <c r="Y91"/>
    </row>
    <row r="92" spans="1:25">
      <c r="A92" s="11"/>
      <c r="B92" s="11"/>
      <c r="C92" s="11"/>
      <c r="D92" s="11"/>
      <c r="E92" s="11"/>
      <c r="F92" s="46" t="s">
        <v>18</v>
      </c>
      <c r="G92" s="11"/>
      <c r="H92" s="47">
        <v>41019</v>
      </c>
      <c r="I92" s="11"/>
      <c r="J92" s="46"/>
      <c r="K92" s="11"/>
      <c r="L92" s="46" t="s">
        <v>194</v>
      </c>
      <c r="M92" s="11"/>
      <c r="N92" s="46"/>
      <c r="O92" s="11"/>
      <c r="P92" s="46" t="s">
        <v>19</v>
      </c>
      <c r="Q92" s="11"/>
      <c r="R92" s="48"/>
      <c r="S92" s="11"/>
      <c r="T92" s="46" t="s">
        <v>189</v>
      </c>
      <c r="U92" s="11"/>
      <c r="V92" s="4">
        <v>-25</v>
      </c>
      <c r="Y92"/>
    </row>
    <row r="93" spans="1:25">
      <c r="A93" s="11"/>
      <c r="B93" s="11"/>
      <c r="C93" s="11"/>
      <c r="D93" s="11"/>
      <c r="E93" s="11"/>
      <c r="F93" s="46" t="s">
        <v>18</v>
      </c>
      <c r="G93" s="11"/>
      <c r="H93" s="47">
        <v>41019</v>
      </c>
      <c r="I93" s="11"/>
      <c r="J93" s="46"/>
      <c r="K93" s="11"/>
      <c r="L93" s="46" t="s">
        <v>196</v>
      </c>
      <c r="M93" s="11"/>
      <c r="N93" s="46"/>
      <c r="O93" s="11"/>
      <c r="P93" s="46" t="s">
        <v>19</v>
      </c>
      <c r="Q93" s="11"/>
      <c r="R93" s="48"/>
      <c r="S93" s="11"/>
      <c r="T93" s="46" t="s">
        <v>189</v>
      </c>
      <c r="U93" s="11"/>
      <c r="V93" s="4">
        <v>-25</v>
      </c>
      <c r="Y93"/>
    </row>
    <row r="94" spans="1:25">
      <c r="A94" s="11"/>
      <c r="B94" s="11"/>
      <c r="C94" s="11"/>
      <c r="D94" s="11"/>
      <c r="E94" s="11"/>
      <c r="F94" s="46" t="s">
        <v>18</v>
      </c>
      <c r="G94" s="11"/>
      <c r="H94" s="47">
        <v>41019</v>
      </c>
      <c r="I94" s="11"/>
      <c r="J94" s="46"/>
      <c r="K94" s="11"/>
      <c r="L94" s="46" t="s">
        <v>198</v>
      </c>
      <c r="M94" s="11"/>
      <c r="N94" s="46"/>
      <c r="O94" s="11"/>
      <c r="P94" s="46" t="s">
        <v>0</v>
      </c>
      <c r="Q94" s="11"/>
      <c r="R94" s="48"/>
      <c r="S94" s="11"/>
      <c r="T94" s="46" t="s">
        <v>189</v>
      </c>
      <c r="U94" s="11"/>
      <c r="V94" s="4">
        <v>-25</v>
      </c>
      <c r="Y94"/>
    </row>
    <row r="95" spans="1:25">
      <c r="A95" s="11"/>
      <c r="B95" s="11"/>
      <c r="C95" s="11"/>
      <c r="D95" s="11"/>
      <c r="E95" s="11"/>
      <c r="F95" s="46" t="s">
        <v>18</v>
      </c>
      <c r="G95" s="11"/>
      <c r="H95" s="47">
        <v>41019</v>
      </c>
      <c r="I95" s="11"/>
      <c r="J95" s="46"/>
      <c r="K95" s="11"/>
      <c r="L95" s="46" t="s">
        <v>199</v>
      </c>
      <c r="M95" s="11"/>
      <c r="N95" s="46"/>
      <c r="O95" s="11"/>
      <c r="P95" s="46" t="s">
        <v>19</v>
      </c>
      <c r="Q95" s="11"/>
      <c r="R95" s="48"/>
      <c r="S95" s="11"/>
      <c r="T95" s="46" t="s">
        <v>189</v>
      </c>
      <c r="U95" s="11"/>
      <c r="V95" s="4">
        <v>-25</v>
      </c>
      <c r="Y95"/>
    </row>
    <row r="96" spans="1:25">
      <c r="A96" s="11"/>
      <c r="B96" s="11"/>
      <c r="C96" s="11"/>
      <c r="D96" s="11"/>
      <c r="E96" s="11"/>
      <c r="F96" s="46" t="s">
        <v>18</v>
      </c>
      <c r="G96" s="11"/>
      <c r="H96" s="47">
        <v>41019</v>
      </c>
      <c r="I96" s="11"/>
      <c r="J96" s="46"/>
      <c r="K96" s="11"/>
      <c r="L96" s="46" t="s">
        <v>200</v>
      </c>
      <c r="M96" s="11"/>
      <c r="N96" s="46"/>
      <c r="O96" s="11"/>
      <c r="P96" s="46" t="s">
        <v>20</v>
      </c>
      <c r="Q96" s="11"/>
      <c r="R96" s="48"/>
      <c r="S96" s="11"/>
      <c r="T96" s="46" t="s">
        <v>189</v>
      </c>
      <c r="U96" s="11"/>
      <c r="V96" s="4">
        <v>-25</v>
      </c>
      <c r="Y96"/>
    </row>
    <row r="97" spans="1:25">
      <c r="A97" s="11"/>
      <c r="B97" s="11"/>
      <c r="C97" s="11"/>
      <c r="D97" s="11"/>
      <c r="E97" s="11"/>
      <c r="F97" s="46" t="s">
        <v>18</v>
      </c>
      <c r="G97" s="11"/>
      <c r="H97" s="47">
        <v>41019</v>
      </c>
      <c r="I97" s="11"/>
      <c r="J97" s="46"/>
      <c r="K97" s="11"/>
      <c r="L97" s="46" t="s">
        <v>201</v>
      </c>
      <c r="M97" s="11"/>
      <c r="N97" s="46"/>
      <c r="O97" s="11"/>
      <c r="P97" s="46" t="s">
        <v>19</v>
      </c>
      <c r="Q97" s="11"/>
      <c r="R97" s="48"/>
      <c r="S97" s="11"/>
      <c r="T97" s="46" t="s">
        <v>189</v>
      </c>
      <c r="U97" s="11"/>
      <c r="V97" s="4">
        <v>-25</v>
      </c>
      <c r="Y97"/>
    </row>
    <row r="98" spans="1:25">
      <c r="A98" s="11"/>
      <c r="B98" s="11"/>
      <c r="C98" s="11"/>
      <c r="D98" s="11"/>
      <c r="E98" s="11"/>
      <c r="F98" s="46" t="s">
        <v>18</v>
      </c>
      <c r="G98" s="11"/>
      <c r="H98" s="47">
        <v>41019</v>
      </c>
      <c r="I98" s="11"/>
      <c r="J98" s="46"/>
      <c r="K98" s="11"/>
      <c r="L98" s="46" t="s">
        <v>204</v>
      </c>
      <c r="M98" s="11"/>
      <c r="N98" s="46"/>
      <c r="O98" s="11"/>
      <c r="P98" s="46" t="s">
        <v>19</v>
      </c>
      <c r="Q98" s="11"/>
      <c r="R98" s="48"/>
      <c r="S98" s="11"/>
      <c r="T98" s="46" t="s">
        <v>189</v>
      </c>
      <c r="U98" s="11"/>
      <c r="V98" s="4">
        <v>-25</v>
      </c>
      <c r="Y98"/>
    </row>
    <row r="99" spans="1:25">
      <c r="A99" s="11"/>
      <c r="B99" s="11"/>
      <c r="C99" s="11"/>
      <c r="D99" s="11"/>
      <c r="E99" s="11"/>
      <c r="F99" s="46" t="s">
        <v>18</v>
      </c>
      <c r="G99" s="11"/>
      <c r="H99" s="47">
        <v>41019</v>
      </c>
      <c r="I99" s="11"/>
      <c r="J99" s="46"/>
      <c r="K99" s="11"/>
      <c r="L99" s="46" t="s">
        <v>205</v>
      </c>
      <c r="M99" s="11"/>
      <c r="N99" s="46"/>
      <c r="O99" s="11"/>
      <c r="P99" s="46" t="s">
        <v>0</v>
      </c>
      <c r="Q99" s="11"/>
      <c r="R99" s="48"/>
      <c r="S99" s="11"/>
      <c r="T99" s="46" t="s">
        <v>189</v>
      </c>
      <c r="U99" s="11"/>
      <c r="V99" s="4">
        <v>-25</v>
      </c>
      <c r="Y99"/>
    </row>
    <row r="100" spans="1:25">
      <c r="A100" s="11"/>
      <c r="B100" s="11"/>
      <c r="C100" s="11"/>
      <c r="D100" s="11"/>
      <c r="E100" s="11"/>
      <c r="F100" s="46" t="s">
        <v>18</v>
      </c>
      <c r="G100" s="11"/>
      <c r="H100" s="47">
        <v>41026</v>
      </c>
      <c r="I100" s="11"/>
      <c r="J100" s="46" t="s">
        <v>28</v>
      </c>
      <c r="K100" s="11"/>
      <c r="L100" s="46" t="s">
        <v>200</v>
      </c>
      <c r="M100" s="11"/>
      <c r="N100" s="46"/>
      <c r="O100" s="11"/>
      <c r="P100" s="46" t="s">
        <v>20</v>
      </c>
      <c r="Q100" s="11"/>
      <c r="R100" s="48"/>
      <c r="S100" s="11"/>
      <c r="T100" s="46" t="s">
        <v>189</v>
      </c>
      <c r="U100" s="11"/>
      <c r="V100" s="4">
        <v>0</v>
      </c>
      <c r="Y100"/>
    </row>
    <row r="101" spans="1:25">
      <c r="A101" s="11"/>
      <c r="B101" s="11"/>
      <c r="C101" s="11"/>
      <c r="D101" s="11"/>
      <c r="E101" s="11"/>
      <c r="F101" s="46" t="s">
        <v>18</v>
      </c>
      <c r="G101" s="11"/>
      <c r="H101" s="47">
        <v>41033</v>
      </c>
      <c r="I101" s="11"/>
      <c r="J101" s="46"/>
      <c r="K101" s="11"/>
      <c r="L101" s="46" t="s">
        <v>190</v>
      </c>
      <c r="M101" s="11"/>
      <c r="N101" s="46"/>
      <c r="O101" s="11"/>
      <c r="P101" s="46" t="s">
        <v>20</v>
      </c>
      <c r="Q101" s="11"/>
      <c r="R101" s="48"/>
      <c r="S101" s="11"/>
      <c r="T101" s="46" t="s">
        <v>189</v>
      </c>
      <c r="U101" s="11"/>
      <c r="V101" s="4">
        <v>-25</v>
      </c>
      <c r="Y101"/>
    </row>
    <row r="102" spans="1:25">
      <c r="A102" s="11"/>
      <c r="B102" s="11"/>
      <c r="C102" s="11"/>
      <c r="D102" s="11"/>
      <c r="E102" s="11"/>
      <c r="F102" s="46" t="s">
        <v>18</v>
      </c>
      <c r="G102" s="11"/>
      <c r="H102" s="47">
        <v>41033</v>
      </c>
      <c r="I102" s="11"/>
      <c r="J102" s="46"/>
      <c r="K102" s="11"/>
      <c r="L102" s="46" t="s">
        <v>192</v>
      </c>
      <c r="M102" s="11"/>
      <c r="N102" s="46"/>
      <c r="O102" s="11"/>
      <c r="P102" s="46" t="s">
        <v>19</v>
      </c>
      <c r="Q102" s="11"/>
      <c r="R102" s="48"/>
      <c r="S102" s="11"/>
      <c r="T102" s="46" t="s">
        <v>189</v>
      </c>
      <c r="U102" s="11"/>
      <c r="V102" s="4">
        <v>-25</v>
      </c>
      <c r="Y102"/>
    </row>
    <row r="103" spans="1:25">
      <c r="A103" s="11"/>
      <c r="B103" s="11"/>
      <c r="C103" s="11"/>
      <c r="D103" s="11"/>
      <c r="E103" s="11"/>
      <c r="F103" s="46" t="s">
        <v>18</v>
      </c>
      <c r="G103" s="11"/>
      <c r="H103" s="47">
        <v>41033</v>
      </c>
      <c r="I103" s="11"/>
      <c r="J103" s="46"/>
      <c r="K103" s="11"/>
      <c r="L103" s="46" t="s">
        <v>193</v>
      </c>
      <c r="M103" s="11"/>
      <c r="N103" s="46"/>
      <c r="O103" s="11"/>
      <c r="P103" s="46" t="s">
        <v>19</v>
      </c>
      <c r="Q103" s="11"/>
      <c r="R103" s="48"/>
      <c r="S103" s="11"/>
      <c r="T103" s="46" t="s">
        <v>189</v>
      </c>
      <c r="U103" s="11"/>
      <c r="V103" s="4">
        <v>-25</v>
      </c>
      <c r="Y103"/>
    </row>
    <row r="104" spans="1:25">
      <c r="A104" s="11"/>
      <c r="B104" s="11"/>
      <c r="C104" s="11"/>
      <c r="D104" s="11"/>
      <c r="E104" s="11"/>
      <c r="F104" s="46" t="s">
        <v>18</v>
      </c>
      <c r="G104" s="11"/>
      <c r="H104" s="47">
        <v>41033</v>
      </c>
      <c r="I104" s="11"/>
      <c r="J104" s="46"/>
      <c r="K104" s="11"/>
      <c r="L104" s="46" t="s">
        <v>194</v>
      </c>
      <c r="M104" s="11"/>
      <c r="N104" s="46"/>
      <c r="O104" s="11"/>
      <c r="P104" s="46" t="s">
        <v>19</v>
      </c>
      <c r="Q104" s="11"/>
      <c r="R104" s="48"/>
      <c r="S104" s="11"/>
      <c r="T104" s="46" t="s">
        <v>189</v>
      </c>
      <c r="U104" s="11"/>
      <c r="V104" s="4">
        <v>-25</v>
      </c>
      <c r="Y104"/>
    </row>
    <row r="105" spans="1:25">
      <c r="A105" s="11"/>
      <c r="B105" s="11"/>
      <c r="C105" s="11"/>
      <c r="D105" s="11"/>
      <c r="E105" s="11"/>
      <c r="F105" s="46" t="s">
        <v>18</v>
      </c>
      <c r="G105" s="11"/>
      <c r="H105" s="47">
        <v>41033</v>
      </c>
      <c r="I105" s="11"/>
      <c r="J105" s="46"/>
      <c r="K105" s="11"/>
      <c r="L105" s="46" t="s">
        <v>196</v>
      </c>
      <c r="M105" s="11"/>
      <c r="N105" s="46"/>
      <c r="O105" s="11"/>
      <c r="P105" s="46" t="s">
        <v>19</v>
      </c>
      <c r="Q105" s="11"/>
      <c r="R105" s="48"/>
      <c r="S105" s="11"/>
      <c r="T105" s="46" t="s">
        <v>189</v>
      </c>
      <c r="U105" s="11"/>
      <c r="V105" s="4">
        <v>-25</v>
      </c>
      <c r="Y105"/>
    </row>
    <row r="106" spans="1:25">
      <c r="A106" s="11"/>
      <c r="B106" s="11"/>
      <c r="C106" s="11"/>
      <c r="D106" s="11"/>
      <c r="E106" s="11"/>
      <c r="F106" s="46" t="s">
        <v>18</v>
      </c>
      <c r="G106" s="11"/>
      <c r="H106" s="47">
        <v>41033</v>
      </c>
      <c r="I106" s="11"/>
      <c r="J106" s="46"/>
      <c r="K106" s="11"/>
      <c r="L106" s="46" t="s">
        <v>198</v>
      </c>
      <c r="M106" s="11"/>
      <c r="N106" s="46"/>
      <c r="O106" s="11"/>
      <c r="P106" s="46" t="s">
        <v>0</v>
      </c>
      <c r="Q106" s="11"/>
      <c r="R106" s="48"/>
      <c r="S106" s="11"/>
      <c r="T106" s="46" t="s">
        <v>189</v>
      </c>
      <c r="U106" s="11"/>
      <c r="V106" s="4">
        <v>-25</v>
      </c>
      <c r="Y106"/>
    </row>
    <row r="107" spans="1:25">
      <c r="A107" s="11"/>
      <c r="B107" s="11"/>
      <c r="C107" s="11"/>
      <c r="D107" s="11"/>
      <c r="E107" s="11"/>
      <c r="F107" s="46" t="s">
        <v>18</v>
      </c>
      <c r="G107" s="11"/>
      <c r="H107" s="47">
        <v>41033</v>
      </c>
      <c r="I107" s="11"/>
      <c r="J107" s="46"/>
      <c r="K107" s="11"/>
      <c r="L107" s="46" t="s">
        <v>199</v>
      </c>
      <c r="M107" s="11"/>
      <c r="N107" s="46"/>
      <c r="O107" s="11"/>
      <c r="P107" s="46" t="s">
        <v>19</v>
      </c>
      <c r="Q107" s="11"/>
      <c r="R107" s="48"/>
      <c r="S107" s="11"/>
      <c r="T107" s="46" t="s">
        <v>189</v>
      </c>
      <c r="U107" s="11"/>
      <c r="V107" s="4">
        <v>-25</v>
      </c>
      <c r="Y107"/>
    </row>
    <row r="108" spans="1:25">
      <c r="A108" s="11"/>
      <c r="B108" s="11"/>
      <c r="C108" s="11"/>
      <c r="D108" s="11"/>
      <c r="E108" s="11"/>
      <c r="F108" s="46" t="s">
        <v>18</v>
      </c>
      <c r="G108" s="11"/>
      <c r="H108" s="47">
        <v>41033</v>
      </c>
      <c r="I108" s="11"/>
      <c r="J108" s="46"/>
      <c r="K108" s="11"/>
      <c r="L108" s="46" t="s">
        <v>200</v>
      </c>
      <c r="M108" s="11"/>
      <c r="N108" s="46"/>
      <c r="O108" s="11"/>
      <c r="P108" s="46" t="s">
        <v>20</v>
      </c>
      <c r="Q108" s="11"/>
      <c r="R108" s="48"/>
      <c r="S108" s="11"/>
      <c r="T108" s="46" t="s">
        <v>189</v>
      </c>
      <c r="U108" s="11"/>
      <c r="V108" s="4">
        <v>-25</v>
      </c>
      <c r="Y108"/>
    </row>
    <row r="109" spans="1:25">
      <c r="A109" s="11"/>
      <c r="B109" s="11"/>
      <c r="C109" s="11"/>
      <c r="D109" s="11"/>
      <c r="E109" s="11"/>
      <c r="F109" s="46" t="s">
        <v>18</v>
      </c>
      <c r="G109" s="11"/>
      <c r="H109" s="47">
        <v>41033</v>
      </c>
      <c r="I109" s="11"/>
      <c r="J109" s="46"/>
      <c r="K109" s="11"/>
      <c r="L109" s="46" t="s">
        <v>201</v>
      </c>
      <c r="M109" s="11"/>
      <c r="N109" s="46"/>
      <c r="O109" s="11"/>
      <c r="P109" s="46" t="s">
        <v>19</v>
      </c>
      <c r="Q109" s="11"/>
      <c r="R109" s="48"/>
      <c r="S109" s="11"/>
      <c r="T109" s="46" t="s">
        <v>189</v>
      </c>
      <c r="U109" s="11"/>
      <c r="V109" s="4">
        <v>-25</v>
      </c>
      <c r="Y109"/>
    </row>
    <row r="110" spans="1:25">
      <c r="A110" s="11"/>
      <c r="B110" s="11"/>
      <c r="C110" s="11"/>
      <c r="D110" s="11"/>
      <c r="E110" s="11"/>
      <c r="F110" s="46" t="s">
        <v>18</v>
      </c>
      <c r="G110" s="11"/>
      <c r="H110" s="47">
        <v>41033</v>
      </c>
      <c r="I110" s="11"/>
      <c r="J110" s="46"/>
      <c r="K110" s="11"/>
      <c r="L110" s="46" t="s">
        <v>204</v>
      </c>
      <c r="M110" s="11"/>
      <c r="N110" s="46"/>
      <c r="O110" s="11"/>
      <c r="P110" s="46" t="s">
        <v>19</v>
      </c>
      <c r="Q110" s="11"/>
      <c r="R110" s="48"/>
      <c r="S110" s="11"/>
      <c r="T110" s="46" t="s">
        <v>189</v>
      </c>
      <c r="U110" s="11"/>
      <c r="V110" s="4">
        <v>-25</v>
      </c>
      <c r="Y110"/>
    </row>
    <row r="111" spans="1:25">
      <c r="A111" s="11"/>
      <c r="B111" s="11"/>
      <c r="C111" s="11"/>
      <c r="D111" s="11"/>
      <c r="E111" s="11"/>
      <c r="F111" s="46" t="s">
        <v>18</v>
      </c>
      <c r="G111" s="11"/>
      <c r="H111" s="47">
        <v>41033</v>
      </c>
      <c r="I111" s="11"/>
      <c r="J111" s="46"/>
      <c r="K111" s="11"/>
      <c r="L111" s="46" t="s">
        <v>205</v>
      </c>
      <c r="M111" s="11"/>
      <c r="N111" s="46"/>
      <c r="O111" s="11"/>
      <c r="P111" s="46" t="s">
        <v>0</v>
      </c>
      <c r="Q111" s="11"/>
      <c r="R111" s="48"/>
      <c r="S111" s="11"/>
      <c r="T111" s="46" t="s">
        <v>189</v>
      </c>
      <c r="U111" s="11"/>
      <c r="V111" s="4">
        <v>-25</v>
      </c>
      <c r="Y111"/>
    </row>
    <row r="112" spans="1:25">
      <c r="A112" s="11"/>
      <c r="B112" s="11"/>
      <c r="C112" s="11"/>
      <c r="D112" s="11"/>
      <c r="E112" s="11"/>
      <c r="F112" s="46" t="s">
        <v>69</v>
      </c>
      <c r="G112" s="11"/>
      <c r="H112" s="47">
        <v>41044</v>
      </c>
      <c r="I112" s="11"/>
      <c r="J112" s="46"/>
      <c r="K112" s="11"/>
      <c r="L112" s="46" t="s">
        <v>197</v>
      </c>
      <c r="M112" s="11"/>
      <c r="N112" s="46"/>
      <c r="O112" s="11"/>
      <c r="P112" s="46"/>
      <c r="Q112" s="11"/>
      <c r="R112" s="48"/>
      <c r="S112" s="11"/>
      <c r="T112" s="46" t="s">
        <v>189</v>
      </c>
      <c r="U112" s="11"/>
      <c r="V112" s="4">
        <v>2126.4</v>
      </c>
      <c r="Y112"/>
    </row>
    <row r="113" spans="1:25">
      <c r="A113" s="11"/>
      <c r="B113" s="11"/>
      <c r="C113" s="11"/>
      <c r="D113" s="11"/>
      <c r="E113" s="11"/>
      <c r="F113" s="46" t="s">
        <v>18</v>
      </c>
      <c r="G113" s="11"/>
      <c r="H113" s="47">
        <v>41047</v>
      </c>
      <c r="I113" s="11"/>
      <c r="J113" s="46"/>
      <c r="K113" s="11"/>
      <c r="L113" s="46" t="s">
        <v>190</v>
      </c>
      <c r="M113" s="11"/>
      <c r="N113" s="46"/>
      <c r="O113" s="11"/>
      <c r="P113" s="46" t="s">
        <v>20</v>
      </c>
      <c r="Q113" s="11"/>
      <c r="R113" s="48"/>
      <c r="S113" s="11"/>
      <c r="T113" s="46" t="s">
        <v>189</v>
      </c>
      <c r="U113" s="11"/>
      <c r="V113" s="4">
        <v>-25</v>
      </c>
      <c r="Y113"/>
    </row>
    <row r="114" spans="1:25">
      <c r="A114" s="11"/>
      <c r="B114" s="11"/>
      <c r="C114" s="11"/>
      <c r="D114" s="11"/>
      <c r="E114" s="11"/>
      <c r="F114" s="46" t="s">
        <v>18</v>
      </c>
      <c r="G114" s="11"/>
      <c r="H114" s="47">
        <v>41047</v>
      </c>
      <c r="I114" s="11"/>
      <c r="J114" s="46"/>
      <c r="K114" s="11"/>
      <c r="L114" s="46" t="s">
        <v>192</v>
      </c>
      <c r="M114" s="11"/>
      <c r="N114" s="46"/>
      <c r="O114" s="11"/>
      <c r="P114" s="46" t="s">
        <v>19</v>
      </c>
      <c r="Q114" s="11"/>
      <c r="R114" s="48"/>
      <c r="S114" s="11"/>
      <c r="T114" s="46" t="s">
        <v>189</v>
      </c>
      <c r="U114" s="11"/>
      <c r="V114" s="4">
        <v>-25</v>
      </c>
      <c r="Y114"/>
    </row>
    <row r="115" spans="1:25">
      <c r="A115" s="11"/>
      <c r="B115" s="11"/>
      <c r="C115" s="11"/>
      <c r="D115" s="11"/>
      <c r="E115" s="11"/>
      <c r="F115" s="46" t="s">
        <v>18</v>
      </c>
      <c r="G115" s="11"/>
      <c r="H115" s="47">
        <v>41047</v>
      </c>
      <c r="I115" s="11"/>
      <c r="J115" s="46"/>
      <c r="K115" s="11"/>
      <c r="L115" s="46" t="s">
        <v>193</v>
      </c>
      <c r="M115" s="11"/>
      <c r="N115" s="46"/>
      <c r="O115" s="11"/>
      <c r="P115" s="46" t="s">
        <v>19</v>
      </c>
      <c r="Q115" s="11"/>
      <c r="R115" s="48"/>
      <c r="S115" s="11"/>
      <c r="T115" s="46" t="s">
        <v>189</v>
      </c>
      <c r="U115" s="11"/>
      <c r="V115" s="4">
        <v>-25</v>
      </c>
      <c r="Y115"/>
    </row>
    <row r="116" spans="1:25">
      <c r="A116" s="11"/>
      <c r="B116" s="11"/>
      <c r="C116" s="11"/>
      <c r="D116" s="11"/>
      <c r="E116" s="11"/>
      <c r="F116" s="46" t="s">
        <v>18</v>
      </c>
      <c r="G116" s="11"/>
      <c r="H116" s="47">
        <v>41047</v>
      </c>
      <c r="I116" s="11"/>
      <c r="J116" s="46"/>
      <c r="K116" s="11"/>
      <c r="L116" s="46" t="s">
        <v>194</v>
      </c>
      <c r="M116" s="11"/>
      <c r="N116" s="46"/>
      <c r="O116" s="11"/>
      <c r="P116" s="46" t="s">
        <v>19</v>
      </c>
      <c r="Q116" s="11"/>
      <c r="R116" s="48"/>
      <c r="S116" s="11"/>
      <c r="T116" s="46" t="s">
        <v>189</v>
      </c>
      <c r="U116" s="11"/>
      <c r="V116" s="4">
        <v>-25</v>
      </c>
      <c r="Y116"/>
    </row>
    <row r="117" spans="1:25">
      <c r="A117" s="11"/>
      <c r="B117" s="11"/>
      <c r="C117" s="11"/>
      <c r="D117" s="11"/>
      <c r="E117" s="11"/>
      <c r="F117" s="46" t="s">
        <v>18</v>
      </c>
      <c r="G117" s="11"/>
      <c r="H117" s="47">
        <v>41047</v>
      </c>
      <c r="I117" s="11"/>
      <c r="J117" s="46"/>
      <c r="K117" s="11"/>
      <c r="L117" s="46" t="s">
        <v>196</v>
      </c>
      <c r="M117" s="11"/>
      <c r="N117" s="46"/>
      <c r="O117" s="11"/>
      <c r="P117" s="46" t="s">
        <v>19</v>
      </c>
      <c r="Q117" s="11"/>
      <c r="R117" s="48"/>
      <c r="S117" s="11"/>
      <c r="T117" s="46" t="s">
        <v>189</v>
      </c>
      <c r="U117" s="11"/>
      <c r="V117" s="4">
        <v>-25</v>
      </c>
      <c r="Y117"/>
    </row>
    <row r="118" spans="1:25">
      <c r="A118" s="11"/>
      <c r="B118" s="11"/>
      <c r="C118" s="11"/>
      <c r="D118" s="11"/>
      <c r="E118" s="11"/>
      <c r="F118" s="46" t="s">
        <v>18</v>
      </c>
      <c r="G118" s="11"/>
      <c r="H118" s="47">
        <v>41047</v>
      </c>
      <c r="I118" s="11"/>
      <c r="J118" s="46"/>
      <c r="K118" s="11"/>
      <c r="L118" s="46" t="s">
        <v>198</v>
      </c>
      <c r="M118" s="11"/>
      <c r="N118" s="46"/>
      <c r="O118" s="11"/>
      <c r="P118" s="46" t="s">
        <v>0</v>
      </c>
      <c r="Q118" s="11"/>
      <c r="R118" s="48"/>
      <c r="S118" s="11"/>
      <c r="T118" s="46" t="s">
        <v>189</v>
      </c>
      <c r="U118" s="11"/>
      <c r="V118" s="4">
        <v>-25</v>
      </c>
      <c r="Y118"/>
    </row>
    <row r="119" spans="1:25">
      <c r="A119" s="11"/>
      <c r="B119" s="11"/>
      <c r="C119" s="11"/>
      <c r="D119" s="11"/>
      <c r="E119" s="11"/>
      <c r="F119" s="46" t="s">
        <v>18</v>
      </c>
      <c r="G119" s="11"/>
      <c r="H119" s="47">
        <v>41047</v>
      </c>
      <c r="I119" s="11"/>
      <c r="J119" s="46"/>
      <c r="K119" s="11"/>
      <c r="L119" s="46" t="s">
        <v>199</v>
      </c>
      <c r="M119" s="11"/>
      <c r="N119" s="46"/>
      <c r="O119" s="11"/>
      <c r="P119" s="46" t="s">
        <v>19</v>
      </c>
      <c r="Q119" s="11"/>
      <c r="R119" s="48"/>
      <c r="S119" s="11"/>
      <c r="T119" s="46" t="s">
        <v>189</v>
      </c>
      <c r="U119" s="11"/>
      <c r="V119" s="4">
        <v>-25</v>
      </c>
      <c r="Y119"/>
    </row>
    <row r="120" spans="1:25">
      <c r="A120" s="11"/>
      <c r="B120" s="11"/>
      <c r="C120" s="11"/>
      <c r="D120" s="11"/>
      <c r="E120" s="11"/>
      <c r="F120" s="46" t="s">
        <v>18</v>
      </c>
      <c r="G120" s="11"/>
      <c r="H120" s="47">
        <v>41047</v>
      </c>
      <c r="I120" s="11"/>
      <c r="J120" s="46"/>
      <c r="K120" s="11"/>
      <c r="L120" s="46" t="s">
        <v>200</v>
      </c>
      <c r="M120" s="11"/>
      <c r="N120" s="46"/>
      <c r="O120" s="11"/>
      <c r="P120" s="46" t="s">
        <v>20</v>
      </c>
      <c r="Q120" s="11"/>
      <c r="R120" s="48"/>
      <c r="S120" s="11"/>
      <c r="T120" s="46" t="s">
        <v>189</v>
      </c>
      <c r="U120" s="11"/>
      <c r="V120" s="4">
        <v>-25</v>
      </c>
      <c r="Y120"/>
    </row>
    <row r="121" spans="1:25">
      <c r="A121" s="11"/>
      <c r="B121" s="11"/>
      <c r="C121" s="11"/>
      <c r="D121" s="11"/>
      <c r="E121" s="11"/>
      <c r="F121" s="46" t="s">
        <v>18</v>
      </c>
      <c r="G121" s="11"/>
      <c r="H121" s="47">
        <v>41047</v>
      </c>
      <c r="I121" s="11"/>
      <c r="J121" s="46"/>
      <c r="K121" s="11"/>
      <c r="L121" s="46" t="s">
        <v>201</v>
      </c>
      <c r="M121" s="11"/>
      <c r="N121" s="46"/>
      <c r="O121" s="11"/>
      <c r="P121" s="46" t="s">
        <v>19</v>
      </c>
      <c r="Q121" s="11"/>
      <c r="R121" s="48"/>
      <c r="S121" s="11"/>
      <c r="T121" s="46" t="s">
        <v>189</v>
      </c>
      <c r="U121" s="11"/>
      <c r="V121" s="4">
        <v>-25</v>
      </c>
      <c r="Y121"/>
    </row>
    <row r="122" spans="1:25">
      <c r="A122" s="11"/>
      <c r="B122" s="11"/>
      <c r="C122" s="11"/>
      <c r="D122" s="11"/>
      <c r="E122" s="11"/>
      <c r="F122" s="46" t="s">
        <v>18</v>
      </c>
      <c r="G122" s="11"/>
      <c r="H122" s="47">
        <v>41047</v>
      </c>
      <c r="I122" s="11"/>
      <c r="J122" s="46"/>
      <c r="K122" s="11"/>
      <c r="L122" s="46" t="s">
        <v>204</v>
      </c>
      <c r="M122" s="11"/>
      <c r="N122" s="46"/>
      <c r="O122" s="11"/>
      <c r="P122" s="46" t="s">
        <v>19</v>
      </c>
      <c r="Q122" s="11"/>
      <c r="R122" s="48"/>
      <c r="S122" s="11"/>
      <c r="T122" s="46" t="s">
        <v>189</v>
      </c>
      <c r="U122" s="11"/>
      <c r="V122" s="4">
        <v>-25</v>
      </c>
      <c r="Y122"/>
    </row>
    <row r="123" spans="1:25">
      <c r="A123" s="11"/>
      <c r="B123" s="11"/>
      <c r="C123" s="11"/>
      <c r="D123" s="11"/>
      <c r="E123" s="11"/>
      <c r="F123" s="46" t="s">
        <v>18</v>
      </c>
      <c r="G123" s="11"/>
      <c r="H123" s="47">
        <v>41047</v>
      </c>
      <c r="I123" s="11"/>
      <c r="J123" s="46"/>
      <c r="K123" s="11"/>
      <c r="L123" s="46" t="s">
        <v>205</v>
      </c>
      <c r="M123" s="11"/>
      <c r="N123" s="46"/>
      <c r="O123" s="11"/>
      <c r="P123" s="46" t="s">
        <v>0</v>
      </c>
      <c r="Q123" s="11"/>
      <c r="R123" s="48"/>
      <c r="S123" s="11"/>
      <c r="T123" s="46" t="s">
        <v>189</v>
      </c>
      <c r="U123" s="11"/>
      <c r="V123" s="4">
        <v>-25</v>
      </c>
      <c r="Y123"/>
    </row>
    <row r="124" spans="1:25">
      <c r="A124" s="11"/>
      <c r="B124" s="11"/>
      <c r="C124" s="11"/>
      <c r="D124" s="11"/>
      <c r="E124" s="11"/>
      <c r="F124" s="46" t="s">
        <v>18</v>
      </c>
      <c r="G124" s="11"/>
      <c r="H124" s="47">
        <v>41047</v>
      </c>
      <c r="I124" s="11"/>
      <c r="J124" s="46" t="s">
        <v>138</v>
      </c>
      <c r="K124" s="11"/>
      <c r="L124" s="46" t="s">
        <v>204</v>
      </c>
      <c r="M124" s="11"/>
      <c r="N124" s="46"/>
      <c r="O124" s="11"/>
      <c r="P124" s="46" t="s">
        <v>19</v>
      </c>
      <c r="Q124" s="11"/>
      <c r="R124" s="48"/>
      <c r="S124" s="11"/>
      <c r="T124" s="46" t="s">
        <v>189</v>
      </c>
      <c r="U124" s="11"/>
      <c r="V124" s="4">
        <v>0</v>
      </c>
      <c r="Y124"/>
    </row>
    <row r="125" spans="1:25">
      <c r="A125" s="11"/>
      <c r="B125" s="11"/>
      <c r="C125" s="11"/>
      <c r="D125" s="11"/>
      <c r="E125" s="11"/>
      <c r="F125" s="46" t="s">
        <v>18</v>
      </c>
      <c r="G125" s="11"/>
      <c r="H125" s="47">
        <v>41061</v>
      </c>
      <c r="I125" s="11"/>
      <c r="J125" s="46"/>
      <c r="K125" s="11"/>
      <c r="L125" s="46" t="s">
        <v>190</v>
      </c>
      <c r="M125" s="11"/>
      <c r="N125" s="46"/>
      <c r="O125" s="11"/>
      <c r="P125" s="46" t="s">
        <v>20</v>
      </c>
      <c r="Q125" s="11"/>
      <c r="R125" s="48"/>
      <c r="S125" s="11"/>
      <c r="T125" s="46" t="s">
        <v>189</v>
      </c>
      <c r="U125" s="11"/>
      <c r="V125" s="4">
        <v>-25</v>
      </c>
      <c r="Y125"/>
    </row>
    <row r="126" spans="1:25">
      <c r="A126" s="11"/>
      <c r="B126" s="11"/>
      <c r="C126" s="11"/>
      <c r="D126" s="11"/>
      <c r="E126" s="11"/>
      <c r="F126" s="46" t="s">
        <v>18</v>
      </c>
      <c r="G126" s="11"/>
      <c r="H126" s="47">
        <v>41061</v>
      </c>
      <c r="I126" s="11"/>
      <c r="J126" s="46"/>
      <c r="K126" s="11"/>
      <c r="L126" s="46" t="s">
        <v>192</v>
      </c>
      <c r="M126" s="11"/>
      <c r="N126" s="46"/>
      <c r="O126" s="11"/>
      <c r="P126" s="46" t="s">
        <v>19</v>
      </c>
      <c r="Q126" s="11"/>
      <c r="R126" s="48"/>
      <c r="S126" s="11"/>
      <c r="T126" s="46" t="s">
        <v>189</v>
      </c>
      <c r="U126" s="11"/>
      <c r="V126" s="4">
        <v>-25</v>
      </c>
      <c r="Y126"/>
    </row>
    <row r="127" spans="1:25">
      <c r="A127" s="11"/>
      <c r="B127" s="11"/>
      <c r="C127" s="11"/>
      <c r="D127" s="11"/>
      <c r="E127" s="11"/>
      <c r="F127" s="46" t="s">
        <v>18</v>
      </c>
      <c r="G127" s="11"/>
      <c r="H127" s="47">
        <v>41061</v>
      </c>
      <c r="I127" s="11"/>
      <c r="J127" s="46"/>
      <c r="K127" s="11"/>
      <c r="L127" s="46" t="s">
        <v>193</v>
      </c>
      <c r="M127" s="11"/>
      <c r="N127" s="46"/>
      <c r="O127" s="11"/>
      <c r="P127" s="46" t="s">
        <v>19</v>
      </c>
      <c r="Q127" s="11"/>
      <c r="R127" s="48"/>
      <c r="S127" s="11"/>
      <c r="T127" s="46" t="s">
        <v>189</v>
      </c>
      <c r="U127" s="11"/>
      <c r="V127" s="4">
        <v>-25</v>
      </c>
      <c r="Y127"/>
    </row>
    <row r="128" spans="1:25">
      <c r="A128" s="11"/>
      <c r="B128" s="11"/>
      <c r="C128" s="11"/>
      <c r="D128" s="11"/>
      <c r="E128" s="11"/>
      <c r="F128" s="46" t="s">
        <v>18</v>
      </c>
      <c r="G128" s="11"/>
      <c r="H128" s="47">
        <v>41061</v>
      </c>
      <c r="I128" s="11"/>
      <c r="J128" s="46"/>
      <c r="K128" s="11"/>
      <c r="L128" s="46" t="s">
        <v>194</v>
      </c>
      <c r="M128" s="11"/>
      <c r="N128" s="46"/>
      <c r="O128" s="11"/>
      <c r="P128" s="46" t="s">
        <v>19</v>
      </c>
      <c r="Q128" s="11"/>
      <c r="R128" s="48"/>
      <c r="S128" s="11"/>
      <c r="T128" s="46" t="s">
        <v>189</v>
      </c>
      <c r="U128" s="11"/>
      <c r="V128" s="4">
        <v>-25</v>
      </c>
      <c r="Y128"/>
    </row>
    <row r="129" spans="1:25">
      <c r="A129" s="11"/>
      <c r="B129" s="11"/>
      <c r="C129" s="11"/>
      <c r="D129" s="11"/>
      <c r="E129" s="11"/>
      <c r="F129" s="46" t="s">
        <v>18</v>
      </c>
      <c r="G129" s="11"/>
      <c r="H129" s="47">
        <v>41061</v>
      </c>
      <c r="I129" s="11"/>
      <c r="J129" s="46"/>
      <c r="K129" s="11"/>
      <c r="L129" s="46" t="s">
        <v>196</v>
      </c>
      <c r="M129" s="11"/>
      <c r="N129" s="46"/>
      <c r="O129" s="11"/>
      <c r="P129" s="46" t="s">
        <v>19</v>
      </c>
      <c r="Q129" s="11"/>
      <c r="R129" s="48"/>
      <c r="S129" s="11"/>
      <c r="T129" s="46" t="s">
        <v>189</v>
      </c>
      <c r="U129" s="11"/>
      <c r="V129" s="4">
        <v>-25</v>
      </c>
      <c r="Y129"/>
    </row>
    <row r="130" spans="1:25">
      <c r="A130" s="11"/>
      <c r="B130" s="11"/>
      <c r="C130" s="11"/>
      <c r="D130" s="11"/>
      <c r="E130" s="11"/>
      <c r="F130" s="46" t="s">
        <v>18</v>
      </c>
      <c r="G130" s="11"/>
      <c r="H130" s="47">
        <v>41061</v>
      </c>
      <c r="I130" s="11"/>
      <c r="J130" s="46"/>
      <c r="K130" s="11"/>
      <c r="L130" s="46" t="s">
        <v>198</v>
      </c>
      <c r="M130" s="11"/>
      <c r="N130" s="46"/>
      <c r="O130" s="11"/>
      <c r="P130" s="46" t="s">
        <v>0</v>
      </c>
      <c r="Q130" s="11"/>
      <c r="R130" s="48"/>
      <c r="S130" s="11"/>
      <c r="T130" s="46" t="s">
        <v>189</v>
      </c>
      <c r="U130" s="11"/>
      <c r="V130" s="4">
        <v>-25</v>
      </c>
      <c r="Y130"/>
    </row>
    <row r="131" spans="1:25">
      <c r="A131" s="11"/>
      <c r="B131" s="11"/>
      <c r="C131" s="11"/>
      <c r="D131" s="11"/>
      <c r="E131" s="11"/>
      <c r="F131" s="46" t="s">
        <v>18</v>
      </c>
      <c r="G131" s="11"/>
      <c r="H131" s="47">
        <v>41061</v>
      </c>
      <c r="I131" s="11"/>
      <c r="J131" s="46"/>
      <c r="K131" s="11"/>
      <c r="L131" s="46" t="s">
        <v>199</v>
      </c>
      <c r="M131" s="11"/>
      <c r="N131" s="46"/>
      <c r="O131" s="11"/>
      <c r="P131" s="46" t="s">
        <v>19</v>
      </c>
      <c r="Q131" s="11"/>
      <c r="R131" s="48"/>
      <c r="S131" s="11"/>
      <c r="T131" s="46" t="s">
        <v>189</v>
      </c>
      <c r="U131" s="11"/>
      <c r="V131" s="4">
        <v>-25</v>
      </c>
      <c r="Y131"/>
    </row>
    <row r="132" spans="1:25">
      <c r="A132" s="11"/>
      <c r="B132" s="11"/>
      <c r="C132" s="11"/>
      <c r="D132" s="11"/>
      <c r="E132" s="11"/>
      <c r="F132" s="46" t="s">
        <v>18</v>
      </c>
      <c r="G132" s="11"/>
      <c r="H132" s="47">
        <v>41061</v>
      </c>
      <c r="I132" s="11"/>
      <c r="J132" s="46"/>
      <c r="K132" s="11"/>
      <c r="L132" s="46" t="s">
        <v>200</v>
      </c>
      <c r="M132" s="11"/>
      <c r="N132" s="46"/>
      <c r="O132" s="11"/>
      <c r="P132" s="46" t="s">
        <v>20</v>
      </c>
      <c r="Q132" s="11"/>
      <c r="R132" s="48"/>
      <c r="S132" s="11"/>
      <c r="T132" s="46" t="s">
        <v>189</v>
      </c>
      <c r="U132" s="11"/>
      <c r="V132" s="4">
        <v>-25</v>
      </c>
      <c r="Y132"/>
    </row>
    <row r="133" spans="1:25">
      <c r="A133" s="11"/>
      <c r="B133" s="11"/>
      <c r="C133" s="11"/>
      <c r="D133" s="11"/>
      <c r="E133" s="11"/>
      <c r="F133" s="46" t="s">
        <v>18</v>
      </c>
      <c r="G133" s="11"/>
      <c r="H133" s="47">
        <v>41061</v>
      </c>
      <c r="I133" s="11"/>
      <c r="J133" s="46"/>
      <c r="K133" s="11"/>
      <c r="L133" s="46" t="s">
        <v>201</v>
      </c>
      <c r="M133" s="11"/>
      <c r="N133" s="46"/>
      <c r="O133" s="11"/>
      <c r="P133" s="46" t="s">
        <v>19</v>
      </c>
      <c r="Q133" s="11"/>
      <c r="R133" s="48"/>
      <c r="S133" s="11"/>
      <c r="T133" s="46" t="s">
        <v>189</v>
      </c>
      <c r="U133" s="11"/>
      <c r="V133" s="4">
        <v>-25</v>
      </c>
      <c r="Y133"/>
    </row>
    <row r="134" spans="1:25">
      <c r="A134" s="11"/>
      <c r="B134" s="11"/>
      <c r="C134" s="11"/>
      <c r="D134" s="11"/>
      <c r="E134" s="11"/>
      <c r="F134" s="46" t="s">
        <v>18</v>
      </c>
      <c r="G134" s="11"/>
      <c r="H134" s="47">
        <v>41061</v>
      </c>
      <c r="I134" s="11"/>
      <c r="J134" s="46"/>
      <c r="K134" s="11"/>
      <c r="L134" s="46" t="s">
        <v>204</v>
      </c>
      <c r="M134" s="11"/>
      <c r="N134" s="46"/>
      <c r="O134" s="11"/>
      <c r="P134" s="46" t="s">
        <v>19</v>
      </c>
      <c r="Q134" s="11"/>
      <c r="R134" s="48"/>
      <c r="S134" s="11"/>
      <c r="T134" s="46" t="s">
        <v>189</v>
      </c>
      <c r="U134" s="11"/>
      <c r="V134" s="4">
        <v>-25</v>
      </c>
      <c r="Y134"/>
    </row>
    <row r="135" spans="1:25">
      <c r="A135" s="11"/>
      <c r="B135" s="11"/>
      <c r="C135" s="11"/>
      <c r="D135" s="11"/>
      <c r="E135" s="11"/>
      <c r="F135" s="46" t="s">
        <v>18</v>
      </c>
      <c r="G135" s="11"/>
      <c r="H135" s="47">
        <v>41061</v>
      </c>
      <c r="I135" s="11"/>
      <c r="J135" s="46"/>
      <c r="K135" s="11"/>
      <c r="L135" s="46" t="s">
        <v>205</v>
      </c>
      <c r="M135" s="11"/>
      <c r="N135" s="46"/>
      <c r="O135" s="11"/>
      <c r="P135" s="46" t="s">
        <v>0</v>
      </c>
      <c r="Q135" s="11"/>
      <c r="R135" s="48"/>
      <c r="S135" s="11"/>
      <c r="T135" s="46" t="s">
        <v>189</v>
      </c>
      <c r="U135" s="11"/>
      <c r="V135" s="4">
        <v>-25</v>
      </c>
      <c r="Y135"/>
    </row>
    <row r="136" spans="1:25">
      <c r="A136" s="11"/>
      <c r="B136" s="11"/>
      <c r="C136" s="11"/>
      <c r="D136" s="11"/>
      <c r="E136" s="11"/>
      <c r="F136" s="46" t="s">
        <v>18</v>
      </c>
      <c r="G136" s="11"/>
      <c r="H136" s="47">
        <v>41075</v>
      </c>
      <c r="I136" s="11"/>
      <c r="J136" s="46"/>
      <c r="K136" s="11"/>
      <c r="L136" s="46" t="s">
        <v>190</v>
      </c>
      <c r="M136" s="11"/>
      <c r="N136" s="46"/>
      <c r="O136" s="11"/>
      <c r="P136" s="46" t="s">
        <v>20</v>
      </c>
      <c r="Q136" s="11"/>
      <c r="R136" s="48"/>
      <c r="S136" s="11"/>
      <c r="T136" s="46" t="s">
        <v>189</v>
      </c>
      <c r="U136" s="11"/>
      <c r="V136" s="4">
        <v>-25</v>
      </c>
      <c r="Y136"/>
    </row>
    <row r="137" spans="1:25">
      <c r="A137" s="11"/>
      <c r="B137" s="11"/>
      <c r="C137" s="11"/>
      <c r="D137" s="11"/>
      <c r="E137" s="11"/>
      <c r="F137" s="46" t="s">
        <v>18</v>
      </c>
      <c r="G137" s="11"/>
      <c r="H137" s="47">
        <v>41075</v>
      </c>
      <c r="I137" s="11"/>
      <c r="J137" s="46"/>
      <c r="K137" s="11"/>
      <c r="L137" s="46" t="s">
        <v>192</v>
      </c>
      <c r="M137" s="11"/>
      <c r="N137" s="46"/>
      <c r="O137" s="11"/>
      <c r="P137" s="46" t="s">
        <v>19</v>
      </c>
      <c r="Q137" s="11"/>
      <c r="R137" s="48"/>
      <c r="S137" s="11"/>
      <c r="T137" s="46" t="s">
        <v>189</v>
      </c>
      <c r="U137" s="11"/>
      <c r="V137" s="4">
        <v>-25</v>
      </c>
      <c r="Y137"/>
    </row>
    <row r="138" spans="1:25">
      <c r="A138" s="11"/>
      <c r="B138" s="11"/>
      <c r="C138" s="11"/>
      <c r="D138" s="11"/>
      <c r="E138" s="11"/>
      <c r="F138" s="46" t="s">
        <v>18</v>
      </c>
      <c r="G138" s="11"/>
      <c r="H138" s="47">
        <v>41075</v>
      </c>
      <c r="I138" s="11"/>
      <c r="J138" s="46"/>
      <c r="K138" s="11"/>
      <c r="L138" s="46" t="s">
        <v>193</v>
      </c>
      <c r="M138" s="11"/>
      <c r="N138" s="46"/>
      <c r="O138" s="11"/>
      <c r="P138" s="46" t="s">
        <v>19</v>
      </c>
      <c r="Q138" s="11"/>
      <c r="R138" s="48"/>
      <c r="S138" s="11"/>
      <c r="T138" s="46" t="s">
        <v>189</v>
      </c>
      <c r="U138" s="11"/>
      <c r="V138" s="4">
        <v>-25</v>
      </c>
      <c r="Y138"/>
    </row>
    <row r="139" spans="1:25">
      <c r="A139" s="11"/>
      <c r="B139" s="11"/>
      <c r="C139" s="11"/>
      <c r="D139" s="11"/>
      <c r="E139" s="11"/>
      <c r="F139" s="46" t="s">
        <v>18</v>
      </c>
      <c r="G139" s="11"/>
      <c r="H139" s="47">
        <v>41075</v>
      </c>
      <c r="I139" s="11"/>
      <c r="J139" s="46"/>
      <c r="K139" s="11"/>
      <c r="L139" s="46" t="s">
        <v>194</v>
      </c>
      <c r="M139" s="11"/>
      <c r="N139" s="46"/>
      <c r="O139" s="11"/>
      <c r="P139" s="46" t="s">
        <v>19</v>
      </c>
      <c r="Q139" s="11"/>
      <c r="R139" s="48"/>
      <c r="S139" s="11"/>
      <c r="T139" s="46" t="s">
        <v>189</v>
      </c>
      <c r="U139" s="11"/>
      <c r="V139" s="4">
        <v>-25</v>
      </c>
      <c r="Y139"/>
    </row>
    <row r="140" spans="1:25">
      <c r="A140" s="11"/>
      <c r="B140" s="11"/>
      <c r="C140" s="11"/>
      <c r="D140" s="11"/>
      <c r="E140" s="11"/>
      <c r="F140" s="46" t="s">
        <v>18</v>
      </c>
      <c r="G140" s="11"/>
      <c r="H140" s="47">
        <v>41075</v>
      </c>
      <c r="I140" s="11"/>
      <c r="J140" s="46"/>
      <c r="K140" s="11"/>
      <c r="L140" s="46" t="s">
        <v>196</v>
      </c>
      <c r="M140" s="11"/>
      <c r="N140" s="46"/>
      <c r="O140" s="11"/>
      <c r="P140" s="46" t="s">
        <v>19</v>
      </c>
      <c r="Q140" s="11"/>
      <c r="R140" s="48"/>
      <c r="S140" s="11"/>
      <c r="T140" s="46" t="s">
        <v>189</v>
      </c>
      <c r="U140" s="11"/>
      <c r="V140" s="4">
        <v>-25</v>
      </c>
      <c r="Y140"/>
    </row>
    <row r="141" spans="1:25">
      <c r="A141" s="11"/>
      <c r="B141" s="11"/>
      <c r="C141" s="11"/>
      <c r="D141" s="11"/>
      <c r="E141" s="11"/>
      <c r="F141" s="46" t="s">
        <v>18</v>
      </c>
      <c r="G141" s="11"/>
      <c r="H141" s="47">
        <v>41075</v>
      </c>
      <c r="I141" s="11"/>
      <c r="J141" s="46"/>
      <c r="K141" s="11"/>
      <c r="L141" s="46" t="s">
        <v>198</v>
      </c>
      <c r="M141" s="11"/>
      <c r="N141" s="46"/>
      <c r="O141" s="11"/>
      <c r="P141" s="46" t="s">
        <v>0</v>
      </c>
      <c r="Q141" s="11"/>
      <c r="R141" s="48"/>
      <c r="S141" s="11"/>
      <c r="T141" s="46" t="s">
        <v>189</v>
      </c>
      <c r="U141" s="11"/>
      <c r="V141" s="4">
        <v>-25</v>
      </c>
      <c r="Y141"/>
    </row>
    <row r="142" spans="1:25">
      <c r="A142" s="11"/>
      <c r="B142" s="11"/>
      <c r="C142" s="11"/>
      <c r="D142" s="11"/>
      <c r="E142" s="11"/>
      <c r="F142" s="46" t="s">
        <v>18</v>
      </c>
      <c r="G142" s="11"/>
      <c r="H142" s="47">
        <v>41075</v>
      </c>
      <c r="I142" s="11"/>
      <c r="J142" s="46"/>
      <c r="K142" s="11"/>
      <c r="L142" s="46" t="s">
        <v>199</v>
      </c>
      <c r="M142" s="11"/>
      <c r="N142" s="46"/>
      <c r="O142" s="11"/>
      <c r="P142" s="46" t="s">
        <v>19</v>
      </c>
      <c r="Q142" s="11"/>
      <c r="R142" s="48"/>
      <c r="S142" s="11"/>
      <c r="T142" s="46" t="s">
        <v>189</v>
      </c>
      <c r="U142" s="11"/>
      <c r="V142" s="4">
        <v>-25</v>
      </c>
      <c r="Y142"/>
    </row>
    <row r="143" spans="1:25">
      <c r="A143" s="11"/>
      <c r="B143" s="11"/>
      <c r="C143" s="11"/>
      <c r="D143" s="11"/>
      <c r="E143" s="11"/>
      <c r="F143" s="46" t="s">
        <v>18</v>
      </c>
      <c r="G143" s="11"/>
      <c r="H143" s="47">
        <v>41075</v>
      </c>
      <c r="I143" s="11"/>
      <c r="J143" s="46"/>
      <c r="K143" s="11"/>
      <c r="L143" s="46" t="s">
        <v>200</v>
      </c>
      <c r="M143" s="11"/>
      <c r="N143" s="46"/>
      <c r="O143" s="11"/>
      <c r="P143" s="46" t="s">
        <v>20</v>
      </c>
      <c r="Q143" s="11"/>
      <c r="R143" s="48"/>
      <c r="S143" s="11"/>
      <c r="T143" s="46" t="s">
        <v>189</v>
      </c>
      <c r="U143" s="11"/>
      <c r="V143" s="4">
        <v>-25</v>
      </c>
      <c r="Y143"/>
    </row>
    <row r="144" spans="1:25">
      <c r="A144" s="11"/>
      <c r="B144" s="11"/>
      <c r="C144" s="11"/>
      <c r="D144" s="11"/>
      <c r="E144" s="11"/>
      <c r="F144" s="46" t="s">
        <v>18</v>
      </c>
      <c r="G144" s="11"/>
      <c r="H144" s="47">
        <v>41075</v>
      </c>
      <c r="I144" s="11"/>
      <c r="J144" s="46"/>
      <c r="K144" s="11"/>
      <c r="L144" s="46" t="s">
        <v>201</v>
      </c>
      <c r="M144" s="11"/>
      <c r="N144" s="46"/>
      <c r="O144" s="11"/>
      <c r="P144" s="46" t="s">
        <v>19</v>
      </c>
      <c r="Q144" s="11"/>
      <c r="R144" s="48"/>
      <c r="S144" s="11"/>
      <c r="T144" s="46" t="s">
        <v>189</v>
      </c>
      <c r="U144" s="11"/>
      <c r="V144" s="4">
        <v>-25</v>
      </c>
      <c r="Y144"/>
    </row>
    <row r="145" spans="1:25">
      <c r="A145" s="11"/>
      <c r="B145" s="11"/>
      <c r="C145" s="11"/>
      <c r="D145" s="11"/>
      <c r="E145" s="11"/>
      <c r="F145" s="46" t="s">
        <v>18</v>
      </c>
      <c r="G145" s="11"/>
      <c r="H145" s="47">
        <v>41075</v>
      </c>
      <c r="I145" s="11"/>
      <c r="J145" s="46"/>
      <c r="K145" s="11"/>
      <c r="L145" s="46" t="s">
        <v>204</v>
      </c>
      <c r="M145" s="11"/>
      <c r="N145" s="46"/>
      <c r="O145" s="11"/>
      <c r="P145" s="46" t="s">
        <v>19</v>
      </c>
      <c r="Q145" s="11"/>
      <c r="R145" s="48"/>
      <c r="S145" s="11"/>
      <c r="T145" s="46" t="s">
        <v>189</v>
      </c>
      <c r="U145" s="11"/>
      <c r="V145" s="4">
        <v>-25</v>
      </c>
      <c r="Y145"/>
    </row>
    <row r="146" spans="1:25">
      <c r="A146" s="11"/>
      <c r="B146" s="11"/>
      <c r="C146" s="11"/>
      <c r="D146" s="11"/>
      <c r="E146" s="11"/>
      <c r="F146" s="46" t="s">
        <v>18</v>
      </c>
      <c r="G146" s="11"/>
      <c r="H146" s="47">
        <v>41075</v>
      </c>
      <c r="I146" s="11"/>
      <c r="J146" s="46"/>
      <c r="K146" s="11"/>
      <c r="L146" s="46" t="s">
        <v>205</v>
      </c>
      <c r="M146" s="11"/>
      <c r="N146" s="46"/>
      <c r="O146" s="11"/>
      <c r="P146" s="46" t="s">
        <v>0</v>
      </c>
      <c r="Q146" s="11"/>
      <c r="R146" s="48"/>
      <c r="S146" s="11"/>
      <c r="T146" s="46" t="s">
        <v>189</v>
      </c>
      <c r="U146" s="11"/>
      <c r="V146" s="4">
        <v>-25</v>
      </c>
      <c r="Y146"/>
    </row>
    <row r="147" spans="1:25">
      <c r="A147" s="11"/>
      <c r="B147" s="11"/>
      <c r="C147" s="11"/>
      <c r="D147" s="11"/>
      <c r="E147" s="11"/>
      <c r="F147" s="46" t="s">
        <v>69</v>
      </c>
      <c r="G147" s="11"/>
      <c r="H147" s="47">
        <v>41075</v>
      </c>
      <c r="I147" s="11"/>
      <c r="J147" s="46"/>
      <c r="K147" s="11"/>
      <c r="L147" s="46" t="s">
        <v>197</v>
      </c>
      <c r="M147" s="11"/>
      <c r="N147" s="46"/>
      <c r="O147" s="11"/>
      <c r="P147" s="46"/>
      <c r="Q147" s="11"/>
      <c r="R147" s="48"/>
      <c r="S147" s="11"/>
      <c r="T147" s="46" t="s">
        <v>189</v>
      </c>
      <c r="U147" s="11"/>
      <c r="V147" s="4">
        <v>2126.4</v>
      </c>
      <c r="Y147"/>
    </row>
    <row r="148" spans="1:25">
      <c r="A148" s="11"/>
      <c r="B148" s="11"/>
      <c r="C148" s="11"/>
      <c r="D148" s="11"/>
      <c r="E148" s="11"/>
      <c r="F148" s="46" t="s">
        <v>18</v>
      </c>
      <c r="G148" s="11"/>
      <c r="H148" s="47">
        <v>41075</v>
      </c>
      <c r="I148" s="11"/>
      <c r="J148" s="46" t="s">
        <v>29</v>
      </c>
      <c r="K148" s="11"/>
      <c r="L148" s="46" t="s">
        <v>200</v>
      </c>
      <c r="M148" s="11"/>
      <c r="N148" s="46"/>
      <c r="O148" s="11"/>
      <c r="P148" s="46" t="s">
        <v>20</v>
      </c>
      <c r="Q148" s="11"/>
      <c r="R148" s="48"/>
      <c r="S148" s="11"/>
      <c r="T148" s="46" t="s">
        <v>189</v>
      </c>
      <c r="U148" s="11"/>
      <c r="V148" s="4">
        <v>0</v>
      </c>
      <c r="Y148"/>
    </row>
    <row r="149" spans="1:25">
      <c r="A149" s="11"/>
      <c r="B149" s="11"/>
      <c r="C149" s="11"/>
      <c r="D149" s="11"/>
      <c r="E149" s="11"/>
      <c r="F149" s="46" t="s">
        <v>18</v>
      </c>
      <c r="G149" s="11"/>
      <c r="H149" s="47">
        <v>41089</v>
      </c>
      <c r="I149" s="11"/>
      <c r="J149" s="46"/>
      <c r="K149" s="11"/>
      <c r="L149" s="46" t="s">
        <v>190</v>
      </c>
      <c r="M149" s="11"/>
      <c r="N149" s="46"/>
      <c r="O149" s="11"/>
      <c r="P149" s="46" t="s">
        <v>20</v>
      </c>
      <c r="Q149" s="11"/>
      <c r="R149" s="48"/>
      <c r="S149" s="11"/>
      <c r="T149" s="46" t="s">
        <v>189</v>
      </c>
      <c r="U149" s="11"/>
      <c r="V149" s="4">
        <v>-25</v>
      </c>
      <c r="Y149"/>
    </row>
    <row r="150" spans="1:25">
      <c r="A150" s="11"/>
      <c r="B150" s="11"/>
      <c r="C150" s="11"/>
      <c r="D150" s="11"/>
      <c r="E150" s="11"/>
      <c r="F150" s="46" t="s">
        <v>18</v>
      </c>
      <c r="G150" s="11"/>
      <c r="H150" s="47">
        <v>41089</v>
      </c>
      <c r="I150" s="11"/>
      <c r="J150" s="46"/>
      <c r="K150" s="11"/>
      <c r="L150" s="46" t="s">
        <v>192</v>
      </c>
      <c r="M150" s="11"/>
      <c r="N150" s="46"/>
      <c r="O150" s="11"/>
      <c r="P150" s="46" t="s">
        <v>19</v>
      </c>
      <c r="Q150" s="11"/>
      <c r="R150" s="48"/>
      <c r="S150" s="11"/>
      <c r="T150" s="46" t="s">
        <v>189</v>
      </c>
      <c r="U150" s="11"/>
      <c r="V150" s="4">
        <v>-25</v>
      </c>
      <c r="Y150"/>
    </row>
    <row r="151" spans="1:25">
      <c r="A151" s="11"/>
      <c r="B151" s="11"/>
      <c r="C151" s="11"/>
      <c r="D151" s="11"/>
      <c r="E151" s="11"/>
      <c r="F151" s="46" t="s">
        <v>18</v>
      </c>
      <c r="G151" s="11"/>
      <c r="H151" s="47">
        <v>41089</v>
      </c>
      <c r="I151" s="11"/>
      <c r="J151" s="46"/>
      <c r="K151" s="11"/>
      <c r="L151" s="46" t="s">
        <v>193</v>
      </c>
      <c r="M151" s="11"/>
      <c r="N151" s="46"/>
      <c r="O151" s="11"/>
      <c r="P151" s="46" t="s">
        <v>19</v>
      </c>
      <c r="Q151" s="11"/>
      <c r="R151" s="48"/>
      <c r="S151" s="11"/>
      <c r="T151" s="46" t="s">
        <v>189</v>
      </c>
      <c r="U151" s="11"/>
      <c r="V151" s="4">
        <v>-25</v>
      </c>
      <c r="Y151"/>
    </row>
    <row r="152" spans="1:25">
      <c r="A152" s="11"/>
      <c r="B152" s="11"/>
      <c r="C152" s="11"/>
      <c r="D152" s="11"/>
      <c r="E152" s="11"/>
      <c r="F152" s="46" t="s">
        <v>18</v>
      </c>
      <c r="G152" s="11"/>
      <c r="H152" s="47">
        <v>41089</v>
      </c>
      <c r="I152" s="11"/>
      <c r="J152" s="46"/>
      <c r="K152" s="11"/>
      <c r="L152" s="46" t="s">
        <v>194</v>
      </c>
      <c r="M152" s="11"/>
      <c r="N152" s="46"/>
      <c r="O152" s="11"/>
      <c r="P152" s="46" t="s">
        <v>19</v>
      </c>
      <c r="Q152" s="11"/>
      <c r="R152" s="48"/>
      <c r="S152" s="11"/>
      <c r="T152" s="46" t="s">
        <v>189</v>
      </c>
      <c r="U152" s="11"/>
      <c r="V152" s="4">
        <v>-25</v>
      </c>
      <c r="Y152"/>
    </row>
    <row r="153" spans="1:25">
      <c r="A153" s="11"/>
      <c r="B153" s="11"/>
      <c r="C153" s="11"/>
      <c r="D153" s="11"/>
      <c r="E153" s="11"/>
      <c r="F153" s="46" t="s">
        <v>18</v>
      </c>
      <c r="G153" s="11"/>
      <c r="H153" s="47">
        <v>41089</v>
      </c>
      <c r="I153" s="11"/>
      <c r="J153" s="46"/>
      <c r="K153" s="11"/>
      <c r="L153" s="46" t="s">
        <v>196</v>
      </c>
      <c r="M153" s="11"/>
      <c r="N153" s="46"/>
      <c r="O153" s="11"/>
      <c r="P153" s="46" t="s">
        <v>19</v>
      </c>
      <c r="Q153" s="11"/>
      <c r="R153" s="48"/>
      <c r="S153" s="11"/>
      <c r="T153" s="46" t="s">
        <v>189</v>
      </c>
      <c r="U153" s="11"/>
      <c r="V153" s="4">
        <v>-25</v>
      </c>
      <c r="Y153"/>
    </row>
    <row r="154" spans="1:25">
      <c r="A154" s="11"/>
      <c r="B154" s="11"/>
      <c r="C154" s="11"/>
      <c r="D154" s="11"/>
      <c r="E154" s="11"/>
      <c r="F154" s="46" t="s">
        <v>18</v>
      </c>
      <c r="G154" s="11"/>
      <c r="H154" s="47">
        <v>41089</v>
      </c>
      <c r="I154" s="11"/>
      <c r="J154" s="46"/>
      <c r="K154" s="11"/>
      <c r="L154" s="46" t="s">
        <v>198</v>
      </c>
      <c r="M154" s="11"/>
      <c r="N154" s="46"/>
      <c r="O154" s="11"/>
      <c r="P154" s="46" t="s">
        <v>0</v>
      </c>
      <c r="Q154" s="11"/>
      <c r="R154" s="48"/>
      <c r="S154" s="11"/>
      <c r="T154" s="46" t="s">
        <v>189</v>
      </c>
      <c r="U154" s="11"/>
      <c r="V154" s="4">
        <v>-25</v>
      </c>
      <c r="Y154"/>
    </row>
    <row r="155" spans="1:25">
      <c r="A155" s="11"/>
      <c r="B155" s="11"/>
      <c r="C155" s="11"/>
      <c r="D155" s="11"/>
      <c r="E155" s="11"/>
      <c r="F155" s="46" t="s">
        <v>18</v>
      </c>
      <c r="G155" s="11"/>
      <c r="H155" s="47">
        <v>41089</v>
      </c>
      <c r="I155" s="11"/>
      <c r="J155" s="46"/>
      <c r="K155" s="11"/>
      <c r="L155" s="46" t="s">
        <v>199</v>
      </c>
      <c r="M155" s="11"/>
      <c r="N155" s="46"/>
      <c r="O155" s="11"/>
      <c r="P155" s="46" t="s">
        <v>19</v>
      </c>
      <c r="Q155" s="11"/>
      <c r="R155" s="48"/>
      <c r="S155" s="11"/>
      <c r="T155" s="46" t="s">
        <v>189</v>
      </c>
      <c r="U155" s="11"/>
      <c r="V155" s="4">
        <v>-25</v>
      </c>
      <c r="Y155"/>
    </row>
    <row r="156" spans="1:25">
      <c r="A156" s="11"/>
      <c r="B156" s="11"/>
      <c r="C156" s="11"/>
      <c r="D156" s="11"/>
      <c r="E156" s="11"/>
      <c r="F156" s="46" t="s">
        <v>18</v>
      </c>
      <c r="G156" s="11"/>
      <c r="H156" s="47">
        <v>41089</v>
      </c>
      <c r="I156" s="11"/>
      <c r="J156" s="46"/>
      <c r="K156" s="11"/>
      <c r="L156" s="46" t="s">
        <v>201</v>
      </c>
      <c r="M156" s="11"/>
      <c r="N156" s="46"/>
      <c r="O156" s="11"/>
      <c r="P156" s="46" t="s">
        <v>19</v>
      </c>
      <c r="Q156" s="11"/>
      <c r="R156" s="48"/>
      <c r="S156" s="11"/>
      <c r="T156" s="46" t="s">
        <v>189</v>
      </c>
      <c r="U156" s="11"/>
      <c r="V156" s="4">
        <v>-25</v>
      </c>
      <c r="Y156"/>
    </row>
    <row r="157" spans="1:25">
      <c r="A157" s="11"/>
      <c r="B157" s="11"/>
      <c r="C157" s="11"/>
      <c r="D157" s="11"/>
      <c r="E157" s="11"/>
      <c r="F157" s="46" t="s">
        <v>18</v>
      </c>
      <c r="G157" s="11"/>
      <c r="H157" s="47">
        <v>41089</v>
      </c>
      <c r="I157" s="11"/>
      <c r="J157" s="46"/>
      <c r="K157" s="11"/>
      <c r="L157" s="46" t="s">
        <v>204</v>
      </c>
      <c r="M157" s="11"/>
      <c r="N157" s="46"/>
      <c r="O157" s="11"/>
      <c r="P157" s="46" t="s">
        <v>19</v>
      </c>
      <c r="Q157" s="11"/>
      <c r="R157" s="48"/>
      <c r="S157" s="11"/>
      <c r="T157" s="46" t="s">
        <v>189</v>
      </c>
      <c r="U157" s="11"/>
      <c r="V157" s="4">
        <v>-25</v>
      </c>
      <c r="Y157"/>
    </row>
    <row r="158" spans="1:25">
      <c r="A158" s="11"/>
      <c r="B158" s="11"/>
      <c r="C158" s="11"/>
      <c r="D158" s="11"/>
      <c r="E158" s="11"/>
      <c r="F158" s="46" t="s">
        <v>18</v>
      </c>
      <c r="G158" s="11"/>
      <c r="H158" s="47">
        <v>41089</v>
      </c>
      <c r="I158" s="11"/>
      <c r="J158" s="46"/>
      <c r="K158" s="11"/>
      <c r="L158" s="46" t="s">
        <v>205</v>
      </c>
      <c r="M158" s="11"/>
      <c r="N158" s="46"/>
      <c r="O158" s="11"/>
      <c r="P158" s="46" t="s">
        <v>0</v>
      </c>
      <c r="Q158" s="11"/>
      <c r="R158" s="48"/>
      <c r="S158" s="11"/>
      <c r="T158" s="46" t="s">
        <v>189</v>
      </c>
      <c r="U158" s="11"/>
      <c r="V158" s="4">
        <v>-25</v>
      </c>
      <c r="Y158"/>
    </row>
    <row r="159" spans="1:25">
      <c r="A159" s="11"/>
      <c r="B159" s="11"/>
      <c r="C159" s="11"/>
      <c r="D159" s="11"/>
      <c r="E159" s="11"/>
      <c r="F159" s="46" t="s">
        <v>18</v>
      </c>
      <c r="G159" s="11"/>
      <c r="H159" s="47">
        <v>41089</v>
      </c>
      <c r="I159" s="11"/>
      <c r="J159" s="46" t="s">
        <v>137</v>
      </c>
      <c r="K159" s="11"/>
      <c r="L159" s="46" t="s">
        <v>193</v>
      </c>
      <c r="M159" s="11"/>
      <c r="N159" s="46"/>
      <c r="O159" s="11"/>
      <c r="P159" s="46" t="s">
        <v>19</v>
      </c>
      <c r="Q159" s="11"/>
      <c r="R159" s="48"/>
      <c r="S159" s="11"/>
      <c r="T159" s="46" t="s">
        <v>189</v>
      </c>
      <c r="U159" s="11"/>
      <c r="V159" s="4">
        <v>0</v>
      </c>
      <c r="Y159"/>
    </row>
    <row r="160" spans="1:25">
      <c r="A160" s="11"/>
      <c r="B160" s="11"/>
      <c r="C160" s="11"/>
      <c r="D160" s="11"/>
      <c r="E160" s="11"/>
      <c r="F160" s="46" t="s">
        <v>69</v>
      </c>
      <c r="G160" s="11"/>
      <c r="H160" s="47">
        <v>41089</v>
      </c>
      <c r="I160" s="11"/>
      <c r="J160" s="46" t="s">
        <v>136</v>
      </c>
      <c r="K160" s="11"/>
      <c r="L160" s="46" t="s">
        <v>192</v>
      </c>
      <c r="M160" s="11"/>
      <c r="N160" s="46" t="s">
        <v>135</v>
      </c>
      <c r="O160" s="11"/>
      <c r="P160" s="46"/>
      <c r="Q160" s="11"/>
      <c r="R160" s="48"/>
      <c r="S160" s="11"/>
      <c r="T160" s="46" t="s">
        <v>189</v>
      </c>
      <c r="U160" s="11"/>
      <c r="V160" s="4">
        <v>278.2</v>
      </c>
      <c r="Y160"/>
    </row>
    <row r="161" spans="1:25">
      <c r="A161" s="11"/>
      <c r="B161" s="11"/>
      <c r="C161" s="11"/>
      <c r="D161" s="11"/>
      <c r="E161" s="11"/>
      <c r="F161" s="46" t="s">
        <v>18</v>
      </c>
      <c r="G161" s="11"/>
      <c r="H161" s="47">
        <v>41099</v>
      </c>
      <c r="I161" s="11"/>
      <c r="J161" s="46" t="s">
        <v>134</v>
      </c>
      <c r="K161" s="11"/>
      <c r="L161" s="46" t="s">
        <v>192</v>
      </c>
      <c r="M161" s="11"/>
      <c r="N161" s="46"/>
      <c r="O161" s="11"/>
      <c r="P161" s="46" t="s">
        <v>19</v>
      </c>
      <c r="Q161" s="11"/>
      <c r="R161" s="48"/>
      <c r="S161" s="11"/>
      <c r="T161" s="46" t="s">
        <v>189</v>
      </c>
      <c r="U161" s="11"/>
      <c r="V161" s="4">
        <v>0</v>
      </c>
      <c r="Y161"/>
    </row>
    <row r="162" spans="1:25">
      <c r="A162" s="11"/>
      <c r="B162" s="11"/>
      <c r="C162" s="11"/>
      <c r="D162" s="11"/>
      <c r="E162" s="11"/>
      <c r="F162" s="46" t="s">
        <v>18</v>
      </c>
      <c r="G162" s="11"/>
      <c r="H162" s="47">
        <v>41099</v>
      </c>
      <c r="I162" s="11"/>
      <c r="J162" s="46" t="s">
        <v>33</v>
      </c>
      <c r="K162" s="11"/>
      <c r="L162" s="46" t="s">
        <v>198</v>
      </c>
      <c r="M162" s="11"/>
      <c r="N162" s="46"/>
      <c r="O162" s="11"/>
      <c r="P162" s="46" t="s">
        <v>0</v>
      </c>
      <c r="Q162" s="11"/>
      <c r="R162" s="48"/>
      <c r="S162" s="11"/>
      <c r="T162" s="46" t="s">
        <v>189</v>
      </c>
      <c r="U162" s="11"/>
      <c r="V162" s="4">
        <v>0</v>
      </c>
      <c r="Y162"/>
    </row>
    <row r="163" spans="1:25">
      <c r="A163" s="11"/>
      <c r="B163" s="11"/>
      <c r="C163" s="11"/>
      <c r="D163" s="11"/>
      <c r="E163" s="11"/>
      <c r="F163" s="46" t="s">
        <v>18</v>
      </c>
      <c r="G163" s="11"/>
      <c r="H163" s="47">
        <v>41103</v>
      </c>
      <c r="I163" s="11"/>
      <c r="J163" s="46"/>
      <c r="K163" s="11"/>
      <c r="L163" s="46" t="s">
        <v>192</v>
      </c>
      <c r="M163" s="11"/>
      <c r="N163" s="46"/>
      <c r="O163" s="11"/>
      <c r="P163" s="46" t="s">
        <v>19</v>
      </c>
      <c r="Q163" s="11"/>
      <c r="R163" s="48"/>
      <c r="S163" s="11"/>
      <c r="T163" s="46" t="s">
        <v>189</v>
      </c>
      <c r="U163" s="11"/>
      <c r="V163" s="4">
        <v>-25</v>
      </c>
      <c r="Y163"/>
    </row>
    <row r="164" spans="1:25">
      <c r="A164" s="11"/>
      <c r="B164" s="11"/>
      <c r="C164" s="11"/>
      <c r="D164" s="11"/>
      <c r="E164" s="11"/>
      <c r="F164" s="46" t="s">
        <v>18</v>
      </c>
      <c r="G164" s="11"/>
      <c r="H164" s="47">
        <v>41103</v>
      </c>
      <c r="I164" s="11"/>
      <c r="J164" s="46"/>
      <c r="K164" s="11"/>
      <c r="L164" s="46" t="s">
        <v>194</v>
      </c>
      <c r="M164" s="11"/>
      <c r="N164" s="46"/>
      <c r="O164" s="11"/>
      <c r="P164" s="46" t="s">
        <v>19</v>
      </c>
      <c r="Q164" s="11"/>
      <c r="R164" s="48"/>
      <c r="S164" s="11"/>
      <c r="T164" s="46" t="s">
        <v>189</v>
      </c>
      <c r="U164" s="11"/>
      <c r="V164" s="4">
        <v>-25</v>
      </c>
      <c r="Y164"/>
    </row>
    <row r="165" spans="1:25">
      <c r="A165" s="11"/>
      <c r="B165" s="11"/>
      <c r="C165" s="11"/>
      <c r="D165" s="11"/>
      <c r="E165" s="11"/>
      <c r="F165" s="46" t="s">
        <v>18</v>
      </c>
      <c r="G165" s="11"/>
      <c r="H165" s="47">
        <v>41103</v>
      </c>
      <c r="I165" s="11"/>
      <c r="J165" s="46"/>
      <c r="K165" s="11"/>
      <c r="L165" s="46" t="s">
        <v>196</v>
      </c>
      <c r="M165" s="11"/>
      <c r="N165" s="46"/>
      <c r="O165" s="11"/>
      <c r="P165" s="46" t="s">
        <v>19</v>
      </c>
      <c r="Q165" s="11"/>
      <c r="R165" s="48"/>
      <c r="S165" s="11"/>
      <c r="T165" s="46" t="s">
        <v>189</v>
      </c>
      <c r="U165" s="11"/>
      <c r="V165" s="4">
        <v>-25</v>
      </c>
      <c r="Y165"/>
    </row>
    <row r="166" spans="1:25">
      <c r="A166" s="11"/>
      <c r="B166" s="11"/>
      <c r="C166" s="11"/>
      <c r="D166" s="11"/>
      <c r="E166" s="11"/>
      <c r="F166" s="46" t="s">
        <v>18</v>
      </c>
      <c r="G166" s="11"/>
      <c r="H166" s="47">
        <v>41103</v>
      </c>
      <c r="I166" s="11"/>
      <c r="J166" s="46"/>
      <c r="K166" s="11"/>
      <c r="L166" s="46" t="s">
        <v>198</v>
      </c>
      <c r="M166" s="11"/>
      <c r="N166" s="46"/>
      <c r="O166" s="11"/>
      <c r="P166" s="46" t="s">
        <v>0</v>
      </c>
      <c r="Q166" s="11"/>
      <c r="R166" s="48"/>
      <c r="S166" s="11"/>
      <c r="T166" s="46" t="s">
        <v>189</v>
      </c>
      <c r="U166" s="11"/>
      <c r="V166" s="4">
        <v>-25</v>
      </c>
      <c r="Y166"/>
    </row>
    <row r="167" spans="1:25">
      <c r="A167" s="11"/>
      <c r="B167" s="11"/>
      <c r="C167" s="11"/>
      <c r="D167" s="11"/>
      <c r="E167" s="11"/>
      <c r="F167" s="46" t="s">
        <v>18</v>
      </c>
      <c r="G167" s="11"/>
      <c r="H167" s="47">
        <v>41103</v>
      </c>
      <c r="I167" s="11"/>
      <c r="J167" s="46"/>
      <c r="K167" s="11"/>
      <c r="L167" s="46" t="s">
        <v>201</v>
      </c>
      <c r="M167" s="11"/>
      <c r="N167" s="46"/>
      <c r="O167" s="11"/>
      <c r="P167" s="46" t="s">
        <v>19</v>
      </c>
      <c r="Q167" s="11"/>
      <c r="R167" s="48"/>
      <c r="S167" s="11"/>
      <c r="T167" s="46" t="s">
        <v>189</v>
      </c>
      <c r="U167" s="11"/>
      <c r="V167" s="4">
        <v>-25</v>
      </c>
      <c r="Y167"/>
    </row>
    <row r="168" spans="1:25">
      <c r="A168" s="11"/>
      <c r="B168" s="11"/>
      <c r="C168" s="11"/>
      <c r="D168" s="11"/>
      <c r="E168" s="11"/>
      <c r="F168" s="46" t="s">
        <v>18</v>
      </c>
      <c r="G168" s="11"/>
      <c r="H168" s="47">
        <v>41103</v>
      </c>
      <c r="I168" s="11"/>
      <c r="J168" s="46"/>
      <c r="K168" s="11"/>
      <c r="L168" s="46" t="s">
        <v>204</v>
      </c>
      <c r="M168" s="11"/>
      <c r="N168" s="46"/>
      <c r="O168" s="11"/>
      <c r="P168" s="46" t="s">
        <v>19</v>
      </c>
      <c r="Q168" s="11"/>
      <c r="R168" s="48"/>
      <c r="S168" s="11"/>
      <c r="T168" s="46" t="s">
        <v>189</v>
      </c>
      <c r="U168" s="11"/>
      <c r="V168" s="4">
        <v>-25</v>
      </c>
      <c r="Y168"/>
    </row>
    <row r="169" spans="1:25">
      <c r="A169" s="11"/>
      <c r="B169" s="11"/>
      <c r="C169" s="11"/>
      <c r="D169" s="11"/>
      <c r="E169" s="11"/>
      <c r="F169" s="46" t="s">
        <v>18</v>
      </c>
      <c r="G169" s="11"/>
      <c r="H169" s="47">
        <v>41103</v>
      </c>
      <c r="I169" s="11"/>
      <c r="J169" s="46"/>
      <c r="K169" s="11"/>
      <c r="L169" s="46" t="s">
        <v>205</v>
      </c>
      <c r="M169" s="11"/>
      <c r="N169" s="46"/>
      <c r="O169" s="11"/>
      <c r="P169" s="46" t="s">
        <v>0</v>
      </c>
      <c r="Q169" s="11"/>
      <c r="R169" s="48"/>
      <c r="S169" s="11"/>
      <c r="T169" s="46" t="s">
        <v>189</v>
      </c>
      <c r="U169" s="11"/>
      <c r="V169" s="4">
        <v>-25</v>
      </c>
      <c r="Y169"/>
    </row>
    <row r="170" spans="1:25">
      <c r="A170" s="11"/>
      <c r="B170" s="11"/>
      <c r="C170" s="11"/>
      <c r="D170" s="11"/>
      <c r="E170" s="11"/>
      <c r="F170" s="46" t="s">
        <v>18</v>
      </c>
      <c r="G170" s="11"/>
      <c r="H170" s="47">
        <v>41103</v>
      </c>
      <c r="I170" s="11"/>
      <c r="J170" s="46"/>
      <c r="K170" s="11"/>
      <c r="L170" s="46" t="s">
        <v>190</v>
      </c>
      <c r="M170" s="11"/>
      <c r="N170" s="46"/>
      <c r="O170" s="11"/>
      <c r="P170" s="46" t="s">
        <v>35</v>
      </c>
      <c r="Q170" s="11"/>
      <c r="R170" s="48"/>
      <c r="S170" s="11"/>
      <c r="T170" s="46" t="s">
        <v>189</v>
      </c>
      <c r="U170" s="11"/>
      <c r="V170" s="4">
        <v>-25</v>
      </c>
      <c r="Y170"/>
    </row>
    <row r="171" spans="1:25">
      <c r="A171" s="11"/>
      <c r="B171" s="11"/>
      <c r="C171" s="11"/>
      <c r="D171" s="11"/>
      <c r="E171" s="11"/>
      <c r="F171" s="46" t="s">
        <v>69</v>
      </c>
      <c r="G171" s="11"/>
      <c r="H171" s="47">
        <v>41105</v>
      </c>
      <c r="I171" s="11"/>
      <c r="J171" s="46"/>
      <c r="K171" s="11"/>
      <c r="L171" s="46" t="s">
        <v>197</v>
      </c>
      <c r="M171" s="11"/>
      <c r="N171" s="46"/>
      <c r="O171" s="11"/>
      <c r="P171" s="46"/>
      <c r="Q171" s="11"/>
      <c r="R171" s="48"/>
      <c r="S171" s="11"/>
      <c r="T171" s="46" t="s">
        <v>189</v>
      </c>
      <c r="U171" s="11"/>
      <c r="V171" s="4">
        <v>1563.82</v>
      </c>
      <c r="Y171"/>
    </row>
    <row r="172" spans="1:25">
      <c r="A172" s="11"/>
      <c r="B172" s="11"/>
      <c r="C172" s="11"/>
      <c r="D172" s="11"/>
      <c r="E172" s="11"/>
      <c r="F172" s="46" t="s">
        <v>18</v>
      </c>
      <c r="G172" s="11"/>
      <c r="H172" s="47">
        <v>41107</v>
      </c>
      <c r="I172" s="11"/>
      <c r="J172" s="46" t="s">
        <v>36</v>
      </c>
      <c r="K172" s="11"/>
      <c r="L172" s="46" t="s">
        <v>205</v>
      </c>
      <c r="M172" s="11"/>
      <c r="N172" s="46"/>
      <c r="O172" s="11"/>
      <c r="P172" s="46" t="s">
        <v>0</v>
      </c>
      <c r="Q172" s="11"/>
      <c r="R172" s="48"/>
      <c r="S172" s="11"/>
      <c r="T172" s="46" t="s">
        <v>189</v>
      </c>
      <c r="U172" s="11"/>
      <c r="V172" s="4">
        <v>0</v>
      </c>
      <c r="Y172"/>
    </row>
    <row r="173" spans="1:25">
      <c r="A173" s="11"/>
      <c r="B173" s="11"/>
      <c r="C173" s="11"/>
      <c r="D173" s="11"/>
      <c r="E173" s="11"/>
      <c r="F173" s="46" t="s">
        <v>18</v>
      </c>
      <c r="G173" s="11"/>
      <c r="H173" s="47">
        <v>41109</v>
      </c>
      <c r="I173" s="11"/>
      <c r="J173" s="46" t="s">
        <v>133</v>
      </c>
      <c r="K173" s="11"/>
      <c r="L173" s="46" t="s">
        <v>192</v>
      </c>
      <c r="M173" s="11"/>
      <c r="N173" s="46"/>
      <c r="O173" s="11"/>
      <c r="P173" s="46" t="s">
        <v>19</v>
      </c>
      <c r="Q173" s="11"/>
      <c r="R173" s="48"/>
      <c r="S173" s="11"/>
      <c r="T173" s="46" t="s">
        <v>189</v>
      </c>
      <c r="U173" s="11"/>
      <c r="V173" s="4">
        <v>0</v>
      </c>
      <c r="Y173"/>
    </row>
    <row r="174" spans="1:25">
      <c r="A174" s="11"/>
      <c r="B174" s="11"/>
      <c r="C174" s="11"/>
      <c r="D174" s="11"/>
      <c r="E174" s="11"/>
      <c r="F174" s="46" t="s">
        <v>18</v>
      </c>
      <c r="G174" s="11"/>
      <c r="H174" s="47">
        <v>41109</v>
      </c>
      <c r="I174" s="11"/>
      <c r="J174" s="46" t="s">
        <v>133</v>
      </c>
      <c r="K174" s="11"/>
      <c r="L174" s="46" t="s">
        <v>192</v>
      </c>
      <c r="M174" s="11"/>
      <c r="N174" s="46"/>
      <c r="O174" s="11"/>
      <c r="P174" s="46" t="s">
        <v>19</v>
      </c>
      <c r="Q174" s="11"/>
      <c r="R174" s="48"/>
      <c r="S174" s="11"/>
      <c r="T174" s="46" t="s">
        <v>189</v>
      </c>
      <c r="U174" s="11"/>
      <c r="V174" s="4">
        <v>184.3</v>
      </c>
      <c r="Y174"/>
    </row>
    <row r="175" spans="1:25">
      <c r="A175" s="11"/>
      <c r="B175" s="11"/>
      <c r="C175" s="11"/>
      <c r="D175" s="11"/>
      <c r="E175" s="11"/>
      <c r="F175" s="46" t="s">
        <v>18</v>
      </c>
      <c r="G175" s="11"/>
      <c r="H175" s="47">
        <v>41117</v>
      </c>
      <c r="I175" s="11"/>
      <c r="J175" s="46"/>
      <c r="K175" s="11"/>
      <c r="L175" s="46" t="s">
        <v>192</v>
      </c>
      <c r="M175" s="11"/>
      <c r="N175" s="46"/>
      <c r="O175" s="11"/>
      <c r="P175" s="46" t="s">
        <v>19</v>
      </c>
      <c r="Q175" s="11"/>
      <c r="R175" s="48"/>
      <c r="S175" s="11"/>
      <c r="T175" s="46" t="s">
        <v>189</v>
      </c>
      <c r="U175" s="11"/>
      <c r="V175" s="4">
        <v>-25</v>
      </c>
      <c r="Y175"/>
    </row>
    <row r="176" spans="1:25">
      <c r="A176" s="11"/>
      <c r="B176" s="11"/>
      <c r="C176" s="11"/>
      <c r="D176" s="11"/>
      <c r="E176" s="11"/>
      <c r="F176" s="46" t="s">
        <v>18</v>
      </c>
      <c r="G176" s="11"/>
      <c r="H176" s="47">
        <v>41117</v>
      </c>
      <c r="I176" s="11"/>
      <c r="J176" s="46"/>
      <c r="K176" s="11"/>
      <c r="L176" s="46" t="s">
        <v>194</v>
      </c>
      <c r="M176" s="11"/>
      <c r="N176" s="46"/>
      <c r="O176" s="11"/>
      <c r="P176" s="46" t="s">
        <v>19</v>
      </c>
      <c r="Q176" s="11"/>
      <c r="R176" s="48"/>
      <c r="S176" s="11"/>
      <c r="T176" s="46" t="s">
        <v>189</v>
      </c>
      <c r="U176" s="11"/>
      <c r="V176" s="4">
        <v>-25</v>
      </c>
      <c r="Y176"/>
    </row>
    <row r="177" spans="1:25">
      <c r="A177" s="11"/>
      <c r="B177" s="11"/>
      <c r="C177" s="11"/>
      <c r="D177" s="11"/>
      <c r="E177" s="11"/>
      <c r="F177" s="46" t="s">
        <v>18</v>
      </c>
      <c r="G177" s="11"/>
      <c r="H177" s="47">
        <v>41117</v>
      </c>
      <c r="I177" s="11"/>
      <c r="J177" s="46"/>
      <c r="K177" s="11"/>
      <c r="L177" s="46" t="s">
        <v>196</v>
      </c>
      <c r="M177" s="11"/>
      <c r="N177" s="46"/>
      <c r="O177" s="11"/>
      <c r="P177" s="46" t="s">
        <v>19</v>
      </c>
      <c r="Q177" s="11"/>
      <c r="R177" s="48"/>
      <c r="S177" s="11"/>
      <c r="T177" s="46" t="s">
        <v>189</v>
      </c>
      <c r="U177" s="11"/>
      <c r="V177" s="4">
        <v>-25</v>
      </c>
      <c r="Y177"/>
    </row>
    <row r="178" spans="1:25">
      <c r="A178" s="11"/>
      <c r="B178" s="11"/>
      <c r="C178" s="11"/>
      <c r="D178" s="11"/>
      <c r="E178" s="11"/>
      <c r="F178" s="46" t="s">
        <v>18</v>
      </c>
      <c r="G178" s="11"/>
      <c r="H178" s="47">
        <v>41117</v>
      </c>
      <c r="I178" s="11"/>
      <c r="J178" s="46"/>
      <c r="K178" s="11"/>
      <c r="L178" s="46" t="s">
        <v>198</v>
      </c>
      <c r="M178" s="11"/>
      <c r="N178" s="46"/>
      <c r="O178" s="11"/>
      <c r="P178" s="46" t="s">
        <v>0</v>
      </c>
      <c r="Q178" s="11"/>
      <c r="R178" s="48"/>
      <c r="S178" s="11"/>
      <c r="T178" s="46" t="s">
        <v>189</v>
      </c>
      <c r="U178" s="11"/>
      <c r="V178" s="4">
        <v>-25</v>
      </c>
      <c r="Y178"/>
    </row>
    <row r="179" spans="1:25">
      <c r="A179" s="11"/>
      <c r="B179" s="11"/>
      <c r="C179" s="11"/>
      <c r="D179" s="11"/>
      <c r="E179" s="11"/>
      <c r="F179" s="46" t="s">
        <v>18</v>
      </c>
      <c r="G179" s="11"/>
      <c r="H179" s="47">
        <v>41117</v>
      </c>
      <c r="I179" s="11"/>
      <c r="J179" s="46"/>
      <c r="K179" s="11"/>
      <c r="L179" s="46" t="s">
        <v>199</v>
      </c>
      <c r="M179" s="11"/>
      <c r="N179" s="46"/>
      <c r="O179" s="11"/>
      <c r="P179" s="46" t="s">
        <v>19</v>
      </c>
      <c r="Q179" s="11"/>
      <c r="R179" s="48"/>
      <c r="S179" s="11"/>
      <c r="T179" s="46" t="s">
        <v>189</v>
      </c>
      <c r="U179" s="11"/>
      <c r="V179" s="4">
        <v>-25</v>
      </c>
      <c r="Y179"/>
    </row>
    <row r="180" spans="1:25">
      <c r="A180" s="11"/>
      <c r="B180" s="11"/>
      <c r="C180" s="11"/>
      <c r="D180" s="11"/>
      <c r="E180" s="11"/>
      <c r="F180" s="46" t="s">
        <v>18</v>
      </c>
      <c r="G180" s="11"/>
      <c r="H180" s="47">
        <v>41117</v>
      </c>
      <c r="I180" s="11"/>
      <c r="J180" s="46"/>
      <c r="K180" s="11"/>
      <c r="L180" s="46" t="s">
        <v>201</v>
      </c>
      <c r="M180" s="11"/>
      <c r="N180" s="46"/>
      <c r="O180" s="11"/>
      <c r="P180" s="46" t="s">
        <v>19</v>
      </c>
      <c r="Q180" s="11"/>
      <c r="R180" s="48"/>
      <c r="S180" s="11"/>
      <c r="T180" s="46" t="s">
        <v>189</v>
      </c>
      <c r="U180" s="11"/>
      <c r="V180" s="4">
        <v>-25</v>
      </c>
      <c r="Y180"/>
    </row>
    <row r="181" spans="1:25">
      <c r="A181" s="11"/>
      <c r="B181" s="11"/>
      <c r="C181" s="11"/>
      <c r="D181" s="11"/>
      <c r="E181" s="11"/>
      <c r="F181" s="46" t="s">
        <v>18</v>
      </c>
      <c r="G181" s="11"/>
      <c r="H181" s="47">
        <v>41117</v>
      </c>
      <c r="I181" s="11"/>
      <c r="J181" s="46"/>
      <c r="K181" s="11"/>
      <c r="L181" s="46" t="s">
        <v>204</v>
      </c>
      <c r="M181" s="11"/>
      <c r="N181" s="46"/>
      <c r="O181" s="11"/>
      <c r="P181" s="46" t="s">
        <v>19</v>
      </c>
      <c r="Q181" s="11"/>
      <c r="R181" s="48"/>
      <c r="S181" s="11"/>
      <c r="T181" s="46" t="s">
        <v>189</v>
      </c>
      <c r="U181" s="11"/>
      <c r="V181" s="4">
        <v>-25</v>
      </c>
      <c r="Y181"/>
    </row>
    <row r="182" spans="1:25">
      <c r="A182" s="11"/>
      <c r="B182" s="11"/>
      <c r="C182" s="11"/>
      <c r="D182" s="11"/>
      <c r="E182" s="11"/>
      <c r="F182" s="46" t="s">
        <v>18</v>
      </c>
      <c r="G182" s="11"/>
      <c r="H182" s="47">
        <v>41117</v>
      </c>
      <c r="I182" s="11"/>
      <c r="J182" s="46"/>
      <c r="K182" s="11"/>
      <c r="L182" s="46" t="s">
        <v>190</v>
      </c>
      <c r="M182" s="11"/>
      <c r="N182" s="46"/>
      <c r="O182" s="11"/>
      <c r="P182" s="46" t="s">
        <v>35</v>
      </c>
      <c r="Q182" s="11"/>
      <c r="R182" s="48"/>
      <c r="S182" s="11"/>
      <c r="T182" s="46" t="s">
        <v>189</v>
      </c>
      <c r="U182" s="11"/>
      <c r="V182" s="4">
        <v>-25</v>
      </c>
      <c r="Y182"/>
    </row>
    <row r="183" spans="1:25">
      <c r="A183" s="11"/>
      <c r="B183" s="11"/>
      <c r="C183" s="11"/>
      <c r="D183" s="11"/>
      <c r="E183" s="11"/>
      <c r="F183" s="46" t="s">
        <v>18</v>
      </c>
      <c r="G183" s="11"/>
      <c r="H183" s="47">
        <v>41131</v>
      </c>
      <c r="I183" s="11"/>
      <c r="J183" s="46"/>
      <c r="K183" s="11"/>
      <c r="L183" s="46" t="s">
        <v>190</v>
      </c>
      <c r="M183" s="11"/>
      <c r="N183" s="46"/>
      <c r="O183" s="11"/>
      <c r="P183" s="46" t="s">
        <v>35</v>
      </c>
      <c r="Q183" s="11"/>
      <c r="R183" s="48"/>
      <c r="S183" s="11"/>
      <c r="T183" s="46" t="s">
        <v>189</v>
      </c>
      <c r="U183" s="11"/>
      <c r="V183" s="4">
        <v>-25</v>
      </c>
      <c r="Y183"/>
    </row>
    <row r="184" spans="1:25">
      <c r="A184" s="11"/>
      <c r="B184" s="11"/>
      <c r="C184" s="11"/>
      <c r="D184" s="11"/>
      <c r="E184" s="11"/>
      <c r="F184" s="46" t="s">
        <v>18</v>
      </c>
      <c r="G184" s="11"/>
      <c r="H184" s="47">
        <v>41131</v>
      </c>
      <c r="I184" s="11"/>
      <c r="J184" s="46"/>
      <c r="K184" s="11"/>
      <c r="L184" s="46" t="s">
        <v>192</v>
      </c>
      <c r="M184" s="11"/>
      <c r="N184" s="46"/>
      <c r="O184" s="11"/>
      <c r="P184" s="46" t="s">
        <v>19</v>
      </c>
      <c r="Q184" s="11"/>
      <c r="R184" s="48"/>
      <c r="S184" s="11"/>
      <c r="T184" s="46" t="s">
        <v>189</v>
      </c>
      <c r="U184" s="11"/>
      <c r="V184" s="4">
        <v>-25</v>
      </c>
      <c r="Y184"/>
    </row>
    <row r="185" spans="1:25">
      <c r="A185" s="11"/>
      <c r="B185" s="11"/>
      <c r="C185" s="11"/>
      <c r="D185" s="11"/>
      <c r="E185" s="11"/>
      <c r="F185" s="46" t="s">
        <v>18</v>
      </c>
      <c r="G185" s="11"/>
      <c r="H185" s="47">
        <v>41131</v>
      </c>
      <c r="I185" s="11"/>
      <c r="J185" s="46"/>
      <c r="K185" s="11"/>
      <c r="L185" s="46" t="s">
        <v>194</v>
      </c>
      <c r="M185" s="11"/>
      <c r="N185" s="46"/>
      <c r="O185" s="11"/>
      <c r="P185" s="46" t="s">
        <v>19</v>
      </c>
      <c r="Q185" s="11"/>
      <c r="R185" s="48"/>
      <c r="S185" s="11"/>
      <c r="T185" s="46" t="s">
        <v>189</v>
      </c>
      <c r="U185" s="11"/>
      <c r="V185" s="4">
        <v>-25</v>
      </c>
      <c r="Y185"/>
    </row>
    <row r="186" spans="1:25">
      <c r="A186" s="11"/>
      <c r="B186" s="11"/>
      <c r="C186" s="11"/>
      <c r="D186" s="11"/>
      <c r="E186" s="11"/>
      <c r="F186" s="46" t="s">
        <v>18</v>
      </c>
      <c r="G186" s="11"/>
      <c r="H186" s="47">
        <v>41131</v>
      </c>
      <c r="I186" s="11"/>
      <c r="J186" s="46"/>
      <c r="K186" s="11"/>
      <c r="L186" s="46" t="s">
        <v>196</v>
      </c>
      <c r="M186" s="11"/>
      <c r="N186" s="46"/>
      <c r="O186" s="11"/>
      <c r="P186" s="46" t="s">
        <v>19</v>
      </c>
      <c r="Q186" s="11"/>
      <c r="R186" s="48"/>
      <c r="S186" s="11"/>
      <c r="T186" s="46" t="s">
        <v>189</v>
      </c>
      <c r="U186" s="11"/>
      <c r="V186" s="4">
        <v>0</v>
      </c>
      <c r="Y186"/>
    </row>
    <row r="187" spans="1:25">
      <c r="A187" s="11"/>
      <c r="B187" s="11"/>
      <c r="C187" s="11"/>
      <c r="D187" s="11"/>
      <c r="E187" s="11"/>
      <c r="F187" s="46" t="s">
        <v>18</v>
      </c>
      <c r="G187" s="11"/>
      <c r="H187" s="47">
        <v>41131</v>
      </c>
      <c r="I187" s="11"/>
      <c r="J187" s="46"/>
      <c r="K187" s="11"/>
      <c r="L187" s="46" t="s">
        <v>198</v>
      </c>
      <c r="M187" s="11"/>
      <c r="N187" s="46"/>
      <c r="O187" s="11"/>
      <c r="P187" s="46" t="s">
        <v>0</v>
      </c>
      <c r="Q187" s="11"/>
      <c r="R187" s="48"/>
      <c r="S187" s="11"/>
      <c r="T187" s="46" t="s">
        <v>189</v>
      </c>
      <c r="U187" s="11"/>
      <c r="V187" s="4">
        <v>-25</v>
      </c>
      <c r="Y187"/>
    </row>
    <row r="188" spans="1:25">
      <c r="A188" s="11"/>
      <c r="B188" s="11"/>
      <c r="C188" s="11"/>
      <c r="D188" s="11"/>
      <c r="E188" s="11"/>
      <c r="F188" s="46" t="s">
        <v>18</v>
      </c>
      <c r="G188" s="11"/>
      <c r="H188" s="47">
        <v>41131</v>
      </c>
      <c r="I188" s="11"/>
      <c r="J188" s="46"/>
      <c r="K188" s="11"/>
      <c r="L188" s="46" t="s">
        <v>201</v>
      </c>
      <c r="M188" s="11"/>
      <c r="N188" s="46"/>
      <c r="O188" s="11"/>
      <c r="P188" s="46" t="s">
        <v>19</v>
      </c>
      <c r="Q188" s="11"/>
      <c r="R188" s="48"/>
      <c r="S188" s="11"/>
      <c r="T188" s="46" t="s">
        <v>189</v>
      </c>
      <c r="U188" s="11"/>
      <c r="V188" s="4">
        <v>-25</v>
      </c>
      <c r="Y188"/>
    </row>
    <row r="189" spans="1:25">
      <c r="A189" s="11"/>
      <c r="B189" s="11"/>
      <c r="C189" s="11"/>
      <c r="D189" s="11"/>
      <c r="E189" s="11"/>
      <c r="F189" s="46" t="s">
        <v>18</v>
      </c>
      <c r="G189" s="11"/>
      <c r="H189" s="47">
        <v>41131</v>
      </c>
      <c r="I189" s="11"/>
      <c r="J189" s="46"/>
      <c r="K189" s="11"/>
      <c r="L189" s="46" t="s">
        <v>204</v>
      </c>
      <c r="M189" s="11"/>
      <c r="N189" s="46"/>
      <c r="O189" s="11"/>
      <c r="P189" s="46" t="s">
        <v>19</v>
      </c>
      <c r="Q189" s="11"/>
      <c r="R189" s="48"/>
      <c r="S189" s="11"/>
      <c r="T189" s="46" t="s">
        <v>189</v>
      </c>
      <c r="U189" s="11"/>
      <c r="V189" s="4">
        <v>-25</v>
      </c>
      <c r="Y189"/>
    </row>
    <row r="190" spans="1:25">
      <c r="A190" s="11"/>
      <c r="B190" s="11"/>
      <c r="C190" s="11"/>
      <c r="D190" s="11"/>
      <c r="E190" s="11"/>
      <c r="F190" s="46" t="s">
        <v>18</v>
      </c>
      <c r="G190" s="11"/>
      <c r="H190" s="47">
        <v>41131</v>
      </c>
      <c r="I190" s="11"/>
      <c r="J190" s="46" t="s">
        <v>132</v>
      </c>
      <c r="K190" s="11"/>
      <c r="L190" s="46" t="s">
        <v>204</v>
      </c>
      <c r="M190" s="11"/>
      <c r="N190" s="46"/>
      <c r="O190" s="11"/>
      <c r="P190" s="46" t="s">
        <v>19</v>
      </c>
      <c r="Q190" s="11"/>
      <c r="R190" s="48"/>
      <c r="S190" s="11"/>
      <c r="T190" s="46" t="s">
        <v>189</v>
      </c>
      <c r="U190" s="11"/>
      <c r="V190" s="4">
        <v>0</v>
      </c>
      <c r="Y190"/>
    </row>
    <row r="191" spans="1:25">
      <c r="A191" s="11"/>
      <c r="B191" s="11"/>
      <c r="C191" s="11"/>
      <c r="D191" s="11"/>
      <c r="E191" s="11"/>
      <c r="F191" s="46" t="s">
        <v>69</v>
      </c>
      <c r="G191" s="11"/>
      <c r="H191" s="47">
        <v>41136</v>
      </c>
      <c r="I191" s="11"/>
      <c r="J191" s="46"/>
      <c r="K191" s="11"/>
      <c r="L191" s="46" t="s">
        <v>197</v>
      </c>
      <c r="M191" s="11"/>
      <c r="N191" s="46"/>
      <c r="O191" s="11"/>
      <c r="P191" s="46"/>
      <c r="Q191" s="11"/>
      <c r="R191" s="48"/>
      <c r="S191" s="11"/>
      <c r="T191" s="46" t="s">
        <v>189</v>
      </c>
      <c r="U191" s="11"/>
      <c r="V191" s="4">
        <v>1295.1500000000001</v>
      </c>
      <c r="Y191"/>
    </row>
    <row r="192" spans="1:25">
      <c r="A192" s="11"/>
      <c r="B192" s="11"/>
      <c r="C192" s="11"/>
      <c r="D192" s="11"/>
      <c r="E192" s="11"/>
      <c r="F192" s="46" t="s">
        <v>18</v>
      </c>
      <c r="G192" s="11"/>
      <c r="H192" s="47">
        <v>41145</v>
      </c>
      <c r="I192" s="11"/>
      <c r="J192" s="46"/>
      <c r="K192" s="11"/>
      <c r="L192" s="46" t="s">
        <v>190</v>
      </c>
      <c r="M192" s="11"/>
      <c r="N192" s="46"/>
      <c r="O192" s="11"/>
      <c r="P192" s="46" t="s">
        <v>35</v>
      </c>
      <c r="Q192" s="11"/>
      <c r="R192" s="48"/>
      <c r="S192" s="11"/>
      <c r="T192" s="46" t="s">
        <v>189</v>
      </c>
      <c r="U192" s="11"/>
      <c r="V192" s="4">
        <v>-25</v>
      </c>
      <c r="Y192"/>
    </row>
    <row r="193" spans="1:25">
      <c r="A193" s="11"/>
      <c r="B193" s="11"/>
      <c r="C193" s="11"/>
      <c r="D193" s="11"/>
      <c r="E193" s="11"/>
      <c r="F193" s="46" t="s">
        <v>18</v>
      </c>
      <c r="G193" s="11"/>
      <c r="H193" s="47">
        <v>41145</v>
      </c>
      <c r="I193" s="11"/>
      <c r="J193" s="46"/>
      <c r="K193" s="11"/>
      <c r="L193" s="46" t="s">
        <v>192</v>
      </c>
      <c r="M193" s="11"/>
      <c r="N193" s="46"/>
      <c r="O193" s="11"/>
      <c r="P193" s="46" t="s">
        <v>19</v>
      </c>
      <c r="Q193" s="11"/>
      <c r="R193" s="48"/>
      <c r="S193" s="11"/>
      <c r="T193" s="46" t="s">
        <v>189</v>
      </c>
      <c r="U193" s="11"/>
      <c r="V193" s="4">
        <v>-25</v>
      </c>
      <c r="Y193"/>
    </row>
    <row r="194" spans="1:25">
      <c r="A194" s="11"/>
      <c r="B194" s="11"/>
      <c r="C194" s="11"/>
      <c r="D194" s="11"/>
      <c r="E194" s="11"/>
      <c r="F194" s="46" t="s">
        <v>18</v>
      </c>
      <c r="G194" s="11"/>
      <c r="H194" s="47">
        <v>41145</v>
      </c>
      <c r="I194" s="11"/>
      <c r="J194" s="46"/>
      <c r="K194" s="11"/>
      <c r="L194" s="46" t="s">
        <v>194</v>
      </c>
      <c r="M194" s="11"/>
      <c r="N194" s="46"/>
      <c r="O194" s="11"/>
      <c r="P194" s="46" t="s">
        <v>19</v>
      </c>
      <c r="Q194" s="11"/>
      <c r="R194" s="48"/>
      <c r="S194" s="11"/>
      <c r="T194" s="46" t="s">
        <v>189</v>
      </c>
      <c r="U194" s="11"/>
      <c r="V194" s="4">
        <v>-25</v>
      </c>
      <c r="Y194"/>
    </row>
    <row r="195" spans="1:25">
      <c r="A195" s="11"/>
      <c r="B195" s="11"/>
      <c r="C195" s="11"/>
      <c r="D195" s="11"/>
      <c r="E195" s="11"/>
      <c r="F195" s="46" t="s">
        <v>18</v>
      </c>
      <c r="G195" s="11"/>
      <c r="H195" s="47">
        <v>41145</v>
      </c>
      <c r="I195" s="11"/>
      <c r="J195" s="46"/>
      <c r="K195" s="11"/>
      <c r="L195" s="46" t="s">
        <v>198</v>
      </c>
      <c r="M195" s="11"/>
      <c r="N195" s="46"/>
      <c r="O195" s="11"/>
      <c r="P195" s="46" t="s">
        <v>0</v>
      </c>
      <c r="Q195" s="11"/>
      <c r="R195" s="48"/>
      <c r="S195" s="11"/>
      <c r="T195" s="46" t="s">
        <v>189</v>
      </c>
      <c r="U195" s="11"/>
      <c r="V195" s="4">
        <v>-25</v>
      </c>
      <c r="Y195"/>
    </row>
    <row r="196" spans="1:25">
      <c r="A196" s="11"/>
      <c r="B196" s="11"/>
      <c r="C196" s="11"/>
      <c r="D196" s="11"/>
      <c r="E196" s="11"/>
      <c r="F196" s="46" t="s">
        <v>18</v>
      </c>
      <c r="G196" s="11"/>
      <c r="H196" s="47">
        <v>41145</v>
      </c>
      <c r="I196" s="11"/>
      <c r="J196" s="46"/>
      <c r="K196" s="11"/>
      <c r="L196" s="46" t="s">
        <v>199</v>
      </c>
      <c r="M196" s="11"/>
      <c r="N196" s="46"/>
      <c r="O196" s="11"/>
      <c r="P196" s="46" t="s">
        <v>19</v>
      </c>
      <c r="Q196" s="11"/>
      <c r="R196" s="48"/>
      <c r="S196" s="11"/>
      <c r="T196" s="46" t="s">
        <v>189</v>
      </c>
      <c r="U196" s="11"/>
      <c r="V196" s="4">
        <v>-25</v>
      </c>
      <c r="Y196"/>
    </row>
    <row r="197" spans="1:25">
      <c r="A197" s="11"/>
      <c r="B197" s="11"/>
      <c r="C197" s="11"/>
      <c r="D197" s="11"/>
      <c r="E197" s="11"/>
      <c r="F197" s="46" t="s">
        <v>18</v>
      </c>
      <c r="G197" s="11"/>
      <c r="H197" s="47">
        <v>41145</v>
      </c>
      <c r="I197" s="11"/>
      <c r="J197" s="46"/>
      <c r="K197" s="11"/>
      <c r="L197" s="46" t="s">
        <v>201</v>
      </c>
      <c r="M197" s="11"/>
      <c r="N197" s="46"/>
      <c r="O197" s="11"/>
      <c r="P197" s="46" t="s">
        <v>19</v>
      </c>
      <c r="Q197" s="11"/>
      <c r="R197" s="48"/>
      <c r="S197" s="11"/>
      <c r="T197" s="46" t="s">
        <v>189</v>
      </c>
      <c r="U197" s="11"/>
      <c r="V197" s="4">
        <v>-25</v>
      </c>
      <c r="Y197"/>
    </row>
    <row r="198" spans="1:25">
      <c r="A198" s="11"/>
      <c r="B198" s="11"/>
      <c r="C198" s="11"/>
      <c r="D198" s="11"/>
      <c r="E198" s="11"/>
      <c r="F198" s="46" t="s">
        <v>18</v>
      </c>
      <c r="G198" s="11"/>
      <c r="H198" s="47">
        <v>41145</v>
      </c>
      <c r="I198" s="11"/>
      <c r="J198" s="46"/>
      <c r="K198" s="11"/>
      <c r="L198" s="46" t="s">
        <v>204</v>
      </c>
      <c r="M198" s="11"/>
      <c r="N198" s="46"/>
      <c r="O198" s="11"/>
      <c r="P198" s="46" t="s">
        <v>19</v>
      </c>
      <c r="Q198" s="11"/>
      <c r="R198" s="48"/>
      <c r="S198" s="11"/>
      <c r="T198" s="46" t="s">
        <v>189</v>
      </c>
      <c r="U198" s="11"/>
      <c r="V198" s="4">
        <v>-25</v>
      </c>
      <c r="Y198"/>
    </row>
    <row r="199" spans="1:25">
      <c r="A199" s="11"/>
      <c r="B199" s="11"/>
      <c r="C199" s="11"/>
      <c r="D199" s="11"/>
      <c r="E199" s="11"/>
      <c r="F199" s="46" t="s">
        <v>18</v>
      </c>
      <c r="G199" s="11"/>
      <c r="H199" s="47">
        <v>41159</v>
      </c>
      <c r="I199" s="11"/>
      <c r="J199" s="46"/>
      <c r="K199" s="11"/>
      <c r="L199" s="46" t="s">
        <v>190</v>
      </c>
      <c r="M199" s="11"/>
      <c r="N199" s="46"/>
      <c r="O199" s="11"/>
      <c r="P199" s="46" t="s">
        <v>35</v>
      </c>
      <c r="Q199" s="11"/>
      <c r="R199" s="48"/>
      <c r="S199" s="11"/>
      <c r="T199" s="46" t="s">
        <v>189</v>
      </c>
      <c r="U199" s="11"/>
      <c r="V199" s="4">
        <v>-25</v>
      </c>
      <c r="Y199"/>
    </row>
    <row r="200" spans="1:25">
      <c r="A200" s="11"/>
      <c r="B200" s="11"/>
      <c r="C200" s="11"/>
      <c r="D200" s="11"/>
      <c r="E200" s="11"/>
      <c r="F200" s="46" t="s">
        <v>18</v>
      </c>
      <c r="G200" s="11"/>
      <c r="H200" s="47">
        <v>41159</v>
      </c>
      <c r="I200" s="11"/>
      <c r="J200" s="46"/>
      <c r="K200" s="11"/>
      <c r="L200" s="46" t="s">
        <v>192</v>
      </c>
      <c r="M200" s="11"/>
      <c r="N200" s="46"/>
      <c r="O200" s="11"/>
      <c r="P200" s="46" t="s">
        <v>19</v>
      </c>
      <c r="Q200" s="11"/>
      <c r="R200" s="48"/>
      <c r="S200" s="11"/>
      <c r="T200" s="46" t="s">
        <v>189</v>
      </c>
      <c r="U200" s="11"/>
      <c r="V200" s="4">
        <v>-25</v>
      </c>
      <c r="Y200"/>
    </row>
    <row r="201" spans="1:25">
      <c r="A201" s="11"/>
      <c r="B201" s="11"/>
      <c r="C201" s="11"/>
      <c r="D201" s="11"/>
      <c r="E201" s="11"/>
      <c r="F201" s="46" t="s">
        <v>18</v>
      </c>
      <c r="G201" s="11"/>
      <c r="H201" s="47">
        <v>41159</v>
      </c>
      <c r="I201" s="11"/>
      <c r="J201" s="46"/>
      <c r="K201" s="11"/>
      <c r="L201" s="46" t="s">
        <v>194</v>
      </c>
      <c r="M201" s="11"/>
      <c r="N201" s="46"/>
      <c r="O201" s="11"/>
      <c r="P201" s="46" t="s">
        <v>19</v>
      </c>
      <c r="Q201" s="11"/>
      <c r="R201" s="48"/>
      <c r="S201" s="11"/>
      <c r="T201" s="46" t="s">
        <v>189</v>
      </c>
      <c r="U201" s="11"/>
      <c r="V201" s="4">
        <v>-25</v>
      </c>
      <c r="Y201"/>
    </row>
    <row r="202" spans="1:25">
      <c r="A202" s="11"/>
      <c r="B202" s="11"/>
      <c r="C202" s="11"/>
      <c r="D202" s="11"/>
      <c r="E202" s="11"/>
      <c r="F202" s="46" t="s">
        <v>18</v>
      </c>
      <c r="G202" s="11"/>
      <c r="H202" s="47">
        <v>41159</v>
      </c>
      <c r="I202" s="11"/>
      <c r="J202" s="46"/>
      <c r="K202" s="11"/>
      <c r="L202" s="46" t="s">
        <v>198</v>
      </c>
      <c r="M202" s="11"/>
      <c r="N202" s="46"/>
      <c r="O202" s="11"/>
      <c r="P202" s="46" t="s">
        <v>0</v>
      </c>
      <c r="Q202" s="11"/>
      <c r="R202" s="48"/>
      <c r="S202" s="11"/>
      <c r="T202" s="46" t="s">
        <v>189</v>
      </c>
      <c r="U202" s="11"/>
      <c r="V202" s="4">
        <v>-25</v>
      </c>
      <c r="Y202"/>
    </row>
    <row r="203" spans="1:25">
      <c r="A203" s="11"/>
      <c r="B203" s="11"/>
      <c r="C203" s="11"/>
      <c r="D203" s="11"/>
      <c r="E203" s="11"/>
      <c r="F203" s="46" t="s">
        <v>18</v>
      </c>
      <c r="G203" s="11"/>
      <c r="H203" s="47">
        <v>41159</v>
      </c>
      <c r="I203" s="11"/>
      <c r="J203" s="46"/>
      <c r="K203" s="11"/>
      <c r="L203" s="46" t="s">
        <v>199</v>
      </c>
      <c r="M203" s="11"/>
      <c r="N203" s="46"/>
      <c r="O203" s="11"/>
      <c r="P203" s="46" t="s">
        <v>19</v>
      </c>
      <c r="Q203" s="11"/>
      <c r="R203" s="48"/>
      <c r="S203" s="11"/>
      <c r="T203" s="46" t="s">
        <v>189</v>
      </c>
      <c r="U203" s="11"/>
      <c r="V203" s="4">
        <v>-25</v>
      </c>
      <c r="Y203"/>
    </row>
    <row r="204" spans="1:25">
      <c r="A204" s="11"/>
      <c r="B204" s="11"/>
      <c r="C204" s="11"/>
      <c r="D204" s="11"/>
      <c r="E204" s="11"/>
      <c r="F204" s="46" t="s">
        <v>18</v>
      </c>
      <c r="G204" s="11"/>
      <c r="H204" s="47">
        <v>41159</v>
      </c>
      <c r="I204" s="11"/>
      <c r="J204" s="46"/>
      <c r="K204" s="11"/>
      <c r="L204" s="46" t="s">
        <v>201</v>
      </c>
      <c r="M204" s="11"/>
      <c r="N204" s="46"/>
      <c r="O204" s="11"/>
      <c r="P204" s="46" t="s">
        <v>19</v>
      </c>
      <c r="Q204" s="11"/>
      <c r="R204" s="48"/>
      <c r="S204" s="11"/>
      <c r="T204" s="46" t="s">
        <v>189</v>
      </c>
      <c r="U204" s="11"/>
      <c r="V204" s="4">
        <v>-25</v>
      </c>
      <c r="Y204"/>
    </row>
    <row r="205" spans="1:25">
      <c r="A205" s="11"/>
      <c r="B205" s="11"/>
      <c r="C205" s="11"/>
      <c r="D205" s="11"/>
      <c r="E205" s="11"/>
      <c r="F205" s="46" t="s">
        <v>18</v>
      </c>
      <c r="G205" s="11"/>
      <c r="H205" s="47">
        <v>41159</v>
      </c>
      <c r="I205" s="11"/>
      <c r="J205" s="46"/>
      <c r="K205" s="11"/>
      <c r="L205" s="46" t="s">
        <v>204</v>
      </c>
      <c r="M205" s="11"/>
      <c r="N205" s="46"/>
      <c r="O205" s="11"/>
      <c r="P205" s="46" t="s">
        <v>19</v>
      </c>
      <c r="Q205" s="11"/>
      <c r="R205" s="48"/>
      <c r="S205" s="11"/>
      <c r="T205" s="46" t="s">
        <v>189</v>
      </c>
      <c r="U205" s="11"/>
      <c r="V205" s="4">
        <v>-25</v>
      </c>
      <c r="Y205"/>
    </row>
    <row r="206" spans="1:25">
      <c r="A206" s="11"/>
      <c r="B206" s="11"/>
      <c r="C206" s="11"/>
      <c r="D206" s="11"/>
      <c r="E206" s="11"/>
      <c r="F206" s="46" t="s">
        <v>69</v>
      </c>
      <c r="G206" s="11"/>
      <c r="H206" s="47">
        <v>41167</v>
      </c>
      <c r="I206" s="11"/>
      <c r="J206" s="46"/>
      <c r="K206" s="11"/>
      <c r="L206" s="46" t="s">
        <v>197</v>
      </c>
      <c r="M206" s="11"/>
      <c r="N206" s="46"/>
      <c r="O206" s="11"/>
      <c r="P206" s="46"/>
      <c r="Q206" s="11"/>
      <c r="R206" s="48"/>
      <c r="S206" s="11"/>
      <c r="T206" s="46" t="s">
        <v>189</v>
      </c>
      <c r="U206" s="11"/>
      <c r="V206" s="4">
        <v>1013.69</v>
      </c>
      <c r="Y206"/>
    </row>
    <row r="207" spans="1:25">
      <c r="A207" s="11"/>
      <c r="B207" s="11"/>
      <c r="C207" s="11"/>
      <c r="D207" s="11"/>
      <c r="E207" s="11"/>
      <c r="F207" s="46" t="s">
        <v>18</v>
      </c>
      <c r="G207" s="11"/>
      <c r="H207" s="47">
        <v>41173</v>
      </c>
      <c r="I207" s="11"/>
      <c r="J207" s="46"/>
      <c r="K207" s="11"/>
      <c r="L207" s="46" t="s">
        <v>190</v>
      </c>
      <c r="M207" s="11"/>
      <c r="N207" s="46"/>
      <c r="O207" s="11"/>
      <c r="P207" s="46" t="s">
        <v>35</v>
      </c>
      <c r="Q207" s="11"/>
      <c r="R207" s="48"/>
      <c r="S207" s="11"/>
      <c r="T207" s="46" t="s">
        <v>189</v>
      </c>
      <c r="U207" s="11"/>
      <c r="V207" s="4">
        <v>-25</v>
      </c>
      <c r="Y207"/>
    </row>
    <row r="208" spans="1:25">
      <c r="A208" s="11"/>
      <c r="B208" s="11"/>
      <c r="C208" s="11"/>
      <c r="D208" s="11"/>
      <c r="E208" s="11"/>
      <c r="F208" s="46" t="s">
        <v>18</v>
      </c>
      <c r="G208" s="11"/>
      <c r="H208" s="47">
        <v>41173</v>
      </c>
      <c r="I208" s="11"/>
      <c r="J208" s="46"/>
      <c r="K208" s="11"/>
      <c r="L208" s="46" t="s">
        <v>192</v>
      </c>
      <c r="M208" s="11"/>
      <c r="N208" s="46"/>
      <c r="O208" s="11"/>
      <c r="P208" s="46" t="s">
        <v>19</v>
      </c>
      <c r="Q208" s="11"/>
      <c r="R208" s="48"/>
      <c r="S208" s="11"/>
      <c r="T208" s="46" t="s">
        <v>189</v>
      </c>
      <c r="U208" s="11"/>
      <c r="V208" s="4">
        <v>-25</v>
      </c>
      <c r="Y208"/>
    </row>
    <row r="209" spans="1:25">
      <c r="A209" s="11"/>
      <c r="B209" s="11"/>
      <c r="C209" s="11"/>
      <c r="D209" s="11"/>
      <c r="E209" s="11"/>
      <c r="F209" s="46" t="s">
        <v>18</v>
      </c>
      <c r="G209" s="11"/>
      <c r="H209" s="47">
        <v>41173</v>
      </c>
      <c r="I209" s="11"/>
      <c r="J209" s="46"/>
      <c r="K209" s="11"/>
      <c r="L209" s="46" t="s">
        <v>194</v>
      </c>
      <c r="M209" s="11"/>
      <c r="N209" s="46"/>
      <c r="O209" s="11"/>
      <c r="P209" s="46" t="s">
        <v>19</v>
      </c>
      <c r="Q209" s="11"/>
      <c r="R209" s="48"/>
      <c r="S209" s="11"/>
      <c r="T209" s="46" t="s">
        <v>189</v>
      </c>
      <c r="U209" s="11"/>
      <c r="V209" s="4">
        <v>-25</v>
      </c>
      <c r="Y209"/>
    </row>
    <row r="210" spans="1:25">
      <c r="A210" s="11"/>
      <c r="B210" s="11"/>
      <c r="C210" s="11"/>
      <c r="D210" s="11"/>
      <c r="E210" s="11"/>
      <c r="F210" s="46" t="s">
        <v>18</v>
      </c>
      <c r="G210" s="11"/>
      <c r="H210" s="47">
        <v>41173</v>
      </c>
      <c r="I210" s="11"/>
      <c r="J210" s="46"/>
      <c r="K210" s="11"/>
      <c r="L210" s="46" t="s">
        <v>198</v>
      </c>
      <c r="M210" s="11"/>
      <c r="N210" s="46"/>
      <c r="O210" s="11"/>
      <c r="P210" s="46" t="s">
        <v>0</v>
      </c>
      <c r="Q210" s="11"/>
      <c r="R210" s="48"/>
      <c r="S210" s="11"/>
      <c r="T210" s="46" t="s">
        <v>189</v>
      </c>
      <c r="U210" s="11"/>
      <c r="V210" s="4">
        <v>-25</v>
      </c>
      <c r="Y210"/>
    </row>
    <row r="211" spans="1:25">
      <c r="A211" s="11"/>
      <c r="B211" s="11"/>
      <c r="C211" s="11"/>
      <c r="D211" s="11"/>
      <c r="E211" s="11"/>
      <c r="F211" s="46" t="s">
        <v>18</v>
      </c>
      <c r="G211" s="11"/>
      <c r="H211" s="47">
        <v>41173</v>
      </c>
      <c r="I211" s="11"/>
      <c r="J211" s="46"/>
      <c r="K211" s="11"/>
      <c r="L211" s="46" t="s">
        <v>199</v>
      </c>
      <c r="M211" s="11"/>
      <c r="N211" s="46"/>
      <c r="O211" s="11"/>
      <c r="P211" s="46" t="s">
        <v>19</v>
      </c>
      <c r="Q211" s="11"/>
      <c r="R211" s="48"/>
      <c r="S211" s="11"/>
      <c r="T211" s="46" t="s">
        <v>189</v>
      </c>
      <c r="U211" s="11"/>
      <c r="V211" s="4">
        <v>-25</v>
      </c>
      <c r="Y211"/>
    </row>
    <row r="212" spans="1:25">
      <c r="A212" s="11"/>
      <c r="B212" s="11"/>
      <c r="C212" s="11"/>
      <c r="D212" s="11"/>
      <c r="E212" s="11"/>
      <c r="F212" s="46" t="s">
        <v>18</v>
      </c>
      <c r="G212" s="11"/>
      <c r="H212" s="47">
        <v>41173</v>
      </c>
      <c r="I212" s="11"/>
      <c r="J212" s="46"/>
      <c r="K212" s="11"/>
      <c r="L212" s="46" t="s">
        <v>201</v>
      </c>
      <c r="M212" s="11"/>
      <c r="N212" s="46"/>
      <c r="O212" s="11"/>
      <c r="P212" s="46" t="s">
        <v>19</v>
      </c>
      <c r="Q212" s="11"/>
      <c r="R212" s="48"/>
      <c r="S212" s="11"/>
      <c r="T212" s="46" t="s">
        <v>189</v>
      </c>
      <c r="U212" s="11"/>
      <c r="V212" s="4">
        <v>-25</v>
      </c>
      <c r="Y212"/>
    </row>
    <row r="213" spans="1:25">
      <c r="A213" s="11"/>
      <c r="B213" s="11"/>
      <c r="C213" s="11"/>
      <c r="D213" s="11"/>
      <c r="E213" s="11"/>
      <c r="F213" s="46" t="s">
        <v>18</v>
      </c>
      <c r="G213" s="11"/>
      <c r="H213" s="47">
        <v>41173</v>
      </c>
      <c r="I213" s="11"/>
      <c r="J213" s="46"/>
      <c r="K213" s="11"/>
      <c r="L213" s="46" t="s">
        <v>204</v>
      </c>
      <c r="M213" s="11"/>
      <c r="N213" s="46"/>
      <c r="O213" s="11"/>
      <c r="P213" s="46" t="s">
        <v>19</v>
      </c>
      <c r="Q213" s="11"/>
      <c r="R213" s="48"/>
      <c r="S213" s="11"/>
      <c r="T213" s="46" t="s">
        <v>189</v>
      </c>
      <c r="U213" s="11"/>
      <c r="V213" s="4">
        <v>-25</v>
      </c>
      <c r="Y213"/>
    </row>
    <row r="214" spans="1:25">
      <c r="A214" s="11"/>
      <c r="B214" s="11"/>
      <c r="C214" s="11"/>
      <c r="D214" s="11"/>
      <c r="E214" s="11"/>
      <c r="F214" s="46" t="s">
        <v>18</v>
      </c>
      <c r="G214" s="11"/>
      <c r="H214" s="47">
        <v>41173</v>
      </c>
      <c r="I214" s="11"/>
      <c r="J214" s="46"/>
      <c r="K214" s="11"/>
      <c r="L214" s="46" t="s">
        <v>191</v>
      </c>
      <c r="M214" s="11"/>
      <c r="N214" s="46"/>
      <c r="O214" s="11"/>
      <c r="P214" s="46" t="s">
        <v>19</v>
      </c>
      <c r="Q214" s="11"/>
      <c r="R214" s="48"/>
      <c r="S214" s="11"/>
      <c r="T214" s="46" t="s">
        <v>189</v>
      </c>
      <c r="U214" s="11"/>
      <c r="V214" s="4">
        <v>-25</v>
      </c>
      <c r="Y214"/>
    </row>
    <row r="215" spans="1:25">
      <c r="A215" s="11"/>
      <c r="B215" s="11"/>
      <c r="C215" s="11"/>
      <c r="D215" s="11"/>
      <c r="E215" s="11"/>
      <c r="F215" s="46" t="s">
        <v>18</v>
      </c>
      <c r="G215" s="11"/>
      <c r="H215" s="47">
        <v>41187</v>
      </c>
      <c r="I215" s="11"/>
      <c r="J215" s="46"/>
      <c r="K215" s="11"/>
      <c r="L215" s="46" t="s">
        <v>190</v>
      </c>
      <c r="M215" s="11"/>
      <c r="N215" s="46"/>
      <c r="O215" s="11"/>
      <c r="P215" s="46" t="s">
        <v>35</v>
      </c>
      <c r="Q215" s="11"/>
      <c r="R215" s="48"/>
      <c r="S215" s="11"/>
      <c r="T215" s="46" t="s">
        <v>189</v>
      </c>
      <c r="U215" s="11"/>
      <c r="V215" s="4">
        <v>-25</v>
      </c>
      <c r="Y215"/>
    </row>
    <row r="216" spans="1:25">
      <c r="A216" s="11"/>
      <c r="B216" s="11"/>
      <c r="C216" s="11"/>
      <c r="D216" s="11"/>
      <c r="E216" s="11"/>
      <c r="F216" s="46" t="s">
        <v>18</v>
      </c>
      <c r="G216" s="11"/>
      <c r="H216" s="47">
        <v>41187</v>
      </c>
      <c r="I216" s="11"/>
      <c r="J216" s="46"/>
      <c r="K216" s="11"/>
      <c r="L216" s="46" t="s">
        <v>191</v>
      </c>
      <c r="M216" s="11"/>
      <c r="N216" s="46"/>
      <c r="O216" s="11"/>
      <c r="P216" s="46" t="s">
        <v>19</v>
      </c>
      <c r="Q216" s="11"/>
      <c r="R216" s="48"/>
      <c r="S216" s="11"/>
      <c r="T216" s="46" t="s">
        <v>189</v>
      </c>
      <c r="U216" s="11"/>
      <c r="V216" s="4">
        <v>-25</v>
      </c>
      <c r="Y216"/>
    </row>
    <row r="217" spans="1:25">
      <c r="A217" s="11"/>
      <c r="B217" s="11"/>
      <c r="C217" s="11"/>
      <c r="D217" s="11"/>
      <c r="E217" s="11"/>
      <c r="F217" s="46" t="s">
        <v>18</v>
      </c>
      <c r="G217" s="11"/>
      <c r="H217" s="47">
        <v>41187</v>
      </c>
      <c r="I217" s="11"/>
      <c r="J217" s="46"/>
      <c r="K217" s="11"/>
      <c r="L217" s="46" t="s">
        <v>192</v>
      </c>
      <c r="M217" s="11"/>
      <c r="N217" s="46"/>
      <c r="O217" s="11"/>
      <c r="P217" s="46" t="s">
        <v>19</v>
      </c>
      <c r="Q217" s="11"/>
      <c r="R217" s="48"/>
      <c r="S217" s="11"/>
      <c r="T217" s="46" t="s">
        <v>189</v>
      </c>
      <c r="U217" s="11"/>
      <c r="V217" s="4">
        <v>-25</v>
      </c>
      <c r="Y217"/>
    </row>
    <row r="218" spans="1:25">
      <c r="A218" s="11"/>
      <c r="B218" s="11"/>
      <c r="C218" s="11"/>
      <c r="D218" s="11"/>
      <c r="E218" s="11"/>
      <c r="F218" s="46" t="s">
        <v>18</v>
      </c>
      <c r="G218" s="11"/>
      <c r="H218" s="47">
        <v>41187</v>
      </c>
      <c r="I218" s="11"/>
      <c r="J218" s="46"/>
      <c r="K218" s="11"/>
      <c r="L218" s="46" t="s">
        <v>194</v>
      </c>
      <c r="M218" s="11"/>
      <c r="N218" s="46"/>
      <c r="O218" s="11"/>
      <c r="P218" s="46" t="s">
        <v>19</v>
      </c>
      <c r="Q218" s="11"/>
      <c r="R218" s="48"/>
      <c r="S218" s="11"/>
      <c r="T218" s="46" t="s">
        <v>189</v>
      </c>
      <c r="U218" s="11"/>
      <c r="V218" s="4">
        <v>-25</v>
      </c>
      <c r="Y218"/>
    </row>
    <row r="219" spans="1:25">
      <c r="A219" s="11"/>
      <c r="B219" s="11"/>
      <c r="C219" s="11"/>
      <c r="D219" s="11"/>
      <c r="E219" s="11"/>
      <c r="F219" s="46" t="s">
        <v>18</v>
      </c>
      <c r="G219" s="11"/>
      <c r="H219" s="47">
        <v>41187</v>
      </c>
      <c r="I219" s="11"/>
      <c r="J219" s="46"/>
      <c r="K219" s="11"/>
      <c r="L219" s="46" t="s">
        <v>198</v>
      </c>
      <c r="M219" s="11"/>
      <c r="N219" s="46"/>
      <c r="O219" s="11"/>
      <c r="P219" s="46" t="s">
        <v>0</v>
      </c>
      <c r="Q219" s="11"/>
      <c r="R219" s="48"/>
      <c r="S219" s="11"/>
      <c r="T219" s="46" t="s">
        <v>189</v>
      </c>
      <c r="U219" s="11"/>
      <c r="V219" s="4">
        <v>-25</v>
      </c>
      <c r="Y219"/>
    </row>
    <row r="220" spans="1:25">
      <c r="A220" s="11"/>
      <c r="B220" s="11"/>
      <c r="C220" s="11"/>
      <c r="D220" s="11"/>
      <c r="E220" s="11"/>
      <c r="F220" s="46" t="s">
        <v>18</v>
      </c>
      <c r="G220" s="11"/>
      <c r="H220" s="47">
        <v>41187</v>
      </c>
      <c r="I220" s="11"/>
      <c r="J220" s="46"/>
      <c r="K220" s="11"/>
      <c r="L220" s="46" t="s">
        <v>199</v>
      </c>
      <c r="M220" s="11"/>
      <c r="N220" s="46"/>
      <c r="O220" s="11"/>
      <c r="P220" s="46" t="s">
        <v>19</v>
      </c>
      <c r="Q220" s="11"/>
      <c r="R220" s="48"/>
      <c r="S220" s="11"/>
      <c r="T220" s="46" t="s">
        <v>189</v>
      </c>
      <c r="U220" s="11"/>
      <c r="V220" s="4">
        <v>-25</v>
      </c>
      <c r="Y220"/>
    </row>
    <row r="221" spans="1:25">
      <c r="A221" s="11"/>
      <c r="B221" s="11"/>
      <c r="C221" s="11"/>
      <c r="D221" s="11"/>
      <c r="E221" s="11"/>
      <c r="F221" s="46" t="s">
        <v>18</v>
      </c>
      <c r="G221" s="11"/>
      <c r="H221" s="47">
        <v>41187</v>
      </c>
      <c r="I221" s="11"/>
      <c r="J221" s="46"/>
      <c r="K221" s="11"/>
      <c r="L221" s="46" t="s">
        <v>201</v>
      </c>
      <c r="M221" s="11"/>
      <c r="N221" s="46"/>
      <c r="O221" s="11"/>
      <c r="P221" s="46" t="s">
        <v>19</v>
      </c>
      <c r="Q221" s="11"/>
      <c r="R221" s="48"/>
      <c r="S221" s="11"/>
      <c r="T221" s="46" t="s">
        <v>189</v>
      </c>
      <c r="U221" s="11"/>
      <c r="V221" s="4">
        <v>-25</v>
      </c>
      <c r="Y221"/>
    </row>
    <row r="222" spans="1:25">
      <c r="A222" s="11"/>
      <c r="B222" s="11"/>
      <c r="C222" s="11"/>
      <c r="D222" s="11"/>
      <c r="E222" s="11"/>
      <c r="F222" s="46" t="s">
        <v>18</v>
      </c>
      <c r="G222" s="11"/>
      <c r="H222" s="47">
        <v>41187</v>
      </c>
      <c r="I222" s="11"/>
      <c r="J222" s="46"/>
      <c r="K222" s="11"/>
      <c r="L222" s="46" t="s">
        <v>204</v>
      </c>
      <c r="M222" s="11"/>
      <c r="N222" s="46"/>
      <c r="O222" s="11"/>
      <c r="P222" s="46" t="s">
        <v>19</v>
      </c>
      <c r="Q222" s="11"/>
      <c r="R222" s="48"/>
      <c r="S222" s="11"/>
      <c r="T222" s="46" t="s">
        <v>189</v>
      </c>
      <c r="U222" s="11"/>
      <c r="V222" s="4">
        <v>-25</v>
      </c>
      <c r="Y222"/>
    </row>
    <row r="223" spans="1:25">
      <c r="A223" s="11"/>
      <c r="B223" s="11"/>
      <c r="C223" s="11"/>
      <c r="D223" s="11"/>
      <c r="E223" s="11"/>
      <c r="F223" s="46" t="s">
        <v>18</v>
      </c>
      <c r="G223" s="11"/>
      <c r="H223" s="47">
        <v>41187</v>
      </c>
      <c r="I223" s="11"/>
      <c r="J223" s="46" t="s">
        <v>39</v>
      </c>
      <c r="K223" s="11"/>
      <c r="L223" s="46" t="s">
        <v>198</v>
      </c>
      <c r="M223" s="11"/>
      <c r="N223" s="46"/>
      <c r="O223" s="11"/>
      <c r="P223" s="46" t="s">
        <v>0</v>
      </c>
      <c r="Q223" s="11"/>
      <c r="R223" s="48"/>
      <c r="S223" s="11"/>
      <c r="T223" s="46" t="s">
        <v>189</v>
      </c>
      <c r="U223" s="11"/>
      <c r="V223" s="4">
        <v>-25</v>
      </c>
      <c r="Y223"/>
    </row>
    <row r="224" spans="1:25">
      <c r="A224" s="11"/>
      <c r="B224" s="11"/>
      <c r="C224" s="11"/>
      <c r="D224" s="11"/>
      <c r="E224" s="11"/>
      <c r="F224" s="46" t="s">
        <v>18</v>
      </c>
      <c r="G224" s="11"/>
      <c r="H224" s="47">
        <v>41187</v>
      </c>
      <c r="I224" s="11"/>
      <c r="J224" s="46" t="s">
        <v>131</v>
      </c>
      <c r="K224" s="11"/>
      <c r="L224" s="46" t="s">
        <v>204</v>
      </c>
      <c r="M224" s="11"/>
      <c r="N224" s="46"/>
      <c r="O224" s="11"/>
      <c r="P224" s="46" t="s">
        <v>19</v>
      </c>
      <c r="Q224" s="11"/>
      <c r="R224" s="48"/>
      <c r="S224" s="11"/>
      <c r="T224" s="46" t="s">
        <v>189</v>
      </c>
      <c r="U224" s="11"/>
      <c r="V224" s="4">
        <v>-25</v>
      </c>
      <c r="Y224"/>
    </row>
    <row r="225" spans="1:25">
      <c r="A225" s="11"/>
      <c r="B225" s="11"/>
      <c r="C225" s="11"/>
      <c r="D225" s="11"/>
      <c r="E225" s="11"/>
      <c r="F225" s="46" t="s">
        <v>69</v>
      </c>
      <c r="G225" s="11"/>
      <c r="H225" s="47">
        <v>41197</v>
      </c>
      <c r="I225" s="11"/>
      <c r="J225" s="46"/>
      <c r="K225" s="11"/>
      <c r="L225" s="46" t="s">
        <v>197</v>
      </c>
      <c r="M225" s="11"/>
      <c r="N225" s="46"/>
      <c r="O225" s="11"/>
      <c r="P225" s="46"/>
      <c r="Q225" s="11"/>
      <c r="R225" s="48"/>
      <c r="S225" s="11"/>
      <c r="T225" s="46" t="s">
        <v>189</v>
      </c>
      <c r="U225" s="11"/>
      <c r="V225" s="4">
        <v>1687.5</v>
      </c>
      <c r="Y225"/>
    </row>
    <row r="226" spans="1:25">
      <c r="A226" s="11"/>
      <c r="B226" s="11"/>
      <c r="C226" s="11"/>
      <c r="D226" s="11"/>
      <c r="E226" s="11"/>
      <c r="F226" s="46" t="s">
        <v>18</v>
      </c>
      <c r="G226" s="11"/>
      <c r="H226" s="47">
        <v>41201</v>
      </c>
      <c r="I226" s="11"/>
      <c r="J226" s="46"/>
      <c r="K226" s="11"/>
      <c r="L226" s="46" t="s">
        <v>190</v>
      </c>
      <c r="M226" s="11"/>
      <c r="N226" s="46"/>
      <c r="O226" s="11"/>
      <c r="P226" s="46" t="s">
        <v>35</v>
      </c>
      <c r="Q226" s="11"/>
      <c r="R226" s="48"/>
      <c r="S226" s="11"/>
      <c r="T226" s="46" t="s">
        <v>189</v>
      </c>
      <c r="U226" s="11"/>
      <c r="V226" s="4">
        <v>-25</v>
      </c>
      <c r="Y226"/>
    </row>
    <row r="227" spans="1:25">
      <c r="A227" s="11"/>
      <c r="B227" s="11"/>
      <c r="C227" s="11"/>
      <c r="D227" s="11"/>
      <c r="E227" s="11"/>
      <c r="F227" s="46" t="s">
        <v>18</v>
      </c>
      <c r="G227" s="11"/>
      <c r="H227" s="47">
        <v>41201</v>
      </c>
      <c r="I227" s="11"/>
      <c r="J227" s="46"/>
      <c r="K227" s="11"/>
      <c r="L227" s="46" t="s">
        <v>191</v>
      </c>
      <c r="M227" s="11"/>
      <c r="N227" s="46"/>
      <c r="O227" s="11"/>
      <c r="P227" s="46" t="s">
        <v>19</v>
      </c>
      <c r="Q227" s="11"/>
      <c r="R227" s="48"/>
      <c r="S227" s="11"/>
      <c r="T227" s="46" t="s">
        <v>189</v>
      </c>
      <c r="U227" s="11"/>
      <c r="V227" s="4">
        <v>-25</v>
      </c>
      <c r="Y227"/>
    </row>
    <row r="228" spans="1:25">
      <c r="A228" s="11"/>
      <c r="B228" s="11"/>
      <c r="C228" s="11"/>
      <c r="D228" s="11"/>
      <c r="E228" s="11"/>
      <c r="F228" s="46" t="s">
        <v>18</v>
      </c>
      <c r="G228" s="11"/>
      <c r="H228" s="47">
        <v>41201</v>
      </c>
      <c r="I228" s="11"/>
      <c r="J228" s="46"/>
      <c r="K228" s="11"/>
      <c r="L228" s="46" t="s">
        <v>192</v>
      </c>
      <c r="M228" s="11"/>
      <c r="N228" s="46"/>
      <c r="O228" s="11"/>
      <c r="P228" s="46" t="s">
        <v>19</v>
      </c>
      <c r="Q228" s="11"/>
      <c r="R228" s="48"/>
      <c r="S228" s="11"/>
      <c r="T228" s="46" t="s">
        <v>189</v>
      </c>
      <c r="U228" s="11"/>
      <c r="V228" s="4">
        <v>-25</v>
      </c>
      <c r="Y228"/>
    </row>
    <row r="229" spans="1:25">
      <c r="A229" s="11"/>
      <c r="B229" s="11"/>
      <c r="C229" s="11"/>
      <c r="D229" s="11"/>
      <c r="E229" s="11"/>
      <c r="F229" s="46" t="s">
        <v>18</v>
      </c>
      <c r="G229" s="11"/>
      <c r="H229" s="47">
        <v>41201</v>
      </c>
      <c r="I229" s="11"/>
      <c r="J229" s="46"/>
      <c r="K229" s="11"/>
      <c r="L229" s="46" t="s">
        <v>194</v>
      </c>
      <c r="M229" s="11"/>
      <c r="N229" s="46"/>
      <c r="O229" s="11"/>
      <c r="P229" s="46" t="s">
        <v>19</v>
      </c>
      <c r="Q229" s="11"/>
      <c r="R229" s="48"/>
      <c r="S229" s="11"/>
      <c r="T229" s="46" t="s">
        <v>189</v>
      </c>
      <c r="U229" s="11"/>
      <c r="V229" s="4">
        <v>-25</v>
      </c>
      <c r="Y229"/>
    </row>
    <row r="230" spans="1:25">
      <c r="A230" s="11"/>
      <c r="B230" s="11"/>
      <c r="C230" s="11"/>
      <c r="D230" s="11"/>
      <c r="E230" s="11"/>
      <c r="F230" s="46" t="s">
        <v>18</v>
      </c>
      <c r="G230" s="11"/>
      <c r="H230" s="47">
        <v>41201</v>
      </c>
      <c r="I230" s="11"/>
      <c r="J230" s="46"/>
      <c r="K230" s="11"/>
      <c r="L230" s="46" t="s">
        <v>198</v>
      </c>
      <c r="M230" s="11"/>
      <c r="N230" s="46"/>
      <c r="O230" s="11"/>
      <c r="P230" s="46" t="s">
        <v>0</v>
      </c>
      <c r="Q230" s="11"/>
      <c r="R230" s="48"/>
      <c r="S230" s="11"/>
      <c r="T230" s="46" t="s">
        <v>189</v>
      </c>
      <c r="U230" s="11"/>
      <c r="V230" s="4">
        <v>-25</v>
      </c>
      <c r="Y230"/>
    </row>
    <row r="231" spans="1:25">
      <c r="A231" s="11"/>
      <c r="B231" s="11"/>
      <c r="C231" s="11"/>
      <c r="D231" s="11"/>
      <c r="E231" s="11"/>
      <c r="F231" s="46" t="s">
        <v>18</v>
      </c>
      <c r="G231" s="11"/>
      <c r="H231" s="47">
        <v>41201</v>
      </c>
      <c r="I231" s="11"/>
      <c r="J231" s="46"/>
      <c r="K231" s="11"/>
      <c r="L231" s="46" t="s">
        <v>199</v>
      </c>
      <c r="M231" s="11"/>
      <c r="N231" s="46"/>
      <c r="O231" s="11"/>
      <c r="P231" s="46" t="s">
        <v>19</v>
      </c>
      <c r="Q231" s="11"/>
      <c r="R231" s="48"/>
      <c r="S231" s="11"/>
      <c r="T231" s="46" t="s">
        <v>189</v>
      </c>
      <c r="U231" s="11"/>
      <c r="V231" s="4">
        <v>-25</v>
      </c>
      <c r="Y231"/>
    </row>
    <row r="232" spans="1:25">
      <c r="A232" s="11"/>
      <c r="B232" s="11"/>
      <c r="C232" s="11"/>
      <c r="D232" s="11"/>
      <c r="E232" s="11"/>
      <c r="F232" s="46" t="s">
        <v>18</v>
      </c>
      <c r="G232" s="11"/>
      <c r="H232" s="47">
        <v>41201</v>
      </c>
      <c r="I232" s="11"/>
      <c r="J232" s="46"/>
      <c r="K232" s="11"/>
      <c r="L232" s="46" t="s">
        <v>201</v>
      </c>
      <c r="M232" s="11"/>
      <c r="N232" s="46"/>
      <c r="O232" s="11"/>
      <c r="P232" s="46" t="s">
        <v>19</v>
      </c>
      <c r="Q232" s="11"/>
      <c r="R232" s="48"/>
      <c r="S232" s="11"/>
      <c r="T232" s="46" t="s">
        <v>189</v>
      </c>
      <c r="U232" s="11"/>
      <c r="V232" s="4">
        <v>-25</v>
      </c>
      <c r="Y232"/>
    </row>
    <row r="233" spans="1:25">
      <c r="A233" s="11"/>
      <c r="B233" s="11"/>
      <c r="C233" s="11"/>
      <c r="D233" s="11"/>
      <c r="E233" s="11"/>
      <c r="F233" s="46" t="s">
        <v>18</v>
      </c>
      <c r="G233" s="11"/>
      <c r="H233" s="47">
        <v>41201</v>
      </c>
      <c r="I233" s="11"/>
      <c r="J233" s="46"/>
      <c r="K233" s="11"/>
      <c r="L233" s="46" t="s">
        <v>204</v>
      </c>
      <c r="M233" s="11"/>
      <c r="N233" s="46"/>
      <c r="O233" s="11"/>
      <c r="P233" s="46" t="s">
        <v>19</v>
      </c>
      <c r="Q233" s="11"/>
      <c r="R233" s="48"/>
      <c r="S233" s="11"/>
      <c r="T233" s="46" t="s">
        <v>189</v>
      </c>
      <c r="U233" s="11"/>
      <c r="V233" s="4">
        <v>-25</v>
      </c>
      <c r="Y233"/>
    </row>
    <row r="234" spans="1:25">
      <c r="A234" s="11"/>
      <c r="B234" s="11"/>
      <c r="C234" s="11"/>
      <c r="D234" s="11"/>
      <c r="E234" s="11"/>
      <c r="F234" s="46" t="s">
        <v>18</v>
      </c>
      <c r="G234" s="11"/>
      <c r="H234" s="47">
        <v>41205</v>
      </c>
      <c r="I234" s="11"/>
      <c r="J234" s="46"/>
      <c r="K234" s="11"/>
      <c r="L234" s="46" t="s">
        <v>192</v>
      </c>
      <c r="M234" s="11"/>
      <c r="N234" s="46"/>
      <c r="O234" s="11"/>
      <c r="P234" s="46" t="s">
        <v>19</v>
      </c>
      <c r="Q234" s="11"/>
      <c r="R234" s="48"/>
      <c r="S234" s="11"/>
      <c r="T234" s="46" t="s">
        <v>189</v>
      </c>
      <c r="U234" s="11"/>
      <c r="V234" s="4">
        <v>0</v>
      </c>
      <c r="Y234"/>
    </row>
    <row r="235" spans="1:25">
      <c r="A235" s="11"/>
      <c r="B235" s="11"/>
      <c r="C235" s="11"/>
      <c r="D235" s="11"/>
      <c r="E235" s="11"/>
      <c r="F235" s="46" t="s">
        <v>18</v>
      </c>
      <c r="G235" s="11"/>
      <c r="H235" s="47">
        <v>41205</v>
      </c>
      <c r="I235" s="11"/>
      <c r="J235" s="46"/>
      <c r="K235" s="11"/>
      <c r="L235" s="46" t="s">
        <v>192</v>
      </c>
      <c r="M235" s="11"/>
      <c r="N235" s="46"/>
      <c r="O235" s="11"/>
      <c r="P235" s="46" t="s">
        <v>19</v>
      </c>
      <c r="Q235" s="11"/>
      <c r="R235" s="48"/>
      <c r="S235" s="11"/>
      <c r="T235" s="46" t="s">
        <v>189</v>
      </c>
      <c r="U235" s="11"/>
      <c r="V235" s="4">
        <v>413.6</v>
      </c>
      <c r="Y235"/>
    </row>
    <row r="236" spans="1:25">
      <c r="A236" s="11"/>
      <c r="B236" s="11"/>
      <c r="C236" s="11"/>
      <c r="D236" s="11"/>
      <c r="E236" s="11"/>
      <c r="F236" s="46" t="s">
        <v>18</v>
      </c>
      <c r="G236" s="11"/>
      <c r="H236" s="47">
        <v>41215</v>
      </c>
      <c r="I236" s="11"/>
      <c r="J236" s="46"/>
      <c r="K236" s="11"/>
      <c r="L236" s="46" t="s">
        <v>190</v>
      </c>
      <c r="M236" s="11"/>
      <c r="N236" s="46"/>
      <c r="O236" s="11"/>
      <c r="P236" s="46" t="s">
        <v>35</v>
      </c>
      <c r="Q236" s="11"/>
      <c r="R236" s="48"/>
      <c r="S236" s="11"/>
      <c r="T236" s="46" t="s">
        <v>189</v>
      </c>
      <c r="U236" s="11"/>
      <c r="V236" s="4">
        <v>-25</v>
      </c>
      <c r="Y236"/>
    </row>
    <row r="237" spans="1:25">
      <c r="A237" s="11"/>
      <c r="B237" s="11"/>
      <c r="C237" s="11"/>
      <c r="D237" s="11"/>
      <c r="E237" s="11"/>
      <c r="F237" s="46" t="s">
        <v>18</v>
      </c>
      <c r="G237" s="11"/>
      <c r="H237" s="47">
        <v>41215</v>
      </c>
      <c r="I237" s="11"/>
      <c r="J237" s="46"/>
      <c r="K237" s="11"/>
      <c r="L237" s="46" t="s">
        <v>191</v>
      </c>
      <c r="M237" s="11"/>
      <c r="N237" s="46"/>
      <c r="O237" s="11"/>
      <c r="P237" s="46" t="s">
        <v>19</v>
      </c>
      <c r="Q237" s="11"/>
      <c r="R237" s="48"/>
      <c r="S237" s="11"/>
      <c r="T237" s="46" t="s">
        <v>189</v>
      </c>
      <c r="U237" s="11"/>
      <c r="V237" s="4">
        <v>-25</v>
      </c>
      <c r="Y237"/>
    </row>
    <row r="238" spans="1:25">
      <c r="A238" s="11"/>
      <c r="B238" s="11"/>
      <c r="C238" s="11"/>
      <c r="D238" s="11"/>
      <c r="E238" s="11"/>
      <c r="F238" s="46" t="s">
        <v>18</v>
      </c>
      <c r="G238" s="11"/>
      <c r="H238" s="47">
        <v>41215</v>
      </c>
      <c r="I238" s="11"/>
      <c r="J238" s="46"/>
      <c r="K238" s="11"/>
      <c r="L238" s="46" t="s">
        <v>192</v>
      </c>
      <c r="M238" s="11"/>
      <c r="N238" s="46"/>
      <c r="O238" s="11"/>
      <c r="P238" s="46" t="s">
        <v>19</v>
      </c>
      <c r="Q238" s="11"/>
      <c r="R238" s="48"/>
      <c r="S238" s="11"/>
      <c r="T238" s="46" t="s">
        <v>189</v>
      </c>
      <c r="U238" s="11"/>
      <c r="V238" s="4">
        <v>-25</v>
      </c>
      <c r="Y238"/>
    </row>
    <row r="239" spans="1:25">
      <c r="A239" s="11"/>
      <c r="B239" s="11"/>
      <c r="C239" s="11"/>
      <c r="D239" s="11"/>
      <c r="E239" s="11"/>
      <c r="F239" s="46" t="s">
        <v>18</v>
      </c>
      <c r="G239" s="11"/>
      <c r="H239" s="47">
        <v>41215</v>
      </c>
      <c r="I239" s="11"/>
      <c r="J239" s="46"/>
      <c r="K239" s="11"/>
      <c r="L239" s="46" t="s">
        <v>194</v>
      </c>
      <c r="M239" s="11"/>
      <c r="N239" s="46"/>
      <c r="O239" s="11"/>
      <c r="P239" s="46" t="s">
        <v>19</v>
      </c>
      <c r="Q239" s="11"/>
      <c r="R239" s="48"/>
      <c r="S239" s="11"/>
      <c r="T239" s="46" t="s">
        <v>189</v>
      </c>
      <c r="U239" s="11"/>
      <c r="V239" s="4">
        <v>-25</v>
      </c>
      <c r="Y239"/>
    </row>
    <row r="240" spans="1:25">
      <c r="A240" s="11"/>
      <c r="B240" s="11"/>
      <c r="C240" s="11"/>
      <c r="D240" s="11"/>
      <c r="E240" s="11"/>
      <c r="F240" s="46" t="s">
        <v>18</v>
      </c>
      <c r="G240" s="11"/>
      <c r="H240" s="47">
        <v>41215</v>
      </c>
      <c r="I240" s="11"/>
      <c r="J240" s="46"/>
      <c r="K240" s="11"/>
      <c r="L240" s="46" t="s">
        <v>198</v>
      </c>
      <c r="M240" s="11"/>
      <c r="N240" s="46"/>
      <c r="O240" s="11"/>
      <c r="P240" s="46" t="s">
        <v>0</v>
      </c>
      <c r="Q240" s="11"/>
      <c r="R240" s="48"/>
      <c r="S240" s="11"/>
      <c r="T240" s="46" t="s">
        <v>189</v>
      </c>
      <c r="U240" s="11"/>
      <c r="V240" s="4">
        <v>-25</v>
      </c>
      <c r="Y240"/>
    </row>
    <row r="241" spans="1:25">
      <c r="A241" s="11"/>
      <c r="B241" s="11"/>
      <c r="C241" s="11"/>
      <c r="D241" s="11"/>
      <c r="E241" s="11"/>
      <c r="F241" s="46" t="s">
        <v>18</v>
      </c>
      <c r="G241" s="11"/>
      <c r="H241" s="47">
        <v>41215</v>
      </c>
      <c r="I241" s="11"/>
      <c r="J241" s="46"/>
      <c r="K241" s="11"/>
      <c r="L241" s="46" t="s">
        <v>199</v>
      </c>
      <c r="M241" s="11"/>
      <c r="N241" s="46"/>
      <c r="O241" s="11"/>
      <c r="P241" s="46" t="s">
        <v>19</v>
      </c>
      <c r="Q241" s="11"/>
      <c r="R241" s="48"/>
      <c r="S241" s="11"/>
      <c r="T241" s="46" t="s">
        <v>189</v>
      </c>
      <c r="U241" s="11"/>
      <c r="V241" s="4">
        <v>-25</v>
      </c>
      <c r="Y241"/>
    </row>
    <row r="242" spans="1:25">
      <c r="A242" s="11"/>
      <c r="B242" s="11"/>
      <c r="C242" s="11"/>
      <c r="D242" s="11"/>
      <c r="E242" s="11"/>
      <c r="F242" s="46" t="s">
        <v>18</v>
      </c>
      <c r="G242" s="11"/>
      <c r="H242" s="47">
        <v>41215</v>
      </c>
      <c r="I242" s="11"/>
      <c r="J242" s="46"/>
      <c r="K242" s="11"/>
      <c r="L242" s="46" t="s">
        <v>201</v>
      </c>
      <c r="M242" s="11"/>
      <c r="N242" s="46"/>
      <c r="O242" s="11"/>
      <c r="P242" s="46" t="s">
        <v>19</v>
      </c>
      <c r="Q242" s="11"/>
      <c r="R242" s="48"/>
      <c r="S242" s="11"/>
      <c r="T242" s="46" t="s">
        <v>189</v>
      </c>
      <c r="U242" s="11"/>
      <c r="V242" s="4">
        <v>-25</v>
      </c>
      <c r="Y242"/>
    </row>
    <row r="243" spans="1:25">
      <c r="A243" s="11"/>
      <c r="B243" s="11"/>
      <c r="C243" s="11"/>
      <c r="D243" s="11"/>
      <c r="E243" s="11"/>
      <c r="F243" s="46" t="s">
        <v>18</v>
      </c>
      <c r="G243" s="11"/>
      <c r="H243" s="47">
        <v>41215</v>
      </c>
      <c r="I243" s="11"/>
      <c r="J243" s="46"/>
      <c r="K243" s="11"/>
      <c r="L243" s="46" t="s">
        <v>204</v>
      </c>
      <c r="M243" s="11"/>
      <c r="N243" s="46"/>
      <c r="O243" s="11"/>
      <c r="P243" s="46" t="s">
        <v>19</v>
      </c>
      <c r="Q243" s="11"/>
      <c r="R243" s="48"/>
      <c r="S243" s="11"/>
      <c r="T243" s="46" t="s">
        <v>189</v>
      </c>
      <c r="U243" s="11"/>
      <c r="V243" s="4">
        <v>-25</v>
      </c>
      <c r="Y243"/>
    </row>
    <row r="244" spans="1:25">
      <c r="A244" s="11"/>
      <c r="B244" s="11"/>
      <c r="C244" s="11"/>
      <c r="D244" s="11"/>
      <c r="E244" s="11"/>
      <c r="F244" s="46" t="s">
        <v>69</v>
      </c>
      <c r="G244" s="11"/>
      <c r="H244" s="47">
        <v>41228</v>
      </c>
      <c r="I244" s="11"/>
      <c r="J244" s="46"/>
      <c r="K244" s="11"/>
      <c r="L244" s="46" t="s">
        <v>197</v>
      </c>
      <c r="M244" s="11"/>
      <c r="N244" s="46"/>
      <c r="O244" s="11"/>
      <c r="P244" s="46"/>
      <c r="Q244" s="11"/>
      <c r="R244" s="48"/>
      <c r="S244" s="11"/>
      <c r="T244" s="46" t="s">
        <v>189</v>
      </c>
      <c r="U244" s="11"/>
      <c r="V244" s="4">
        <v>1474.27</v>
      </c>
      <c r="Y244"/>
    </row>
    <row r="245" spans="1:25">
      <c r="A245" s="11"/>
      <c r="B245" s="11"/>
      <c r="C245" s="11"/>
      <c r="D245" s="11"/>
      <c r="E245" s="11"/>
      <c r="F245" s="46" t="s">
        <v>18</v>
      </c>
      <c r="G245" s="11"/>
      <c r="H245" s="47">
        <v>41229</v>
      </c>
      <c r="I245" s="11"/>
      <c r="J245" s="46"/>
      <c r="K245" s="11"/>
      <c r="L245" s="46" t="s">
        <v>190</v>
      </c>
      <c r="M245" s="11"/>
      <c r="N245" s="46"/>
      <c r="O245" s="11"/>
      <c r="P245" s="46" t="s">
        <v>35</v>
      </c>
      <c r="Q245" s="11"/>
      <c r="R245" s="48"/>
      <c r="S245" s="11"/>
      <c r="T245" s="46" t="s">
        <v>189</v>
      </c>
      <c r="U245" s="11"/>
      <c r="V245" s="4">
        <v>-25</v>
      </c>
      <c r="Y245"/>
    </row>
    <row r="246" spans="1:25">
      <c r="A246" s="11"/>
      <c r="B246" s="11"/>
      <c r="C246" s="11"/>
      <c r="D246" s="11"/>
      <c r="E246" s="11"/>
      <c r="F246" s="46" t="s">
        <v>18</v>
      </c>
      <c r="G246" s="11"/>
      <c r="H246" s="47">
        <v>41229</v>
      </c>
      <c r="I246" s="11"/>
      <c r="J246" s="46"/>
      <c r="K246" s="11"/>
      <c r="L246" s="46" t="s">
        <v>191</v>
      </c>
      <c r="M246" s="11"/>
      <c r="N246" s="46"/>
      <c r="O246" s="11"/>
      <c r="P246" s="46" t="s">
        <v>19</v>
      </c>
      <c r="Q246" s="11"/>
      <c r="R246" s="48"/>
      <c r="S246" s="11"/>
      <c r="T246" s="46" t="s">
        <v>189</v>
      </c>
      <c r="U246" s="11"/>
      <c r="V246" s="4">
        <v>-25</v>
      </c>
      <c r="Y246"/>
    </row>
    <row r="247" spans="1:25">
      <c r="A247" s="11"/>
      <c r="B247" s="11"/>
      <c r="C247" s="11"/>
      <c r="D247" s="11"/>
      <c r="E247" s="11"/>
      <c r="F247" s="46" t="s">
        <v>18</v>
      </c>
      <c r="G247" s="11"/>
      <c r="H247" s="47">
        <v>41229</v>
      </c>
      <c r="I247" s="11"/>
      <c r="J247" s="46"/>
      <c r="K247" s="11"/>
      <c r="L247" s="46" t="s">
        <v>192</v>
      </c>
      <c r="M247" s="11"/>
      <c r="N247" s="46"/>
      <c r="O247" s="11"/>
      <c r="P247" s="46" t="s">
        <v>19</v>
      </c>
      <c r="Q247" s="11"/>
      <c r="R247" s="48"/>
      <c r="S247" s="11"/>
      <c r="T247" s="46" t="s">
        <v>189</v>
      </c>
      <c r="U247" s="11"/>
      <c r="V247" s="4">
        <v>-25</v>
      </c>
      <c r="Y247"/>
    </row>
    <row r="248" spans="1:25">
      <c r="A248" s="11"/>
      <c r="B248" s="11"/>
      <c r="C248" s="11"/>
      <c r="D248" s="11"/>
      <c r="E248" s="11"/>
      <c r="F248" s="46" t="s">
        <v>18</v>
      </c>
      <c r="G248" s="11"/>
      <c r="H248" s="47">
        <v>41229</v>
      </c>
      <c r="I248" s="11"/>
      <c r="J248" s="46"/>
      <c r="K248" s="11"/>
      <c r="L248" s="46" t="s">
        <v>194</v>
      </c>
      <c r="M248" s="11"/>
      <c r="N248" s="46"/>
      <c r="O248" s="11"/>
      <c r="P248" s="46" t="s">
        <v>19</v>
      </c>
      <c r="Q248" s="11"/>
      <c r="R248" s="48"/>
      <c r="S248" s="11"/>
      <c r="T248" s="46" t="s">
        <v>189</v>
      </c>
      <c r="U248" s="11"/>
      <c r="V248" s="4">
        <v>-25</v>
      </c>
      <c r="Y248"/>
    </row>
    <row r="249" spans="1:25">
      <c r="A249" s="11"/>
      <c r="B249" s="11"/>
      <c r="C249" s="11"/>
      <c r="D249" s="11"/>
      <c r="E249" s="11"/>
      <c r="F249" s="46" t="s">
        <v>18</v>
      </c>
      <c r="G249" s="11"/>
      <c r="H249" s="47">
        <v>41229</v>
      </c>
      <c r="I249" s="11"/>
      <c r="J249" s="46"/>
      <c r="K249" s="11"/>
      <c r="L249" s="46" t="s">
        <v>198</v>
      </c>
      <c r="M249" s="11"/>
      <c r="N249" s="46"/>
      <c r="O249" s="11"/>
      <c r="P249" s="46" t="s">
        <v>0</v>
      </c>
      <c r="Q249" s="11"/>
      <c r="R249" s="48"/>
      <c r="S249" s="11"/>
      <c r="T249" s="46" t="s">
        <v>189</v>
      </c>
      <c r="U249" s="11"/>
      <c r="V249" s="4">
        <v>-25</v>
      </c>
      <c r="Y249"/>
    </row>
    <row r="250" spans="1:25">
      <c r="A250" s="11"/>
      <c r="B250" s="11"/>
      <c r="C250" s="11"/>
      <c r="D250" s="11"/>
      <c r="E250" s="11"/>
      <c r="F250" s="46" t="s">
        <v>18</v>
      </c>
      <c r="G250" s="11"/>
      <c r="H250" s="47">
        <v>41229</v>
      </c>
      <c r="I250" s="11"/>
      <c r="J250" s="46"/>
      <c r="K250" s="11"/>
      <c r="L250" s="46" t="s">
        <v>199</v>
      </c>
      <c r="M250" s="11"/>
      <c r="N250" s="46"/>
      <c r="O250" s="11"/>
      <c r="P250" s="46" t="s">
        <v>19</v>
      </c>
      <c r="Q250" s="11"/>
      <c r="R250" s="48"/>
      <c r="S250" s="11"/>
      <c r="T250" s="46" t="s">
        <v>189</v>
      </c>
      <c r="U250" s="11"/>
      <c r="V250" s="4">
        <v>-25</v>
      </c>
      <c r="Y250"/>
    </row>
    <row r="251" spans="1:25">
      <c r="A251" s="11"/>
      <c r="B251" s="11"/>
      <c r="C251" s="11"/>
      <c r="D251" s="11"/>
      <c r="E251" s="11"/>
      <c r="F251" s="46" t="s">
        <v>18</v>
      </c>
      <c r="G251" s="11"/>
      <c r="H251" s="47">
        <v>41229</v>
      </c>
      <c r="I251" s="11"/>
      <c r="J251" s="46"/>
      <c r="K251" s="11"/>
      <c r="L251" s="46" t="s">
        <v>201</v>
      </c>
      <c r="M251" s="11"/>
      <c r="N251" s="46"/>
      <c r="O251" s="11"/>
      <c r="P251" s="46" t="s">
        <v>19</v>
      </c>
      <c r="Q251" s="11"/>
      <c r="R251" s="48"/>
      <c r="S251" s="11"/>
      <c r="T251" s="46" t="s">
        <v>189</v>
      </c>
      <c r="U251" s="11"/>
      <c r="V251" s="4">
        <v>-25</v>
      </c>
      <c r="Y251"/>
    </row>
    <row r="252" spans="1:25">
      <c r="A252" s="11"/>
      <c r="B252" s="11"/>
      <c r="C252" s="11"/>
      <c r="D252" s="11"/>
      <c r="E252" s="11"/>
      <c r="F252" s="46" t="s">
        <v>18</v>
      </c>
      <c r="G252" s="11"/>
      <c r="H252" s="47">
        <v>41229</v>
      </c>
      <c r="I252" s="11"/>
      <c r="J252" s="46"/>
      <c r="K252" s="11"/>
      <c r="L252" s="46" t="s">
        <v>204</v>
      </c>
      <c r="M252" s="11"/>
      <c r="N252" s="46"/>
      <c r="O252" s="11"/>
      <c r="P252" s="46" t="s">
        <v>19</v>
      </c>
      <c r="Q252" s="11"/>
      <c r="R252" s="48"/>
      <c r="S252" s="11"/>
      <c r="T252" s="46" t="s">
        <v>189</v>
      </c>
      <c r="U252" s="11"/>
      <c r="V252" s="4">
        <v>-25</v>
      </c>
      <c r="Y252"/>
    </row>
    <row r="253" spans="1:25">
      <c r="A253" s="11"/>
      <c r="B253" s="11"/>
      <c r="C253" s="11"/>
      <c r="D253" s="11"/>
      <c r="E253" s="11"/>
      <c r="F253" s="46" t="s">
        <v>18</v>
      </c>
      <c r="G253" s="11"/>
      <c r="H253" s="47">
        <v>41234</v>
      </c>
      <c r="I253" s="11"/>
      <c r="J253" s="46" t="s">
        <v>130</v>
      </c>
      <c r="K253" s="11"/>
      <c r="L253" s="46" t="s">
        <v>192</v>
      </c>
      <c r="M253" s="11"/>
      <c r="N253" s="46"/>
      <c r="O253" s="11"/>
      <c r="P253" s="46" t="s">
        <v>19</v>
      </c>
      <c r="Q253" s="11"/>
      <c r="R253" s="48"/>
      <c r="S253" s="11"/>
      <c r="T253" s="46" t="s">
        <v>189</v>
      </c>
      <c r="U253" s="11"/>
      <c r="V253" s="4">
        <v>0</v>
      </c>
      <c r="Y253"/>
    </row>
    <row r="254" spans="1:25">
      <c r="A254" s="11"/>
      <c r="B254" s="11"/>
      <c r="C254" s="11"/>
      <c r="D254" s="11"/>
      <c r="E254" s="11"/>
      <c r="F254" s="46" t="s">
        <v>18</v>
      </c>
      <c r="G254" s="11"/>
      <c r="H254" s="47">
        <v>41243</v>
      </c>
      <c r="I254" s="11"/>
      <c r="J254" s="46"/>
      <c r="K254" s="11"/>
      <c r="L254" s="46" t="s">
        <v>190</v>
      </c>
      <c r="M254" s="11"/>
      <c r="N254" s="46"/>
      <c r="O254" s="11"/>
      <c r="P254" s="46" t="s">
        <v>35</v>
      </c>
      <c r="Q254" s="11"/>
      <c r="R254" s="48"/>
      <c r="S254" s="11"/>
      <c r="T254" s="46" t="s">
        <v>189</v>
      </c>
      <c r="U254" s="11"/>
      <c r="V254" s="4">
        <v>-25</v>
      </c>
      <c r="Y254"/>
    </row>
    <row r="255" spans="1:25">
      <c r="A255" s="11"/>
      <c r="B255" s="11"/>
      <c r="C255" s="11"/>
      <c r="D255" s="11"/>
      <c r="E255" s="11"/>
      <c r="F255" s="46" t="s">
        <v>18</v>
      </c>
      <c r="G255" s="11"/>
      <c r="H255" s="47">
        <v>41243</v>
      </c>
      <c r="I255" s="11"/>
      <c r="J255" s="46"/>
      <c r="K255" s="11"/>
      <c r="L255" s="46" t="s">
        <v>191</v>
      </c>
      <c r="M255" s="11"/>
      <c r="N255" s="46"/>
      <c r="O255" s="11"/>
      <c r="P255" s="46" t="s">
        <v>19</v>
      </c>
      <c r="Q255" s="11"/>
      <c r="R255" s="48"/>
      <c r="S255" s="11"/>
      <c r="T255" s="46" t="s">
        <v>189</v>
      </c>
      <c r="U255" s="11"/>
      <c r="V255" s="4">
        <v>-25</v>
      </c>
      <c r="Y255"/>
    </row>
    <row r="256" spans="1:25">
      <c r="A256" s="11"/>
      <c r="B256" s="11"/>
      <c r="C256" s="11"/>
      <c r="D256" s="11"/>
      <c r="E256" s="11"/>
      <c r="F256" s="46" t="s">
        <v>18</v>
      </c>
      <c r="G256" s="11"/>
      <c r="H256" s="47">
        <v>41243</v>
      </c>
      <c r="I256" s="11"/>
      <c r="J256" s="46"/>
      <c r="K256" s="11"/>
      <c r="L256" s="46" t="s">
        <v>192</v>
      </c>
      <c r="M256" s="11"/>
      <c r="N256" s="46"/>
      <c r="O256" s="11"/>
      <c r="P256" s="46" t="s">
        <v>19</v>
      </c>
      <c r="Q256" s="11"/>
      <c r="R256" s="48"/>
      <c r="S256" s="11"/>
      <c r="T256" s="46" t="s">
        <v>189</v>
      </c>
      <c r="U256" s="11"/>
      <c r="V256" s="4">
        <v>-25</v>
      </c>
      <c r="Y256"/>
    </row>
    <row r="257" spans="1:25">
      <c r="A257" s="11"/>
      <c r="B257" s="11"/>
      <c r="C257" s="11"/>
      <c r="D257" s="11"/>
      <c r="E257" s="11"/>
      <c r="F257" s="46" t="s">
        <v>18</v>
      </c>
      <c r="G257" s="11"/>
      <c r="H257" s="47">
        <v>41243</v>
      </c>
      <c r="I257" s="11"/>
      <c r="J257" s="46"/>
      <c r="K257" s="11"/>
      <c r="L257" s="46" t="s">
        <v>194</v>
      </c>
      <c r="M257" s="11"/>
      <c r="N257" s="46"/>
      <c r="O257" s="11"/>
      <c r="P257" s="46" t="s">
        <v>19</v>
      </c>
      <c r="Q257" s="11"/>
      <c r="R257" s="48"/>
      <c r="S257" s="11"/>
      <c r="T257" s="46" t="s">
        <v>189</v>
      </c>
      <c r="U257" s="11"/>
      <c r="V257" s="4">
        <v>-25</v>
      </c>
      <c r="Y257"/>
    </row>
    <row r="258" spans="1:25">
      <c r="A258" s="11"/>
      <c r="B258" s="11"/>
      <c r="C258" s="11"/>
      <c r="D258" s="11"/>
      <c r="E258" s="11"/>
      <c r="F258" s="46" t="s">
        <v>18</v>
      </c>
      <c r="G258" s="11"/>
      <c r="H258" s="47">
        <v>41243</v>
      </c>
      <c r="I258" s="11"/>
      <c r="J258" s="46"/>
      <c r="K258" s="11"/>
      <c r="L258" s="46" t="s">
        <v>198</v>
      </c>
      <c r="M258" s="11"/>
      <c r="N258" s="46"/>
      <c r="O258" s="11"/>
      <c r="P258" s="46" t="s">
        <v>0</v>
      </c>
      <c r="Q258" s="11"/>
      <c r="R258" s="48"/>
      <c r="S258" s="11"/>
      <c r="T258" s="46" t="s">
        <v>189</v>
      </c>
      <c r="U258" s="11"/>
      <c r="V258" s="4">
        <v>0</v>
      </c>
      <c r="Y258"/>
    </row>
    <row r="259" spans="1:25">
      <c r="A259" s="11"/>
      <c r="B259" s="11"/>
      <c r="C259" s="11"/>
      <c r="D259" s="11"/>
      <c r="E259" s="11"/>
      <c r="F259" s="46" t="s">
        <v>18</v>
      </c>
      <c r="G259" s="11"/>
      <c r="H259" s="47">
        <v>41243</v>
      </c>
      <c r="I259" s="11"/>
      <c r="J259" s="46"/>
      <c r="K259" s="11"/>
      <c r="L259" s="46" t="s">
        <v>199</v>
      </c>
      <c r="M259" s="11"/>
      <c r="N259" s="46"/>
      <c r="O259" s="11"/>
      <c r="P259" s="46" t="s">
        <v>19</v>
      </c>
      <c r="Q259" s="11"/>
      <c r="R259" s="48"/>
      <c r="S259" s="11"/>
      <c r="T259" s="46" t="s">
        <v>189</v>
      </c>
      <c r="U259" s="11"/>
      <c r="V259" s="4">
        <v>-25</v>
      </c>
      <c r="Y259"/>
    </row>
    <row r="260" spans="1:25">
      <c r="A260" s="11"/>
      <c r="B260" s="11"/>
      <c r="C260" s="11"/>
      <c r="D260" s="11"/>
      <c r="E260" s="11"/>
      <c r="F260" s="46" t="s">
        <v>18</v>
      </c>
      <c r="G260" s="11"/>
      <c r="H260" s="47">
        <v>41243</v>
      </c>
      <c r="I260" s="11"/>
      <c r="J260" s="46"/>
      <c r="K260" s="11"/>
      <c r="L260" s="46" t="s">
        <v>201</v>
      </c>
      <c r="M260" s="11"/>
      <c r="N260" s="46"/>
      <c r="O260" s="11"/>
      <c r="P260" s="46" t="s">
        <v>19</v>
      </c>
      <c r="Q260" s="11"/>
      <c r="R260" s="48"/>
      <c r="S260" s="11"/>
      <c r="T260" s="46" t="s">
        <v>189</v>
      </c>
      <c r="U260" s="11"/>
      <c r="V260" s="4">
        <v>-25</v>
      </c>
      <c r="Y260"/>
    </row>
    <row r="261" spans="1:25">
      <c r="A261" s="11"/>
      <c r="B261" s="11"/>
      <c r="C261" s="11"/>
      <c r="D261" s="11"/>
      <c r="E261" s="11"/>
      <c r="F261" s="46" t="s">
        <v>18</v>
      </c>
      <c r="G261" s="11"/>
      <c r="H261" s="47">
        <v>41243</v>
      </c>
      <c r="I261" s="11"/>
      <c r="J261" s="46"/>
      <c r="K261" s="11"/>
      <c r="L261" s="46" t="s">
        <v>204</v>
      </c>
      <c r="M261" s="11"/>
      <c r="N261" s="46"/>
      <c r="O261" s="11"/>
      <c r="P261" s="46" t="s">
        <v>19</v>
      </c>
      <c r="Q261" s="11"/>
      <c r="R261" s="48"/>
      <c r="S261" s="11"/>
      <c r="T261" s="46" t="s">
        <v>189</v>
      </c>
      <c r="U261" s="11"/>
      <c r="V261" s="4">
        <v>0</v>
      </c>
      <c r="Y261"/>
    </row>
    <row r="262" spans="1:25">
      <c r="A262" s="11"/>
      <c r="B262" s="11"/>
      <c r="C262" s="11"/>
      <c r="D262" s="11"/>
      <c r="E262" s="11"/>
      <c r="F262" s="46" t="s">
        <v>18</v>
      </c>
      <c r="G262" s="11"/>
      <c r="H262" s="47">
        <v>41256</v>
      </c>
      <c r="I262" s="11"/>
      <c r="J262" s="46" t="s">
        <v>43</v>
      </c>
      <c r="K262" s="11"/>
      <c r="L262" s="46" t="s">
        <v>198</v>
      </c>
      <c r="M262" s="11"/>
      <c r="N262" s="46"/>
      <c r="O262" s="11"/>
      <c r="P262" s="46" t="s">
        <v>0</v>
      </c>
      <c r="Q262" s="11"/>
      <c r="R262" s="48"/>
      <c r="S262" s="11"/>
      <c r="T262" s="46" t="s">
        <v>189</v>
      </c>
      <c r="U262" s="11"/>
      <c r="V262" s="4">
        <v>0</v>
      </c>
      <c r="Y262"/>
    </row>
    <row r="263" spans="1:25">
      <c r="A263" s="11"/>
      <c r="B263" s="11"/>
      <c r="C263" s="11"/>
      <c r="D263" s="11"/>
      <c r="E263" s="11"/>
      <c r="F263" s="46" t="s">
        <v>18</v>
      </c>
      <c r="G263" s="11"/>
      <c r="H263" s="47">
        <v>41257</v>
      </c>
      <c r="I263" s="11"/>
      <c r="J263" s="46"/>
      <c r="K263" s="11"/>
      <c r="L263" s="46" t="s">
        <v>190</v>
      </c>
      <c r="M263" s="11"/>
      <c r="N263" s="46"/>
      <c r="O263" s="11"/>
      <c r="P263" s="46" t="s">
        <v>35</v>
      </c>
      <c r="Q263" s="11"/>
      <c r="R263" s="48"/>
      <c r="S263" s="11"/>
      <c r="T263" s="46" t="s">
        <v>189</v>
      </c>
      <c r="U263" s="11"/>
      <c r="V263" s="4">
        <v>-25</v>
      </c>
      <c r="Y263"/>
    </row>
    <row r="264" spans="1:25">
      <c r="A264" s="11"/>
      <c r="B264" s="11"/>
      <c r="C264" s="11"/>
      <c r="D264" s="11"/>
      <c r="E264" s="11"/>
      <c r="F264" s="46" t="s">
        <v>18</v>
      </c>
      <c r="G264" s="11"/>
      <c r="H264" s="47">
        <v>41257</v>
      </c>
      <c r="I264" s="11"/>
      <c r="J264" s="46"/>
      <c r="K264" s="11"/>
      <c r="L264" s="46" t="s">
        <v>191</v>
      </c>
      <c r="M264" s="11"/>
      <c r="N264" s="46"/>
      <c r="O264" s="11"/>
      <c r="P264" s="46" t="s">
        <v>19</v>
      </c>
      <c r="Q264" s="11"/>
      <c r="R264" s="48"/>
      <c r="S264" s="11"/>
      <c r="T264" s="46" t="s">
        <v>189</v>
      </c>
      <c r="U264" s="11"/>
      <c r="V264" s="4">
        <v>-25</v>
      </c>
      <c r="Y264"/>
    </row>
    <row r="265" spans="1:25">
      <c r="A265" s="11"/>
      <c r="B265" s="11"/>
      <c r="C265" s="11"/>
      <c r="D265" s="11"/>
      <c r="E265" s="11"/>
      <c r="F265" s="46" t="s">
        <v>18</v>
      </c>
      <c r="G265" s="11"/>
      <c r="H265" s="47">
        <v>41257</v>
      </c>
      <c r="I265" s="11"/>
      <c r="J265" s="46"/>
      <c r="K265" s="11"/>
      <c r="L265" s="46" t="s">
        <v>192</v>
      </c>
      <c r="M265" s="11"/>
      <c r="N265" s="46"/>
      <c r="O265" s="11"/>
      <c r="P265" s="46" t="s">
        <v>19</v>
      </c>
      <c r="Q265" s="11"/>
      <c r="R265" s="48"/>
      <c r="S265" s="11"/>
      <c r="T265" s="46" t="s">
        <v>189</v>
      </c>
      <c r="U265" s="11"/>
      <c r="V265" s="4">
        <v>-25</v>
      </c>
      <c r="Y265"/>
    </row>
    <row r="266" spans="1:25">
      <c r="A266" s="11"/>
      <c r="B266" s="11"/>
      <c r="C266" s="11"/>
      <c r="D266" s="11"/>
      <c r="E266" s="11"/>
      <c r="F266" s="46" t="s">
        <v>18</v>
      </c>
      <c r="G266" s="11"/>
      <c r="H266" s="47">
        <v>41257</v>
      </c>
      <c r="I266" s="11"/>
      <c r="J266" s="46"/>
      <c r="K266" s="11"/>
      <c r="L266" s="46" t="s">
        <v>194</v>
      </c>
      <c r="M266" s="11"/>
      <c r="N266" s="46"/>
      <c r="O266" s="11"/>
      <c r="P266" s="46" t="s">
        <v>19</v>
      </c>
      <c r="Q266" s="11"/>
      <c r="R266" s="48"/>
      <c r="S266" s="11"/>
      <c r="T266" s="46" t="s">
        <v>189</v>
      </c>
      <c r="U266" s="11"/>
      <c r="V266" s="4">
        <v>-25</v>
      </c>
      <c r="Y266"/>
    </row>
    <row r="267" spans="1:25">
      <c r="A267" s="11"/>
      <c r="B267" s="11"/>
      <c r="C267" s="11"/>
      <c r="D267" s="11"/>
      <c r="E267" s="11"/>
      <c r="F267" s="46" t="s">
        <v>18</v>
      </c>
      <c r="G267" s="11"/>
      <c r="H267" s="47">
        <v>41257</v>
      </c>
      <c r="I267" s="11"/>
      <c r="J267" s="46"/>
      <c r="K267" s="11"/>
      <c r="L267" s="46" t="s">
        <v>198</v>
      </c>
      <c r="M267" s="11"/>
      <c r="N267" s="46"/>
      <c r="O267" s="11"/>
      <c r="P267" s="46" t="s">
        <v>0</v>
      </c>
      <c r="Q267" s="11"/>
      <c r="R267" s="48"/>
      <c r="S267" s="11"/>
      <c r="T267" s="46" t="s">
        <v>189</v>
      </c>
      <c r="U267" s="11"/>
      <c r="V267" s="4">
        <v>-25</v>
      </c>
      <c r="Y267"/>
    </row>
    <row r="268" spans="1:25">
      <c r="A268" s="11"/>
      <c r="B268" s="11"/>
      <c r="C268" s="11"/>
      <c r="D268" s="11"/>
      <c r="E268" s="11"/>
      <c r="F268" s="46" t="s">
        <v>18</v>
      </c>
      <c r="G268" s="11"/>
      <c r="H268" s="47">
        <v>41257</v>
      </c>
      <c r="I268" s="11"/>
      <c r="J268" s="46"/>
      <c r="K268" s="11"/>
      <c r="L268" s="46" t="s">
        <v>199</v>
      </c>
      <c r="M268" s="11"/>
      <c r="N268" s="46"/>
      <c r="O268" s="11"/>
      <c r="P268" s="46" t="s">
        <v>19</v>
      </c>
      <c r="Q268" s="11"/>
      <c r="R268" s="48"/>
      <c r="S268" s="11"/>
      <c r="T268" s="46" t="s">
        <v>189</v>
      </c>
      <c r="U268" s="11"/>
      <c r="V268" s="4">
        <v>-25</v>
      </c>
      <c r="Y268"/>
    </row>
    <row r="269" spans="1:25">
      <c r="A269" s="11"/>
      <c r="B269" s="11"/>
      <c r="C269" s="11"/>
      <c r="D269" s="11"/>
      <c r="E269" s="11"/>
      <c r="F269" s="46" t="s">
        <v>18</v>
      </c>
      <c r="G269" s="11"/>
      <c r="H269" s="47">
        <v>41257</v>
      </c>
      <c r="I269" s="11"/>
      <c r="J269" s="46"/>
      <c r="K269" s="11"/>
      <c r="L269" s="46" t="s">
        <v>201</v>
      </c>
      <c r="M269" s="11"/>
      <c r="N269" s="46"/>
      <c r="O269" s="11"/>
      <c r="P269" s="46" t="s">
        <v>19</v>
      </c>
      <c r="Q269" s="11"/>
      <c r="R269" s="48"/>
      <c r="S269" s="11"/>
      <c r="T269" s="46" t="s">
        <v>189</v>
      </c>
      <c r="U269" s="11"/>
      <c r="V269" s="4">
        <v>-25</v>
      </c>
      <c r="Y269"/>
    </row>
    <row r="270" spans="1:25">
      <c r="A270" s="11"/>
      <c r="B270" s="11"/>
      <c r="C270" s="11"/>
      <c r="D270" s="11"/>
      <c r="E270" s="11"/>
      <c r="F270" s="46" t="s">
        <v>18</v>
      </c>
      <c r="G270" s="11"/>
      <c r="H270" s="47">
        <v>41257</v>
      </c>
      <c r="I270" s="11"/>
      <c r="J270" s="46"/>
      <c r="K270" s="11"/>
      <c r="L270" s="46" t="s">
        <v>204</v>
      </c>
      <c r="M270" s="11"/>
      <c r="N270" s="46"/>
      <c r="O270" s="11"/>
      <c r="P270" s="46" t="s">
        <v>19</v>
      </c>
      <c r="Q270" s="11"/>
      <c r="R270" s="48"/>
      <c r="S270" s="11"/>
      <c r="T270" s="46" t="s">
        <v>189</v>
      </c>
      <c r="U270" s="11"/>
      <c r="V270" s="4">
        <v>-25</v>
      </c>
      <c r="Y270"/>
    </row>
    <row r="271" spans="1:25">
      <c r="A271" s="11"/>
      <c r="B271" s="11"/>
      <c r="C271" s="11"/>
      <c r="D271" s="11"/>
      <c r="E271" s="11"/>
      <c r="F271" s="46" t="s">
        <v>69</v>
      </c>
      <c r="G271" s="11"/>
      <c r="H271" s="47">
        <v>41258</v>
      </c>
      <c r="I271" s="11"/>
      <c r="J271" s="46"/>
      <c r="K271" s="11"/>
      <c r="L271" s="46" t="s">
        <v>197</v>
      </c>
      <c r="M271" s="11"/>
      <c r="N271" s="46"/>
      <c r="O271" s="11"/>
      <c r="P271" s="46"/>
      <c r="Q271" s="11"/>
      <c r="R271" s="48"/>
      <c r="S271" s="11"/>
      <c r="T271" s="46" t="s">
        <v>189</v>
      </c>
      <c r="U271" s="11"/>
      <c r="V271" s="4">
        <v>1474.27</v>
      </c>
      <c r="Y271"/>
    </row>
    <row r="272" spans="1:25">
      <c r="A272" s="11"/>
      <c r="B272" s="11"/>
      <c r="C272" s="11"/>
      <c r="D272" s="11"/>
      <c r="E272" s="11"/>
      <c r="F272" s="46" t="s">
        <v>18</v>
      </c>
      <c r="G272" s="11"/>
      <c r="H272" s="47">
        <v>41260</v>
      </c>
      <c r="I272" s="11"/>
      <c r="J272" s="46" t="s">
        <v>129</v>
      </c>
      <c r="K272" s="11"/>
      <c r="L272" s="46" t="s">
        <v>192</v>
      </c>
      <c r="M272" s="11"/>
      <c r="N272" s="46"/>
      <c r="O272" s="11"/>
      <c r="P272" s="46" t="s">
        <v>19</v>
      </c>
      <c r="Q272" s="11"/>
      <c r="R272" s="48"/>
      <c r="S272" s="11"/>
      <c r="T272" s="46" t="s">
        <v>189</v>
      </c>
      <c r="U272" s="11"/>
      <c r="V272" s="4">
        <v>0</v>
      </c>
      <c r="Y272"/>
    </row>
    <row r="273" spans="1:25">
      <c r="A273" s="11"/>
      <c r="B273" s="11"/>
      <c r="C273" s="11"/>
      <c r="D273" s="11"/>
      <c r="E273" s="11"/>
      <c r="F273" s="46" t="s">
        <v>18</v>
      </c>
      <c r="G273" s="11"/>
      <c r="H273" s="47">
        <v>41271</v>
      </c>
      <c r="I273" s="11"/>
      <c r="J273" s="46"/>
      <c r="K273" s="11"/>
      <c r="L273" s="46" t="s">
        <v>190</v>
      </c>
      <c r="M273" s="11"/>
      <c r="N273" s="46"/>
      <c r="O273" s="11"/>
      <c r="P273" s="46" t="s">
        <v>35</v>
      </c>
      <c r="Q273" s="11"/>
      <c r="R273" s="48"/>
      <c r="S273" s="11"/>
      <c r="T273" s="46" t="s">
        <v>189</v>
      </c>
      <c r="U273" s="11"/>
      <c r="V273" s="4">
        <v>-25</v>
      </c>
      <c r="Y273"/>
    </row>
    <row r="274" spans="1:25">
      <c r="A274" s="11"/>
      <c r="B274" s="11"/>
      <c r="C274" s="11"/>
      <c r="D274" s="11"/>
      <c r="E274" s="11"/>
      <c r="F274" s="46" t="s">
        <v>18</v>
      </c>
      <c r="G274" s="11"/>
      <c r="H274" s="47">
        <v>41271</v>
      </c>
      <c r="I274" s="11"/>
      <c r="J274" s="46"/>
      <c r="K274" s="11"/>
      <c r="L274" s="46" t="s">
        <v>191</v>
      </c>
      <c r="M274" s="11"/>
      <c r="N274" s="46"/>
      <c r="O274" s="11"/>
      <c r="P274" s="46" t="s">
        <v>19</v>
      </c>
      <c r="Q274" s="11"/>
      <c r="R274" s="48"/>
      <c r="S274" s="11"/>
      <c r="T274" s="46" t="s">
        <v>189</v>
      </c>
      <c r="U274" s="11"/>
      <c r="V274" s="4">
        <v>-25</v>
      </c>
      <c r="Y274"/>
    </row>
    <row r="275" spans="1:25">
      <c r="A275" s="11"/>
      <c r="B275" s="11"/>
      <c r="C275" s="11"/>
      <c r="D275" s="11"/>
      <c r="E275" s="11"/>
      <c r="F275" s="46" t="s">
        <v>18</v>
      </c>
      <c r="G275" s="11"/>
      <c r="H275" s="47">
        <v>41271</v>
      </c>
      <c r="I275" s="11"/>
      <c r="J275" s="46"/>
      <c r="K275" s="11"/>
      <c r="L275" s="46" t="s">
        <v>192</v>
      </c>
      <c r="M275" s="11"/>
      <c r="N275" s="46"/>
      <c r="O275" s="11"/>
      <c r="P275" s="46" t="s">
        <v>19</v>
      </c>
      <c r="Q275" s="11"/>
      <c r="R275" s="48"/>
      <c r="S275" s="11"/>
      <c r="T275" s="46" t="s">
        <v>189</v>
      </c>
      <c r="U275" s="11"/>
      <c r="V275" s="4">
        <v>-25</v>
      </c>
      <c r="Y275"/>
    </row>
    <row r="276" spans="1:25">
      <c r="A276" s="11"/>
      <c r="B276" s="11"/>
      <c r="C276" s="11"/>
      <c r="D276" s="11"/>
      <c r="E276" s="11"/>
      <c r="F276" s="46" t="s">
        <v>18</v>
      </c>
      <c r="G276" s="11"/>
      <c r="H276" s="47">
        <v>41271</v>
      </c>
      <c r="I276" s="11"/>
      <c r="J276" s="46"/>
      <c r="K276" s="11"/>
      <c r="L276" s="46" t="s">
        <v>194</v>
      </c>
      <c r="M276" s="11"/>
      <c r="N276" s="46"/>
      <c r="O276" s="11"/>
      <c r="P276" s="46" t="s">
        <v>19</v>
      </c>
      <c r="Q276" s="11"/>
      <c r="R276" s="48"/>
      <c r="S276" s="11"/>
      <c r="T276" s="46" t="s">
        <v>189</v>
      </c>
      <c r="U276" s="11"/>
      <c r="V276" s="4">
        <v>-25</v>
      </c>
      <c r="Y276"/>
    </row>
    <row r="277" spans="1:25">
      <c r="A277" s="11"/>
      <c r="B277" s="11"/>
      <c r="C277" s="11"/>
      <c r="D277" s="11"/>
      <c r="E277" s="11"/>
      <c r="F277" s="46" t="s">
        <v>18</v>
      </c>
      <c r="G277" s="11"/>
      <c r="H277" s="47">
        <v>41271</v>
      </c>
      <c r="I277" s="11"/>
      <c r="J277" s="46"/>
      <c r="K277" s="11"/>
      <c r="L277" s="46" t="s">
        <v>198</v>
      </c>
      <c r="M277" s="11"/>
      <c r="N277" s="46"/>
      <c r="O277" s="11"/>
      <c r="P277" s="46" t="s">
        <v>0</v>
      </c>
      <c r="Q277" s="11"/>
      <c r="R277" s="48"/>
      <c r="S277" s="11"/>
      <c r="T277" s="46" t="s">
        <v>189</v>
      </c>
      <c r="U277" s="11"/>
      <c r="V277" s="4">
        <v>-25</v>
      </c>
      <c r="Y277"/>
    </row>
    <row r="278" spans="1:25">
      <c r="A278" s="11"/>
      <c r="B278" s="11"/>
      <c r="C278" s="11"/>
      <c r="D278" s="11"/>
      <c r="E278" s="11"/>
      <c r="F278" s="46" t="s">
        <v>18</v>
      </c>
      <c r="G278" s="11"/>
      <c r="H278" s="47">
        <v>41271</v>
      </c>
      <c r="I278" s="11"/>
      <c r="J278" s="46"/>
      <c r="K278" s="11"/>
      <c r="L278" s="46" t="s">
        <v>199</v>
      </c>
      <c r="M278" s="11"/>
      <c r="N278" s="46"/>
      <c r="O278" s="11"/>
      <c r="P278" s="46" t="s">
        <v>19</v>
      </c>
      <c r="Q278" s="11"/>
      <c r="R278" s="48"/>
      <c r="S278" s="11"/>
      <c r="T278" s="46" t="s">
        <v>189</v>
      </c>
      <c r="U278" s="11"/>
      <c r="V278" s="4">
        <v>-25</v>
      </c>
      <c r="Y278"/>
    </row>
    <row r="279" spans="1:25">
      <c r="A279" s="11"/>
      <c r="B279" s="11"/>
      <c r="C279" s="11"/>
      <c r="D279" s="11"/>
      <c r="E279" s="11"/>
      <c r="F279" s="46" t="s">
        <v>18</v>
      </c>
      <c r="G279" s="11"/>
      <c r="H279" s="47">
        <v>41271</v>
      </c>
      <c r="I279" s="11"/>
      <c r="J279" s="46"/>
      <c r="K279" s="11"/>
      <c r="L279" s="46" t="s">
        <v>201</v>
      </c>
      <c r="M279" s="11"/>
      <c r="N279" s="46"/>
      <c r="O279" s="11"/>
      <c r="P279" s="46" t="s">
        <v>19</v>
      </c>
      <c r="Q279" s="11"/>
      <c r="R279" s="48"/>
      <c r="S279" s="11"/>
      <c r="T279" s="46" t="s">
        <v>189</v>
      </c>
      <c r="U279" s="11"/>
      <c r="V279" s="4">
        <v>-25</v>
      </c>
      <c r="Y279"/>
    </row>
    <row r="280" spans="1:25">
      <c r="A280" s="11"/>
      <c r="B280" s="11"/>
      <c r="C280" s="11"/>
      <c r="D280" s="11"/>
      <c r="E280" s="11"/>
      <c r="F280" s="46" t="s">
        <v>18</v>
      </c>
      <c r="G280" s="11"/>
      <c r="H280" s="47">
        <v>41271</v>
      </c>
      <c r="I280" s="11"/>
      <c r="J280" s="46"/>
      <c r="K280" s="11"/>
      <c r="L280" s="46" t="s">
        <v>204</v>
      </c>
      <c r="M280" s="11"/>
      <c r="N280" s="46"/>
      <c r="O280" s="11"/>
      <c r="P280" s="46" t="s">
        <v>19</v>
      </c>
      <c r="Q280" s="11"/>
      <c r="R280" s="48"/>
      <c r="S280" s="11"/>
      <c r="T280" s="46" t="s">
        <v>189</v>
      </c>
      <c r="U280" s="11"/>
      <c r="V280" s="4">
        <v>-25</v>
      </c>
      <c r="Y280"/>
    </row>
    <row r="281" spans="1:25">
      <c r="A281" s="11"/>
      <c r="B281" s="11"/>
      <c r="C281" s="11"/>
      <c r="D281" s="11"/>
      <c r="E281" s="11"/>
      <c r="F281" s="46" t="s">
        <v>18</v>
      </c>
      <c r="G281" s="11"/>
      <c r="H281" s="47">
        <v>41271</v>
      </c>
      <c r="I281" s="11"/>
      <c r="J281" s="46" t="s">
        <v>45</v>
      </c>
      <c r="K281" s="11"/>
      <c r="L281" s="46" t="s">
        <v>190</v>
      </c>
      <c r="M281" s="11"/>
      <c r="N281" s="46"/>
      <c r="O281" s="11"/>
      <c r="P281" s="46" t="s">
        <v>35</v>
      </c>
      <c r="Q281" s="11"/>
      <c r="R281" s="48"/>
      <c r="S281" s="11"/>
      <c r="T281" s="46" t="s">
        <v>189</v>
      </c>
      <c r="U281" s="11"/>
      <c r="V281" s="4">
        <v>0</v>
      </c>
      <c r="Y281"/>
    </row>
    <row r="282" spans="1:25">
      <c r="A282" s="11"/>
      <c r="B282" s="11"/>
      <c r="C282" s="11"/>
      <c r="D282" s="11"/>
      <c r="E282" s="11"/>
      <c r="F282" s="46" t="s">
        <v>18</v>
      </c>
      <c r="G282" s="11"/>
      <c r="H282" s="47">
        <v>41271</v>
      </c>
      <c r="I282" s="11"/>
      <c r="J282" s="46" t="s">
        <v>128</v>
      </c>
      <c r="K282" s="11"/>
      <c r="L282" s="46" t="s">
        <v>191</v>
      </c>
      <c r="M282" s="11"/>
      <c r="N282" s="46"/>
      <c r="O282" s="11"/>
      <c r="P282" s="46" t="s">
        <v>19</v>
      </c>
      <c r="Q282" s="11"/>
      <c r="R282" s="48"/>
      <c r="S282" s="11"/>
      <c r="T282" s="46" t="s">
        <v>189</v>
      </c>
      <c r="U282" s="11"/>
      <c r="V282" s="4">
        <v>0</v>
      </c>
      <c r="Y282"/>
    </row>
    <row r="283" spans="1:25">
      <c r="A283" s="11"/>
      <c r="B283" s="11"/>
      <c r="C283" s="11"/>
      <c r="D283" s="11"/>
      <c r="E283" s="11"/>
      <c r="F283" s="46" t="s">
        <v>18</v>
      </c>
      <c r="G283" s="11"/>
      <c r="H283" s="47">
        <v>41271</v>
      </c>
      <c r="I283" s="11"/>
      <c r="J283" s="46" t="s">
        <v>127</v>
      </c>
      <c r="K283" s="11"/>
      <c r="L283" s="46" t="s">
        <v>192</v>
      </c>
      <c r="M283" s="11"/>
      <c r="N283" s="46"/>
      <c r="O283" s="11"/>
      <c r="P283" s="46" t="s">
        <v>19</v>
      </c>
      <c r="Q283" s="11"/>
      <c r="R283" s="48"/>
      <c r="S283" s="11"/>
      <c r="T283" s="46" t="s">
        <v>189</v>
      </c>
      <c r="U283" s="11"/>
      <c r="V283" s="4">
        <v>0</v>
      </c>
      <c r="Y283"/>
    </row>
    <row r="284" spans="1:25">
      <c r="A284" s="11"/>
      <c r="B284" s="11"/>
      <c r="C284" s="11"/>
      <c r="D284" s="11"/>
      <c r="E284" s="11"/>
      <c r="F284" s="46" t="s">
        <v>18</v>
      </c>
      <c r="G284" s="11"/>
      <c r="H284" s="47">
        <v>41271</v>
      </c>
      <c r="I284" s="11"/>
      <c r="J284" s="46" t="s">
        <v>126</v>
      </c>
      <c r="K284" s="11"/>
      <c r="L284" s="46" t="s">
        <v>194</v>
      </c>
      <c r="M284" s="11"/>
      <c r="N284" s="46"/>
      <c r="O284" s="11"/>
      <c r="P284" s="46" t="s">
        <v>19</v>
      </c>
      <c r="Q284" s="11"/>
      <c r="R284" s="48"/>
      <c r="S284" s="11"/>
      <c r="T284" s="46" t="s">
        <v>189</v>
      </c>
      <c r="U284" s="11"/>
      <c r="V284" s="4">
        <v>0</v>
      </c>
      <c r="Y284"/>
    </row>
    <row r="285" spans="1:25">
      <c r="A285" s="11"/>
      <c r="B285" s="11"/>
      <c r="C285" s="11"/>
      <c r="D285" s="11"/>
      <c r="E285" s="11"/>
      <c r="F285" s="46" t="s">
        <v>18</v>
      </c>
      <c r="G285" s="11"/>
      <c r="H285" s="47">
        <v>41271</v>
      </c>
      <c r="I285" s="11"/>
      <c r="J285" s="46" t="s">
        <v>47</v>
      </c>
      <c r="K285" s="11"/>
      <c r="L285" s="46" t="s">
        <v>198</v>
      </c>
      <c r="M285" s="11"/>
      <c r="N285" s="46"/>
      <c r="O285" s="11"/>
      <c r="P285" s="46" t="s">
        <v>0</v>
      </c>
      <c r="Q285" s="11"/>
      <c r="R285" s="48"/>
      <c r="S285" s="11"/>
      <c r="T285" s="46" t="s">
        <v>189</v>
      </c>
      <c r="U285" s="11"/>
      <c r="V285" s="4">
        <v>0</v>
      </c>
      <c r="Y285"/>
    </row>
    <row r="286" spans="1:25">
      <c r="A286" s="11"/>
      <c r="B286" s="11"/>
      <c r="C286" s="11"/>
      <c r="D286" s="11"/>
      <c r="E286" s="11"/>
      <c r="F286" s="46" t="s">
        <v>18</v>
      </c>
      <c r="G286" s="11"/>
      <c r="H286" s="47">
        <v>41271</v>
      </c>
      <c r="I286" s="11"/>
      <c r="J286" s="46" t="s">
        <v>125</v>
      </c>
      <c r="K286" s="11"/>
      <c r="L286" s="46" t="s">
        <v>201</v>
      </c>
      <c r="M286" s="11"/>
      <c r="N286" s="46"/>
      <c r="O286" s="11"/>
      <c r="P286" s="46" t="s">
        <v>19</v>
      </c>
      <c r="Q286" s="11"/>
      <c r="R286" s="48"/>
      <c r="S286" s="11"/>
      <c r="T286" s="46" t="s">
        <v>189</v>
      </c>
      <c r="U286" s="11"/>
      <c r="V286" s="4">
        <v>0</v>
      </c>
      <c r="Y286"/>
    </row>
    <row r="287" spans="1:25">
      <c r="A287" s="11"/>
      <c r="B287" s="11"/>
      <c r="C287" s="11"/>
      <c r="D287" s="11"/>
      <c r="E287" s="11"/>
      <c r="F287" s="46" t="s">
        <v>18</v>
      </c>
      <c r="G287" s="11"/>
      <c r="H287" s="47">
        <v>41271</v>
      </c>
      <c r="I287" s="11"/>
      <c r="J287" s="46" t="s">
        <v>124</v>
      </c>
      <c r="K287" s="11"/>
      <c r="L287" s="46" t="s">
        <v>204</v>
      </c>
      <c r="M287" s="11"/>
      <c r="N287" s="46"/>
      <c r="O287" s="11"/>
      <c r="P287" s="46" t="s">
        <v>19</v>
      </c>
      <c r="Q287" s="11"/>
      <c r="R287" s="48"/>
      <c r="S287" s="11"/>
      <c r="T287" s="46" t="s">
        <v>189</v>
      </c>
      <c r="U287" s="11"/>
      <c r="V287" s="4">
        <v>0</v>
      </c>
      <c r="Y287"/>
    </row>
    <row r="288" spans="1:25">
      <c r="A288" s="11"/>
      <c r="B288" s="11"/>
      <c r="C288" s="11"/>
      <c r="D288" s="11"/>
      <c r="E288" s="11"/>
      <c r="F288" s="46" t="s">
        <v>18</v>
      </c>
      <c r="G288" s="11"/>
      <c r="H288" s="47">
        <v>41285</v>
      </c>
      <c r="I288" s="11"/>
      <c r="J288" s="46"/>
      <c r="K288" s="11"/>
      <c r="L288" s="46" t="s">
        <v>190</v>
      </c>
      <c r="M288" s="11"/>
      <c r="N288" s="46"/>
      <c r="O288" s="11"/>
      <c r="P288" s="46" t="s">
        <v>35</v>
      </c>
      <c r="Q288" s="11"/>
      <c r="R288" s="48"/>
      <c r="S288" s="11"/>
      <c r="T288" s="46" t="s">
        <v>189</v>
      </c>
      <c r="U288" s="11"/>
      <c r="V288" s="4">
        <v>-25</v>
      </c>
      <c r="Y288"/>
    </row>
    <row r="289" spans="1:25">
      <c r="A289" s="11"/>
      <c r="B289" s="11"/>
      <c r="C289" s="11"/>
      <c r="D289" s="11"/>
      <c r="E289" s="11"/>
      <c r="F289" s="46" t="s">
        <v>18</v>
      </c>
      <c r="G289" s="11"/>
      <c r="H289" s="47">
        <v>41285</v>
      </c>
      <c r="I289" s="11"/>
      <c r="J289" s="46"/>
      <c r="K289" s="11"/>
      <c r="L289" s="46" t="s">
        <v>191</v>
      </c>
      <c r="M289" s="11"/>
      <c r="N289" s="46"/>
      <c r="O289" s="11"/>
      <c r="P289" s="46" t="s">
        <v>19</v>
      </c>
      <c r="Q289" s="11"/>
      <c r="R289" s="48"/>
      <c r="S289" s="11"/>
      <c r="T289" s="46" t="s">
        <v>189</v>
      </c>
      <c r="U289" s="11"/>
      <c r="V289" s="4">
        <v>-25</v>
      </c>
      <c r="Y289"/>
    </row>
    <row r="290" spans="1:25">
      <c r="A290" s="11"/>
      <c r="B290" s="11"/>
      <c r="C290" s="11"/>
      <c r="D290" s="11"/>
      <c r="E290" s="11"/>
      <c r="F290" s="46" t="s">
        <v>18</v>
      </c>
      <c r="G290" s="11"/>
      <c r="H290" s="47">
        <v>41285</v>
      </c>
      <c r="I290" s="11"/>
      <c r="J290" s="46"/>
      <c r="K290" s="11"/>
      <c r="L290" s="46" t="s">
        <v>192</v>
      </c>
      <c r="M290" s="11"/>
      <c r="N290" s="46"/>
      <c r="O290" s="11"/>
      <c r="P290" s="46" t="s">
        <v>19</v>
      </c>
      <c r="Q290" s="11"/>
      <c r="R290" s="48"/>
      <c r="S290" s="11"/>
      <c r="T290" s="46" t="s">
        <v>189</v>
      </c>
      <c r="U290" s="11"/>
      <c r="V290" s="4">
        <v>-25</v>
      </c>
      <c r="Y290"/>
    </row>
    <row r="291" spans="1:25">
      <c r="A291" s="11"/>
      <c r="B291" s="11"/>
      <c r="C291" s="11"/>
      <c r="D291" s="11"/>
      <c r="E291" s="11"/>
      <c r="F291" s="46" t="s">
        <v>18</v>
      </c>
      <c r="G291" s="11"/>
      <c r="H291" s="47">
        <v>41285</v>
      </c>
      <c r="I291" s="11"/>
      <c r="J291" s="46"/>
      <c r="K291" s="11"/>
      <c r="L291" s="46" t="s">
        <v>194</v>
      </c>
      <c r="M291" s="11"/>
      <c r="N291" s="46"/>
      <c r="O291" s="11"/>
      <c r="P291" s="46" t="s">
        <v>19</v>
      </c>
      <c r="Q291" s="11"/>
      <c r="R291" s="48"/>
      <c r="S291" s="11"/>
      <c r="T291" s="46" t="s">
        <v>189</v>
      </c>
      <c r="U291" s="11"/>
      <c r="V291" s="4">
        <v>-25</v>
      </c>
      <c r="Y291"/>
    </row>
    <row r="292" spans="1:25">
      <c r="A292" s="11"/>
      <c r="B292" s="11"/>
      <c r="C292" s="11"/>
      <c r="D292" s="11"/>
      <c r="E292" s="11"/>
      <c r="F292" s="46" t="s">
        <v>18</v>
      </c>
      <c r="G292" s="11"/>
      <c r="H292" s="47">
        <v>41285</v>
      </c>
      <c r="I292" s="11"/>
      <c r="J292" s="46"/>
      <c r="K292" s="11"/>
      <c r="L292" s="46" t="s">
        <v>199</v>
      </c>
      <c r="M292" s="11"/>
      <c r="N292" s="46"/>
      <c r="O292" s="11"/>
      <c r="P292" s="46" t="s">
        <v>19</v>
      </c>
      <c r="Q292" s="11"/>
      <c r="R292" s="48"/>
      <c r="S292" s="11"/>
      <c r="T292" s="46" t="s">
        <v>189</v>
      </c>
      <c r="U292" s="11"/>
      <c r="V292" s="4">
        <v>-25</v>
      </c>
      <c r="Y292"/>
    </row>
    <row r="293" spans="1:25">
      <c r="A293" s="11"/>
      <c r="B293" s="11"/>
      <c r="C293" s="11"/>
      <c r="D293" s="11"/>
      <c r="E293" s="11"/>
      <c r="F293" s="46" t="s">
        <v>18</v>
      </c>
      <c r="G293" s="11"/>
      <c r="H293" s="47">
        <v>41285</v>
      </c>
      <c r="I293" s="11"/>
      <c r="J293" s="46"/>
      <c r="K293" s="11"/>
      <c r="L293" s="46" t="s">
        <v>201</v>
      </c>
      <c r="M293" s="11"/>
      <c r="N293" s="46"/>
      <c r="O293" s="11"/>
      <c r="P293" s="46" t="s">
        <v>19</v>
      </c>
      <c r="Q293" s="11"/>
      <c r="R293" s="48"/>
      <c r="S293" s="11"/>
      <c r="T293" s="46" t="s">
        <v>189</v>
      </c>
      <c r="U293" s="11"/>
      <c r="V293" s="4">
        <v>-25</v>
      </c>
      <c r="Y293"/>
    </row>
    <row r="294" spans="1:25">
      <c r="A294" s="11"/>
      <c r="B294" s="11"/>
      <c r="C294" s="11"/>
      <c r="D294" s="11"/>
      <c r="E294" s="11"/>
      <c r="F294" s="46" t="s">
        <v>18</v>
      </c>
      <c r="G294" s="11"/>
      <c r="H294" s="47">
        <v>41285</v>
      </c>
      <c r="I294" s="11"/>
      <c r="J294" s="46"/>
      <c r="K294" s="11"/>
      <c r="L294" s="46" t="s">
        <v>204</v>
      </c>
      <c r="M294" s="11"/>
      <c r="N294" s="46"/>
      <c r="O294" s="11"/>
      <c r="P294" s="46" t="s">
        <v>19</v>
      </c>
      <c r="Q294" s="11"/>
      <c r="R294" s="48"/>
      <c r="S294" s="11"/>
      <c r="T294" s="46" t="s">
        <v>189</v>
      </c>
      <c r="U294" s="11"/>
      <c r="V294" s="4">
        <v>-25</v>
      </c>
      <c r="Y294"/>
    </row>
    <row r="295" spans="1:25">
      <c r="A295" s="11"/>
      <c r="B295" s="11"/>
      <c r="C295" s="11"/>
      <c r="D295" s="11"/>
      <c r="E295" s="11"/>
      <c r="F295" s="46" t="s">
        <v>69</v>
      </c>
      <c r="G295" s="11"/>
      <c r="H295" s="47">
        <v>41289</v>
      </c>
      <c r="I295" s="11"/>
      <c r="J295" s="46"/>
      <c r="K295" s="11"/>
      <c r="L295" s="46" t="s">
        <v>197</v>
      </c>
      <c r="M295" s="11"/>
      <c r="N295" s="46"/>
      <c r="O295" s="11"/>
      <c r="P295" s="46"/>
      <c r="Q295" s="11"/>
      <c r="R295" s="48"/>
      <c r="S295" s="11"/>
      <c r="T295" s="46" t="s">
        <v>189</v>
      </c>
      <c r="U295" s="11"/>
      <c r="V295" s="4">
        <v>1474.27</v>
      </c>
      <c r="Y295"/>
    </row>
    <row r="296" spans="1:25">
      <c r="A296" s="11"/>
      <c r="B296" s="11"/>
      <c r="C296" s="11"/>
      <c r="D296" s="11"/>
      <c r="E296" s="11"/>
      <c r="F296" s="46" t="s">
        <v>18</v>
      </c>
      <c r="G296" s="11"/>
      <c r="H296" s="47">
        <v>41299</v>
      </c>
      <c r="I296" s="11"/>
      <c r="J296" s="46"/>
      <c r="K296" s="11"/>
      <c r="L296" s="46" t="s">
        <v>190</v>
      </c>
      <c r="M296" s="11"/>
      <c r="N296" s="46"/>
      <c r="O296" s="11"/>
      <c r="P296" s="46" t="s">
        <v>35</v>
      </c>
      <c r="Q296" s="11"/>
      <c r="R296" s="48"/>
      <c r="S296" s="11"/>
      <c r="T296" s="46" t="s">
        <v>189</v>
      </c>
      <c r="U296" s="11"/>
      <c r="V296" s="4">
        <v>-25</v>
      </c>
      <c r="Y296"/>
    </row>
    <row r="297" spans="1:25">
      <c r="A297" s="11"/>
      <c r="B297" s="11"/>
      <c r="C297" s="11"/>
      <c r="D297" s="11"/>
      <c r="E297" s="11"/>
      <c r="F297" s="46" t="s">
        <v>18</v>
      </c>
      <c r="G297" s="11"/>
      <c r="H297" s="47">
        <v>41299</v>
      </c>
      <c r="I297" s="11"/>
      <c r="J297" s="46"/>
      <c r="K297" s="11"/>
      <c r="L297" s="46" t="s">
        <v>191</v>
      </c>
      <c r="M297" s="11"/>
      <c r="N297" s="46"/>
      <c r="O297" s="11"/>
      <c r="P297" s="46" t="s">
        <v>19</v>
      </c>
      <c r="Q297" s="11"/>
      <c r="R297" s="48"/>
      <c r="S297" s="11"/>
      <c r="T297" s="46" t="s">
        <v>189</v>
      </c>
      <c r="U297" s="11"/>
      <c r="V297" s="4">
        <v>-25</v>
      </c>
      <c r="Y297"/>
    </row>
    <row r="298" spans="1:25">
      <c r="A298" s="11"/>
      <c r="B298" s="11"/>
      <c r="C298" s="11"/>
      <c r="D298" s="11"/>
      <c r="E298" s="11"/>
      <c r="F298" s="46" t="s">
        <v>18</v>
      </c>
      <c r="G298" s="11"/>
      <c r="H298" s="47">
        <v>41299</v>
      </c>
      <c r="I298" s="11"/>
      <c r="J298" s="46"/>
      <c r="K298" s="11"/>
      <c r="L298" s="46" t="s">
        <v>192</v>
      </c>
      <c r="M298" s="11"/>
      <c r="N298" s="46"/>
      <c r="O298" s="11"/>
      <c r="P298" s="46" t="s">
        <v>19</v>
      </c>
      <c r="Q298" s="11"/>
      <c r="R298" s="48"/>
      <c r="S298" s="11"/>
      <c r="T298" s="46" t="s">
        <v>189</v>
      </c>
      <c r="U298" s="11"/>
      <c r="V298" s="4">
        <v>-25</v>
      </c>
      <c r="Y298"/>
    </row>
    <row r="299" spans="1:25">
      <c r="A299" s="11"/>
      <c r="B299" s="11"/>
      <c r="C299" s="11"/>
      <c r="D299" s="11"/>
      <c r="E299" s="11"/>
      <c r="F299" s="46" t="s">
        <v>18</v>
      </c>
      <c r="G299" s="11"/>
      <c r="H299" s="47">
        <v>41299</v>
      </c>
      <c r="I299" s="11"/>
      <c r="J299" s="46"/>
      <c r="K299" s="11"/>
      <c r="L299" s="46" t="s">
        <v>194</v>
      </c>
      <c r="M299" s="11"/>
      <c r="N299" s="46"/>
      <c r="O299" s="11"/>
      <c r="P299" s="46" t="s">
        <v>19</v>
      </c>
      <c r="Q299" s="11"/>
      <c r="R299" s="48"/>
      <c r="S299" s="11"/>
      <c r="T299" s="46" t="s">
        <v>189</v>
      </c>
      <c r="U299" s="11"/>
      <c r="V299" s="4">
        <v>-25</v>
      </c>
      <c r="Y299"/>
    </row>
    <row r="300" spans="1:25">
      <c r="A300" s="11"/>
      <c r="B300" s="11"/>
      <c r="C300" s="11"/>
      <c r="D300" s="11"/>
      <c r="E300" s="11"/>
      <c r="F300" s="46" t="s">
        <v>18</v>
      </c>
      <c r="G300" s="11"/>
      <c r="H300" s="47">
        <v>41299</v>
      </c>
      <c r="I300" s="11"/>
      <c r="J300" s="46"/>
      <c r="K300" s="11"/>
      <c r="L300" s="46" t="s">
        <v>199</v>
      </c>
      <c r="M300" s="11"/>
      <c r="N300" s="46"/>
      <c r="O300" s="11"/>
      <c r="P300" s="46" t="s">
        <v>19</v>
      </c>
      <c r="Q300" s="11"/>
      <c r="R300" s="48"/>
      <c r="S300" s="11"/>
      <c r="T300" s="46" t="s">
        <v>189</v>
      </c>
      <c r="U300" s="11"/>
      <c r="V300" s="4">
        <v>-25</v>
      </c>
      <c r="Y300"/>
    </row>
    <row r="301" spans="1:25">
      <c r="A301" s="11"/>
      <c r="B301" s="11"/>
      <c r="C301" s="11"/>
      <c r="D301" s="11"/>
      <c r="E301" s="11"/>
      <c r="F301" s="46" t="s">
        <v>18</v>
      </c>
      <c r="G301" s="11"/>
      <c r="H301" s="47">
        <v>41299</v>
      </c>
      <c r="I301" s="11"/>
      <c r="J301" s="46"/>
      <c r="K301" s="11"/>
      <c r="L301" s="46" t="s">
        <v>201</v>
      </c>
      <c r="M301" s="11"/>
      <c r="N301" s="46"/>
      <c r="O301" s="11"/>
      <c r="P301" s="46" t="s">
        <v>19</v>
      </c>
      <c r="Q301" s="11"/>
      <c r="R301" s="48"/>
      <c r="S301" s="11"/>
      <c r="T301" s="46" t="s">
        <v>189</v>
      </c>
      <c r="U301" s="11"/>
      <c r="V301" s="4">
        <v>-25</v>
      </c>
      <c r="Y301"/>
    </row>
    <row r="302" spans="1:25">
      <c r="A302" s="11"/>
      <c r="B302" s="11"/>
      <c r="C302" s="11"/>
      <c r="D302" s="11"/>
      <c r="E302" s="11"/>
      <c r="F302" s="46" t="s">
        <v>18</v>
      </c>
      <c r="G302" s="11"/>
      <c r="H302" s="47">
        <v>41299</v>
      </c>
      <c r="I302" s="11"/>
      <c r="J302" s="46"/>
      <c r="K302" s="11"/>
      <c r="L302" s="46" t="s">
        <v>204</v>
      </c>
      <c r="M302" s="11"/>
      <c r="N302" s="46"/>
      <c r="O302" s="11"/>
      <c r="P302" s="46" t="s">
        <v>19</v>
      </c>
      <c r="Q302" s="11"/>
      <c r="R302" s="48"/>
      <c r="S302" s="11"/>
      <c r="T302" s="46" t="s">
        <v>189</v>
      </c>
      <c r="U302" s="11"/>
      <c r="V302" s="4">
        <v>-25</v>
      </c>
      <c r="Y302"/>
    </row>
    <row r="303" spans="1:25">
      <c r="A303" s="11"/>
      <c r="B303" s="11"/>
      <c r="C303" s="11"/>
      <c r="D303" s="11"/>
      <c r="E303" s="11"/>
      <c r="F303" s="46" t="s">
        <v>18</v>
      </c>
      <c r="G303" s="11"/>
      <c r="H303" s="47">
        <v>41313</v>
      </c>
      <c r="I303" s="11"/>
      <c r="J303" s="46"/>
      <c r="K303" s="11"/>
      <c r="L303" s="46" t="s">
        <v>190</v>
      </c>
      <c r="M303" s="11"/>
      <c r="N303" s="46"/>
      <c r="O303" s="11"/>
      <c r="P303" s="46" t="s">
        <v>35</v>
      </c>
      <c r="Q303" s="11"/>
      <c r="R303" s="48"/>
      <c r="S303" s="11"/>
      <c r="T303" s="46" t="s">
        <v>189</v>
      </c>
      <c r="U303" s="11"/>
      <c r="V303" s="4">
        <v>-25</v>
      </c>
      <c r="Y303"/>
    </row>
    <row r="304" spans="1:25">
      <c r="A304" s="11"/>
      <c r="B304" s="11"/>
      <c r="C304" s="11"/>
      <c r="D304" s="11"/>
      <c r="E304" s="11"/>
      <c r="F304" s="46" t="s">
        <v>18</v>
      </c>
      <c r="G304" s="11"/>
      <c r="H304" s="47">
        <v>41313</v>
      </c>
      <c r="I304" s="11"/>
      <c r="J304" s="46"/>
      <c r="K304" s="11"/>
      <c r="L304" s="46" t="s">
        <v>191</v>
      </c>
      <c r="M304" s="11"/>
      <c r="N304" s="46"/>
      <c r="O304" s="11"/>
      <c r="P304" s="46" t="s">
        <v>19</v>
      </c>
      <c r="Q304" s="11"/>
      <c r="R304" s="48"/>
      <c r="S304" s="11"/>
      <c r="T304" s="46" t="s">
        <v>189</v>
      </c>
      <c r="U304" s="11"/>
      <c r="V304" s="4">
        <v>-25</v>
      </c>
      <c r="Y304"/>
    </row>
    <row r="305" spans="1:25">
      <c r="A305" s="11"/>
      <c r="B305" s="11"/>
      <c r="C305" s="11"/>
      <c r="D305" s="11"/>
      <c r="E305" s="11"/>
      <c r="F305" s="46" t="s">
        <v>18</v>
      </c>
      <c r="G305" s="11"/>
      <c r="H305" s="47">
        <v>41313</v>
      </c>
      <c r="I305" s="11"/>
      <c r="J305" s="46"/>
      <c r="K305" s="11"/>
      <c r="L305" s="46" t="s">
        <v>192</v>
      </c>
      <c r="M305" s="11"/>
      <c r="N305" s="46"/>
      <c r="O305" s="11"/>
      <c r="P305" s="46" t="s">
        <v>19</v>
      </c>
      <c r="Q305" s="11"/>
      <c r="R305" s="48"/>
      <c r="S305" s="11"/>
      <c r="T305" s="46" t="s">
        <v>189</v>
      </c>
      <c r="U305" s="11"/>
      <c r="V305" s="4">
        <v>-25</v>
      </c>
      <c r="Y305"/>
    </row>
    <row r="306" spans="1:25">
      <c r="A306" s="11"/>
      <c r="B306" s="11"/>
      <c r="C306" s="11"/>
      <c r="D306" s="11"/>
      <c r="E306" s="11"/>
      <c r="F306" s="46" t="s">
        <v>18</v>
      </c>
      <c r="G306" s="11"/>
      <c r="H306" s="47">
        <v>41313</v>
      </c>
      <c r="I306" s="11"/>
      <c r="J306" s="46"/>
      <c r="K306" s="11"/>
      <c r="L306" s="46" t="s">
        <v>194</v>
      </c>
      <c r="M306" s="11"/>
      <c r="N306" s="46"/>
      <c r="O306" s="11"/>
      <c r="P306" s="46" t="s">
        <v>19</v>
      </c>
      <c r="Q306" s="11"/>
      <c r="R306" s="48"/>
      <c r="S306" s="11"/>
      <c r="T306" s="46" t="s">
        <v>189</v>
      </c>
      <c r="U306" s="11"/>
      <c r="V306" s="4">
        <v>-25</v>
      </c>
      <c r="Y306"/>
    </row>
    <row r="307" spans="1:25">
      <c r="A307" s="11"/>
      <c r="B307" s="11"/>
      <c r="C307" s="11"/>
      <c r="D307" s="11"/>
      <c r="E307" s="11"/>
      <c r="F307" s="46" t="s">
        <v>18</v>
      </c>
      <c r="G307" s="11"/>
      <c r="H307" s="47">
        <v>41313</v>
      </c>
      <c r="I307" s="11"/>
      <c r="J307" s="46"/>
      <c r="K307" s="11"/>
      <c r="L307" s="46" t="s">
        <v>198</v>
      </c>
      <c r="M307" s="11"/>
      <c r="N307" s="46"/>
      <c r="O307" s="11"/>
      <c r="P307" s="46" t="s">
        <v>0</v>
      </c>
      <c r="Q307" s="11"/>
      <c r="R307" s="48"/>
      <c r="S307" s="11"/>
      <c r="T307" s="46" t="s">
        <v>189</v>
      </c>
      <c r="U307" s="11"/>
      <c r="V307" s="4">
        <v>-25</v>
      </c>
      <c r="Y307"/>
    </row>
    <row r="308" spans="1:25">
      <c r="A308" s="11"/>
      <c r="B308" s="11"/>
      <c r="C308" s="11"/>
      <c r="D308" s="11"/>
      <c r="E308" s="11"/>
      <c r="F308" s="46" t="s">
        <v>18</v>
      </c>
      <c r="G308" s="11"/>
      <c r="H308" s="47">
        <v>41313</v>
      </c>
      <c r="I308" s="11"/>
      <c r="J308" s="46"/>
      <c r="K308" s="11"/>
      <c r="L308" s="46" t="s">
        <v>199</v>
      </c>
      <c r="M308" s="11"/>
      <c r="N308" s="46"/>
      <c r="O308" s="11"/>
      <c r="P308" s="46" t="s">
        <v>19</v>
      </c>
      <c r="Q308" s="11"/>
      <c r="R308" s="48"/>
      <c r="S308" s="11"/>
      <c r="T308" s="46" t="s">
        <v>189</v>
      </c>
      <c r="U308" s="11"/>
      <c r="V308" s="4">
        <v>-25</v>
      </c>
      <c r="Y308"/>
    </row>
    <row r="309" spans="1:25">
      <c r="A309" s="11"/>
      <c r="B309" s="11"/>
      <c r="C309" s="11"/>
      <c r="D309" s="11"/>
      <c r="E309" s="11"/>
      <c r="F309" s="46" t="s">
        <v>18</v>
      </c>
      <c r="G309" s="11"/>
      <c r="H309" s="47">
        <v>41313</v>
      </c>
      <c r="I309" s="11"/>
      <c r="J309" s="46"/>
      <c r="K309" s="11"/>
      <c r="L309" s="46" t="s">
        <v>201</v>
      </c>
      <c r="M309" s="11"/>
      <c r="N309" s="46"/>
      <c r="O309" s="11"/>
      <c r="P309" s="46" t="s">
        <v>19</v>
      </c>
      <c r="Q309" s="11"/>
      <c r="R309" s="48"/>
      <c r="S309" s="11"/>
      <c r="T309" s="46" t="s">
        <v>189</v>
      </c>
      <c r="U309" s="11"/>
      <c r="V309" s="4">
        <v>-25</v>
      </c>
      <c r="Y309"/>
    </row>
    <row r="310" spans="1:25">
      <c r="A310" s="11"/>
      <c r="B310" s="11"/>
      <c r="C310" s="11"/>
      <c r="D310" s="11"/>
      <c r="E310" s="11"/>
      <c r="F310" s="46" t="s">
        <v>18</v>
      </c>
      <c r="G310" s="11"/>
      <c r="H310" s="47">
        <v>41313</v>
      </c>
      <c r="I310" s="11"/>
      <c r="J310" s="46"/>
      <c r="K310" s="11"/>
      <c r="L310" s="46" t="s">
        <v>204</v>
      </c>
      <c r="M310" s="11"/>
      <c r="N310" s="46"/>
      <c r="O310" s="11"/>
      <c r="P310" s="46" t="s">
        <v>19</v>
      </c>
      <c r="Q310" s="11"/>
      <c r="R310" s="48"/>
      <c r="S310" s="11"/>
      <c r="T310" s="46" t="s">
        <v>189</v>
      </c>
      <c r="U310" s="11"/>
      <c r="V310" s="4">
        <v>-25</v>
      </c>
      <c r="Y310"/>
    </row>
    <row r="311" spans="1:25">
      <c r="A311" s="11"/>
      <c r="B311" s="11"/>
      <c r="C311" s="11"/>
      <c r="D311" s="11"/>
      <c r="E311" s="11"/>
      <c r="F311" s="46" t="s">
        <v>69</v>
      </c>
      <c r="G311" s="11"/>
      <c r="H311" s="47">
        <v>41320</v>
      </c>
      <c r="I311" s="11"/>
      <c r="J311" s="46"/>
      <c r="K311" s="11"/>
      <c r="L311" s="46" t="s">
        <v>197</v>
      </c>
      <c r="M311" s="11"/>
      <c r="N311" s="46"/>
      <c r="O311" s="11"/>
      <c r="P311" s="46"/>
      <c r="Q311" s="11"/>
      <c r="R311" s="48"/>
      <c r="S311" s="11"/>
      <c r="T311" s="46" t="s">
        <v>189</v>
      </c>
      <c r="U311" s="11"/>
      <c r="V311" s="4">
        <v>1574.97</v>
      </c>
      <c r="Y311"/>
    </row>
    <row r="312" spans="1:25">
      <c r="A312" s="11"/>
      <c r="B312" s="11"/>
      <c r="C312" s="11"/>
      <c r="D312" s="11"/>
      <c r="E312" s="11"/>
      <c r="F312" s="46" t="s">
        <v>18</v>
      </c>
      <c r="G312" s="11"/>
      <c r="H312" s="47">
        <v>41327</v>
      </c>
      <c r="I312" s="11"/>
      <c r="J312" s="46"/>
      <c r="K312" s="11"/>
      <c r="L312" s="46" t="s">
        <v>190</v>
      </c>
      <c r="M312" s="11"/>
      <c r="N312" s="46"/>
      <c r="O312" s="11"/>
      <c r="P312" s="46" t="s">
        <v>35</v>
      </c>
      <c r="Q312" s="11"/>
      <c r="R312" s="48"/>
      <c r="S312" s="11"/>
      <c r="T312" s="46" t="s">
        <v>189</v>
      </c>
      <c r="U312" s="11"/>
      <c r="V312" s="4">
        <v>-25</v>
      </c>
      <c r="Y312"/>
    </row>
    <row r="313" spans="1:25">
      <c r="A313" s="11"/>
      <c r="B313" s="11"/>
      <c r="C313" s="11"/>
      <c r="D313" s="11"/>
      <c r="E313" s="11"/>
      <c r="F313" s="46" t="s">
        <v>18</v>
      </c>
      <c r="G313" s="11"/>
      <c r="H313" s="47">
        <v>41327</v>
      </c>
      <c r="I313" s="11"/>
      <c r="J313" s="46"/>
      <c r="K313" s="11"/>
      <c r="L313" s="46" t="s">
        <v>191</v>
      </c>
      <c r="M313" s="11"/>
      <c r="N313" s="46"/>
      <c r="O313" s="11"/>
      <c r="P313" s="46" t="s">
        <v>19</v>
      </c>
      <c r="Q313" s="11"/>
      <c r="R313" s="48"/>
      <c r="S313" s="11"/>
      <c r="T313" s="46" t="s">
        <v>189</v>
      </c>
      <c r="U313" s="11"/>
      <c r="V313" s="4">
        <v>-25</v>
      </c>
      <c r="Y313"/>
    </row>
    <row r="314" spans="1:25">
      <c r="A314" s="11"/>
      <c r="B314" s="11"/>
      <c r="C314" s="11"/>
      <c r="D314" s="11"/>
      <c r="E314" s="11"/>
      <c r="F314" s="46" t="s">
        <v>18</v>
      </c>
      <c r="G314" s="11"/>
      <c r="H314" s="47">
        <v>41327</v>
      </c>
      <c r="I314" s="11"/>
      <c r="J314" s="46"/>
      <c r="K314" s="11"/>
      <c r="L314" s="46" t="s">
        <v>192</v>
      </c>
      <c r="M314" s="11"/>
      <c r="N314" s="46"/>
      <c r="O314" s="11"/>
      <c r="P314" s="46" t="s">
        <v>19</v>
      </c>
      <c r="Q314" s="11"/>
      <c r="R314" s="48"/>
      <c r="S314" s="11"/>
      <c r="T314" s="46" t="s">
        <v>189</v>
      </c>
      <c r="U314" s="11"/>
      <c r="V314" s="4">
        <v>-25</v>
      </c>
      <c r="Y314"/>
    </row>
    <row r="315" spans="1:25">
      <c r="A315" s="11"/>
      <c r="B315" s="11"/>
      <c r="C315" s="11"/>
      <c r="D315" s="11"/>
      <c r="E315" s="11"/>
      <c r="F315" s="46" t="s">
        <v>18</v>
      </c>
      <c r="G315" s="11"/>
      <c r="H315" s="47">
        <v>41327</v>
      </c>
      <c r="I315" s="11"/>
      <c r="J315" s="46"/>
      <c r="K315" s="11"/>
      <c r="L315" s="46" t="s">
        <v>194</v>
      </c>
      <c r="M315" s="11"/>
      <c r="N315" s="46"/>
      <c r="O315" s="11"/>
      <c r="P315" s="46" t="s">
        <v>19</v>
      </c>
      <c r="Q315" s="11"/>
      <c r="R315" s="48"/>
      <c r="S315" s="11"/>
      <c r="T315" s="46" t="s">
        <v>189</v>
      </c>
      <c r="U315" s="11"/>
      <c r="V315" s="4">
        <v>-25</v>
      </c>
      <c r="Y315"/>
    </row>
    <row r="316" spans="1:25">
      <c r="A316" s="11"/>
      <c r="B316" s="11"/>
      <c r="C316" s="11"/>
      <c r="D316" s="11"/>
      <c r="E316" s="11"/>
      <c r="F316" s="46" t="s">
        <v>18</v>
      </c>
      <c r="G316" s="11"/>
      <c r="H316" s="47">
        <v>41327</v>
      </c>
      <c r="I316" s="11"/>
      <c r="J316" s="46"/>
      <c r="K316" s="11"/>
      <c r="L316" s="46" t="s">
        <v>198</v>
      </c>
      <c r="M316" s="11"/>
      <c r="N316" s="46"/>
      <c r="O316" s="11"/>
      <c r="P316" s="46" t="s">
        <v>0</v>
      </c>
      <c r="Q316" s="11"/>
      <c r="R316" s="48"/>
      <c r="S316" s="11"/>
      <c r="T316" s="46" t="s">
        <v>189</v>
      </c>
      <c r="U316" s="11"/>
      <c r="V316" s="4">
        <v>-25</v>
      </c>
      <c r="Y316"/>
    </row>
    <row r="317" spans="1:25">
      <c r="A317" s="11"/>
      <c r="B317" s="11"/>
      <c r="C317" s="11"/>
      <c r="D317" s="11"/>
      <c r="E317" s="11"/>
      <c r="F317" s="46" t="s">
        <v>18</v>
      </c>
      <c r="G317" s="11"/>
      <c r="H317" s="47">
        <v>41327</v>
      </c>
      <c r="I317" s="11"/>
      <c r="J317" s="46"/>
      <c r="K317" s="11"/>
      <c r="L317" s="46" t="s">
        <v>199</v>
      </c>
      <c r="M317" s="11"/>
      <c r="N317" s="46"/>
      <c r="O317" s="11"/>
      <c r="P317" s="46" t="s">
        <v>19</v>
      </c>
      <c r="Q317" s="11"/>
      <c r="R317" s="48"/>
      <c r="S317" s="11"/>
      <c r="T317" s="46" t="s">
        <v>189</v>
      </c>
      <c r="U317" s="11"/>
      <c r="V317" s="4">
        <v>-25</v>
      </c>
      <c r="Y317"/>
    </row>
    <row r="318" spans="1:25">
      <c r="A318" s="11"/>
      <c r="B318" s="11"/>
      <c r="C318" s="11"/>
      <c r="D318" s="11"/>
      <c r="E318" s="11"/>
      <c r="F318" s="46" t="s">
        <v>18</v>
      </c>
      <c r="G318" s="11"/>
      <c r="H318" s="47">
        <v>41327</v>
      </c>
      <c r="I318" s="11"/>
      <c r="J318" s="46"/>
      <c r="K318" s="11"/>
      <c r="L318" s="46" t="s">
        <v>201</v>
      </c>
      <c r="M318" s="11"/>
      <c r="N318" s="46"/>
      <c r="O318" s="11"/>
      <c r="P318" s="46" t="s">
        <v>19</v>
      </c>
      <c r="Q318" s="11"/>
      <c r="R318" s="48"/>
      <c r="S318" s="11"/>
      <c r="T318" s="46" t="s">
        <v>189</v>
      </c>
      <c r="U318" s="11"/>
      <c r="V318" s="4">
        <v>-25</v>
      </c>
      <c r="Y318"/>
    </row>
    <row r="319" spans="1:25">
      <c r="A319" s="11"/>
      <c r="B319" s="11"/>
      <c r="C319" s="11"/>
      <c r="D319" s="11"/>
      <c r="E319" s="11"/>
      <c r="F319" s="46" t="s">
        <v>18</v>
      </c>
      <c r="G319" s="11"/>
      <c r="H319" s="47">
        <v>41327</v>
      </c>
      <c r="I319" s="11"/>
      <c r="J319" s="46"/>
      <c r="K319" s="11"/>
      <c r="L319" s="46" t="s">
        <v>204</v>
      </c>
      <c r="M319" s="11"/>
      <c r="N319" s="46"/>
      <c r="O319" s="11"/>
      <c r="P319" s="46" t="s">
        <v>19</v>
      </c>
      <c r="Q319" s="11"/>
      <c r="R319" s="48"/>
      <c r="S319" s="11"/>
      <c r="T319" s="46" t="s">
        <v>189</v>
      </c>
      <c r="U319" s="11"/>
      <c r="V319" s="4">
        <v>-25</v>
      </c>
      <c r="Y319"/>
    </row>
    <row r="320" spans="1:25">
      <c r="A320" s="11"/>
      <c r="B320" s="11"/>
      <c r="C320" s="11"/>
      <c r="D320" s="11"/>
      <c r="E320" s="11"/>
      <c r="F320" s="46" t="s">
        <v>18</v>
      </c>
      <c r="G320" s="11"/>
      <c r="H320" s="47">
        <v>41341</v>
      </c>
      <c r="I320" s="11"/>
      <c r="J320" s="46"/>
      <c r="K320" s="11"/>
      <c r="L320" s="46" t="s">
        <v>190</v>
      </c>
      <c r="M320" s="11"/>
      <c r="N320" s="46"/>
      <c r="O320" s="11"/>
      <c r="P320" s="46" t="s">
        <v>35</v>
      </c>
      <c r="Q320" s="11"/>
      <c r="R320" s="48"/>
      <c r="S320" s="11"/>
      <c r="T320" s="46" t="s">
        <v>189</v>
      </c>
      <c r="U320" s="11"/>
      <c r="V320" s="4">
        <v>-25</v>
      </c>
      <c r="Y320"/>
    </row>
    <row r="321" spans="1:25">
      <c r="A321" s="11"/>
      <c r="B321" s="11"/>
      <c r="C321" s="11"/>
      <c r="D321" s="11"/>
      <c r="E321" s="11"/>
      <c r="F321" s="46" t="s">
        <v>18</v>
      </c>
      <c r="G321" s="11"/>
      <c r="H321" s="47">
        <v>41341</v>
      </c>
      <c r="I321" s="11"/>
      <c r="J321" s="46"/>
      <c r="K321" s="11"/>
      <c r="L321" s="46" t="s">
        <v>191</v>
      </c>
      <c r="M321" s="11"/>
      <c r="N321" s="46"/>
      <c r="O321" s="11"/>
      <c r="P321" s="46" t="s">
        <v>19</v>
      </c>
      <c r="Q321" s="11"/>
      <c r="R321" s="48"/>
      <c r="S321" s="11"/>
      <c r="T321" s="46" t="s">
        <v>189</v>
      </c>
      <c r="U321" s="11"/>
      <c r="V321" s="4">
        <v>-25</v>
      </c>
      <c r="Y321"/>
    </row>
    <row r="322" spans="1:25">
      <c r="A322" s="11"/>
      <c r="B322" s="11"/>
      <c r="C322" s="11"/>
      <c r="D322" s="11"/>
      <c r="E322" s="11"/>
      <c r="F322" s="46" t="s">
        <v>18</v>
      </c>
      <c r="G322" s="11"/>
      <c r="H322" s="47">
        <v>41341</v>
      </c>
      <c r="I322" s="11"/>
      <c r="J322" s="46"/>
      <c r="K322" s="11"/>
      <c r="L322" s="46" t="s">
        <v>192</v>
      </c>
      <c r="M322" s="11"/>
      <c r="N322" s="46"/>
      <c r="O322" s="11"/>
      <c r="P322" s="46" t="s">
        <v>19</v>
      </c>
      <c r="Q322" s="11"/>
      <c r="R322" s="48"/>
      <c r="S322" s="11"/>
      <c r="T322" s="46" t="s">
        <v>189</v>
      </c>
      <c r="U322" s="11"/>
      <c r="V322" s="4">
        <v>-25</v>
      </c>
      <c r="Y322"/>
    </row>
    <row r="323" spans="1:25">
      <c r="A323" s="11"/>
      <c r="B323" s="11"/>
      <c r="C323" s="11"/>
      <c r="D323" s="11"/>
      <c r="E323" s="11"/>
      <c r="F323" s="46" t="s">
        <v>18</v>
      </c>
      <c r="G323" s="11"/>
      <c r="H323" s="47">
        <v>41341</v>
      </c>
      <c r="I323" s="11"/>
      <c r="J323" s="46"/>
      <c r="K323" s="11"/>
      <c r="L323" s="46" t="s">
        <v>194</v>
      </c>
      <c r="M323" s="11"/>
      <c r="N323" s="46"/>
      <c r="O323" s="11"/>
      <c r="P323" s="46" t="s">
        <v>19</v>
      </c>
      <c r="Q323" s="11"/>
      <c r="R323" s="48"/>
      <c r="S323" s="11"/>
      <c r="T323" s="46" t="s">
        <v>189</v>
      </c>
      <c r="U323" s="11"/>
      <c r="V323" s="4">
        <v>-25</v>
      </c>
      <c r="Y323"/>
    </row>
    <row r="324" spans="1:25">
      <c r="A324" s="11"/>
      <c r="B324" s="11"/>
      <c r="C324" s="11"/>
      <c r="D324" s="11"/>
      <c r="E324" s="11"/>
      <c r="F324" s="46" t="s">
        <v>18</v>
      </c>
      <c r="G324" s="11"/>
      <c r="H324" s="47">
        <v>41341</v>
      </c>
      <c r="I324" s="11"/>
      <c r="J324" s="46"/>
      <c r="K324" s="11"/>
      <c r="L324" s="46" t="s">
        <v>198</v>
      </c>
      <c r="M324" s="11"/>
      <c r="N324" s="46"/>
      <c r="O324" s="11"/>
      <c r="P324" s="46" t="s">
        <v>0</v>
      </c>
      <c r="Q324" s="11"/>
      <c r="R324" s="48"/>
      <c r="S324" s="11"/>
      <c r="T324" s="46" t="s">
        <v>189</v>
      </c>
      <c r="U324" s="11"/>
      <c r="V324" s="4">
        <v>-25</v>
      </c>
      <c r="Y324"/>
    </row>
    <row r="325" spans="1:25">
      <c r="A325" s="11"/>
      <c r="B325" s="11"/>
      <c r="C325" s="11"/>
      <c r="D325" s="11"/>
      <c r="E325" s="11"/>
      <c r="F325" s="46" t="s">
        <v>18</v>
      </c>
      <c r="G325" s="11"/>
      <c r="H325" s="47">
        <v>41341</v>
      </c>
      <c r="I325" s="11"/>
      <c r="J325" s="46"/>
      <c r="K325" s="11"/>
      <c r="L325" s="46" t="s">
        <v>199</v>
      </c>
      <c r="M325" s="11"/>
      <c r="N325" s="46"/>
      <c r="O325" s="11"/>
      <c r="P325" s="46" t="s">
        <v>19</v>
      </c>
      <c r="Q325" s="11"/>
      <c r="R325" s="48"/>
      <c r="S325" s="11"/>
      <c r="T325" s="46" t="s">
        <v>189</v>
      </c>
      <c r="U325" s="11"/>
      <c r="V325" s="4">
        <v>-25</v>
      </c>
      <c r="Y325"/>
    </row>
    <row r="326" spans="1:25">
      <c r="A326" s="11"/>
      <c r="B326" s="11"/>
      <c r="C326" s="11"/>
      <c r="D326" s="11"/>
      <c r="E326" s="11"/>
      <c r="F326" s="46" t="s">
        <v>18</v>
      </c>
      <c r="G326" s="11"/>
      <c r="H326" s="47">
        <v>41341</v>
      </c>
      <c r="I326" s="11"/>
      <c r="J326" s="46"/>
      <c r="K326" s="11"/>
      <c r="L326" s="46" t="s">
        <v>201</v>
      </c>
      <c r="M326" s="11"/>
      <c r="N326" s="46"/>
      <c r="O326" s="11"/>
      <c r="P326" s="46" t="s">
        <v>19</v>
      </c>
      <c r="Q326" s="11"/>
      <c r="R326" s="48"/>
      <c r="S326" s="11"/>
      <c r="T326" s="46" t="s">
        <v>189</v>
      </c>
      <c r="U326" s="11"/>
      <c r="V326" s="4">
        <v>-25</v>
      </c>
      <c r="Y326"/>
    </row>
    <row r="327" spans="1:25">
      <c r="A327" s="11"/>
      <c r="B327" s="11"/>
      <c r="C327" s="11"/>
      <c r="D327" s="11"/>
      <c r="E327" s="11"/>
      <c r="F327" s="46" t="s">
        <v>18</v>
      </c>
      <c r="G327" s="11"/>
      <c r="H327" s="47">
        <v>41341</v>
      </c>
      <c r="I327" s="11"/>
      <c r="J327" s="46"/>
      <c r="K327" s="11"/>
      <c r="L327" s="46" t="s">
        <v>204</v>
      </c>
      <c r="M327" s="11"/>
      <c r="N327" s="46"/>
      <c r="O327" s="11"/>
      <c r="P327" s="46" t="s">
        <v>19</v>
      </c>
      <c r="Q327" s="11"/>
      <c r="R327" s="48"/>
      <c r="S327" s="11"/>
      <c r="T327" s="46" t="s">
        <v>189</v>
      </c>
      <c r="U327" s="11"/>
      <c r="V327" s="4">
        <v>-25</v>
      </c>
      <c r="Y327"/>
    </row>
    <row r="328" spans="1:25">
      <c r="A328" s="11"/>
      <c r="B328" s="11"/>
      <c r="C328" s="11"/>
      <c r="D328" s="11"/>
      <c r="E328" s="11"/>
      <c r="F328" s="46" t="s">
        <v>18</v>
      </c>
      <c r="G328" s="11"/>
      <c r="H328" s="47">
        <v>41341</v>
      </c>
      <c r="I328" s="11"/>
      <c r="J328" s="46" t="s">
        <v>123</v>
      </c>
      <c r="K328" s="11"/>
      <c r="L328" s="46" t="s">
        <v>204</v>
      </c>
      <c r="M328" s="11"/>
      <c r="N328" s="46"/>
      <c r="O328" s="11"/>
      <c r="P328" s="46" t="s">
        <v>19</v>
      </c>
      <c r="Q328" s="11"/>
      <c r="R328" s="48"/>
      <c r="S328" s="11"/>
      <c r="T328" s="46" t="s">
        <v>189</v>
      </c>
      <c r="U328" s="11"/>
      <c r="V328" s="4">
        <v>-25</v>
      </c>
      <c r="Y328"/>
    </row>
    <row r="329" spans="1:25">
      <c r="A329" s="11"/>
      <c r="B329" s="11"/>
      <c r="C329" s="11"/>
      <c r="D329" s="11"/>
      <c r="E329" s="11"/>
      <c r="F329" s="46" t="s">
        <v>69</v>
      </c>
      <c r="G329" s="11"/>
      <c r="H329" s="47">
        <v>41348</v>
      </c>
      <c r="I329" s="11"/>
      <c r="J329" s="46"/>
      <c r="K329" s="11"/>
      <c r="L329" s="46" t="s">
        <v>197</v>
      </c>
      <c r="M329" s="11"/>
      <c r="N329" s="46"/>
      <c r="O329" s="11"/>
      <c r="P329" s="46"/>
      <c r="Q329" s="11"/>
      <c r="R329" s="48"/>
      <c r="S329" s="11"/>
      <c r="T329" s="46" t="s">
        <v>189</v>
      </c>
      <c r="U329" s="11"/>
      <c r="V329" s="4">
        <v>1574.97</v>
      </c>
      <c r="Y329"/>
    </row>
    <row r="330" spans="1:25">
      <c r="A330" s="11"/>
      <c r="B330" s="11"/>
      <c r="C330" s="11"/>
      <c r="D330" s="11"/>
      <c r="E330" s="11"/>
      <c r="F330" s="46" t="s">
        <v>18</v>
      </c>
      <c r="G330" s="11"/>
      <c r="H330" s="47">
        <v>41355</v>
      </c>
      <c r="I330" s="11"/>
      <c r="J330" s="46"/>
      <c r="K330" s="11"/>
      <c r="L330" s="46" t="s">
        <v>190</v>
      </c>
      <c r="M330" s="11"/>
      <c r="N330" s="46"/>
      <c r="O330" s="11"/>
      <c r="P330" s="46" t="s">
        <v>35</v>
      </c>
      <c r="Q330" s="11"/>
      <c r="R330" s="48"/>
      <c r="S330" s="11"/>
      <c r="T330" s="46" t="s">
        <v>189</v>
      </c>
      <c r="U330" s="11"/>
      <c r="V330" s="4">
        <v>-25</v>
      </c>
      <c r="Y330"/>
    </row>
    <row r="331" spans="1:25">
      <c r="A331" s="11"/>
      <c r="B331" s="11"/>
      <c r="C331" s="11"/>
      <c r="D331" s="11"/>
      <c r="E331" s="11"/>
      <c r="F331" s="46" t="s">
        <v>18</v>
      </c>
      <c r="G331" s="11"/>
      <c r="H331" s="47">
        <v>41355</v>
      </c>
      <c r="I331" s="11"/>
      <c r="J331" s="46"/>
      <c r="K331" s="11"/>
      <c r="L331" s="46" t="s">
        <v>191</v>
      </c>
      <c r="M331" s="11"/>
      <c r="N331" s="46"/>
      <c r="O331" s="11"/>
      <c r="P331" s="46" t="s">
        <v>19</v>
      </c>
      <c r="Q331" s="11"/>
      <c r="R331" s="48"/>
      <c r="S331" s="11"/>
      <c r="T331" s="46" t="s">
        <v>189</v>
      </c>
      <c r="U331" s="11"/>
      <c r="V331" s="4">
        <v>-25</v>
      </c>
      <c r="Y331"/>
    </row>
    <row r="332" spans="1:25">
      <c r="A332" s="11"/>
      <c r="B332" s="11"/>
      <c r="C332" s="11"/>
      <c r="D332" s="11"/>
      <c r="E332" s="11"/>
      <c r="F332" s="46" t="s">
        <v>18</v>
      </c>
      <c r="G332" s="11"/>
      <c r="H332" s="47">
        <v>41355</v>
      </c>
      <c r="I332" s="11"/>
      <c r="J332" s="46"/>
      <c r="K332" s="11"/>
      <c r="L332" s="46" t="s">
        <v>192</v>
      </c>
      <c r="M332" s="11"/>
      <c r="N332" s="46"/>
      <c r="O332" s="11"/>
      <c r="P332" s="46" t="s">
        <v>19</v>
      </c>
      <c r="Q332" s="11"/>
      <c r="R332" s="48"/>
      <c r="S332" s="11"/>
      <c r="T332" s="46" t="s">
        <v>189</v>
      </c>
      <c r="U332" s="11"/>
      <c r="V332" s="4">
        <v>-25</v>
      </c>
      <c r="Y332"/>
    </row>
    <row r="333" spans="1:25">
      <c r="A333" s="11"/>
      <c r="B333" s="11"/>
      <c r="C333" s="11"/>
      <c r="D333" s="11"/>
      <c r="E333" s="11"/>
      <c r="F333" s="46" t="s">
        <v>18</v>
      </c>
      <c r="G333" s="11"/>
      <c r="H333" s="47">
        <v>41355</v>
      </c>
      <c r="I333" s="11"/>
      <c r="J333" s="46"/>
      <c r="K333" s="11"/>
      <c r="L333" s="46" t="s">
        <v>194</v>
      </c>
      <c r="M333" s="11"/>
      <c r="N333" s="46"/>
      <c r="O333" s="11"/>
      <c r="P333" s="46" t="s">
        <v>19</v>
      </c>
      <c r="Q333" s="11"/>
      <c r="R333" s="48"/>
      <c r="S333" s="11"/>
      <c r="T333" s="46" t="s">
        <v>189</v>
      </c>
      <c r="U333" s="11"/>
      <c r="V333" s="4">
        <v>-25</v>
      </c>
      <c r="Y333"/>
    </row>
    <row r="334" spans="1:25">
      <c r="A334" s="11"/>
      <c r="B334" s="11"/>
      <c r="C334" s="11"/>
      <c r="D334" s="11"/>
      <c r="E334" s="11"/>
      <c r="F334" s="46" t="s">
        <v>18</v>
      </c>
      <c r="G334" s="11"/>
      <c r="H334" s="47">
        <v>41355</v>
      </c>
      <c r="I334" s="11"/>
      <c r="J334" s="46"/>
      <c r="K334" s="11"/>
      <c r="L334" s="46" t="s">
        <v>198</v>
      </c>
      <c r="M334" s="11"/>
      <c r="N334" s="46"/>
      <c r="O334" s="11"/>
      <c r="P334" s="46" t="s">
        <v>0</v>
      </c>
      <c r="Q334" s="11"/>
      <c r="R334" s="48"/>
      <c r="S334" s="11"/>
      <c r="T334" s="46" t="s">
        <v>189</v>
      </c>
      <c r="U334" s="11"/>
      <c r="V334" s="4">
        <v>-25</v>
      </c>
      <c r="Y334"/>
    </row>
    <row r="335" spans="1:25">
      <c r="A335" s="11"/>
      <c r="B335" s="11"/>
      <c r="C335" s="11"/>
      <c r="D335" s="11"/>
      <c r="E335" s="11"/>
      <c r="F335" s="46" t="s">
        <v>18</v>
      </c>
      <c r="G335" s="11"/>
      <c r="H335" s="47">
        <v>41355</v>
      </c>
      <c r="I335" s="11"/>
      <c r="J335" s="46"/>
      <c r="K335" s="11"/>
      <c r="L335" s="46" t="s">
        <v>199</v>
      </c>
      <c r="M335" s="11"/>
      <c r="N335" s="46"/>
      <c r="O335" s="11"/>
      <c r="P335" s="46" t="s">
        <v>19</v>
      </c>
      <c r="Q335" s="11"/>
      <c r="R335" s="48"/>
      <c r="S335" s="11"/>
      <c r="T335" s="46" t="s">
        <v>189</v>
      </c>
      <c r="U335" s="11"/>
      <c r="V335" s="4">
        <v>-25</v>
      </c>
      <c r="Y335"/>
    </row>
    <row r="336" spans="1:25">
      <c r="A336" s="11"/>
      <c r="B336" s="11"/>
      <c r="C336" s="11"/>
      <c r="D336" s="11"/>
      <c r="E336" s="11"/>
      <c r="F336" s="46" t="s">
        <v>18</v>
      </c>
      <c r="G336" s="11"/>
      <c r="H336" s="47">
        <v>41355</v>
      </c>
      <c r="I336" s="11"/>
      <c r="J336" s="46"/>
      <c r="K336" s="11"/>
      <c r="L336" s="46" t="s">
        <v>201</v>
      </c>
      <c r="M336" s="11"/>
      <c r="N336" s="46"/>
      <c r="O336" s="11"/>
      <c r="P336" s="46" t="s">
        <v>19</v>
      </c>
      <c r="Q336" s="11"/>
      <c r="R336" s="48"/>
      <c r="S336" s="11"/>
      <c r="T336" s="46" t="s">
        <v>189</v>
      </c>
      <c r="U336" s="11"/>
      <c r="V336" s="4">
        <v>-25</v>
      </c>
      <c r="Y336"/>
    </row>
    <row r="337" spans="1:25">
      <c r="A337" s="11"/>
      <c r="B337" s="11"/>
      <c r="C337" s="11"/>
      <c r="D337" s="11"/>
      <c r="E337" s="11"/>
      <c r="F337" s="46" t="s">
        <v>18</v>
      </c>
      <c r="G337" s="11"/>
      <c r="H337" s="47">
        <v>41355</v>
      </c>
      <c r="I337" s="11"/>
      <c r="J337" s="46"/>
      <c r="K337" s="11"/>
      <c r="L337" s="46" t="s">
        <v>204</v>
      </c>
      <c r="M337" s="11"/>
      <c r="N337" s="46"/>
      <c r="O337" s="11"/>
      <c r="P337" s="46" t="s">
        <v>19</v>
      </c>
      <c r="Q337" s="11"/>
      <c r="R337" s="48"/>
      <c r="S337" s="11"/>
      <c r="T337" s="46" t="s">
        <v>189</v>
      </c>
      <c r="U337" s="11"/>
      <c r="V337" s="4">
        <v>-25</v>
      </c>
      <c r="Y337"/>
    </row>
    <row r="338" spans="1:25">
      <c r="A338" s="11"/>
      <c r="B338" s="11"/>
      <c r="C338" s="11"/>
      <c r="D338" s="11"/>
      <c r="E338" s="11"/>
      <c r="F338" s="46" t="s">
        <v>18</v>
      </c>
      <c r="G338" s="11"/>
      <c r="H338" s="47">
        <v>41369</v>
      </c>
      <c r="I338" s="11"/>
      <c r="J338" s="46"/>
      <c r="K338" s="11"/>
      <c r="L338" s="46" t="s">
        <v>190</v>
      </c>
      <c r="M338" s="11"/>
      <c r="N338" s="46"/>
      <c r="O338" s="11"/>
      <c r="P338" s="46" t="s">
        <v>35</v>
      </c>
      <c r="Q338" s="11"/>
      <c r="R338" s="48"/>
      <c r="S338" s="11"/>
      <c r="T338" s="46" t="s">
        <v>189</v>
      </c>
      <c r="U338" s="11"/>
      <c r="V338" s="4">
        <v>-25</v>
      </c>
      <c r="Y338"/>
    </row>
    <row r="339" spans="1:25">
      <c r="A339" s="11"/>
      <c r="B339" s="11"/>
      <c r="C339" s="11"/>
      <c r="D339" s="11"/>
      <c r="E339" s="11"/>
      <c r="F339" s="46" t="s">
        <v>18</v>
      </c>
      <c r="G339" s="11"/>
      <c r="H339" s="47">
        <v>41369</v>
      </c>
      <c r="I339" s="11"/>
      <c r="J339" s="46"/>
      <c r="K339" s="11"/>
      <c r="L339" s="46" t="s">
        <v>191</v>
      </c>
      <c r="M339" s="11"/>
      <c r="N339" s="46"/>
      <c r="O339" s="11"/>
      <c r="P339" s="46" t="s">
        <v>19</v>
      </c>
      <c r="Q339" s="11"/>
      <c r="R339" s="48"/>
      <c r="S339" s="11"/>
      <c r="T339" s="46" t="s">
        <v>189</v>
      </c>
      <c r="U339" s="11"/>
      <c r="V339" s="4">
        <v>-25</v>
      </c>
      <c r="Y339"/>
    </row>
    <row r="340" spans="1:25">
      <c r="A340" s="11"/>
      <c r="B340" s="11"/>
      <c r="C340" s="11"/>
      <c r="D340" s="11"/>
      <c r="E340" s="11"/>
      <c r="F340" s="46" t="s">
        <v>18</v>
      </c>
      <c r="G340" s="11"/>
      <c r="H340" s="47">
        <v>41369</v>
      </c>
      <c r="I340" s="11"/>
      <c r="J340" s="46"/>
      <c r="K340" s="11"/>
      <c r="L340" s="46" t="s">
        <v>192</v>
      </c>
      <c r="M340" s="11"/>
      <c r="N340" s="46"/>
      <c r="O340" s="11"/>
      <c r="P340" s="46" t="s">
        <v>19</v>
      </c>
      <c r="Q340" s="11"/>
      <c r="R340" s="48"/>
      <c r="S340" s="11"/>
      <c r="T340" s="46" t="s">
        <v>189</v>
      </c>
      <c r="U340" s="11"/>
      <c r="V340" s="4">
        <v>-25</v>
      </c>
      <c r="Y340"/>
    </row>
    <row r="341" spans="1:25">
      <c r="A341" s="11"/>
      <c r="B341" s="11"/>
      <c r="C341" s="11"/>
      <c r="D341" s="11"/>
      <c r="E341" s="11"/>
      <c r="F341" s="46" t="s">
        <v>18</v>
      </c>
      <c r="G341" s="11"/>
      <c r="H341" s="47">
        <v>41369</v>
      </c>
      <c r="I341" s="11"/>
      <c r="J341" s="46"/>
      <c r="K341" s="11"/>
      <c r="L341" s="46" t="s">
        <v>194</v>
      </c>
      <c r="M341" s="11"/>
      <c r="N341" s="46"/>
      <c r="O341" s="11"/>
      <c r="P341" s="46" t="s">
        <v>19</v>
      </c>
      <c r="Q341" s="11"/>
      <c r="R341" s="48"/>
      <c r="S341" s="11"/>
      <c r="T341" s="46" t="s">
        <v>189</v>
      </c>
      <c r="U341" s="11"/>
      <c r="V341" s="4">
        <v>-25</v>
      </c>
      <c r="Y341"/>
    </row>
    <row r="342" spans="1:25">
      <c r="A342" s="11"/>
      <c r="B342" s="11"/>
      <c r="C342" s="11"/>
      <c r="D342" s="11"/>
      <c r="E342" s="11"/>
      <c r="F342" s="46" t="s">
        <v>18</v>
      </c>
      <c r="G342" s="11"/>
      <c r="H342" s="47">
        <v>41369</v>
      </c>
      <c r="I342" s="11"/>
      <c r="J342" s="46"/>
      <c r="K342" s="11"/>
      <c r="L342" s="46" t="s">
        <v>198</v>
      </c>
      <c r="M342" s="11"/>
      <c r="N342" s="46"/>
      <c r="O342" s="11"/>
      <c r="P342" s="46" t="s">
        <v>0</v>
      </c>
      <c r="Q342" s="11"/>
      <c r="R342" s="48"/>
      <c r="S342" s="11"/>
      <c r="T342" s="46" t="s">
        <v>189</v>
      </c>
      <c r="U342" s="11"/>
      <c r="V342" s="4">
        <v>-25</v>
      </c>
      <c r="Y342"/>
    </row>
    <row r="343" spans="1:25">
      <c r="A343" s="11"/>
      <c r="B343" s="11"/>
      <c r="C343" s="11"/>
      <c r="D343" s="11"/>
      <c r="E343" s="11"/>
      <c r="F343" s="46" t="s">
        <v>18</v>
      </c>
      <c r="G343" s="11"/>
      <c r="H343" s="47">
        <v>41369</v>
      </c>
      <c r="I343" s="11"/>
      <c r="J343" s="46"/>
      <c r="K343" s="11"/>
      <c r="L343" s="46" t="s">
        <v>199</v>
      </c>
      <c r="M343" s="11"/>
      <c r="N343" s="46"/>
      <c r="O343" s="11"/>
      <c r="P343" s="46" t="s">
        <v>19</v>
      </c>
      <c r="Q343" s="11"/>
      <c r="R343" s="48"/>
      <c r="S343" s="11"/>
      <c r="T343" s="46" t="s">
        <v>189</v>
      </c>
      <c r="U343" s="11"/>
      <c r="V343" s="4">
        <v>-25</v>
      </c>
      <c r="Y343"/>
    </row>
    <row r="344" spans="1:25">
      <c r="A344" s="11"/>
      <c r="B344" s="11"/>
      <c r="C344" s="11"/>
      <c r="D344" s="11"/>
      <c r="E344" s="11"/>
      <c r="F344" s="46" t="s">
        <v>18</v>
      </c>
      <c r="G344" s="11"/>
      <c r="H344" s="47">
        <v>41369</v>
      </c>
      <c r="I344" s="11"/>
      <c r="J344" s="46"/>
      <c r="K344" s="11"/>
      <c r="L344" s="46" t="s">
        <v>201</v>
      </c>
      <c r="M344" s="11"/>
      <c r="N344" s="46"/>
      <c r="O344" s="11"/>
      <c r="P344" s="46" t="s">
        <v>19</v>
      </c>
      <c r="Q344" s="11"/>
      <c r="R344" s="48"/>
      <c r="S344" s="11"/>
      <c r="T344" s="46" t="s">
        <v>189</v>
      </c>
      <c r="U344" s="11"/>
      <c r="V344" s="4">
        <v>-25</v>
      </c>
      <c r="Y344"/>
    </row>
    <row r="345" spans="1:25">
      <c r="A345" s="11"/>
      <c r="B345" s="11"/>
      <c r="C345" s="11"/>
      <c r="D345" s="11"/>
      <c r="E345" s="11"/>
      <c r="F345" s="46" t="s">
        <v>18</v>
      </c>
      <c r="G345" s="11"/>
      <c r="H345" s="47">
        <v>41369</v>
      </c>
      <c r="I345" s="11"/>
      <c r="J345" s="46"/>
      <c r="K345" s="11"/>
      <c r="L345" s="46" t="s">
        <v>204</v>
      </c>
      <c r="M345" s="11"/>
      <c r="N345" s="46"/>
      <c r="O345" s="11"/>
      <c r="P345" s="46" t="s">
        <v>19</v>
      </c>
      <c r="Q345" s="11"/>
      <c r="R345" s="48"/>
      <c r="S345" s="11"/>
      <c r="T345" s="46" t="s">
        <v>189</v>
      </c>
      <c r="U345" s="11"/>
      <c r="V345" s="4">
        <v>-25</v>
      </c>
      <c r="Y345"/>
    </row>
    <row r="346" spans="1:25">
      <c r="A346" s="11"/>
      <c r="B346" s="11"/>
      <c r="C346" s="11"/>
      <c r="D346" s="11"/>
      <c r="E346" s="11"/>
      <c r="F346" s="46" t="s">
        <v>69</v>
      </c>
      <c r="G346" s="11"/>
      <c r="H346" s="47">
        <v>41379</v>
      </c>
      <c r="I346" s="11"/>
      <c r="J346" s="46"/>
      <c r="K346" s="11"/>
      <c r="L346" s="46" t="s">
        <v>197</v>
      </c>
      <c r="M346" s="11"/>
      <c r="N346" s="46"/>
      <c r="O346" s="11"/>
      <c r="P346" s="46"/>
      <c r="Q346" s="11"/>
      <c r="R346" s="48"/>
      <c r="S346" s="11"/>
      <c r="T346" s="46" t="s">
        <v>189</v>
      </c>
      <c r="U346" s="11"/>
      <c r="V346" s="4">
        <v>1670.12</v>
      </c>
      <c r="Y346"/>
    </row>
    <row r="347" spans="1:25">
      <c r="A347" s="11"/>
      <c r="B347" s="11"/>
      <c r="C347" s="11"/>
      <c r="D347" s="11"/>
      <c r="E347" s="11"/>
      <c r="F347" s="46" t="s">
        <v>18</v>
      </c>
      <c r="G347" s="11"/>
      <c r="H347" s="47">
        <v>41383</v>
      </c>
      <c r="I347" s="11"/>
      <c r="J347" s="46"/>
      <c r="K347" s="11"/>
      <c r="L347" s="46" t="s">
        <v>190</v>
      </c>
      <c r="M347" s="11"/>
      <c r="N347" s="46"/>
      <c r="O347" s="11"/>
      <c r="P347" s="46" t="s">
        <v>35</v>
      </c>
      <c r="Q347" s="11"/>
      <c r="R347" s="48"/>
      <c r="S347" s="11"/>
      <c r="T347" s="46" t="s">
        <v>189</v>
      </c>
      <c r="U347" s="11"/>
      <c r="V347" s="4">
        <v>-25</v>
      </c>
      <c r="Y347"/>
    </row>
    <row r="348" spans="1:25">
      <c r="A348" s="11"/>
      <c r="B348" s="11"/>
      <c r="C348" s="11"/>
      <c r="D348" s="11"/>
      <c r="E348" s="11"/>
      <c r="F348" s="46" t="s">
        <v>18</v>
      </c>
      <c r="G348" s="11"/>
      <c r="H348" s="47">
        <v>41383</v>
      </c>
      <c r="I348" s="11"/>
      <c r="J348" s="46"/>
      <c r="K348" s="11"/>
      <c r="L348" s="46" t="s">
        <v>191</v>
      </c>
      <c r="M348" s="11"/>
      <c r="N348" s="46"/>
      <c r="O348" s="11"/>
      <c r="P348" s="46" t="s">
        <v>19</v>
      </c>
      <c r="Q348" s="11"/>
      <c r="R348" s="48"/>
      <c r="S348" s="11"/>
      <c r="T348" s="46" t="s">
        <v>189</v>
      </c>
      <c r="U348" s="11"/>
      <c r="V348" s="4">
        <v>-25</v>
      </c>
      <c r="Y348"/>
    </row>
    <row r="349" spans="1:25">
      <c r="A349" s="11"/>
      <c r="B349" s="11"/>
      <c r="C349" s="11"/>
      <c r="D349" s="11"/>
      <c r="E349" s="11"/>
      <c r="F349" s="46" t="s">
        <v>18</v>
      </c>
      <c r="G349" s="11"/>
      <c r="H349" s="47">
        <v>41383</v>
      </c>
      <c r="I349" s="11"/>
      <c r="J349" s="46"/>
      <c r="K349" s="11"/>
      <c r="L349" s="46" t="s">
        <v>192</v>
      </c>
      <c r="M349" s="11"/>
      <c r="N349" s="46"/>
      <c r="O349" s="11"/>
      <c r="P349" s="46" t="s">
        <v>19</v>
      </c>
      <c r="Q349" s="11"/>
      <c r="R349" s="48"/>
      <c r="S349" s="11"/>
      <c r="T349" s="46" t="s">
        <v>189</v>
      </c>
      <c r="U349" s="11"/>
      <c r="V349" s="4">
        <v>-25</v>
      </c>
      <c r="Y349"/>
    </row>
    <row r="350" spans="1:25">
      <c r="A350" s="11"/>
      <c r="B350" s="11"/>
      <c r="C350" s="11"/>
      <c r="D350" s="11"/>
      <c r="E350" s="11"/>
      <c r="F350" s="46" t="s">
        <v>18</v>
      </c>
      <c r="G350" s="11"/>
      <c r="H350" s="47">
        <v>41383</v>
      </c>
      <c r="I350" s="11"/>
      <c r="J350" s="46"/>
      <c r="K350" s="11"/>
      <c r="L350" s="46" t="s">
        <v>194</v>
      </c>
      <c r="M350" s="11"/>
      <c r="N350" s="46"/>
      <c r="O350" s="11"/>
      <c r="P350" s="46" t="s">
        <v>19</v>
      </c>
      <c r="Q350" s="11"/>
      <c r="R350" s="48"/>
      <c r="S350" s="11"/>
      <c r="T350" s="46" t="s">
        <v>189</v>
      </c>
      <c r="U350" s="11"/>
      <c r="V350" s="4">
        <v>-25</v>
      </c>
      <c r="Y350"/>
    </row>
    <row r="351" spans="1:25">
      <c r="A351" s="11"/>
      <c r="B351" s="11"/>
      <c r="C351" s="11"/>
      <c r="D351" s="11"/>
      <c r="E351" s="11"/>
      <c r="F351" s="46" t="s">
        <v>18</v>
      </c>
      <c r="G351" s="11"/>
      <c r="H351" s="47">
        <v>41383</v>
      </c>
      <c r="I351" s="11"/>
      <c r="J351" s="46"/>
      <c r="K351" s="11"/>
      <c r="L351" s="46" t="s">
        <v>195</v>
      </c>
      <c r="M351" s="11"/>
      <c r="N351" s="46"/>
      <c r="O351" s="11"/>
      <c r="P351" s="46" t="s">
        <v>19</v>
      </c>
      <c r="Q351" s="11"/>
      <c r="R351" s="48"/>
      <c r="S351" s="11"/>
      <c r="T351" s="46" t="s">
        <v>189</v>
      </c>
      <c r="U351" s="11"/>
      <c r="V351" s="4">
        <v>-25</v>
      </c>
      <c r="Y351"/>
    </row>
    <row r="352" spans="1:25">
      <c r="A352" s="11"/>
      <c r="B352" s="11"/>
      <c r="C352" s="11"/>
      <c r="D352" s="11"/>
      <c r="E352" s="11"/>
      <c r="F352" s="46" t="s">
        <v>18</v>
      </c>
      <c r="G352" s="11"/>
      <c r="H352" s="47">
        <v>41383</v>
      </c>
      <c r="I352" s="11"/>
      <c r="J352" s="46"/>
      <c r="K352" s="11"/>
      <c r="L352" s="46" t="s">
        <v>198</v>
      </c>
      <c r="M352" s="11"/>
      <c r="N352" s="46"/>
      <c r="O352" s="11"/>
      <c r="P352" s="46" t="s">
        <v>0</v>
      </c>
      <c r="Q352" s="11"/>
      <c r="R352" s="48"/>
      <c r="S352" s="11"/>
      <c r="T352" s="46" t="s">
        <v>189</v>
      </c>
      <c r="U352" s="11"/>
      <c r="V352" s="4">
        <v>-25</v>
      </c>
      <c r="Y352"/>
    </row>
    <row r="353" spans="1:25">
      <c r="A353" s="11"/>
      <c r="B353" s="11"/>
      <c r="C353" s="11"/>
      <c r="D353" s="11"/>
      <c r="E353" s="11"/>
      <c r="F353" s="46" t="s">
        <v>18</v>
      </c>
      <c r="G353" s="11"/>
      <c r="H353" s="47">
        <v>41383</v>
      </c>
      <c r="I353" s="11"/>
      <c r="J353" s="46"/>
      <c r="K353" s="11"/>
      <c r="L353" s="46" t="s">
        <v>199</v>
      </c>
      <c r="M353" s="11"/>
      <c r="N353" s="46"/>
      <c r="O353" s="11"/>
      <c r="P353" s="46" t="s">
        <v>19</v>
      </c>
      <c r="Q353" s="11"/>
      <c r="R353" s="48"/>
      <c r="S353" s="11"/>
      <c r="T353" s="46" t="s">
        <v>189</v>
      </c>
      <c r="U353" s="11"/>
      <c r="V353" s="4">
        <v>-25</v>
      </c>
      <c r="Y353"/>
    </row>
    <row r="354" spans="1:25">
      <c r="A354" s="11"/>
      <c r="B354" s="11"/>
      <c r="C354" s="11"/>
      <c r="D354" s="11"/>
      <c r="E354" s="11"/>
      <c r="F354" s="46" t="s">
        <v>18</v>
      </c>
      <c r="G354" s="11"/>
      <c r="H354" s="47">
        <v>41383</v>
      </c>
      <c r="I354" s="11"/>
      <c r="J354" s="46"/>
      <c r="K354" s="11"/>
      <c r="L354" s="46" t="s">
        <v>201</v>
      </c>
      <c r="M354" s="11"/>
      <c r="N354" s="46"/>
      <c r="O354" s="11"/>
      <c r="P354" s="46" t="s">
        <v>19</v>
      </c>
      <c r="Q354" s="11"/>
      <c r="R354" s="48"/>
      <c r="S354" s="11"/>
      <c r="T354" s="46" t="s">
        <v>189</v>
      </c>
      <c r="U354" s="11"/>
      <c r="V354" s="4">
        <v>-25</v>
      </c>
      <c r="Y354"/>
    </row>
    <row r="355" spans="1:25">
      <c r="A355" s="11"/>
      <c r="B355" s="11"/>
      <c r="C355" s="11"/>
      <c r="D355" s="11"/>
      <c r="E355" s="11"/>
      <c r="F355" s="46" t="s">
        <v>18</v>
      </c>
      <c r="G355" s="11"/>
      <c r="H355" s="47">
        <v>41383</v>
      </c>
      <c r="I355" s="11"/>
      <c r="J355" s="46"/>
      <c r="K355" s="11"/>
      <c r="L355" s="46" t="s">
        <v>204</v>
      </c>
      <c r="M355" s="11"/>
      <c r="N355" s="46"/>
      <c r="O355" s="11"/>
      <c r="P355" s="46" t="s">
        <v>19</v>
      </c>
      <c r="Q355" s="11"/>
      <c r="R355" s="48"/>
      <c r="S355" s="11"/>
      <c r="T355" s="46" t="s">
        <v>189</v>
      </c>
      <c r="U355" s="11"/>
      <c r="V355" s="4">
        <v>-25</v>
      </c>
      <c r="Y355"/>
    </row>
    <row r="356" spans="1:25">
      <c r="A356" s="11"/>
      <c r="B356" s="11"/>
      <c r="C356" s="11"/>
      <c r="D356" s="11"/>
      <c r="E356" s="11"/>
      <c r="F356" s="46" t="s">
        <v>18</v>
      </c>
      <c r="G356" s="11"/>
      <c r="H356" s="47">
        <v>41397</v>
      </c>
      <c r="I356" s="11"/>
      <c r="J356" s="46"/>
      <c r="K356" s="11"/>
      <c r="L356" s="46" t="s">
        <v>190</v>
      </c>
      <c r="M356" s="11"/>
      <c r="N356" s="46"/>
      <c r="O356" s="11"/>
      <c r="P356" s="46" t="s">
        <v>35</v>
      </c>
      <c r="Q356" s="11"/>
      <c r="R356" s="48"/>
      <c r="S356" s="11"/>
      <c r="T356" s="46" t="s">
        <v>189</v>
      </c>
      <c r="U356" s="11"/>
      <c r="V356" s="4">
        <v>-25</v>
      </c>
      <c r="Y356"/>
    </row>
    <row r="357" spans="1:25">
      <c r="A357" s="11"/>
      <c r="B357" s="11"/>
      <c r="C357" s="11"/>
      <c r="D357" s="11"/>
      <c r="E357" s="11"/>
      <c r="F357" s="46" t="s">
        <v>18</v>
      </c>
      <c r="G357" s="11"/>
      <c r="H357" s="47">
        <v>41397</v>
      </c>
      <c r="I357" s="11"/>
      <c r="J357" s="46"/>
      <c r="K357" s="11"/>
      <c r="L357" s="46" t="s">
        <v>191</v>
      </c>
      <c r="M357" s="11"/>
      <c r="N357" s="46"/>
      <c r="O357" s="11"/>
      <c r="P357" s="46" t="s">
        <v>19</v>
      </c>
      <c r="Q357" s="11"/>
      <c r="R357" s="48"/>
      <c r="S357" s="11"/>
      <c r="T357" s="46" t="s">
        <v>189</v>
      </c>
      <c r="U357" s="11"/>
      <c r="V357" s="4">
        <v>-25</v>
      </c>
      <c r="Y357"/>
    </row>
    <row r="358" spans="1:25">
      <c r="A358" s="11"/>
      <c r="B358" s="11"/>
      <c r="C358" s="11"/>
      <c r="D358" s="11"/>
      <c r="E358" s="11"/>
      <c r="F358" s="46" t="s">
        <v>18</v>
      </c>
      <c r="G358" s="11"/>
      <c r="H358" s="47">
        <v>41397</v>
      </c>
      <c r="I358" s="11"/>
      <c r="J358" s="46"/>
      <c r="K358" s="11"/>
      <c r="L358" s="46" t="s">
        <v>192</v>
      </c>
      <c r="M358" s="11"/>
      <c r="N358" s="46"/>
      <c r="O358" s="11"/>
      <c r="P358" s="46" t="s">
        <v>19</v>
      </c>
      <c r="Q358" s="11"/>
      <c r="R358" s="48"/>
      <c r="S358" s="11"/>
      <c r="T358" s="46" t="s">
        <v>189</v>
      </c>
      <c r="U358" s="11"/>
      <c r="V358" s="4">
        <v>-25</v>
      </c>
      <c r="Y358"/>
    </row>
    <row r="359" spans="1:25">
      <c r="A359" s="11"/>
      <c r="B359" s="11"/>
      <c r="C359" s="11"/>
      <c r="D359" s="11"/>
      <c r="E359" s="11"/>
      <c r="F359" s="46" t="s">
        <v>18</v>
      </c>
      <c r="G359" s="11"/>
      <c r="H359" s="47">
        <v>41397</v>
      </c>
      <c r="I359" s="11"/>
      <c r="J359" s="46"/>
      <c r="K359" s="11"/>
      <c r="L359" s="46" t="s">
        <v>194</v>
      </c>
      <c r="M359" s="11"/>
      <c r="N359" s="46"/>
      <c r="O359" s="11"/>
      <c r="P359" s="46" t="s">
        <v>19</v>
      </c>
      <c r="Q359" s="11"/>
      <c r="R359" s="48"/>
      <c r="S359" s="11"/>
      <c r="T359" s="46" t="s">
        <v>189</v>
      </c>
      <c r="U359" s="11"/>
      <c r="V359" s="4">
        <v>-25</v>
      </c>
      <c r="Y359"/>
    </row>
    <row r="360" spans="1:25">
      <c r="A360" s="11"/>
      <c r="B360" s="11"/>
      <c r="C360" s="11"/>
      <c r="D360" s="11"/>
      <c r="E360" s="11"/>
      <c r="F360" s="46" t="s">
        <v>18</v>
      </c>
      <c r="G360" s="11"/>
      <c r="H360" s="47">
        <v>41397</v>
      </c>
      <c r="I360" s="11"/>
      <c r="J360" s="46"/>
      <c r="K360" s="11"/>
      <c r="L360" s="46" t="s">
        <v>195</v>
      </c>
      <c r="M360" s="11"/>
      <c r="N360" s="46"/>
      <c r="O360" s="11"/>
      <c r="P360" s="46" t="s">
        <v>19</v>
      </c>
      <c r="Q360" s="11"/>
      <c r="R360" s="48"/>
      <c r="S360" s="11"/>
      <c r="T360" s="46" t="s">
        <v>189</v>
      </c>
      <c r="U360" s="11"/>
      <c r="V360" s="4">
        <v>-25</v>
      </c>
      <c r="Y360"/>
    </row>
    <row r="361" spans="1:25">
      <c r="A361" s="11"/>
      <c r="B361" s="11"/>
      <c r="C361" s="11"/>
      <c r="D361" s="11"/>
      <c r="E361" s="11"/>
      <c r="F361" s="46" t="s">
        <v>18</v>
      </c>
      <c r="G361" s="11"/>
      <c r="H361" s="47">
        <v>41397</v>
      </c>
      <c r="I361" s="11"/>
      <c r="J361" s="46"/>
      <c r="K361" s="11"/>
      <c r="L361" s="46" t="s">
        <v>198</v>
      </c>
      <c r="M361" s="11"/>
      <c r="N361" s="46"/>
      <c r="O361" s="11"/>
      <c r="P361" s="46" t="s">
        <v>0</v>
      </c>
      <c r="Q361" s="11"/>
      <c r="R361" s="48"/>
      <c r="S361" s="11"/>
      <c r="T361" s="46" t="s">
        <v>189</v>
      </c>
      <c r="U361" s="11"/>
      <c r="V361" s="4">
        <v>-25</v>
      </c>
      <c r="Y361"/>
    </row>
    <row r="362" spans="1:25">
      <c r="A362" s="11"/>
      <c r="B362" s="11"/>
      <c r="C362" s="11"/>
      <c r="D362" s="11"/>
      <c r="E362" s="11"/>
      <c r="F362" s="46" t="s">
        <v>18</v>
      </c>
      <c r="G362" s="11"/>
      <c r="H362" s="47">
        <v>41397</v>
      </c>
      <c r="I362" s="11"/>
      <c r="J362" s="46"/>
      <c r="K362" s="11"/>
      <c r="L362" s="46" t="s">
        <v>199</v>
      </c>
      <c r="M362" s="11"/>
      <c r="N362" s="46"/>
      <c r="O362" s="11"/>
      <c r="P362" s="46" t="s">
        <v>19</v>
      </c>
      <c r="Q362" s="11"/>
      <c r="R362" s="48"/>
      <c r="S362" s="11"/>
      <c r="T362" s="46" t="s">
        <v>189</v>
      </c>
      <c r="U362" s="11"/>
      <c r="V362" s="4">
        <v>-25</v>
      </c>
      <c r="Y362"/>
    </row>
    <row r="363" spans="1:25">
      <c r="A363" s="11"/>
      <c r="B363" s="11"/>
      <c r="C363" s="11"/>
      <c r="D363" s="11"/>
      <c r="E363" s="11"/>
      <c r="F363" s="46" t="s">
        <v>18</v>
      </c>
      <c r="G363" s="11"/>
      <c r="H363" s="47">
        <v>41397</v>
      </c>
      <c r="I363" s="11"/>
      <c r="J363" s="46"/>
      <c r="K363" s="11"/>
      <c r="L363" s="46" t="s">
        <v>201</v>
      </c>
      <c r="M363" s="11"/>
      <c r="N363" s="46"/>
      <c r="O363" s="11"/>
      <c r="P363" s="46" t="s">
        <v>19</v>
      </c>
      <c r="Q363" s="11"/>
      <c r="R363" s="48"/>
      <c r="S363" s="11"/>
      <c r="T363" s="46" t="s">
        <v>189</v>
      </c>
      <c r="U363" s="11"/>
      <c r="V363" s="4">
        <v>-25</v>
      </c>
      <c r="Y363"/>
    </row>
    <row r="364" spans="1:25">
      <c r="A364" s="11"/>
      <c r="B364" s="11"/>
      <c r="C364" s="11"/>
      <c r="D364" s="11"/>
      <c r="E364" s="11"/>
      <c r="F364" s="46" t="s">
        <v>18</v>
      </c>
      <c r="G364" s="11"/>
      <c r="H364" s="47">
        <v>41397</v>
      </c>
      <c r="I364" s="11"/>
      <c r="J364" s="46"/>
      <c r="K364" s="11"/>
      <c r="L364" s="46" t="s">
        <v>204</v>
      </c>
      <c r="M364" s="11"/>
      <c r="N364" s="46"/>
      <c r="O364" s="11"/>
      <c r="P364" s="46" t="s">
        <v>19</v>
      </c>
      <c r="Q364" s="11"/>
      <c r="R364" s="48"/>
      <c r="S364" s="11"/>
      <c r="T364" s="46" t="s">
        <v>189</v>
      </c>
      <c r="U364" s="11"/>
      <c r="V364" s="4">
        <v>-25</v>
      </c>
      <c r="Y364"/>
    </row>
    <row r="365" spans="1:25">
      <c r="A365" s="11"/>
      <c r="B365" s="11"/>
      <c r="C365" s="11"/>
      <c r="D365" s="11"/>
      <c r="E365" s="11"/>
      <c r="F365" s="46" t="s">
        <v>18</v>
      </c>
      <c r="G365" s="11"/>
      <c r="H365" s="47">
        <v>41397</v>
      </c>
      <c r="I365" s="11"/>
      <c r="J365" s="46" t="s">
        <v>122</v>
      </c>
      <c r="K365" s="11"/>
      <c r="L365" s="46" t="s">
        <v>204</v>
      </c>
      <c r="M365" s="11"/>
      <c r="N365" s="46"/>
      <c r="O365" s="11"/>
      <c r="P365" s="46" t="s">
        <v>19</v>
      </c>
      <c r="Q365" s="11"/>
      <c r="R365" s="48"/>
      <c r="S365" s="11"/>
      <c r="T365" s="46" t="s">
        <v>189</v>
      </c>
      <c r="U365" s="11"/>
      <c r="V365" s="4">
        <v>0</v>
      </c>
      <c r="Y365"/>
    </row>
    <row r="366" spans="1:25">
      <c r="A366" s="11"/>
      <c r="B366" s="11"/>
      <c r="C366" s="11"/>
      <c r="D366" s="11"/>
      <c r="E366" s="11"/>
      <c r="F366" s="46" t="s">
        <v>69</v>
      </c>
      <c r="G366" s="11"/>
      <c r="H366" s="47">
        <v>41409</v>
      </c>
      <c r="I366" s="11"/>
      <c r="J366" s="46" t="s">
        <v>121</v>
      </c>
      <c r="K366" s="11"/>
      <c r="L366" s="46" t="s">
        <v>197</v>
      </c>
      <c r="M366" s="11"/>
      <c r="N366" s="46"/>
      <c r="O366" s="11"/>
      <c r="P366" s="46"/>
      <c r="Q366" s="11"/>
      <c r="R366" s="48"/>
      <c r="S366" s="11"/>
      <c r="T366" s="46" t="s">
        <v>189</v>
      </c>
      <c r="U366" s="11"/>
      <c r="V366" s="4">
        <v>1670.12</v>
      </c>
      <c r="Y366"/>
    </row>
    <row r="367" spans="1:25">
      <c r="A367" s="11"/>
      <c r="B367" s="11"/>
      <c r="C367" s="11"/>
      <c r="D367" s="11"/>
      <c r="E367" s="11"/>
      <c r="F367" s="46" t="s">
        <v>18</v>
      </c>
      <c r="G367" s="11"/>
      <c r="H367" s="47">
        <v>41411</v>
      </c>
      <c r="I367" s="11"/>
      <c r="J367" s="46"/>
      <c r="K367" s="11"/>
      <c r="L367" s="46" t="s">
        <v>190</v>
      </c>
      <c r="M367" s="11"/>
      <c r="N367" s="46"/>
      <c r="O367" s="11"/>
      <c r="P367" s="46" t="s">
        <v>35</v>
      </c>
      <c r="Q367" s="11"/>
      <c r="R367" s="48"/>
      <c r="S367" s="11"/>
      <c r="T367" s="46" t="s">
        <v>189</v>
      </c>
      <c r="U367" s="11"/>
      <c r="V367" s="4">
        <v>-25</v>
      </c>
      <c r="Y367"/>
    </row>
    <row r="368" spans="1:25">
      <c r="A368" s="11"/>
      <c r="B368" s="11"/>
      <c r="C368" s="11"/>
      <c r="D368" s="11"/>
      <c r="E368" s="11"/>
      <c r="F368" s="46" t="s">
        <v>18</v>
      </c>
      <c r="G368" s="11"/>
      <c r="H368" s="47">
        <v>41411</v>
      </c>
      <c r="I368" s="11"/>
      <c r="J368" s="46"/>
      <c r="K368" s="11"/>
      <c r="L368" s="46" t="s">
        <v>191</v>
      </c>
      <c r="M368" s="11"/>
      <c r="N368" s="46"/>
      <c r="O368" s="11"/>
      <c r="P368" s="46" t="s">
        <v>19</v>
      </c>
      <c r="Q368" s="11"/>
      <c r="R368" s="48"/>
      <c r="S368" s="11"/>
      <c r="T368" s="46" t="s">
        <v>189</v>
      </c>
      <c r="U368" s="11"/>
      <c r="V368" s="4">
        <v>-25</v>
      </c>
      <c r="Y368"/>
    </row>
    <row r="369" spans="1:25">
      <c r="A369" s="11"/>
      <c r="B369" s="11"/>
      <c r="C369" s="11"/>
      <c r="D369" s="11"/>
      <c r="E369" s="11"/>
      <c r="F369" s="46" t="s">
        <v>18</v>
      </c>
      <c r="G369" s="11"/>
      <c r="H369" s="47">
        <v>41411</v>
      </c>
      <c r="I369" s="11"/>
      <c r="J369" s="46"/>
      <c r="K369" s="11"/>
      <c r="L369" s="46" t="s">
        <v>192</v>
      </c>
      <c r="M369" s="11"/>
      <c r="N369" s="46"/>
      <c r="O369" s="11"/>
      <c r="P369" s="46" t="s">
        <v>19</v>
      </c>
      <c r="Q369" s="11"/>
      <c r="R369" s="48"/>
      <c r="S369" s="11"/>
      <c r="T369" s="46" t="s">
        <v>189</v>
      </c>
      <c r="U369" s="11"/>
      <c r="V369" s="4">
        <v>-25</v>
      </c>
      <c r="Y369"/>
    </row>
    <row r="370" spans="1:25">
      <c r="A370" s="11"/>
      <c r="B370" s="11"/>
      <c r="C370" s="11"/>
      <c r="D370" s="11"/>
      <c r="E370" s="11"/>
      <c r="F370" s="46" t="s">
        <v>18</v>
      </c>
      <c r="G370" s="11"/>
      <c r="H370" s="47">
        <v>41411</v>
      </c>
      <c r="I370" s="11"/>
      <c r="J370" s="46"/>
      <c r="K370" s="11"/>
      <c r="L370" s="46" t="s">
        <v>194</v>
      </c>
      <c r="M370" s="11"/>
      <c r="N370" s="46"/>
      <c r="O370" s="11"/>
      <c r="P370" s="46" t="s">
        <v>19</v>
      </c>
      <c r="Q370" s="11"/>
      <c r="R370" s="48"/>
      <c r="S370" s="11"/>
      <c r="T370" s="46" t="s">
        <v>189</v>
      </c>
      <c r="U370" s="11"/>
      <c r="V370" s="4">
        <v>-25</v>
      </c>
      <c r="Y370"/>
    </row>
    <row r="371" spans="1:25">
      <c r="A371" s="11"/>
      <c r="B371" s="11"/>
      <c r="C371" s="11"/>
      <c r="D371" s="11"/>
      <c r="E371" s="11"/>
      <c r="F371" s="46" t="s">
        <v>18</v>
      </c>
      <c r="G371" s="11"/>
      <c r="H371" s="47">
        <v>41411</v>
      </c>
      <c r="I371" s="11"/>
      <c r="J371" s="46"/>
      <c r="K371" s="11"/>
      <c r="L371" s="46" t="s">
        <v>195</v>
      </c>
      <c r="M371" s="11"/>
      <c r="N371" s="46"/>
      <c r="O371" s="11"/>
      <c r="P371" s="46" t="s">
        <v>19</v>
      </c>
      <c r="Q371" s="11"/>
      <c r="R371" s="48"/>
      <c r="S371" s="11"/>
      <c r="T371" s="46" t="s">
        <v>189</v>
      </c>
      <c r="U371" s="11"/>
      <c r="V371" s="4">
        <v>-25</v>
      </c>
      <c r="Y371"/>
    </row>
    <row r="372" spans="1:25">
      <c r="A372" s="11"/>
      <c r="B372" s="11"/>
      <c r="C372" s="11"/>
      <c r="D372" s="11"/>
      <c r="E372" s="11"/>
      <c r="F372" s="46" t="s">
        <v>18</v>
      </c>
      <c r="G372" s="11"/>
      <c r="H372" s="47">
        <v>41411</v>
      </c>
      <c r="I372" s="11"/>
      <c r="J372" s="46"/>
      <c r="K372" s="11"/>
      <c r="L372" s="46" t="s">
        <v>198</v>
      </c>
      <c r="M372" s="11"/>
      <c r="N372" s="46"/>
      <c r="O372" s="11"/>
      <c r="P372" s="46" t="s">
        <v>0</v>
      </c>
      <c r="Q372" s="11"/>
      <c r="R372" s="48"/>
      <c r="S372" s="11"/>
      <c r="T372" s="46" t="s">
        <v>189</v>
      </c>
      <c r="U372" s="11"/>
      <c r="V372" s="4">
        <v>-25</v>
      </c>
      <c r="Y372"/>
    </row>
    <row r="373" spans="1:25">
      <c r="A373" s="11"/>
      <c r="B373" s="11"/>
      <c r="C373" s="11"/>
      <c r="D373" s="11"/>
      <c r="E373" s="11"/>
      <c r="F373" s="46" t="s">
        <v>18</v>
      </c>
      <c r="G373" s="11"/>
      <c r="H373" s="47">
        <v>41411</v>
      </c>
      <c r="I373" s="11"/>
      <c r="J373" s="46"/>
      <c r="K373" s="11"/>
      <c r="L373" s="46" t="s">
        <v>199</v>
      </c>
      <c r="M373" s="11"/>
      <c r="N373" s="46"/>
      <c r="O373" s="11"/>
      <c r="P373" s="46" t="s">
        <v>19</v>
      </c>
      <c r="Q373" s="11"/>
      <c r="R373" s="48"/>
      <c r="S373" s="11"/>
      <c r="T373" s="46" t="s">
        <v>189</v>
      </c>
      <c r="U373" s="11"/>
      <c r="V373" s="4">
        <v>-25</v>
      </c>
      <c r="Y373"/>
    </row>
    <row r="374" spans="1:25">
      <c r="A374" s="11"/>
      <c r="B374" s="11"/>
      <c r="C374" s="11"/>
      <c r="D374" s="11"/>
      <c r="E374" s="11"/>
      <c r="F374" s="46" t="s">
        <v>18</v>
      </c>
      <c r="G374" s="11"/>
      <c r="H374" s="47">
        <v>41411</v>
      </c>
      <c r="I374" s="11"/>
      <c r="J374" s="46"/>
      <c r="K374" s="11"/>
      <c r="L374" s="46" t="s">
        <v>201</v>
      </c>
      <c r="M374" s="11"/>
      <c r="N374" s="46"/>
      <c r="O374" s="11"/>
      <c r="P374" s="46" t="s">
        <v>19</v>
      </c>
      <c r="Q374" s="11"/>
      <c r="R374" s="48"/>
      <c r="S374" s="11"/>
      <c r="T374" s="46" t="s">
        <v>189</v>
      </c>
      <c r="U374" s="11"/>
      <c r="V374" s="4">
        <v>-25</v>
      </c>
      <c r="Y374"/>
    </row>
    <row r="375" spans="1:25">
      <c r="A375" s="11"/>
      <c r="B375" s="11"/>
      <c r="C375" s="11"/>
      <c r="D375" s="11"/>
      <c r="E375" s="11"/>
      <c r="F375" s="46" t="s">
        <v>18</v>
      </c>
      <c r="G375" s="11"/>
      <c r="H375" s="47">
        <v>41411</v>
      </c>
      <c r="I375" s="11"/>
      <c r="J375" s="46"/>
      <c r="K375" s="11"/>
      <c r="L375" s="46" t="s">
        <v>204</v>
      </c>
      <c r="M375" s="11"/>
      <c r="N375" s="46"/>
      <c r="O375" s="11"/>
      <c r="P375" s="46" t="s">
        <v>19</v>
      </c>
      <c r="Q375" s="11"/>
      <c r="R375" s="48"/>
      <c r="S375" s="11"/>
      <c r="T375" s="46" t="s">
        <v>189</v>
      </c>
      <c r="U375" s="11"/>
      <c r="V375" s="4">
        <v>-25</v>
      </c>
      <c r="Y375"/>
    </row>
    <row r="376" spans="1:25">
      <c r="A376" s="11"/>
      <c r="B376" s="11"/>
      <c r="C376" s="11"/>
      <c r="D376" s="11"/>
      <c r="E376" s="11"/>
      <c r="F376" s="46" t="s">
        <v>18</v>
      </c>
      <c r="G376" s="11"/>
      <c r="H376" s="47">
        <v>41425</v>
      </c>
      <c r="I376" s="11"/>
      <c r="J376" s="46"/>
      <c r="K376" s="11"/>
      <c r="L376" s="46" t="s">
        <v>190</v>
      </c>
      <c r="M376" s="11"/>
      <c r="N376" s="46"/>
      <c r="O376" s="11"/>
      <c r="P376" s="46" t="s">
        <v>35</v>
      </c>
      <c r="Q376" s="11"/>
      <c r="R376" s="48"/>
      <c r="S376" s="11"/>
      <c r="T376" s="46" t="s">
        <v>189</v>
      </c>
      <c r="U376" s="11"/>
      <c r="V376" s="4">
        <v>-25</v>
      </c>
      <c r="Y376"/>
    </row>
    <row r="377" spans="1:25">
      <c r="A377" s="11"/>
      <c r="B377" s="11"/>
      <c r="C377" s="11"/>
      <c r="D377" s="11"/>
      <c r="E377" s="11"/>
      <c r="F377" s="46" t="s">
        <v>18</v>
      </c>
      <c r="G377" s="11"/>
      <c r="H377" s="47">
        <v>41425</v>
      </c>
      <c r="I377" s="11"/>
      <c r="J377" s="46"/>
      <c r="K377" s="11"/>
      <c r="L377" s="46" t="s">
        <v>191</v>
      </c>
      <c r="M377" s="11"/>
      <c r="N377" s="46"/>
      <c r="O377" s="11"/>
      <c r="P377" s="46" t="s">
        <v>19</v>
      </c>
      <c r="Q377" s="11"/>
      <c r="R377" s="48"/>
      <c r="S377" s="11"/>
      <c r="T377" s="46" t="s">
        <v>189</v>
      </c>
      <c r="U377" s="11"/>
      <c r="V377" s="4">
        <v>-25</v>
      </c>
      <c r="Y377"/>
    </row>
    <row r="378" spans="1:25">
      <c r="A378" s="11"/>
      <c r="B378" s="11"/>
      <c r="C378" s="11"/>
      <c r="D378" s="11"/>
      <c r="E378" s="11"/>
      <c r="F378" s="46" t="s">
        <v>18</v>
      </c>
      <c r="G378" s="11"/>
      <c r="H378" s="47">
        <v>41425</v>
      </c>
      <c r="I378" s="11"/>
      <c r="J378" s="46"/>
      <c r="K378" s="11"/>
      <c r="L378" s="46" t="s">
        <v>192</v>
      </c>
      <c r="M378" s="11"/>
      <c r="N378" s="46"/>
      <c r="O378" s="11"/>
      <c r="P378" s="46" t="s">
        <v>19</v>
      </c>
      <c r="Q378" s="11"/>
      <c r="R378" s="48"/>
      <c r="S378" s="11"/>
      <c r="T378" s="46" t="s">
        <v>189</v>
      </c>
      <c r="U378" s="11"/>
      <c r="V378" s="4">
        <v>-25</v>
      </c>
      <c r="Y378"/>
    </row>
    <row r="379" spans="1:25">
      <c r="A379" s="11"/>
      <c r="B379" s="11"/>
      <c r="C379" s="11"/>
      <c r="D379" s="11"/>
      <c r="E379" s="11"/>
      <c r="F379" s="46" t="s">
        <v>18</v>
      </c>
      <c r="G379" s="11"/>
      <c r="H379" s="47">
        <v>41425</v>
      </c>
      <c r="I379" s="11"/>
      <c r="J379" s="46"/>
      <c r="K379" s="11"/>
      <c r="L379" s="46" t="s">
        <v>194</v>
      </c>
      <c r="M379" s="11"/>
      <c r="N379" s="46"/>
      <c r="O379" s="11"/>
      <c r="P379" s="46" t="s">
        <v>19</v>
      </c>
      <c r="Q379" s="11"/>
      <c r="R379" s="48"/>
      <c r="S379" s="11"/>
      <c r="T379" s="46" t="s">
        <v>189</v>
      </c>
      <c r="U379" s="11"/>
      <c r="V379" s="4">
        <v>-25</v>
      </c>
      <c r="Y379"/>
    </row>
    <row r="380" spans="1:25">
      <c r="A380" s="11"/>
      <c r="B380" s="11"/>
      <c r="C380" s="11"/>
      <c r="D380" s="11"/>
      <c r="E380" s="11"/>
      <c r="F380" s="46" t="s">
        <v>18</v>
      </c>
      <c r="G380" s="11"/>
      <c r="H380" s="47">
        <v>41425</v>
      </c>
      <c r="I380" s="11"/>
      <c r="J380" s="46"/>
      <c r="K380" s="11"/>
      <c r="L380" s="46" t="s">
        <v>195</v>
      </c>
      <c r="M380" s="11"/>
      <c r="N380" s="46"/>
      <c r="O380" s="11"/>
      <c r="P380" s="46" t="s">
        <v>19</v>
      </c>
      <c r="Q380" s="11"/>
      <c r="R380" s="48"/>
      <c r="S380" s="11"/>
      <c r="T380" s="46" t="s">
        <v>189</v>
      </c>
      <c r="U380" s="11"/>
      <c r="V380" s="4">
        <v>-25</v>
      </c>
      <c r="Y380"/>
    </row>
    <row r="381" spans="1:25">
      <c r="A381" s="11"/>
      <c r="B381" s="11"/>
      <c r="C381" s="11"/>
      <c r="D381" s="11"/>
      <c r="E381" s="11"/>
      <c r="F381" s="46" t="s">
        <v>18</v>
      </c>
      <c r="G381" s="11"/>
      <c r="H381" s="47">
        <v>41425</v>
      </c>
      <c r="I381" s="11"/>
      <c r="J381" s="46"/>
      <c r="K381" s="11"/>
      <c r="L381" s="46" t="s">
        <v>198</v>
      </c>
      <c r="M381" s="11"/>
      <c r="N381" s="46"/>
      <c r="O381" s="11"/>
      <c r="P381" s="46" t="s">
        <v>0</v>
      </c>
      <c r="Q381" s="11"/>
      <c r="R381" s="48"/>
      <c r="S381" s="11"/>
      <c r="T381" s="46" t="s">
        <v>189</v>
      </c>
      <c r="U381" s="11"/>
      <c r="V381" s="4">
        <v>-25</v>
      </c>
      <c r="Y381"/>
    </row>
    <row r="382" spans="1:25">
      <c r="A382" s="11"/>
      <c r="B382" s="11"/>
      <c r="C382" s="11"/>
      <c r="D382" s="11"/>
      <c r="E382" s="11"/>
      <c r="F382" s="46" t="s">
        <v>18</v>
      </c>
      <c r="G382" s="11"/>
      <c r="H382" s="47">
        <v>41425</v>
      </c>
      <c r="I382" s="11"/>
      <c r="J382" s="46"/>
      <c r="K382" s="11"/>
      <c r="L382" s="46" t="s">
        <v>199</v>
      </c>
      <c r="M382" s="11"/>
      <c r="N382" s="46"/>
      <c r="O382" s="11"/>
      <c r="P382" s="46" t="s">
        <v>19</v>
      </c>
      <c r="Q382" s="11"/>
      <c r="R382" s="48"/>
      <c r="S382" s="11"/>
      <c r="T382" s="46" t="s">
        <v>189</v>
      </c>
      <c r="U382" s="11"/>
      <c r="V382" s="4">
        <v>-25</v>
      </c>
      <c r="Y382"/>
    </row>
    <row r="383" spans="1:25">
      <c r="A383" s="11"/>
      <c r="B383" s="11"/>
      <c r="C383" s="11"/>
      <c r="D383" s="11"/>
      <c r="E383" s="11"/>
      <c r="F383" s="46" t="s">
        <v>18</v>
      </c>
      <c r="G383" s="11"/>
      <c r="H383" s="47">
        <v>41425</v>
      </c>
      <c r="I383" s="11"/>
      <c r="J383" s="46"/>
      <c r="K383" s="11"/>
      <c r="L383" s="46" t="s">
        <v>201</v>
      </c>
      <c r="M383" s="11"/>
      <c r="N383" s="46"/>
      <c r="O383" s="11"/>
      <c r="P383" s="46" t="s">
        <v>19</v>
      </c>
      <c r="Q383" s="11"/>
      <c r="R383" s="48"/>
      <c r="S383" s="11"/>
      <c r="T383" s="46" t="s">
        <v>189</v>
      </c>
      <c r="U383" s="11"/>
      <c r="V383" s="4">
        <v>-25</v>
      </c>
      <c r="Y383"/>
    </row>
    <row r="384" spans="1:25">
      <c r="A384" s="11"/>
      <c r="B384" s="11"/>
      <c r="C384" s="11"/>
      <c r="D384" s="11"/>
      <c r="E384" s="11"/>
      <c r="F384" s="46" t="s">
        <v>18</v>
      </c>
      <c r="G384" s="11"/>
      <c r="H384" s="47">
        <v>41425</v>
      </c>
      <c r="I384" s="11"/>
      <c r="J384" s="46"/>
      <c r="K384" s="11"/>
      <c r="L384" s="46" t="s">
        <v>204</v>
      </c>
      <c r="M384" s="11"/>
      <c r="N384" s="46"/>
      <c r="O384" s="11"/>
      <c r="P384" s="46" t="s">
        <v>19</v>
      </c>
      <c r="Q384" s="11"/>
      <c r="R384" s="48"/>
      <c r="S384" s="11"/>
      <c r="T384" s="46" t="s">
        <v>189</v>
      </c>
      <c r="U384" s="11"/>
      <c r="V384" s="4">
        <v>-25</v>
      </c>
      <c r="Y384"/>
    </row>
    <row r="385" spans="1:25">
      <c r="A385" s="11"/>
      <c r="B385" s="11"/>
      <c r="C385" s="11"/>
      <c r="D385" s="11"/>
      <c r="E385" s="11"/>
      <c r="F385" s="46" t="s">
        <v>18</v>
      </c>
      <c r="G385" s="11"/>
      <c r="H385" s="47">
        <v>41439</v>
      </c>
      <c r="I385" s="11"/>
      <c r="J385" s="46"/>
      <c r="K385" s="11"/>
      <c r="L385" s="46" t="s">
        <v>190</v>
      </c>
      <c r="M385" s="11"/>
      <c r="N385" s="46"/>
      <c r="O385" s="11"/>
      <c r="P385" s="46" t="s">
        <v>35</v>
      </c>
      <c r="Q385" s="11"/>
      <c r="R385" s="48"/>
      <c r="S385" s="11"/>
      <c r="T385" s="46" t="s">
        <v>189</v>
      </c>
      <c r="U385" s="11"/>
      <c r="V385" s="4">
        <v>-25</v>
      </c>
      <c r="Y385"/>
    </row>
    <row r="386" spans="1:25">
      <c r="A386" s="11"/>
      <c r="B386" s="11"/>
      <c r="C386" s="11"/>
      <c r="D386" s="11"/>
      <c r="E386" s="11"/>
      <c r="F386" s="46" t="s">
        <v>18</v>
      </c>
      <c r="G386" s="11"/>
      <c r="H386" s="47">
        <v>41439</v>
      </c>
      <c r="I386" s="11"/>
      <c r="J386" s="46"/>
      <c r="K386" s="11"/>
      <c r="L386" s="46" t="s">
        <v>191</v>
      </c>
      <c r="M386" s="11"/>
      <c r="N386" s="46"/>
      <c r="O386" s="11"/>
      <c r="P386" s="46" t="s">
        <v>19</v>
      </c>
      <c r="Q386" s="11"/>
      <c r="R386" s="48"/>
      <c r="S386" s="11"/>
      <c r="T386" s="46" t="s">
        <v>189</v>
      </c>
      <c r="U386" s="11"/>
      <c r="V386" s="4">
        <v>-25</v>
      </c>
      <c r="Y386"/>
    </row>
    <row r="387" spans="1:25">
      <c r="A387" s="11"/>
      <c r="B387" s="11"/>
      <c r="C387" s="11"/>
      <c r="D387" s="11"/>
      <c r="E387" s="11"/>
      <c r="F387" s="46" t="s">
        <v>18</v>
      </c>
      <c r="G387" s="11"/>
      <c r="H387" s="47">
        <v>41439</v>
      </c>
      <c r="I387" s="11"/>
      <c r="J387" s="46"/>
      <c r="K387" s="11"/>
      <c r="L387" s="46" t="s">
        <v>192</v>
      </c>
      <c r="M387" s="11"/>
      <c r="N387" s="46"/>
      <c r="O387" s="11"/>
      <c r="P387" s="46" t="s">
        <v>19</v>
      </c>
      <c r="Q387" s="11"/>
      <c r="R387" s="48"/>
      <c r="S387" s="11"/>
      <c r="T387" s="46" t="s">
        <v>189</v>
      </c>
      <c r="U387" s="11"/>
      <c r="V387" s="4">
        <v>-25</v>
      </c>
      <c r="Y387"/>
    </row>
    <row r="388" spans="1:25">
      <c r="A388" s="11"/>
      <c r="B388" s="11"/>
      <c r="C388" s="11"/>
      <c r="D388" s="11"/>
      <c r="E388" s="11"/>
      <c r="F388" s="46" t="s">
        <v>18</v>
      </c>
      <c r="G388" s="11"/>
      <c r="H388" s="47">
        <v>41439</v>
      </c>
      <c r="I388" s="11"/>
      <c r="J388" s="46"/>
      <c r="K388" s="11"/>
      <c r="L388" s="46" t="s">
        <v>194</v>
      </c>
      <c r="M388" s="11"/>
      <c r="N388" s="46"/>
      <c r="O388" s="11"/>
      <c r="P388" s="46" t="s">
        <v>19</v>
      </c>
      <c r="Q388" s="11"/>
      <c r="R388" s="48"/>
      <c r="S388" s="11"/>
      <c r="T388" s="46" t="s">
        <v>189</v>
      </c>
      <c r="U388" s="11"/>
      <c r="V388" s="4">
        <v>-25</v>
      </c>
      <c r="Y388"/>
    </row>
    <row r="389" spans="1:25">
      <c r="A389" s="11"/>
      <c r="B389" s="11"/>
      <c r="C389" s="11"/>
      <c r="D389" s="11"/>
      <c r="E389" s="11"/>
      <c r="F389" s="46" t="s">
        <v>18</v>
      </c>
      <c r="G389" s="11"/>
      <c r="H389" s="47">
        <v>41439</v>
      </c>
      <c r="I389" s="11"/>
      <c r="J389" s="46"/>
      <c r="K389" s="11"/>
      <c r="L389" s="46" t="s">
        <v>195</v>
      </c>
      <c r="M389" s="11"/>
      <c r="N389" s="46"/>
      <c r="O389" s="11"/>
      <c r="P389" s="46" t="s">
        <v>19</v>
      </c>
      <c r="Q389" s="11"/>
      <c r="R389" s="48"/>
      <c r="S389" s="11"/>
      <c r="T389" s="46" t="s">
        <v>189</v>
      </c>
      <c r="U389" s="11"/>
      <c r="V389" s="4">
        <v>-25</v>
      </c>
      <c r="Y389"/>
    </row>
    <row r="390" spans="1:25">
      <c r="A390" s="11"/>
      <c r="B390" s="11"/>
      <c r="C390" s="11"/>
      <c r="D390" s="11"/>
      <c r="E390" s="11"/>
      <c r="F390" s="46" t="s">
        <v>18</v>
      </c>
      <c r="G390" s="11"/>
      <c r="H390" s="47">
        <v>41439</v>
      </c>
      <c r="I390" s="11"/>
      <c r="J390" s="46"/>
      <c r="K390" s="11"/>
      <c r="L390" s="46" t="s">
        <v>198</v>
      </c>
      <c r="M390" s="11"/>
      <c r="N390" s="46"/>
      <c r="O390" s="11"/>
      <c r="P390" s="46" t="s">
        <v>0</v>
      </c>
      <c r="Q390" s="11"/>
      <c r="R390" s="48"/>
      <c r="S390" s="11"/>
      <c r="T390" s="46" t="s">
        <v>189</v>
      </c>
      <c r="U390" s="11"/>
      <c r="V390" s="4">
        <v>-25</v>
      </c>
      <c r="Y390"/>
    </row>
    <row r="391" spans="1:25">
      <c r="A391" s="11"/>
      <c r="B391" s="11"/>
      <c r="C391" s="11"/>
      <c r="D391" s="11"/>
      <c r="E391" s="11"/>
      <c r="F391" s="46" t="s">
        <v>18</v>
      </c>
      <c r="G391" s="11"/>
      <c r="H391" s="47">
        <v>41439</v>
      </c>
      <c r="I391" s="11"/>
      <c r="J391" s="46"/>
      <c r="K391" s="11"/>
      <c r="L391" s="46" t="s">
        <v>199</v>
      </c>
      <c r="M391" s="11"/>
      <c r="N391" s="46"/>
      <c r="O391" s="11"/>
      <c r="P391" s="46" t="s">
        <v>19</v>
      </c>
      <c r="Q391" s="11"/>
      <c r="R391" s="48"/>
      <c r="S391" s="11"/>
      <c r="T391" s="46" t="s">
        <v>189</v>
      </c>
      <c r="U391" s="11"/>
      <c r="V391" s="4">
        <v>-25</v>
      </c>
      <c r="Y391"/>
    </row>
    <row r="392" spans="1:25">
      <c r="A392" s="11"/>
      <c r="B392" s="11"/>
      <c r="C392" s="11"/>
      <c r="D392" s="11"/>
      <c r="E392" s="11"/>
      <c r="F392" s="46" t="s">
        <v>18</v>
      </c>
      <c r="G392" s="11"/>
      <c r="H392" s="47">
        <v>41439</v>
      </c>
      <c r="I392" s="11"/>
      <c r="J392" s="46"/>
      <c r="K392" s="11"/>
      <c r="L392" s="46" t="s">
        <v>201</v>
      </c>
      <c r="M392" s="11"/>
      <c r="N392" s="46"/>
      <c r="O392" s="11"/>
      <c r="P392" s="46" t="s">
        <v>19</v>
      </c>
      <c r="Q392" s="11"/>
      <c r="R392" s="48"/>
      <c r="S392" s="11"/>
      <c r="T392" s="46" t="s">
        <v>189</v>
      </c>
      <c r="U392" s="11"/>
      <c r="V392" s="4">
        <v>-25</v>
      </c>
      <c r="Y392"/>
    </row>
    <row r="393" spans="1:25">
      <c r="A393" s="11"/>
      <c r="B393" s="11"/>
      <c r="C393" s="11"/>
      <c r="D393" s="11"/>
      <c r="E393" s="11"/>
      <c r="F393" s="46" t="s">
        <v>18</v>
      </c>
      <c r="G393" s="11"/>
      <c r="H393" s="47">
        <v>41439</v>
      </c>
      <c r="I393" s="11"/>
      <c r="J393" s="46"/>
      <c r="K393" s="11"/>
      <c r="L393" s="46" t="s">
        <v>204</v>
      </c>
      <c r="M393" s="11"/>
      <c r="N393" s="46"/>
      <c r="O393" s="11"/>
      <c r="P393" s="46" t="s">
        <v>19</v>
      </c>
      <c r="Q393" s="11"/>
      <c r="R393" s="48"/>
      <c r="S393" s="11"/>
      <c r="T393" s="46" t="s">
        <v>189</v>
      </c>
      <c r="U393" s="11"/>
      <c r="V393" s="4">
        <v>-25</v>
      </c>
      <c r="Y393"/>
    </row>
    <row r="394" spans="1:25">
      <c r="A394" s="11"/>
      <c r="B394" s="11"/>
      <c r="C394" s="11"/>
      <c r="D394" s="11"/>
      <c r="E394" s="11"/>
      <c r="F394" s="46" t="s">
        <v>69</v>
      </c>
      <c r="G394" s="11"/>
      <c r="H394" s="47">
        <v>41440</v>
      </c>
      <c r="I394" s="11"/>
      <c r="J394" s="46"/>
      <c r="K394" s="11"/>
      <c r="L394" s="46" t="s">
        <v>197</v>
      </c>
      <c r="M394" s="11"/>
      <c r="N394" s="46"/>
      <c r="O394" s="11"/>
      <c r="P394" s="46"/>
      <c r="Q394" s="11"/>
      <c r="R394" s="48"/>
      <c r="S394" s="11"/>
      <c r="T394" s="46" t="s">
        <v>189</v>
      </c>
      <c r="U394" s="11"/>
      <c r="V394" s="4">
        <v>1670.12</v>
      </c>
      <c r="Y394"/>
    </row>
    <row r="395" spans="1:25">
      <c r="A395" s="11"/>
      <c r="B395" s="11"/>
      <c r="C395" s="11"/>
      <c r="D395" s="11"/>
      <c r="E395" s="11"/>
      <c r="F395" s="46" t="s">
        <v>18</v>
      </c>
      <c r="G395" s="11"/>
      <c r="H395" s="47">
        <v>41450</v>
      </c>
      <c r="I395" s="11"/>
      <c r="J395" s="46" t="s">
        <v>59</v>
      </c>
      <c r="K395" s="11"/>
      <c r="L395" s="46" t="s">
        <v>198</v>
      </c>
      <c r="M395" s="11"/>
      <c r="N395" s="46"/>
      <c r="O395" s="11"/>
      <c r="P395" s="46" t="s">
        <v>0</v>
      </c>
      <c r="Q395" s="11"/>
      <c r="R395" s="48"/>
      <c r="S395" s="11"/>
      <c r="T395" s="46" t="s">
        <v>189</v>
      </c>
      <c r="U395" s="11"/>
      <c r="V395" s="4">
        <v>-25</v>
      </c>
      <c r="Y395"/>
    </row>
    <row r="396" spans="1:25">
      <c r="A396" s="11"/>
      <c r="B396" s="11"/>
      <c r="C396" s="11"/>
      <c r="D396" s="11"/>
      <c r="E396" s="11"/>
      <c r="F396" s="46" t="s">
        <v>18</v>
      </c>
      <c r="G396" s="11"/>
      <c r="H396" s="47">
        <v>41452</v>
      </c>
      <c r="I396" s="11"/>
      <c r="J396" s="46" t="s">
        <v>120</v>
      </c>
      <c r="K396" s="11"/>
      <c r="L396" s="46" t="s">
        <v>201</v>
      </c>
      <c r="M396" s="11"/>
      <c r="N396" s="46"/>
      <c r="O396" s="11"/>
      <c r="P396" s="46" t="s">
        <v>19</v>
      </c>
      <c r="Q396" s="11"/>
      <c r="R396" s="48"/>
      <c r="S396" s="11"/>
      <c r="T396" s="46" t="s">
        <v>189</v>
      </c>
      <c r="U396" s="11"/>
      <c r="V396" s="4">
        <v>0</v>
      </c>
      <c r="Y396"/>
    </row>
    <row r="397" spans="1:25">
      <c r="A397" s="11"/>
      <c r="B397" s="11"/>
      <c r="C397" s="11"/>
      <c r="D397" s="11"/>
      <c r="E397" s="11"/>
      <c r="F397" s="46" t="s">
        <v>18</v>
      </c>
      <c r="G397" s="11"/>
      <c r="H397" s="47">
        <v>41453</v>
      </c>
      <c r="I397" s="11"/>
      <c r="J397" s="46"/>
      <c r="K397" s="11"/>
      <c r="L397" s="46" t="s">
        <v>190</v>
      </c>
      <c r="M397" s="11"/>
      <c r="N397" s="46"/>
      <c r="O397" s="11"/>
      <c r="P397" s="46" t="s">
        <v>35</v>
      </c>
      <c r="Q397" s="11"/>
      <c r="R397" s="48"/>
      <c r="S397" s="11"/>
      <c r="T397" s="46" t="s">
        <v>189</v>
      </c>
      <c r="U397" s="11"/>
      <c r="V397" s="4">
        <v>-25</v>
      </c>
      <c r="Y397"/>
    </row>
    <row r="398" spans="1:25">
      <c r="A398" s="11"/>
      <c r="B398" s="11"/>
      <c r="C398" s="11"/>
      <c r="D398" s="11"/>
      <c r="E398" s="11"/>
      <c r="F398" s="46" t="s">
        <v>18</v>
      </c>
      <c r="G398" s="11"/>
      <c r="H398" s="47">
        <v>41453</v>
      </c>
      <c r="I398" s="11"/>
      <c r="J398" s="46"/>
      <c r="K398" s="11"/>
      <c r="L398" s="46" t="s">
        <v>191</v>
      </c>
      <c r="M398" s="11"/>
      <c r="N398" s="46"/>
      <c r="O398" s="11"/>
      <c r="P398" s="46" t="s">
        <v>19</v>
      </c>
      <c r="Q398" s="11"/>
      <c r="R398" s="48"/>
      <c r="S398" s="11"/>
      <c r="T398" s="46" t="s">
        <v>189</v>
      </c>
      <c r="U398" s="11"/>
      <c r="V398" s="4">
        <v>-25</v>
      </c>
      <c r="Y398"/>
    </row>
    <row r="399" spans="1:25">
      <c r="A399" s="11"/>
      <c r="B399" s="11"/>
      <c r="C399" s="11"/>
      <c r="D399" s="11"/>
      <c r="E399" s="11"/>
      <c r="F399" s="46" t="s">
        <v>18</v>
      </c>
      <c r="G399" s="11"/>
      <c r="H399" s="47">
        <v>41453</v>
      </c>
      <c r="I399" s="11"/>
      <c r="J399" s="46"/>
      <c r="K399" s="11"/>
      <c r="L399" s="46" t="s">
        <v>192</v>
      </c>
      <c r="M399" s="11"/>
      <c r="N399" s="46"/>
      <c r="O399" s="11"/>
      <c r="P399" s="46" t="s">
        <v>19</v>
      </c>
      <c r="Q399" s="11"/>
      <c r="R399" s="48"/>
      <c r="S399" s="11"/>
      <c r="T399" s="46" t="s">
        <v>189</v>
      </c>
      <c r="U399" s="11"/>
      <c r="V399" s="4">
        <v>-25</v>
      </c>
      <c r="Y399"/>
    </row>
    <row r="400" spans="1:25">
      <c r="A400" s="11"/>
      <c r="B400" s="11"/>
      <c r="C400" s="11"/>
      <c r="D400" s="11"/>
      <c r="E400" s="11"/>
      <c r="F400" s="46" t="s">
        <v>18</v>
      </c>
      <c r="G400" s="11"/>
      <c r="H400" s="47">
        <v>41453</v>
      </c>
      <c r="I400" s="11"/>
      <c r="J400" s="46"/>
      <c r="K400" s="11"/>
      <c r="L400" s="46" t="s">
        <v>194</v>
      </c>
      <c r="M400" s="11"/>
      <c r="N400" s="46"/>
      <c r="O400" s="11"/>
      <c r="P400" s="46" t="s">
        <v>19</v>
      </c>
      <c r="Q400" s="11"/>
      <c r="R400" s="48"/>
      <c r="S400" s="11"/>
      <c r="T400" s="46" t="s">
        <v>189</v>
      </c>
      <c r="U400" s="11"/>
      <c r="V400" s="4">
        <v>-25</v>
      </c>
      <c r="Y400"/>
    </row>
    <row r="401" spans="1:25">
      <c r="A401" s="11"/>
      <c r="B401" s="11"/>
      <c r="C401" s="11"/>
      <c r="D401" s="11"/>
      <c r="E401" s="11"/>
      <c r="F401" s="46" t="s">
        <v>18</v>
      </c>
      <c r="G401" s="11"/>
      <c r="H401" s="47">
        <v>41453</v>
      </c>
      <c r="I401" s="11"/>
      <c r="J401" s="46"/>
      <c r="K401" s="11"/>
      <c r="L401" s="46" t="s">
        <v>195</v>
      </c>
      <c r="M401" s="11"/>
      <c r="N401" s="46"/>
      <c r="O401" s="11"/>
      <c r="P401" s="46" t="s">
        <v>19</v>
      </c>
      <c r="Q401" s="11"/>
      <c r="R401" s="48"/>
      <c r="S401" s="11"/>
      <c r="T401" s="46" t="s">
        <v>189</v>
      </c>
      <c r="U401" s="11"/>
      <c r="V401" s="4">
        <v>-25</v>
      </c>
      <c r="Y401"/>
    </row>
    <row r="402" spans="1:25">
      <c r="A402" s="11"/>
      <c r="B402" s="11"/>
      <c r="C402" s="11"/>
      <c r="D402" s="11"/>
      <c r="E402" s="11"/>
      <c r="F402" s="46" t="s">
        <v>18</v>
      </c>
      <c r="G402" s="11"/>
      <c r="H402" s="47">
        <v>41453</v>
      </c>
      <c r="I402" s="11"/>
      <c r="J402" s="46"/>
      <c r="K402" s="11"/>
      <c r="L402" s="46" t="s">
        <v>198</v>
      </c>
      <c r="M402" s="11"/>
      <c r="N402" s="46"/>
      <c r="O402" s="11"/>
      <c r="P402" s="46" t="s">
        <v>0</v>
      </c>
      <c r="Q402" s="11"/>
      <c r="R402" s="48"/>
      <c r="S402" s="11"/>
      <c r="T402" s="46" t="s">
        <v>189</v>
      </c>
      <c r="U402" s="11"/>
      <c r="V402" s="4">
        <v>-25</v>
      </c>
      <c r="Y402"/>
    </row>
    <row r="403" spans="1:25">
      <c r="A403" s="11"/>
      <c r="B403" s="11"/>
      <c r="C403" s="11"/>
      <c r="D403" s="11"/>
      <c r="E403" s="11"/>
      <c r="F403" s="46" t="s">
        <v>18</v>
      </c>
      <c r="G403" s="11"/>
      <c r="H403" s="47">
        <v>41453</v>
      </c>
      <c r="I403" s="11"/>
      <c r="J403" s="46"/>
      <c r="K403" s="11"/>
      <c r="L403" s="46" t="s">
        <v>199</v>
      </c>
      <c r="M403" s="11"/>
      <c r="N403" s="46"/>
      <c r="O403" s="11"/>
      <c r="P403" s="46" t="s">
        <v>19</v>
      </c>
      <c r="Q403" s="11"/>
      <c r="R403" s="48"/>
      <c r="S403" s="11"/>
      <c r="T403" s="46" t="s">
        <v>189</v>
      </c>
      <c r="U403" s="11"/>
      <c r="V403" s="4">
        <v>-25</v>
      </c>
      <c r="Y403"/>
    </row>
    <row r="404" spans="1:25">
      <c r="A404" s="11"/>
      <c r="B404" s="11"/>
      <c r="C404" s="11"/>
      <c r="D404" s="11"/>
      <c r="E404" s="11"/>
      <c r="F404" s="46" t="s">
        <v>18</v>
      </c>
      <c r="G404" s="11"/>
      <c r="H404" s="47">
        <v>41453</v>
      </c>
      <c r="I404" s="11"/>
      <c r="J404" s="46"/>
      <c r="K404" s="11"/>
      <c r="L404" s="46" t="s">
        <v>201</v>
      </c>
      <c r="M404" s="11"/>
      <c r="N404" s="46"/>
      <c r="O404" s="11"/>
      <c r="P404" s="46" t="s">
        <v>19</v>
      </c>
      <c r="Q404" s="11"/>
      <c r="R404" s="48"/>
      <c r="S404" s="11"/>
      <c r="T404" s="46" t="s">
        <v>189</v>
      </c>
      <c r="U404" s="11"/>
      <c r="V404" s="4">
        <v>-25</v>
      </c>
      <c r="Y404"/>
    </row>
    <row r="405" spans="1:25">
      <c r="A405" s="11"/>
      <c r="B405" s="11"/>
      <c r="C405" s="11"/>
      <c r="D405" s="11"/>
      <c r="E405" s="11"/>
      <c r="F405" s="46" t="s">
        <v>18</v>
      </c>
      <c r="G405" s="11"/>
      <c r="H405" s="47">
        <v>41453</v>
      </c>
      <c r="I405" s="11"/>
      <c r="J405" s="46"/>
      <c r="K405" s="11"/>
      <c r="L405" s="46" t="s">
        <v>204</v>
      </c>
      <c r="M405" s="11"/>
      <c r="N405" s="46"/>
      <c r="O405" s="11"/>
      <c r="P405" s="46" t="s">
        <v>19</v>
      </c>
      <c r="Q405" s="11"/>
      <c r="R405" s="48"/>
      <c r="S405" s="11"/>
      <c r="T405" s="46" t="s">
        <v>189</v>
      </c>
      <c r="U405" s="11"/>
      <c r="V405" s="4">
        <v>-25</v>
      </c>
      <c r="Y405"/>
    </row>
    <row r="406" spans="1:25">
      <c r="A406" s="11"/>
      <c r="B406" s="11"/>
      <c r="C406" s="11"/>
      <c r="D406" s="11"/>
      <c r="E406" s="11"/>
      <c r="F406" s="46" t="s">
        <v>18</v>
      </c>
      <c r="G406" s="11"/>
      <c r="H406" s="47">
        <v>41453</v>
      </c>
      <c r="I406" s="11"/>
      <c r="J406" s="46" t="s">
        <v>119</v>
      </c>
      <c r="K406" s="11"/>
      <c r="L406" s="46" t="s">
        <v>204</v>
      </c>
      <c r="M406" s="11"/>
      <c r="N406" s="46"/>
      <c r="O406" s="11"/>
      <c r="P406" s="46" t="s">
        <v>19</v>
      </c>
      <c r="Q406" s="11"/>
      <c r="R406" s="48"/>
      <c r="S406" s="11"/>
      <c r="T406" s="46" t="s">
        <v>189</v>
      </c>
      <c r="U406" s="11"/>
      <c r="V406" s="4">
        <v>0</v>
      </c>
      <c r="Y406"/>
    </row>
    <row r="407" spans="1:25">
      <c r="A407" s="11"/>
      <c r="B407" s="11"/>
      <c r="C407" s="11"/>
      <c r="D407" s="11"/>
      <c r="E407" s="11"/>
      <c r="F407" s="46" t="s">
        <v>18</v>
      </c>
      <c r="G407" s="11"/>
      <c r="H407" s="47">
        <v>41463</v>
      </c>
      <c r="I407" s="11"/>
      <c r="J407" s="46" t="s">
        <v>118</v>
      </c>
      <c r="K407" s="11"/>
      <c r="L407" s="46" t="s">
        <v>192</v>
      </c>
      <c r="M407" s="11"/>
      <c r="N407" s="46"/>
      <c r="O407" s="11"/>
      <c r="P407" s="46" t="s">
        <v>19</v>
      </c>
      <c r="Q407" s="11"/>
      <c r="R407" s="48"/>
      <c r="S407" s="11"/>
      <c r="T407" s="46" t="s">
        <v>189</v>
      </c>
      <c r="U407" s="11"/>
      <c r="V407" s="4">
        <v>0</v>
      </c>
      <c r="Y407"/>
    </row>
    <row r="408" spans="1:25">
      <c r="A408" s="11"/>
      <c r="B408" s="11"/>
      <c r="C408" s="11"/>
      <c r="D408" s="11"/>
      <c r="E408" s="11"/>
      <c r="F408" s="46" t="s">
        <v>18</v>
      </c>
      <c r="G408" s="11"/>
      <c r="H408" s="47">
        <v>41467</v>
      </c>
      <c r="I408" s="11"/>
      <c r="J408" s="46"/>
      <c r="K408" s="11"/>
      <c r="L408" s="46" t="s">
        <v>190</v>
      </c>
      <c r="M408" s="11"/>
      <c r="N408" s="46"/>
      <c r="O408" s="11"/>
      <c r="P408" s="46" t="s">
        <v>35</v>
      </c>
      <c r="Q408" s="11"/>
      <c r="R408" s="48"/>
      <c r="S408" s="11"/>
      <c r="T408" s="46" t="s">
        <v>189</v>
      </c>
      <c r="U408" s="11"/>
      <c r="V408" s="4">
        <v>-25</v>
      </c>
      <c r="Y408"/>
    </row>
    <row r="409" spans="1:25">
      <c r="A409" s="11"/>
      <c r="B409" s="11"/>
      <c r="C409" s="11"/>
      <c r="D409" s="11"/>
      <c r="E409" s="11"/>
      <c r="F409" s="46" t="s">
        <v>18</v>
      </c>
      <c r="G409" s="11"/>
      <c r="H409" s="47">
        <v>41467</v>
      </c>
      <c r="I409" s="11"/>
      <c r="J409" s="46"/>
      <c r="K409" s="11"/>
      <c r="L409" s="46" t="s">
        <v>191</v>
      </c>
      <c r="M409" s="11"/>
      <c r="N409" s="46"/>
      <c r="O409" s="11"/>
      <c r="P409" s="46" t="s">
        <v>19</v>
      </c>
      <c r="Q409" s="11"/>
      <c r="R409" s="48"/>
      <c r="S409" s="11"/>
      <c r="T409" s="46" t="s">
        <v>189</v>
      </c>
      <c r="U409" s="11"/>
      <c r="V409" s="4">
        <v>-25</v>
      </c>
      <c r="Y409"/>
    </row>
    <row r="410" spans="1:25">
      <c r="A410" s="11"/>
      <c r="B410" s="11"/>
      <c r="C410" s="11"/>
      <c r="D410" s="11"/>
      <c r="E410" s="11"/>
      <c r="F410" s="46" t="s">
        <v>18</v>
      </c>
      <c r="G410" s="11"/>
      <c r="H410" s="47">
        <v>41467</v>
      </c>
      <c r="I410" s="11"/>
      <c r="J410" s="46"/>
      <c r="K410" s="11"/>
      <c r="L410" s="46" t="s">
        <v>192</v>
      </c>
      <c r="M410" s="11"/>
      <c r="N410" s="46"/>
      <c r="O410" s="11"/>
      <c r="P410" s="46" t="s">
        <v>19</v>
      </c>
      <c r="Q410" s="11"/>
      <c r="R410" s="48"/>
      <c r="S410" s="11"/>
      <c r="T410" s="46" t="s">
        <v>189</v>
      </c>
      <c r="U410" s="11"/>
      <c r="V410" s="4">
        <v>-25</v>
      </c>
      <c r="Y410"/>
    </row>
    <row r="411" spans="1:25">
      <c r="A411" s="11"/>
      <c r="B411" s="11"/>
      <c r="C411" s="11"/>
      <c r="D411" s="11"/>
      <c r="E411" s="11"/>
      <c r="F411" s="46" t="s">
        <v>18</v>
      </c>
      <c r="G411" s="11"/>
      <c r="H411" s="47">
        <v>41467</v>
      </c>
      <c r="I411" s="11"/>
      <c r="J411" s="46"/>
      <c r="K411" s="11"/>
      <c r="L411" s="46" t="s">
        <v>194</v>
      </c>
      <c r="M411" s="11"/>
      <c r="N411" s="46"/>
      <c r="O411" s="11"/>
      <c r="P411" s="46" t="s">
        <v>19</v>
      </c>
      <c r="Q411" s="11"/>
      <c r="R411" s="48"/>
      <c r="S411" s="11"/>
      <c r="T411" s="46" t="s">
        <v>189</v>
      </c>
      <c r="U411" s="11"/>
      <c r="V411" s="4">
        <v>-25</v>
      </c>
      <c r="Y411"/>
    </row>
    <row r="412" spans="1:25">
      <c r="A412" s="11"/>
      <c r="B412" s="11"/>
      <c r="C412" s="11"/>
      <c r="D412" s="11"/>
      <c r="E412" s="11"/>
      <c r="F412" s="46" t="s">
        <v>18</v>
      </c>
      <c r="G412" s="11"/>
      <c r="H412" s="47">
        <v>41467</v>
      </c>
      <c r="I412" s="11"/>
      <c r="J412" s="46"/>
      <c r="K412" s="11"/>
      <c r="L412" s="46" t="s">
        <v>195</v>
      </c>
      <c r="M412" s="11"/>
      <c r="N412" s="46"/>
      <c r="O412" s="11"/>
      <c r="P412" s="46" t="s">
        <v>19</v>
      </c>
      <c r="Q412" s="11"/>
      <c r="R412" s="48"/>
      <c r="S412" s="11"/>
      <c r="T412" s="46" t="s">
        <v>189</v>
      </c>
      <c r="U412" s="11"/>
      <c r="V412" s="4">
        <v>-25</v>
      </c>
      <c r="Y412"/>
    </row>
    <row r="413" spans="1:25">
      <c r="A413" s="11"/>
      <c r="B413" s="11"/>
      <c r="C413" s="11"/>
      <c r="D413" s="11"/>
      <c r="E413" s="11"/>
      <c r="F413" s="46" t="s">
        <v>18</v>
      </c>
      <c r="G413" s="11"/>
      <c r="H413" s="47">
        <v>41467</v>
      </c>
      <c r="I413" s="11"/>
      <c r="J413" s="46"/>
      <c r="K413" s="11"/>
      <c r="L413" s="46" t="s">
        <v>198</v>
      </c>
      <c r="M413" s="11"/>
      <c r="N413" s="46"/>
      <c r="O413" s="11"/>
      <c r="P413" s="46" t="s">
        <v>0</v>
      </c>
      <c r="Q413" s="11"/>
      <c r="R413" s="48"/>
      <c r="S413" s="11"/>
      <c r="T413" s="46" t="s">
        <v>189</v>
      </c>
      <c r="U413" s="11"/>
      <c r="V413" s="4">
        <v>-25</v>
      </c>
      <c r="Y413"/>
    </row>
    <row r="414" spans="1:25">
      <c r="A414" s="11"/>
      <c r="B414" s="11"/>
      <c r="C414" s="11"/>
      <c r="D414" s="11"/>
      <c r="E414" s="11"/>
      <c r="F414" s="46" t="s">
        <v>18</v>
      </c>
      <c r="G414" s="11"/>
      <c r="H414" s="47">
        <v>41467</v>
      </c>
      <c r="I414" s="11"/>
      <c r="J414" s="46"/>
      <c r="K414" s="11"/>
      <c r="L414" s="46" t="s">
        <v>199</v>
      </c>
      <c r="M414" s="11"/>
      <c r="N414" s="46"/>
      <c r="O414" s="11"/>
      <c r="P414" s="46" t="s">
        <v>19</v>
      </c>
      <c r="Q414" s="11"/>
      <c r="R414" s="48"/>
      <c r="S414" s="11"/>
      <c r="T414" s="46" t="s">
        <v>189</v>
      </c>
      <c r="U414" s="11"/>
      <c r="V414" s="4">
        <v>-25</v>
      </c>
      <c r="Y414"/>
    </row>
    <row r="415" spans="1:25">
      <c r="A415" s="11"/>
      <c r="B415" s="11"/>
      <c r="C415" s="11"/>
      <c r="D415" s="11"/>
      <c r="E415" s="11"/>
      <c r="F415" s="46" t="s">
        <v>18</v>
      </c>
      <c r="G415" s="11"/>
      <c r="H415" s="47">
        <v>41467</v>
      </c>
      <c r="I415" s="11"/>
      <c r="J415" s="46"/>
      <c r="K415" s="11"/>
      <c r="L415" s="46" t="s">
        <v>201</v>
      </c>
      <c r="M415" s="11"/>
      <c r="N415" s="46"/>
      <c r="O415" s="11"/>
      <c r="P415" s="46" t="s">
        <v>19</v>
      </c>
      <c r="Q415" s="11"/>
      <c r="R415" s="48"/>
      <c r="S415" s="11"/>
      <c r="T415" s="46" t="s">
        <v>189</v>
      </c>
      <c r="U415" s="11"/>
      <c r="V415" s="4">
        <v>-25</v>
      </c>
      <c r="Y415"/>
    </row>
    <row r="416" spans="1:25">
      <c r="A416" s="11"/>
      <c r="B416" s="11"/>
      <c r="C416" s="11"/>
      <c r="D416" s="11"/>
      <c r="E416" s="11"/>
      <c r="F416" s="46" t="s">
        <v>18</v>
      </c>
      <c r="G416" s="11"/>
      <c r="H416" s="47">
        <v>41467</v>
      </c>
      <c r="I416" s="11"/>
      <c r="J416" s="46"/>
      <c r="K416" s="11"/>
      <c r="L416" s="46" t="s">
        <v>204</v>
      </c>
      <c r="M416" s="11"/>
      <c r="N416" s="46"/>
      <c r="O416" s="11"/>
      <c r="P416" s="46" t="s">
        <v>19</v>
      </c>
      <c r="Q416" s="11"/>
      <c r="R416" s="48"/>
      <c r="S416" s="11"/>
      <c r="T416" s="46" t="s">
        <v>189</v>
      </c>
      <c r="U416" s="11"/>
      <c r="V416" s="4">
        <v>-25</v>
      </c>
      <c r="Y416"/>
    </row>
    <row r="417" spans="1:25">
      <c r="A417" s="11"/>
      <c r="B417" s="11"/>
      <c r="C417" s="11"/>
      <c r="D417" s="11"/>
      <c r="E417" s="11"/>
      <c r="F417" s="46" t="s">
        <v>69</v>
      </c>
      <c r="G417" s="11"/>
      <c r="H417" s="47">
        <v>41470</v>
      </c>
      <c r="I417" s="11"/>
      <c r="J417" s="46"/>
      <c r="K417" s="11"/>
      <c r="L417" s="46" t="s">
        <v>197</v>
      </c>
      <c r="M417" s="11"/>
      <c r="N417" s="46"/>
      <c r="O417" s="11"/>
      <c r="P417" s="46"/>
      <c r="Q417" s="11"/>
      <c r="R417" s="48"/>
      <c r="S417" s="11"/>
      <c r="T417" s="46" t="s">
        <v>189</v>
      </c>
      <c r="U417" s="11"/>
      <c r="V417" s="4">
        <v>1670.12</v>
      </c>
      <c r="Y417"/>
    </row>
    <row r="418" spans="1:25">
      <c r="A418" s="11"/>
      <c r="B418" s="11"/>
      <c r="C418" s="11"/>
      <c r="D418" s="11"/>
      <c r="E418" s="11"/>
      <c r="F418" s="46" t="s">
        <v>18</v>
      </c>
      <c r="G418" s="11"/>
      <c r="H418" s="47">
        <v>41481</v>
      </c>
      <c r="I418" s="11"/>
      <c r="J418" s="46"/>
      <c r="K418" s="11"/>
      <c r="L418" s="46" t="s">
        <v>190</v>
      </c>
      <c r="M418" s="11"/>
      <c r="N418" s="46"/>
      <c r="O418" s="11"/>
      <c r="P418" s="46" t="s">
        <v>35</v>
      </c>
      <c r="Q418" s="11"/>
      <c r="R418" s="48"/>
      <c r="S418" s="11"/>
      <c r="T418" s="46" t="s">
        <v>189</v>
      </c>
      <c r="U418" s="11"/>
      <c r="V418" s="4">
        <v>-25</v>
      </c>
      <c r="Y418"/>
    </row>
    <row r="419" spans="1:25">
      <c r="A419" s="11"/>
      <c r="B419" s="11"/>
      <c r="C419" s="11"/>
      <c r="D419" s="11"/>
      <c r="E419" s="11"/>
      <c r="F419" s="46" t="s">
        <v>18</v>
      </c>
      <c r="G419" s="11"/>
      <c r="H419" s="47">
        <v>41481</v>
      </c>
      <c r="I419" s="11"/>
      <c r="J419" s="46"/>
      <c r="K419" s="11"/>
      <c r="L419" s="46" t="s">
        <v>191</v>
      </c>
      <c r="M419" s="11"/>
      <c r="N419" s="46"/>
      <c r="O419" s="11"/>
      <c r="P419" s="46" t="s">
        <v>19</v>
      </c>
      <c r="Q419" s="11"/>
      <c r="R419" s="48"/>
      <c r="S419" s="11"/>
      <c r="T419" s="46" t="s">
        <v>189</v>
      </c>
      <c r="U419" s="11"/>
      <c r="V419" s="4">
        <v>-25</v>
      </c>
      <c r="Y419"/>
    </row>
    <row r="420" spans="1:25">
      <c r="A420" s="11"/>
      <c r="B420" s="11"/>
      <c r="C420" s="11"/>
      <c r="D420" s="11"/>
      <c r="E420" s="11"/>
      <c r="F420" s="46" t="s">
        <v>18</v>
      </c>
      <c r="G420" s="11"/>
      <c r="H420" s="47">
        <v>41481</v>
      </c>
      <c r="I420" s="11"/>
      <c r="J420" s="46"/>
      <c r="K420" s="11"/>
      <c r="L420" s="46" t="s">
        <v>192</v>
      </c>
      <c r="M420" s="11"/>
      <c r="N420" s="46"/>
      <c r="O420" s="11"/>
      <c r="P420" s="46" t="s">
        <v>19</v>
      </c>
      <c r="Q420" s="11"/>
      <c r="R420" s="48"/>
      <c r="S420" s="11"/>
      <c r="T420" s="46" t="s">
        <v>189</v>
      </c>
      <c r="U420" s="11"/>
      <c r="V420" s="4">
        <v>-25</v>
      </c>
      <c r="Y420"/>
    </row>
    <row r="421" spans="1:25">
      <c r="A421" s="11"/>
      <c r="B421" s="11"/>
      <c r="C421" s="11"/>
      <c r="D421" s="11"/>
      <c r="E421" s="11"/>
      <c r="F421" s="46" t="s">
        <v>18</v>
      </c>
      <c r="G421" s="11"/>
      <c r="H421" s="47">
        <v>41481</v>
      </c>
      <c r="I421" s="11"/>
      <c r="J421" s="46"/>
      <c r="K421" s="11"/>
      <c r="L421" s="46" t="s">
        <v>194</v>
      </c>
      <c r="M421" s="11"/>
      <c r="N421" s="46"/>
      <c r="O421" s="11"/>
      <c r="P421" s="46" t="s">
        <v>19</v>
      </c>
      <c r="Q421" s="11"/>
      <c r="R421" s="48"/>
      <c r="S421" s="11"/>
      <c r="T421" s="46" t="s">
        <v>189</v>
      </c>
      <c r="U421" s="11"/>
      <c r="V421" s="4">
        <v>-25</v>
      </c>
      <c r="Y421"/>
    </row>
    <row r="422" spans="1:25">
      <c r="A422" s="11"/>
      <c r="B422" s="11"/>
      <c r="C422" s="11"/>
      <c r="D422" s="11"/>
      <c r="E422" s="11"/>
      <c r="F422" s="46" t="s">
        <v>18</v>
      </c>
      <c r="G422" s="11"/>
      <c r="H422" s="47">
        <v>41481</v>
      </c>
      <c r="I422" s="11"/>
      <c r="J422" s="46"/>
      <c r="K422" s="11"/>
      <c r="L422" s="46" t="s">
        <v>195</v>
      </c>
      <c r="M422" s="11"/>
      <c r="N422" s="46"/>
      <c r="O422" s="11"/>
      <c r="P422" s="46" t="s">
        <v>19</v>
      </c>
      <c r="Q422" s="11"/>
      <c r="R422" s="48"/>
      <c r="S422" s="11"/>
      <c r="T422" s="46" t="s">
        <v>189</v>
      </c>
      <c r="U422" s="11"/>
      <c r="V422" s="4">
        <v>-25</v>
      </c>
      <c r="Y422"/>
    </row>
    <row r="423" spans="1:25">
      <c r="A423" s="11"/>
      <c r="B423" s="11"/>
      <c r="C423" s="11"/>
      <c r="D423" s="11"/>
      <c r="E423" s="11"/>
      <c r="F423" s="46" t="s">
        <v>18</v>
      </c>
      <c r="G423" s="11"/>
      <c r="H423" s="47">
        <v>41481</v>
      </c>
      <c r="I423" s="11"/>
      <c r="J423" s="46"/>
      <c r="K423" s="11"/>
      <c r="L423" s="46" t="s">
        <v>198</v>
      </c>
      <c r="M423" s="11"/>
      <c r="N423" s="46"/>
      <c r="O423" s="11"/>
      <c r="P423" s="46" t="s">
        <v>0</v>
      </c>
      <c r="Q423" s="11"/>
      <c r="R423" s="48"/>
      <c r="S423" s="11"/>
      <c r="T423" s="46" t="s">
        <v>189</v>
      </c>
      <c r="U423" s="11"/>
      <c r="V423" s="4">
        <v>-25</v>
      </c>
      <c r="Y423"/>
    </row>
    <row r="424" spans="1:25">
      <c r="A424" s="11"/>
      <c r="B424" s="11"/>
      <c r="C424" s="11"/>
      <c r="D424" s="11"/>
      <c r="E424" s="11"/>
      <c r="F424" s="46" t="s">
        <v>18</v>
      </c>
      <c r="G424" s="11"/>
      <c r="H424" s="47">
        <v>41481</v>
      </c>
      <c r="I424" s="11"/>
      <c r="J424" s="46"/>
      <c r="K424" s="11"/>
      <c r="L424" s="46" t="s">
        <v>199</v>
      </c>
      <c r="M424" s="11"/>
      <c r="N424" s="46"/>
      <c r="O424" s="11"/>
      <c r="P424" s="46" t="s">
        <v>19</v>
      </c>
      <c r="Q424" s="11"/>
      <c r="R424" s="48"/>
      <c r="S424" s="11"/>
      <c r="T424" s="46" t="s">
        <v>189</v>
      </c>
      <c r="U424" s="11"/>
      <c r="V424" s="4">
        <v>-25</v>
      </c>
      <c r="Y424"/>
    </row>
    <row r="425" spans="1:25">
      <c r="A425" s="11"/>
      <c r="B425" s="11"/>
      <c r="C425" s="11"/>
      <c r="D425" s="11"/>
      <c r="E425" s="11"/>
      <c r="F425" s="46" t="s">
        <v>18</v>
      </c>
      <c r="G425" s="11"/>
      <c r="H425" s="47">
        <v>41481</v>
      </c>
      <c r="I425" s="11"/>
      <c r="J425" s="46"/>
      <c r="K425" s="11"/>
      <c r="L425" s="46" t="s">
        <v>201</v>
      </c>
      <c r="M425" s="11"/>
      <c r="N425" s="46"/>
      <c r="O425" s="11"/>
      <c r="P425" s="46" t="s">
        <v>19</v>
      </c>
      <c r="Q425" s="11"/>
      <c r="R425" s="48"/>
      <c r="S425" s="11"/>
      <c r="T425" s="46" t="s">
        <v>189</v>
      </c>
      <c r="U425" s="11"/>
      <c r="V425" s="4">
        <v>-25</v>
      </c>
      <c r="Y425"/>
    </row>
    <row r="426" spans="1:25">
      <c r="A426" s="11"/>
      <c r="B426" s="11"/>
      <c r="C426" s="11"/>
      <c r="D426" s="11"/>
      <c r="E426" s="11"/>
      <c r="F426" s="46" t="s">
        <v>18</v>
      </c>
      <c r="G426" s="11"/>
      <c r="H426" s="47">
        <v>41481</v>
      </c>
      <c r="I426" s="11"/>
      <c r="J426" s="46"/>
      <c r="K426" s="11"/>
      <c r="L426" s="46" t="s">
        <v>202</v>
      </c>
      <c r="M426" s="11"/>
      <c r="N426" s="46"/>
      <c r="O426" s="11"/>
      <c r="P426" s="46" t="s">
        <v>51</v>
      </c>
      <c r="Q426" s="11"/>
      <c r="R426" s="48"/>
      <c r="S426" s="11"/>
      <c r="T426" s="46" t="s">
        <v>189</v>
      </c>
      <c r="U426" s="11"/>
      <c r="V426" s="4">
        <v>-25</v>
      </c>
      <c r="Y426"/>
    </row>
    <row r="427" spans="1:25">
      <c r="A427" s="11"/>
      <c r="B427" s="11"/>
      <c r="C427" s="11"/>
      <c r="D427" s="11"/>
      <c r="E427" s="11"/>
      <c r="F427" s="46" t="s">
        <v>18</v>
      </c>
      <c r="G427" s="11"/>
      <c r="H427" s="47">
        <v>41481</v>
      </c>
      <c r="I427" s="11"/>
      <c r="J427" s="46"/>
      <c r="K427" s="11"/>
      <c r="L427" s="46" t="s">
        <v>203</v>
      </c>
      <c r="M427" s="11"/>
      <c r="N427" s="46"/>
      <c r="O427" s="11"/>
      <c r="P427" s="46" t="s">
        <v>51</v>
      </c>
      <c r="Q427" s="11"/>
      <c r="R427" s="48"/>
      <c r="S427" s="11"/>
      <c r="T427" s="46" t="s">
        <v>189</v>
      </c>
      <c r="U427" s="11"/>
      <c r="V427" s="4">
        <v>-25</v>
      </c>
      <c r="Y427"/>
    </row>
    <row r="428" spans="1:25">
      <c r="A428" s="11"/>
      <c r="B428" s="11"/>
      <c r="C428" s="11"/>
      <c r="D428" s="11"/>
      <c r="E428" s="11"/>
      <c r="F428" s="46" t="s">
        <v>18</v>
      </c>
      <c r="G428" s="11"/>
      <c r="H428" s="47">
        <v>41481</v>
      </c>
      <c r="I428" s="11"/>
      <c r="J428" s="46"/>
      <c r="K428" s="11"/>
      <c r="L428" s="46" t="s">
        <v>204</v>
      </c>
      <c r="M428" s="11"/>
      <c r="N428" s="46"/>
      <c r="O428" s="11"/>
      <c r="P428" s="46" t="s">
        <v>19</v>
      </c>
      <c r="Q428" s="11"/>
      <c r="R428" s="48"/>
      <c r="S428" s="11"/>
      <c r="T428" s="46" t="s">
        <v>189</v>
      </c>
      <c r="U428" s="11"/>
      <c r="V428" s="4">
        <v>-25</v>
      </c>
      <c r="Y428"/>
    </row>
    <row r="429" spans="1:25">
      <c r="A429" s="11"/>
      <c r="B429" s="11"/>
      <c r="C429" s="11"/>
      <c r="D429" s="11"/>
      <c r="E429" s="11"/>
      <c r="F429" s="46" t="s">
        <v>18</v>
      </c>
      <c r="G429" s="11"/>
      <c r="H429" s="47">
        <v>41488</v>
      </c>
      <c r="I429" s="11"/>
      <c r="J429" s="46" t="s">
        <v>64</v>
      </c>
      <c r="K429" s="11"/>
      <c r="L429" s="46" t="s">
        <v>203</v>
      </c>
      <c r="M429" s="11"/>
      <c r="N429" s="46"/>
      <c r="O429" s="11"/>
      <c r="P429" s="46" t="s">
        <v>51</v>
      </c>
      <c r="Q429" s="11"/>
      <c r="R429" s="48"/>
      <c r="S429" s="11"/>
      <c r="T429" s="46" t="s">
        <v>189</v>
      </c>
      <c r="U429" s="11"/>
      <c r="V429" s="4">
        <v>0</v>
      </c>
      <c r="Y429"/>
    </row>
    <row r="430" spans="1:25">
      <c r="A430" s="11"/>
      <c r="B430" s="11"/>
      <c r="C430" s="11"/>
      <c r="D430" s="11"/>
      <c r="E430" s="11"/>
      <c r="F430" s="46" t="s">
        <v>18</v>
      </c>
      <c r="G430" s="11"/>
      <c r="H430" s="47">
        <v>41495</v>
      </c>
      <c r="I430" s="11"/>
      <c r="J430" s="46"/>
      <c r="K430" s="11"/>
      <c r="L430" s="46" t="s">
        <v>190</v>
      </c>
      <c r="M430" s="11"/>
      <c r="N430" s="46"/>
      <c r="O430" s="11"/>
      <c r="P430" s="46" t="s">
        <v>35</v>
      </c>
      <c r="Q430" s="11"/>
      <c r="R430" s="48"/>
      <c r="S430" s="11"/>
      <c r="T430" s="46" t="s">
        <v>189</v>
      </c>
      <c r="U430" s="11"/>
      <c r="V430" s="4">
        <v>-25</v>
      </c>
      <c r="Y430"/>
    </row>
    <row r="431" spans="1:25">
      <c r="A431" s="11"/>
      <c r="B431" s="11"/>
      <c r="C431" s="11"/>
      <c r="D431" s="11"/>
      <c r="E431" s="11"/>
      <c r="F431" s="46" t="s">
        <v>18</v>
      </c>
      <c r="G431" s="11"/>
      <c r="H431" s="47">
        <v>41495</v>
      </c>
      <c r="I431" s="11"/>
      <c r="J431" s="46"/>
      <c r="K431" s="11"/>
      <c r="L431" s="46" t="s">
        <v>191</v>
      </c>
      <c r="M431" s="11"/>
      <c r="N431" s="46"/>
      <c r="O431" s="11"/>
      <c r="P431" s="46" t="s">
        <v>19</v>
      </c>
      <c r="Q431" s="11"/>
      <c r="R431" s="48"/>
      <c r="S431" s="11"/>
      <c r="T431" s="46" t="s">
        <v>189</v>
      </c>
      <c r="U431" s="11"/>
      <c r="V431" s="4">
        <v>-25</v>
      </c>
      <c r="Y431"/>
    </row>
    <row r="432" spans="1:25">
      <c r="A432" s="11"/>
      <c r="B432" s="11"/>
      <c r="C432" s="11"/>
      <c r="D432" s="11"/>
      <c r="E432" s="11"/>
      <c r="F432" s="46" t="s">
        <v>18</v>
      </c>
      <c r="G432" s="11"/>
      <c r="H432" s="47">
        <v>41495</v>
      </c>
      <c r="I432" s="11"/>
      <c r="J432" s="46"/>
      <c r="K432" s="11"/>
      <c r="L432" s="46" t="s">
        <v>192</v>
      </c>
      <c r="M432" s="11"/>
      <c r="N432" s="46"/>
      <c r="O432" s="11"/>
      <c r="P432" s="46" t="s">
        <v>19</v>
      </c>
      <c r="Q432" s="11"/>
      <c r="R432" s="48"/>
      <c r="S432" s="11"/>
      <c r="T432" s="46" t="s">
        <v>189</v>
      </c>
      <c r="U432" s="11"/>
      <c r="V432" s="4">
        <v>-25</v>
      </c>
      <c r="Y432"/>
    </row>
    <row r="433" spans="1:25">
      <c r="A433" s="11"/>
      <c r="B433" s="11"/>
      <c r="C433" s="11"/>
      <c r="D433" s="11"/>
      <c r="E433" s="11"/>
      <c r="F433" s="46" t="s">
        <v>18</v>
      </c>
      <c r="G433" s="11"/>
      <c r="H433" s="47">
        <v>41495</v>
      </c>
      <c r="I433" s="11"/>
      <c r="J433" s="46"/>
      <c r="K433" s="11"/>
      <c r="L433" s="46" t="s">
        <v>194</v>
      </c>
      <c r="M433" s="11"/>
      <c r="N433" s="46"/>
      <c r="O433" s="11"/>
      <c r="P433" s="46" t="s">
        <v>19</v>
      </c>
      <c r="Q433" s="11"/>
      <c r="R433" s="48"/>
      <c r="S433" s="11"/>
      <c r="T433" s="46" t="s">
        <v>189</v>
      </c>
      <c r="U433" s="11"/>
      <c r="V433" s="4">
        <v>-25</v>
      </c>
      <c r="Y433"/>
    </row>
    <row r="434" spans="1:25">
      <c r="A434" s="11"/>
      <c r="B434" s="11"/>
      <c r="C434" s="11"/>
      <c r="D434" s="11"/>
      <c r="E434" s="11"/>
      <c r="F434" s="46" t="s">
        <v>18</v>
      </c>
      <c r="G434" s="11"/>
      <c r="H434" s="47">
        <v>41495</v>
      </c>
      <c r="I434" s="11"/>
      <c r="J434" s="46"/>
      <c r="K434" s="11"/>
      <c r="L434" s="46" t="s">
        <v>195</v>
      </c>
      <c r="M434" s="11"/>
      <c r="N434" s="46"/>
      <c r="O434" s="11"/>
      <c r="P434" s="46" t="s">
        <v>19</v>
      </c>
      <c r="Q434" s="11"/>
      <c r="R434" s="48"/>
      <c r="S434" s="11"/>
      <c r="T434" s="46" t="s">
        <v>189</v>
      </c>
      <c r="U434" s="11"/>
      <c r="V434" s="4">
        <v>-25</v>
      </c>
      <c r="Y434"/>
    </row>
    <row r="435" spans="1:25">
      <c r="A435" s="11"/>
      <c r="B435" s="11"/>
      <c r="C435" s="11"/>
      <c r="D435" s="11"/>
      <c r="E435" s="11"/>
      <c r="F435" s="46" t="s">
        <v>18</v>
      </c>
      <c r="G435" s="11"/>
      <c r="H435" s="47">
        <v>41495</v>
      </c>
      <c r="I435" s="11"/>
      <c r="J435" s="46"/>
      <c r="K435" s="11"/>
      <c r="L435" s="46" t="s">
        <v>198</v>
      </c>
      <c r="M435" s="11"/>
      <c r="N435" s="46"/>
      <c r="O435" s="11"/>
      <c r="P435" s="46" t="s">
        <v>0</v>
      </c>
      <c r="Q435" s="11"/>
      <c r="R435" s="48"/>
      <c r="S435" s="11"/>
      <c r="T435" s="46" t="s">
        <v>189</v>
      </c>
      <c r="U435" s="11"/>
      <c r="V435" s="4">
        <v>-25</v>
      </c>
      <c r="Y435"/>
    </row>
    <row r="436" spans="1:25">
      <c r="A436" s="11"/>
      <c r="B436" s="11"/>
      <c r="C436" s="11"/>
      <c r="D436" s="11"/>
      <c r="E436" s="11"/>
      <c r="F436" s="46" t="s">
        <v>18</v>
      </c>
      <c r="G436" s="11"/>
      <c r="H436" s="47">
        <v>41495</v>
      </c>
      <c r="I436" s="11"/>
      <c r="J436" s="46"/>
      <c r="K436" s="11"/>
      <c r="L436" s="46" t="s">
        <v>199</v>
      </c>
      <c r="M436" s="11"/>
      <c r="N436" s="46"/>
      <c r="O436" s="11"/>
      <c r="P436" s="46" t="s">
        <v>19</v>
      </c>
      <c r="Q436" s="11"/>
      <c r="R436" s="48"/>
      <c r="S436" s="11"/>
      <c r="T436" s="46" t="s">
        <v>189</v>
      </c>
      <c r="U436" s="11"/>
      <c r="V436" s="4">
        <v>-25</v>
      </c>
      <c r="Y436"/>
    </row>
    <row r="437" spans="1:25">
      <c r="A437" s="11"/>
      <c r="B437" s="11"/>
      <c r="C437" s="11"/>
      <c r="D437" s="11"/>
      <c r="E437" s="11"/>
      <c r="F437" s="46" t="s">
        <v>18</v>
      </c>
      <c r="G437" s="11"/>
      <c r="H437" s="47">
        <v>41495</v>
      </c>
      <c r="I437" s="11"/>
      <c r="J437" s="46"/>
      <c r="K437" s="11"/>
      <c r="L437" s="46" t="s">
        <v>201</v>
      </c>
      <c r="M437" s="11"/>
      <c r="N437" s="46"/>
      <c r="O437" s="11"/>
      <c r="P437" s="46" t="s">
        <v>19</v>
      </c>
      <c r="Q437" s="11"/>
      <c r="R437" s="48"/>
      <c r="S437" s="11"/>
      <c r="T437" s="46" t="s">
        <v>189</v>
      </c>
      <c r="U437" s="11"/>
      <c r="V437" s="4">
        <v>-25</v>
      </c>
      <c r="Y437"/>
    </row>
    <row r="438" spans="1:25">
      <c r="A438" s="11"/>
      <c r="B438" s="11"/>
      <c r="C438" s="11"/>
      <c r="D438" s="11"/>
      <c r="E438" s="11"/>
      <c r="F438" s="46" t="s">
        <v>18</v>
      </c>
      <c r="G438" s="11"/>
      <c r="H438" s="47">
        <v>41495</v>
      </c>
      <c r="I438" s="11"/>
      <c r="J438" s="46"/>
      <c r="K438" s="11"/>
      <c r="L438" s="46" t="s">
        <v>202</v>
      </c>
      <c r="M438" s="11"/>
      <c r="N438" s="46"/>
      <c r="O438" s="11"/>
      <c r="P438" s="46" t="s">
        <v>51</v>
      </c>
      <c r="Q438" s="11"/>
      <c r="R438" s="48"/>
      <c r="S438" s="11"/>
      <c r="T438" s="46" t="s">
        <v>189</v>
      </c>
      <c r="U438" s="11"/>
      <c r="V438" s="4">
        <v>-25</v>
      </c>
      <c r="Y438"/>
    </row>
    <row r="439" spans="1:25">
      <c r="A439" s="11"/>
      <c r="B439" s="11"/>
      <c r="C439" s="11"/>
      <c r="D439" s="11"/>
      <c r="E439" s="11"/>
      <c r="F439" s="46" t="s">
        <v>18</v>
      </c>
      <c r="G439" s="11"/>
      <c r="H439" s="47">
        <v>41495</v>
      </c>
      <c r="I439" s="11"/>
      <c r="J439" s="46"/>
      <c r="K439" s="11"/>
      <c r="L439" s="46" t="s">
        <v>203</v>
      </c>
      <c r="M439" s="11"/>
      <c r="N439" s="46"/>
      <c r="O439" s="11"/>
      <c r="P439" s="46" t="s">
        <v>51</v>
      </c>
      <c r="Q439" s="11"/>
      <c r="R439" s="48"/>
      <c r="S439" s="11"/>
      <c r="T439" s="46" t="s">
        <v>189</v>
      </c>
      <c r="U439" s="11"/>
      <c r="V439" s="4">
        <v>-25</v>
      </c>
      <c r="Y439"/>
    </row>
    <row r="440" spans="1:25">
      <c r="A440" s="11"/>
      <c r="B440" s="11"/>
      <c r="C440" s="11"/>
      <c r="D440" s="11"/>
      <c r="E440" s="11"/>
      <c r="F440" s="46" t="s">
        <v>18</v>
      </c>
      <c r="G440" s="11"/>
      <c r="H440" s="47">
        <v>41495</v>
      </c>
      <c r="I440" s="11"/>
      <c r="J440" s="46"/>
      <c r="K440" s="11"/>
      <c r="L440" s="46" t="s">
        <v>204</v>
      </c>
      <c r="M440" s="11"/>
      <c r="N440" s="46"/>
      <c r="O440" s="11"/>
      <c r="P440" s="46" t="s">
        <v>19</v>
      </c>
      <c r="Q440" s="11"/>
      <c r="R440" s="48"/>
      <c r="S440" s="11"/>
      <c r="T440" s="46" t="s">
        <v>189</v>
      </c>
      <c r="U440" s="11"/>
      <c r="V440" s="4">
        <v>-25</v>
      </c>
      <c r="Y440"/>
    </row>
    <row r="441" spans="1:25">
      <c r="A441" s="11"/>
      <c r="B441" s="11"/>
      <c r="C441" s="11"/>
      <c r="D441" s="11"/>
      <c r="E441" s="11"/>
      <c r="F441" s="46" t="s">
        <v>69</v>
      </c>
      <c r="G441" s="11"/>
      <c r="H441" s="47">
        <v>41501</v>
      </c>
      <c r="I441" s="11"/>
      <c r="J441" s="46"/>
      <c r="K441" s="11"/>
      <c r="L441" s="46" t="s">
        <v>197</v>
      </c>
      <c r="M441" s="11"/>
      <c r="N441" s="46"/>
      <c r="O441" s="11"/>
      <c r="P441" s="46"/>
      <c r="Q441" s="11"/>
      <c r="R441" s="48"/>
      <c r="S441" s="11"/>
      <c r="T441" s="46" t="s">
        <v>189</v>
      </c>
      <c r="U441" s="11"/>
      <c r="V441" s="4">
        <v>2220.9</v>
      </c>
      <c r="Y441"/>
    </row>
    <row r="442" spans="1:25">
      <c r="A442" s="11"/>
      <c r="B442" s="11"/>
      <c r="C442" s="11"/>
      <c r="D442" s="11"/>
      <c r="E442" s="11"/>
      <c r="F442" s="46" t="s">
        <v>18</v>
      </c>
      <c r="G442" s="11"/>
      <c r="H442" s="47">
        <v>41502</v>
      </c>
      <c r="I442" s="11"/>
      <c r="J442" s="46" t="s">
        <v>117</v>
      </c>
      <c r="K442" s="11"/>
      <c r="L442" s="46" t="s">
        <v>192</v>
      </c>
      <c r="M442" s="11"/>
      <c r="N442" s="46"/>
      <c r="O442" s="11"/>
      <c r="P442" s="46" t="s">
        <v>19</v>
      </c>
      <c r="Q442" s="11"/>
      <c r="R442" s="48"/>
      <c r="S442" s="11"/>
      <c r="T442" s="46" t="s">
        <v>189</v>
      </c>
      <c r="U442" s="11"/>
      <c r="V442" s="4">
        <v>0</v>
      </c>
      <c r="Y442"/>
    </row>
    <row r="443" spans="1:25">
      <c r="A443" s="11"/>
      <c r="B443" s="11"/>
      <c r="C443" s="11"/>
      <c r="D443" s="11"/>
      <c r="E443" s="11"/>
      <c r="F443" s="46" t="s">
        <v>18</v>
      </c>
      <c r="G443" s="11"/>
      <c r="H443" s="47">
        <v>41502</v>
      </c>
      <c r="I443" s="11"/>
      <c r="J443" s="46" t="s">
        <v>117</v>
      </c>
      <c r="K443" s="11"/>
      <c r="L443" s="46" t="s">
        <v>192</v>
      </c>
      <c r="M443" s="11"/>
      <c r="N443" s="46"/>
      <c r="O443" s="11"/>
      <c r="P443" s="46" t="s">
        <v>19</v>
      </c>
      <c r="Q443" s="11"/>
      <c r="R443" s="48"/>
      <c r="S443" s="11"/>
      <c r="T443" s="46" t="s">
        <v>189</v>
      </c>
      <c r="U443" s="11"/>
      <c r="V443" s="4">
        <v>665.82</v>
      </c>
      <c r="Y443"/>
    </row>
    <row r="444" spans="1:25">
      <c r="A444" s="11"/>
      <c r="B444" s="11"/>
      <c r="C444" s="11"/>
      <c r="D444" s="11"/>
      <c r="E444" s="11"/>
      <c r="F444" s="46" t="s">
        <v>18</v>
      </c>
      <c r="G444" s="11"/>
      <c r="H444" s="47">
        <v>41509</v>
      </c>
      <c r="I444" s="11"/>
      <c r="J444" s="46"/>
      <c r="K444" s="11"/>
      <c r="L444" s="46" t="s">
        <v>190</v>
      </c>
      <c r="M444" s="11"/>
      <c r="N444" s="46"/>
      <c r="O444" s="11"/>
      <c r="P444" s="46" t="s">
        <v>35</v>
      </c>
      <c r="Q444" s="11"/>
      <c r="R444" s="48"/>
      <c r="S444" s="11"/>
      <c r="T444" s="46" t="s">
        <v>189</v>
      </c>
      <c r="U444" s="11"/>
      <c r="V444" s="4">
        <v>-25</v>
      </c>
      <c r="Y444"/>
    </row>
    <row r="445" spans="1:25">
      <c r="A445" s="11"/>
      <c r="B445" s="11"/>
      <c r="C445" s="11"/>
      <c r="D445" s="11"/>
      <c r="E445" s="11"/>
      <c r="F445" s="46" t="s">
        <v>18</v>
      </c>
      <c r="G445" s="11"/>
      <c r="H445" s="47">
        <v>41509</v>
      </c>
      <c r="I445" s="11"/>
      <c r="J445" s="46"/>
      <c r="K445" s="11"/>
      <c r="L445" s="46" t="s">
        <v>192</v>
      </c>
      <c r="M445" s="11"/>
      <c r="N445" s="46"/>
      <c r="O445" s="11"/>
      <c r="P445" s="46" t="s">
        <v>19</v>
      </c>
      <c r="Q445" s="11"/>
      <c r="R445" s="48"/>
      <c r="S445" s="11"/>
      <c r="T445" s="46" t="s">
        <v>189</v>
      </c>
      <c r="U445" s="11"/>
      <c r="V445" s="4">
        <v>-25</v>
      </c>
      <c r="Y445"/>
    </row>
    <row r="446" spans="1:25">
      <c r="A446" s="11"/>
      <c r="B446" s="11"/>
      <c r="C446" s="11"/>
      <c r="D446" s="11"/>
      <c r="E446" s="11"/>
      <c r="F446" s="46" t="s">
        <v>18</v>
      </c>
      <c r="G446" s="11"/>
      <c r="H446" s="47">
        <v>41509</v>
      </c>
      <c r="I446" s="11"/>
      <c r="J446" s="46"/>
      <c r="K446" s="11"/>
      <c r="L446" s="46" t="s">
        <v>194</v>
      </c>
      <c r="M446" s="11"/>
      <c r="N446" s="46"/>
      <c r="O446" s="11"/>
      <c r="P446" s="46" t="s">
        <v>19</v>
      </c>
      <c r="Q446" s="11"/>
      <c r="R446" s="48"/>
      <c r="S446" s="11"/>
      <c r="T446" s="46" t="s">
        <v>189</v>
      </c>
      <c r="U446" s="11"/>
      <c r="V446" s="4">
        <v>-25</v>
      </c>
      <c r="Y446"/>
    </row>
    <row r="447" spans="1:25">
      <c r="A447" s="11"/>
      <c r="B447" s="11"/>
      <c r="C447" s="11"/>
      <c r="D447" s="11"/>
      <c r="E447" s="11"/>
      <c r="F447" s="46" t="s">
        <v>18</v>
      </c>
      <c r="G447" s="11"/>
      <c r="H447" s="47">
        <v>41509</v>
      </c>
      <c r="I447" s="11"/>
      <c r="J447" s="46"/>
      <c r="K447" s="11"/>
      <c r="L447" s="46" t="s">
        <v>195</v>
      </c>
      <c r="M447" s="11"/>
      <c r="N447" s="46"/>
      <c r="O447" s="11"/>
      <c r="P447" s="46" t="s">
        <v>19</v>
      </c>
      <c r="Q447" s="11"/>
      <c r="R447" s="48"/>
      <c r="S447" s="11"/>
      <c r="T447" s="46" t="s">
        <v>189</v>
      </c>
      <c r="U447" s="11"/>
      <c r="V447" s="4">
        <v>-25</v>
      </c>
      <c r="Y447"/>
    </row>
    <row r="448" spans="1:25">
      <c r="A448" s="11"/>
      <c r="B448" s="11"/>
      <c r="C448" s="11"/>
      <c r="D448" s="11"/>
      <c r="E448" s="11"/>
      <c r="F448" s="46" t="s">
        <v>18</v>
      </c>
      <c r="G448" s="11"/>
      <c r="H448" s="47">
        <v>41509</v>
      </c>
      <c r="I448" s="11"/>
      <c r="J448" s="46"/>
      <c r="K448" s="11"/>
      <c r="L448" s="46" t="s">
        <v>198</v>
      </c>
      <c r="M448" s="11"/>
      <c r="N448" s="46"/>
      <c r="O448" s="11"/>
      <c r="P448" s="46" t="s">
        <v>0</v>
      </c>
      <c r="Q448" s="11"/>
      <c r="R448" s="48"/>
      <c r="S448" s="11"/>
      <c r="T448" s="46" t="s">
        <v>189</v>
      </c>
      <c r="U448" s="11"/>
      <c r="V448" s="4">
        <v>-25</v>
      </c>
      <c r="Y448"/>
    </row>
    <row r="449" spans="1:25">
      <c r="A449" s="11"/>
      <c r="B449" s="11"/>
      <c r="C449" s="11"/>
      <c r="D449" s="11"/>
      <c r="E449" s="11"/>
      <c r="F449" s="46" t="s">
        <v>18</v>
      </c>
      <c r="G449" s="11"/>
      <c r="H449" s="47">
        <v>41509</v>
      </c>
      <c r="I449" s="11"/>
      <c r="J449" s="46"/>
      <c r="K449" s="11"/>
      <c r="L449" s="46" t="s">
        <v>199</v>
      </c>
      <c r="M449" s="11"/>
      <c r="N449" s="46"/>
      <c r="O449" s="11"/>
      <c r="P449" s="46" t="s">
        <v>19</v>
      </c>
      <c r="Q449" s="11"/>
      <c r="R449" s="48"/>
      <c r="S449" s="11"/>
      <c r="T449" s="46" t="s">
        <v>189</v>
      </c>
      <c r="U449" s="11"/>
      <c r="V449" s="4">
        <v>-25</v>
      </c>
      <c r="Y449"/>
    </row>
    <row r="450" spans="1:25">
      <c r="A450" s="11"/>
      <c r="B450" s="11"/>
      <c r="C450" s="11"/>
      <c r="D450" s="11"/>
      <c r="E450" s="11"/>
      <c r="F450" s="46" t="s">
        <v>18</v>
      </c>
      <c r="G450" s="11"/>
      <c r="H450" s="47">
        <v>41509</v>
      </c>
      <c r="I450" s="11"/>
      <c r="J450" s="46"/>
      <c r="K450" s="11"/>
      <c r="L450" s="46" t="s">
        <v>201</v>
      </c>
      <c r="M450" s="11"/>
      <c r="N450" s="46"/>
      <c r="O450" s="11"/>
      <c r="P450" s="46" t="s">
        <v>19</v>
      </c>
      <c r="Q450" s="11"/>
      <c r="R450" s="48"/>
      <c r="S450" s="11"/>
      <c r="T450" s="46" t="s">
        <v>189</v>
      </c>
      <c r="U450" s="11"/>
      <c r="V450" s="4">
        <v>-25</v>
      </c>
      <c r="Y450"/>
    </row>
    <row r="451" spans="1:25">
      <c r="A451" s="11"/>
      <c r="B451" s="11"/>
      <c r="C451" s="11"/>
      <c r="D451" s="11"/>
      <c r="E451" s="11"/>
      <c r="F451" s="46" t="s">
        <v>18</v>
      </c>
      <c r="G451" s="11"/>
      <c r="H451" s="47">
        <v>41509</v>
      </c>
      <c r="I451" s="11"/>
      <c r="J451" s="46"/>
      <c r="K451" s="11"/>
      <c r="L451" s="46" t="s">
        <v>202</v>
      </c>
      <c r="M451" s="11"/>
      <c r="N451" s="46"/>
      <c r="O451" s="11"/>
      <c r="P451" s="46" t="s">
        <v>51</v>
      </c>
      <c r="Q451" s="11"/>
      <c r="R451" s="48"/>
      <c r="S451" s="11"/>
      <c r="T451" s="46" t="s">
        <v>189</v>
      </c>
      <c r="U451" s="11"/>
      <c r="V451" s="4">
        <v>-25</v>
      </c>
      <c r="Y451"/>
    </row>
    <row r="452" spans="1:25">
      <c r="A452" s="11"/>
      <c r="B452" s="11"/>
      <c r="C452" s="11"/>
      <c r="D452" s="11"/>
      <c r="E452" s="11"/>
      <c r="F452" s="46" t="s">
        <v>18</v>
      </c>
      <c r="G452" s="11"/>
      <c r="H452" s="47">
        <v>41509</v>
      </c>
      <c r="I452" s="11"/>
      <c r="J452" s="46"/>
      <c r="K452" s="11"/>
      <c r="L452" s="46" t="s">
        <v>203</v>
      </c>
      <c r="M452" s="11"/>
      <c r="N452" s="46"/>
      <c r="O452" s="11"/>
      <c r="P452" s="46" t="s">
        <v>51</v>
      </c>
      <c r="Q452" s="11"/>
      <c r="R452" s="48"/>
      <c r="S452" s="11"/>
      <c r="T452" s="46" t="s">
        <v>189</v>
      </c>
      <c r="U452" s="11"/>
      <c r="V452" s="4">
        <v>-25</v>
      </c>
      <c r="Y452"/>
    </row>
    <row r="453" spans="1:25">
      <c r="A453" s="11"/>
      <c r="B453" s="11"/>
      <c r="C453" s="11"/>
      <c r="D453" s="11"/>
      <c r="E453" s="11"/>
      <c r="F453" s="46" t="s">
        <v>18</v>
      </c>
      <c r="G453" s="11"/>
      <c r="H453" s="47">
        <v>41509</v>
      </c>
      <c r="I453" s="11"/>
      <c r="J453" s="46"/>
      <c r="K453" s="11"/>
      <c r="L453" s="46" t="s">
        <v>204</v>
      </c>
      <c r="M453" s="11"/>
      <c r="N453" s="46"/>
      <c r="O453" s="11"/>
      <c r="P453" s="46" t="s">
        <v>19</v>
      </c>
      <c r="Q453" s="11"/>
      <c r="R453" s="48"/>
      <c r="S453" s="11"/>
      <c r="T453" s="46" t="s">
        <v>189</v>
      </c>
      <c r="U453" s="11"/>
      <c r="V453" s="4">
        <v>-25</v>
      </c>
      <c r="Y453"/>
    </row>
    <row r="454" spans="1:25">
      <c r="A454" s="11"/>
      <c r="B454" s="11"/>
      <c r="C454" s="11"/>
      <c r="D454" s="11"/>
      <c r="E454" s="11"/>
      <c r="F454" s="46" t="s">
        <v>18</v>
      </c>
      <c r="G454" s="11"/>
      <c r="H454" s="47">
        <v>41509</v>
      </c>
      <c r="I454" s="11"/>
      <c r="J454" s="46" t="s">
        <v>116</v>
      </c>
      <c r="K454" s="11"/>
      <c r="L454" s="46" t="s">
        <v>204</v>
      </c>
      <c r="M454" s="11"/>
      <c r="N454" s="46"/>
      <c r="O454" s="11"/>
      <c r="P454" s="46" t="s">
        <v>19</v>
      </c>
      <c r="Q454" s="11"/>
      <c r="R454" s="48"/>
      <c r="S454" s="11"/>
      <c r="T454" s="46" t="s">
        <v>189</v>
      </c>
      <c r="U454" s="11"/>
      <c r="V454" s="4">
        <v>0</v>
      </c>
      <c r="Y454"/>
    </row>
    <row r="455" spans="1:25">
      <c r="A455" s="11"/>
      <c r="B455" s="11"/>
      <c r="C455" s="11"/>
      <c r="D455" s="11"/>
      <c r="E455" s="11"/>
      <c r="F455" s="46" t="s">
        <v>18</v>
      </c>
      <c r="G455" s="11"/>
      <c r="H455" s="47">
        <v>41522</v>
      </c>
      <c r="I455" s="11"/>
      <c r="J455" s="46" t="s">
        <v>183</v>
      </c>
      <c r="K455" s="11"/>
      <c r="L455" s="46" t="s">
        <v>199</v>
      </c>
      <c r="M455" s="11"/>
      <c r="N455" s="46"/>
      <c r="O455" s="11"/>
      <c r="P455" s="46" t="s">
        <v>19</v>
      </c>
      <c r="Q455" s="11"/>
      <c r="R455" s="48"/>
      <c r="S455" s="11"/>
      <c r="T455" s="46" t="s">
        <v>189</v>
      </c>
      <c r="U455" s="11"/>
      <c r="V455" s="4">
        <v>-25</v>
      </c>
      <c r="Y455"/>
    </row>
    <row r="456" spans="1:25">
      <c r="A456" s="11"/>
      <c r="B456" s="11"/>
      <c r="C456" s="11"/>
      <c r="D456" s="11"/>
      <c r="E456" s="11"/>
      <c r="F456" s="46" t="s">
        <v>18</v>
      </c>
      <c r="G456" s="11"/>
      <c r="H456" s="47">
        <v>41523</v>
      </c>
      <c r="I456" s="11"/>
      <c r="J456" s="46"/>
      <c r="K456" s="11"/>
      <c r="L456" s="46" t="s">
        <v>190</v>
      </c>
      <c r="M456" s="11"/>
      <c r="N456" s="46"/>
      <c r="O456" s="11"/>
      <c r="P456" s="46" t="s">
        <v>35</v>
      </c>
      <c r="Q456" s="11"/>
      <c r="R456" s="48"/>
      <c r="S456" s="11"/>
      <c r="T456" s="46" t="s">
        <v>189</v>
      </c>
      <c r="U456" s="11"/>
      <c r="V456" s="4">
        <v>-25</v>
      </c>
      <c r="Y456"/>
    </row>
    <row r="457" spans="1:25">
      <c r="A457" s="11"/>
      <c r="B457" s="11"/>
      <c r="C457" s="11"/>
      <c r="D457" s="11"/>
      <c r="E457" s="11"/>
      <c r="F457" s="46" t="s">
        <v>18</v>
      </c>
      <c r="G457" s="11"/>
      <c r="H457" s="47">
        <v>41523</v>
      </c>
      <c r="I457" s="11"/>
      <c r="J457" s="46"/>
      <c r="K457" s="11"/>
      <c r="L457" s="46" t="s">
        <v>192</v>
      </c>
      <c r="M457" s="11"/>
      <c r="N457" s="46"/>
      <c r="O457" s="11"/>
      <c r="P457" s="46" t="s">
        <v>19</v>
      </c>
      <c r="Q457" s="11"/>
      <c r="R457" s="48"/>
      <c r="S457" s="11"/>
      <c r="T457" s="46" t="s">
        <v>189</v>
      </c>
      <c r="U457" s="11"/>
      <c r="V457" s="4">
        <v>-25</v>
      </c>
      <c r="Y457"/>
    </row>
    <row r="458" spans="1:25">
      <c r="A458" s="11"/>
      <c r="B458" s="11"/>
      <c r="C458" s="11"/>
      <c r="D458" s="11"/>
      <c r="E458" s="11"/>
      <c r="F458" s="46" t="s">
        <v>18</v>
      </c>
      <c r="G458" s="11"/>
      <c r="H458" s="47">
        <v>41523</v>
      </c>
      <c r="I458" s="11"/>
      <c r="J458" s="46"/>
      <c r="K458" s="11"/>
      <c r="L458" s="46" t="s">
        <v>194</v>
      </c>
      <c r="M458" s="11"/>
      <c r="N458" s="46"/>
      <c r="O458" s="11"/>
      <c r="P458" s="46" t="s">
        <v>19</v>
      </c>
      <c r="Q458" s="11"/>
      <c r="R458" s="48"/>
      <c r="S458" s="11"/>
      <c r="T458" s="46" t="s">
        <v>189</v>
      </c>
      <c r="U458" s="11"/>
      <c r="V458" s="4">
        <v>-25</v>
      </c>
      <c r="Y458"/>
    </row>
    <row r="459" spans="1:25">
      <c r="A459" s="11"/>
      <c r="B459" s="11"/>
      <c r="C459" s="11"/>
      <c r="D459" s="11"/>
      <c r="E459" s="11"/>
      <c r="F459" s="46" t="s">
        <v>18</v>
      </c>
      <c r="G459" s="11"/>
      <c r="H459" s="47">
        <v>41523</v>
      </c>
      <c r="I459" s="11"/>
      <c r="J459" s="46"/>
      <c r="K459" s="11"/>
      <c r="L459" s="46" t="s">
        <v>195</v>
      </c>
      <c r="M459" s="11"/>
      <c r="N459" s="46"/>
      <c r="O459" s="11"/>
      <c r="P459" s="46" t="s">
        <v>19</v>
      </c>
      <c r="Q459" s="11"/>
      <c r="R459" s="48"/>
      <c r="S459" s="11"/>
      <c r="T459" s="46" t="s">
        <v>189</v>
      </c>
      <c r="U459" s="11"/>
      <c r="V459" s="4">
        <v>-25</v>
      </c>
      <c r="Y459"/>
    </row>
    <row r="460" spans="1:25">
      <c r="A460" s="11"/>
      <c r="B460" s="11"/>
      <c r="C460" s="11"/>
      <c r="D460" s="11"/>
      <c r="E460" s="11"/>
      <c r="F460" s="46" t="s">
        <v>18</v>
      </c>
      <c r="G460" s="11"/>
      <c r="H460" s="47">
        <v>41523</v>
      </c>
      <c r="I460" s="11"/>
      <c r="J460" s="46"/>
      <c r="K460" s="11"/>
      <c r="L460" s="46" t="s">
        <v>198</v>
      </c>
      <c r="M460" s="11"/>
      <c r="N460" s="46"/>
      <c r="O460" s="11"/>
      <c r="P460" s="46" t="s">
        <v>0</v>
      </c>
      <c r="Q460" s="11"/>
      <c r="R460" s="48"/>
      <c r="S460" s="11"/>
      <c r="T460" s="46" t="s">
        <v>189</v>
      </c>
      <c r="U460" s="11"/>
      <c r="V460" s="4">
        <v>-25</v>
      </c>
      <c r="Y460"/>
    </row>
    <row r="461" spans="1:25">
      <c r="A461" s="11"/>
      <c r="B461" s="11"/>
      <c r="C461" s="11"/>
      <c r="D461" s="11"/>
      <c r="E461" s="11"/>
      <c r="F461" s="46" t="s">
        <v>18</v>
      </c>
      <c r="G461" s="11"/>
      <c r="H461" s="47">
        <v>41523</v>
      </c>
      <c r="I461" s="11"/>
      <c r="J461" s="46"/>
      <c r="K461" s="11"/>
      <c r="L461" s="46" t="s">
        <v>199</v>
      </c>
      <c r="M461" s="11"/>
      <c r="N461" s="46"/>
      <c r="O461" s="11"/>
      <c r="P461" s="46" t="s">
        <v>19</v>
      </c>
      <c r="Q461" s="11"/>
      <c r="R461" s="48"/>
      <c r="S461" s="11"/>
      <c r="T461" s="46" t="s">
        <v>189</v>
      </c>
      <c r="U461" s="11"/>
      <c r="V461" s="4">
        <v>-25</v>
      </c>
      <c r="Y461"/>
    </row>
    <row r="462" spans="1:25">
      <c r="A462" s="11"/>
      <c r="B462" s="11"/>
      <c r="C462" s="11"/>
      <c r="D462" s="11"/>
      <c r="E462" s="11"/>
      <c r="F462" s="46" t="s">
        <v>18</v>
      </c>
      <c r="G462" s="11"/>
      <c r="H462" s="47">
        <v>41523</v>
      </c>
      <c r="I462" s="11"/>
      <c r="J462" s="46"/>
      <c r="K462" s="11"/>
      <c r="L462" s="46" t="s">
        <v>201</v>
      </c>
      <c r="M462" s="11"/>
      <c r="N462" s="46"/>
      <c r="O462" s="11"/>
      <c r="P462" s="46" t="s">
        <v>19</v>
      </c>
      <c r="Q462" s="11"/>
      <c r="R462" s="48"/>
      <c r="S462" s="11"/>
      <c r="T462" s="46" t="s">
        <v>189</v>
      </c>
      <c r="U462" s="11"/>
      <c r="V462" s="4">
        <v>-25</v>
      </c>
      <c r="Y462"/>
    </row>
    <row r="463" spans="1:25">
      <c r="A463" s="11"/>
      <c r="B463" s="11"/>
      <c r="C463" s="11"/>
      <c r="D463" s="11"/>
      <c r="E463" s="11"/>
      <c r="F463" s="46" t="s">
        <v>18</v>
      </c>
      <c r="G463" s="11"/>
      <c r="H463" s="47">
        <v>41523</v>
      </c>
      <c r="I463" s="11"/>
      <c r="J463" s="46"/>
      <c r="K463" s="11"/>
      <c r="L463" s="46" t="s">
        <v>202</v>
      </c>
      <c r="M463" s="11"/>
      <c r="N463" s="46"/>
      <c r="O463" s="11"/>
      <c r="P463" s="46" t="s">
        <v>51</v>
      </c>
      <c r="Q463" s="11"/>
      <c r="R463" s="48"/>
      <c r="S463" s="11"/>
      <c r="T463" s="46" t="s">
        <v>189</v>
      </c>
      <c r="U463" s="11"/>
      <c r="V463" s="4">
        <v>-25</v>
      </c>
      <c r="Y463"/>
    </row>
    <row r="464" spans="1:25">
      <c r="A464" s="11"/>
      <c r="B464" s="11"/>
      <c r="C464" s="11"/>
      <c r="D464" s="11"/>
      <c r="E464" s="11"/>
      <c r="F464" s="46" t="s">
        <v>18</v>
      </c>
      <c r="G464" s="11"/>
      <c r="H464" s="47">
        <v>41523</v>
      </c>
      <c r="I464" s="11"/>
      <c r="J464" s="46"/>
      <c r="K464" s="11"/>
      <c r="L464" s="46" t="s">
        <v>203</v>
      </c>
      <c r="M464" s="11"/>
      <c r="N464" s="46"/>
      <c r="O464" s="11"/>
      <c r="P464" s="46" t="s">
        <v>51</v>
      </c>
      <c r="Q464" s="11"/>
      <c r="R464" s="48"/>
      <c r="S464" s="11"/>
      <c r="T464" s="46" t="s">
        <v>189</v>
      </c>
      <c r="U464" s="11"/>
      <c r="V464" s="4">
        <v>-25</v>
      </c>
      <c r="Y464"/>
    </row>
    <row r="465" spans="1:25">
      <c r="A465" s="11"/>
      <c r="B465" s="11"/>
      <c r="C465" s="11"/>
      <c r="D465" s="11"/>
      <c r="E465" s="11"/>
      <c r="F465" s="46" t="s">
        <v>18</v>
      </c>
      <c r="G465" s="11"/>
      <c r="H465" s="47">
        <v>41523</v>
      </c>
      <c r="I465" s="11"/>
      <c r="J465" s="46"/>
      <c r="K465" s="11"/>
      <c r="L465" s="46" t="s">
        <v>204</v>
      </c>
      <c r="M465" s="11"/>
      <c r="N465" s="46"/>
      <c r="O465" s="11"/>
      <c r="P465" s="46" t="s">
        <v>19</v>
      </c>
      <c r="Q465" s="11"/>
      <c r="R465" s="48"/>
      <c r="S465" s="11"/>
      <c r="T465" s="46" t="s">
        <v>189</v>
      </c>
      <c r="U465" s="11"/>
      <c r="V465" s="4">
        <v>-25</v>
      </c>
      <c r="Y465"/>
    </row>
    <row r="466" spans="1:25">
      <c r="A466" s="11"/>
      <c r="B466" s="11"/>
      <c r="C466" s="11"/>
      <c r="D466" s="11"/>
      <c r="E466" s="11"/>
      <c r="F466" s="46" t="s">
        <v>69</v>
      </c>
      <c r="G466" s="11"/>
      <c r="H466" s="47">
        <v>41532</v>
      </c>
      <c r="I466" s="11"/>
      <c r="J466" s="46"/>
      <c r="K466" s="11"/>
      <c r="L466" s="46" t="s">
        <v>197</v>
      </c>
      <c r="M466" s="11"/>
      <c r="N466" s="46"/>
      <c r="O466" s="11"/>
      <c r="P466" s="46"/>
      <c r="Q466" s="11"/>
      <c r="R466" s="48"/>
      <c r="S466" s="11"/>
      <c r="T466" s="46" t="s">
        <v>189</v>
      </c>
      <c r="U466" s="11"/>
      <c r="V466" s="4">
        <v>2220.9</v>
      </c>
      <c r="Y466"/>
    </row>
    <row r="467" spans="1:25">
      <c r="A467" s="11"/>
      <c r="B467" s="11"/>
      <c r="C467" s="11"/>
      <c r="D467" s="11"/>
      <c r="E467" s="11"/>
      <c r="F467" s="46" t="s">
        <v>18</v>
      </c>
      <c r="G467" s="11"/>
      <c r="H467" s="47">
        <v>41535</v>
      </c>
      <c r="I467" s="11"/>
      <c r="J467" s="46" t="s">
        <v>185</v>
      </c>
      <c r="K467" s="11"/>
      <c r="L467" s="46" t="s">
        <v>199</v>
      </c>
      <c r="M467" s="11"/>
      <c r="N467" s="46"/>
      <c r="O467" s="11"/>
      <c r="P467" s="46" t="s">
        <v>19</v>
      </c>
      <c r="Q467" s="11"/>
      <c r="R467" s="48"/>
      <c r="S467" s="11"/>
      <c r="T467" s="46" t="s">
        <v>189</v>
      </c>
      <c r="U467" s="11"/>
      <c r="V467" s="4">
        <v>-25</v>
      </c>
      <c r="Y467"/>
    </row>
    <row r="468" spans="1:25">
      <c r="A468" s="11"/>
      <c r="B468" s="11"/>
      <c r="C468" s="11"/>
      <c r="D468" s="11"/>
      <c r="E468" s="11"/>
      <c r="F468" s="46" t="s">
        <v>18</v>
      </c>
      <c r="G468" s="11"/>
      <c r="H468" s="47">
        <v>41537</v>
      </c>
      <c r="I468" s="11"/>
      <c r="J468" s="46"/>
      <c r="K468" s="11"/>
      <c r="L468" s="46" t="s">
        <v>190</v>
      </c>
      <c r="M468" s="11"/>
      <c r="N468" s="46"/>
      <c r="O468" s="11"/>
      <c r="P468" s="46" t="s">
        <v>35</v>
      </c>
      <c r="Q468" s="11"/>
      <c r="R468" s="48"/>
      <c r="S468" s="11"/>
      <c r="T468" s="46" t="s">
        <v>189</v>
      </c>
      <c r="U468" s="11"/>
      <c r="V468" s="4">
        <v>-25</v>
      </c>
      <c r="Y468"/>
    </row>
    <row r="469" spans="1:25">
      <c r="A469" s="11"/>
      <c r="B469" s="11"/>
      <c r="C469" s="11"/>
      <c r="D469" s="11"/>
      <c r="E469" s="11"/>
      <c r="F469" s="46" t="s">
        <v>18</v>
      </c>
      <c r="G469" s="11"/>
      <c r="H469" s="47">
        <v>41537</v>
      </c>
      <c r="I469" s="11"/>
      <c r="J469" s="46"/>
      <c r="K469" s="11"/>
      <c r="L469" s="46" t="s">
        <v>192</v>
      </c>
      <c r="M469" s="11"/>
      <c r="N469" s="46"/>
      <c r="O469" s="11"/>
      <c r="P469" s="46" t="s">
        <v>19</v>
      </c>
      <c r="Q469" s="11"/>
      <c r="R469" s="48"/>
      <c r="S469" s="11"/>
      <c r="T469" s="46" t="s">
        <v>189</v>
      </c>
      <c r="U469" s="11"/>
      <c r="V469" s="4">
        <v>-25</v>
      </c>
      <c r="Y469"/>
    </row>
    <row r="470" spans="1:25">
      <c r="A470" s="11"/>
      <c r="B470" s="11"/>
      <c r="C470" s="11"/>
      <c r="D470" s="11"/>
      <c r="E470" s="11"/>
      <c r="F470" s="46" t="s">
        <v>18</v>
      </c>
      <c r="G470" s="11"/>
      <c r="H470" s="47">
        <v>41537</v>
      </c>
      <c r="I470" s="11"/>
      <c r="J470" s="46"/>
      <c r="K470" s="11"/>
      <c r="L470" s="46" t="s">
        <v>194</v>
      </c>
      <c r="M470" s="11"/>
      <c r="N470" s="46"/>
      <c r="O470" s="11"/>
      <c r="P470" s="46" t="s">
        <v>19</v>
      </c>
      <c r="Q470" s="11"/>
      <c r="R470" s="48"/>
      <c r="S470" s="11"/>
      <c r="T470" s="46" t="s">
        <v>189</v>
      </c>
      <c r="U470" s="11"/>
      <c r="V470" s="4">
        <v>-25</v>
      </c>
      <c r="Y470"/>
    </row>
    <row r="471" spans="1:25">
      <c r="A471" s="11"/>
      <c r="B471" s="11"/>
      <c r="C471" s="11"/>
      <c r="D471" s="11"/>
      <c r="E471" s="11"/>
      <c r="F471" s="46" t="s">
        <v>18</v>
      </c>
      <c r="G471" s="11"/>
      <c r="H471" s="47">
        <v>41537</v>
      </c>
      <c r="I471" s="11"/>
      <c r="J471" s="46"/>
      <c r="K471" s="11"/>
      <c r="L471" s="46" t="s">
        <v>195</v>
      </c>
      <c r="M471" s="11"/>
      <c r="N471" s="46"/>
      <c r="O471" s="11"/>
      <c r="P471" s="46" t="s">
        <v>19</v>
      </c>
      <c r="Q471" s="11"/>
      <c r="R471" s="48"/>
      <c r="S471" s="11"/>
      <c r="T471" s="46" t="s">
        <v>189</v>
      </c>
      <c r="U471" s="11"/>
      <c r="V471" s="4">
        <v>-25</v>
      </c>
      <c r="Y471"/>
    </row>
    <row r="472" spans="1:25">
      <c r="A472" s="11"/>
      <c r="B472" s="11"/>
      <c r="C472" s="11"/>
      <c r="D472" s="11"/>
      <c r="E472" s="11"/>
      <c r="F472" s="46" t="s">
        <v>18</v>
      </c>
      <c r="G472" s="11"/>
      <c r="H472" s="47">
        <v>41537</v>
      </c>
      <c r="I472" s="11"/>
      <c r="J472" s="46"/>
      <c r="K472" s="11"/>
      <c r="L472" s="46" t="s">
        <v>198</v>
      </c>
      <c r="M472" s="11"/>
      <c r="N472" s="46"/>
      <c r="O472" s="11"/>
      <c r="P472" s="46" t="s">
        <v>0</v>
      </c>
      <c r="Q472" s="11"/>
      <c r="R472" s="48"/>
      <c r="S472" s="11"/>
      <c r="T472" s="46" t="s">
        <v>189</v>
      </c>
      <c r="U472" s="11"/>
      <c r="V472" s="4">
        <v>-25</v>
      </c>
      <c r="Y472"/>
    </row>
    <row r="473" spans="1:25">
      <c r="A473" s="11"/>
      <c r="B473" s="11"/>
      <c r="C473" s="11"/>
      <c r="D473" s="11"/>
      <c r="E473" s="11"/>
      <c r="F473" s="46" t="s">
        <v>18</v>
      </c>
      <c r="G473" s="11"/>
      <c r="H473" s="47">
        <v>41537</v>
      </c>
      <c r="I473" s="11"/>
      <c r="J473" s="46"/>
      <c r="K473" s="11"/>
      <c r="L473" s="46" t="s">
        <v>199</v>
      </c>
      <c r="M473" s="11"/>
      <c r="N473" s="46"/>
      <c r="O473" s="11"/>
      <c r="P473" s="46" t="s">
        <v>19</v>
      </c>
      <c r="Q473" s="11"/>
      <c r="R473" s="48"/>
      <c r="S473" s="11"/>
      <c r="T473" s="46" t="s">
        <v>189</v>
      </c>
      <c r="U473" s="11"/>
      <c r="V473" s="4">
        <v>-25</v>
      </c>
      <c r="Y473"/>
    </row>
    <row r="474" spans="1:25">
      <c r="A474" s="11"/>
      <c r="B474" s="11"/>
      <c r="C474" s="11"/>
      <c r="D474" s="11"/>
      <c r="E474" s="11"/>
      <c r="F474" s="46" t="s">
        <v>18</v>
      </c>
      <c r="G474" s="11"/>
      <c r="H474" s="47">
        <v>41537</v>
      </c>
      <c r="I474" s="11"/>
      <c r="J474" s="46"/>
      <c r="K474" s="11"/>
      <c r="L474" s="46" t="s">
        <v>201</v>
      </c>
      <c r="M474" s="11"/>
      <c r="N474" s="46"/>
      <c r="O474" s="11"/>
      <c r="P474" s="46" t="s">
        <v>19</v>
      </c>
      <c r="Q474" s="11"/>
      <c r="R474" s="48"/>
      <c r="S474" s="11"/>
      <c r="T474" s="46" t="s">
        <v>189</v>
      </c>
      <c r="U474" s="11"/>
      <c r="V474" s="4">
        <v>-25</v>
      </c>
      <c r="Y474"/>
    </row>
    <row r="475" spans="1:25">
      <c r="A475" s="11"/>
      <c r="B475" s="11"/>
      <c r="C475" s="11"/>
      <c r="D475" s="11"/>
      <c r="E475" s="11"/>
      <c r="F475" s="46" t="s">
        <v>18</v>
      </c>
      <c r="G475" s="11"/>
      <c r="H475" s="47">
        <v>41537</v>
      </c>
      <c r="I475" s="11"/>
      <c r="J475" s="46"/>
      <c r="K475" s="11"/>
      <c r="L475" s="46" t="s">
        <v>202</v>
      </c>
      <c r="M475" s="11"/>
      <c r="N475" s="46"/>
      <c r="O475" s="11"/>
      <c r="P475" s="46" t="s">
        <v>51</v>
      </c>
      <c r="Q475" s="11"/>
      <c r="R475" s="48"/>
      <c r="S475" s="11"/>
      <c r="T475" s="46" t="s">
        <v>189</v>
      </c>
      <c r="U475" s="11"/>
      <c r="V475" s="4">
        <v>-25</v>
      </c>
      <c r="Y475"/>
    </row>
    <row r="476" spans="1:25">
      <c r="A476" s="11"/>
      <c r="B476" s="11"/>
      <c r="C476" s="11"/>
      <c r="D476" s="11"/>
      <c r="E476" s="11"/>
      <c r="F476" s="46" t="s">
        <v>18</v>
      </c>
      <c r="G476" s="11"/>
      <c r="H476" s="47">
        <v>41537</v>
      </c>
      <c r="I476" s="11"/>
      <c r="J476" s="46"/>
      <c r="K476" s="11"/>
      <c r="L476" s="46" t="s">
        <v>203</v>
      </c>
      <c r="M476" s="11"/>
      <c r="N476" s="46"/>
      <c r="O476" s="11"/>
      <c r="P476" s="46" t="s">
        <v>51</v>
      </c>
      <c r="Q476" s="11"/>
      <c r="R476" s="48"/>
      <c r="S476" s="11"/>
      <c r="T476" s="46" t="s">
        <v>189</v>
      </c>
      <c r="U476" s="11"/>
      <c r="V476" s="4">
        <v>-25</v>
      </c>
      <c r="Y476"/>
    </row>
    <row r="477" spans="1:25">
      <c r="A477" s="11"/>
      <c r="B477" s="11"/>
      <c r="C477" s="11"/>
      <c r="D477" s="11"/>
      <c r="E477" s="11"/>
      <c r="F477" s="46" t="s">
        <v>18</v>
      </c>
      <c r="G477" s="11"/>
      <c r="H477" s="47">
        <v>41537</v>
      </c>
      <c r="I477" s="11"/>
      <c r="J477" s="46"/>
      <c r="K477" s="11"/>
      <c r="L477" s="46" t="s">
        <v>204</v>
      </c>
      <c r="M477" s="11"/>
      <c r="N477" s="46"/>
      <c r="O477" s="11"/>
      <c r="P477" s="46" t="s">
        <v>19</v>
      </c>
      <c r="Q477" s="11"/>
      <c r="R477" s="48"/>
      <c r="S477" s="11"/>
      <c r="T477" s="46" t="s">
        <v>189</v>
      </c>
      <c r="U477" s="11"/>
      <c r="V477" s="4">
        <v>-25</v>
      </c>
      <c r="Y477"/>
    </row>
    <row r="478" spans="1:25">
      <c r="A478" s="11"/>
      <c r="B478" s="11"/>
      <c r="C478" s="11"/>
      <c r="D478" s="11"/>
      <c r="E478" s="11"/>
      <c r="F478" s="46" t="s">
        <v>18</v>
      </c>
      <c r="G478" s="11"/>
      <c r="H478" s="47">
        <v>41537</v>
      </c>
      <c r="I478" s="11"/>
      <c r="J478" s="46"/>
      <c r="K478" s="11"/>
      <c r="L478" s="46" t="s">
        <v>202</v>
      </c>
      <c r="M478" s="11"/>
      <c r="N478" s="46"/>
      <c r="O478" s="11"/>
      <c r="P478" s="46" t="s">
        <v>51</v>
      </c>
      <c r="Q478" s="11"/>
      <c r="R478" s="48"/>
      <c r="S478" s="11"/>
      <c r="T478" s="46" t="s">
        <v>189</v>
      </c>
      <c r="U478" s="11"/>
      <c r="V478" s="4">
        <v>0</v>
      </c>
      <c r="Y478"/>
    </row>
    <row r="479" spans="1:25">
      <c r="F479" s="46" t="s">
        <v>18</v>
      </c>
      <c r="G479" s="11"/>
      <c r="H479" s="47">
        <v>41547</v>
      </c>
      <c r="I479" s="11"/>
      <c r="J479" s="46" t="s">
        <v>188</v>
      </c>
      <c r="K479" s="11"/>
      <c r="L479" s="46" t="s">
        <v>192</v>
      </c>
      <c r="M479" s="11"/>
      <c r="N479" s="46"/>
      <c r="O479" s="11"/>
      <c r="P479" s="46" t="s">
        <v>19</v>
      </c>
      <c r="Q479" s="11"/>
      <c r="R479" s="48"/>
      <c r="S479" s="11"/>
      <c r="T479" s="46" t="s">
        <v>189</v>
      </c>
      <c r="U479" s="11"/>
      <c r="V479" s="4">
        <v>0</v>
      </c>
      <c r="Y479"/>
    </row>
    <row r="480" spans="1:25">
      <c r="F480" s="46" t="s">
        <v>18</v>
      </c>
      <c r="G480" s="11"/>
      <c r="H480" s="47">
        <v>41550</v>
      </c>
      <c r="I480" s="11"/>
      <c r="J480" s="46" t="s">
        <v>187</v>
      </c>
      <c r="K480" s="11"/>
      <c r="L480" s="46" t="s">
        <v>199</v>
      </c>
      <c r="M480" s="11"/>
      <c r="N480" s="46"/>
      <c r="O480" s="11"/>
      <c r="P480" s="46" t="s">
        <v>19</v>
      </c>
      <c r="Q480" s="11"/>
      <c r="R480" s="48"/>
      <c r="S480" s="11"/>
      <c r="T480" s="46" t="s">
        <v>189</v>
      </c>
      <c r="U480" s="11"/>
      <c r="V480" s="4">
        <v>-25</v>
      </c>
      <c r="Y480"/>
    </row>
    <row r="481" spans="6:25">
      <c r="F481" s="46" t="s">
        <v>18</v>
      </c>
      <c r="G481" s="11"/>
      <c r="H481" s="47">
        <v>41551</v>
      </c>
      <c r="I481" s="11"/>
      <c r="J481" s="46"/>
      <c r="K481" s="11"/>
      <c r="L481" s="46" t="s">
        <v>190</v>
      </c>
      <c r="M481" s="11"/>
      <c r="N481" s="46"/>
      <c r="O481" s="11"/>
      <c r="P481" s="46" t="s">
        <v>35</v>
      </c>
      <c r="Q481" s="11"/>
      <c r="R481" s="48"/>
      <c r="S481" s="11"/>
      <c r="T481" s="46" t="s">
        <v>189</v>
      </c>
      <c r="U481" s="11"/>
      <c r="V481" s="4">
        <v>-25</v>
      </c>
      <c r="Y481"/>
    </row>
    <row r="482" spans="6:25">
      <c r="F482" s="46" t="s">
        <v>18</v>
      </c>
      <c r="G482" s="11"/>
      <c r="H482" s="47">
        <v>41551</v>
      </c>
      <c r="I482" s="11"/>
      <c r="J482" s="46"/>
      <c r="K482" s="11"/>
      <c r="L482" s="46" t="s">
        <v>192</v>
      </c>
      <c r="M482" s="11"/>
      <c r="N482" s="46"/>
      <c r="O482" s="11"/>
      <c r="P482" s="46" t="s">
        <v>19</v>
      </c>
      <c r="Q482" s="11"/>
      <c r="R482" s="48"/>
      <c r="S482" s="11"/>
      <c r="T482" s="46" t="s">
        <v>189</v>
      </c>
      <c r="U482" s="11"/>
      <c r="V482" s="4">
        <v>-25</v>
      </c>
      <c r="Y482"/>
    </row>
    <row r="483" spans="6:25">
      <c r="F483" s="46" t="s">
        <v>18</v>
      </c>
      <c r="G483" s="11"/>
      <c r="H483" s="47">
        <v>41551</v>
      </c>
      <c r="I483" s="11"/>
      <c r="J483" s="46"/>
      <c r="K483" s="11"/>
      <c r="L483" s="46" t="s">
        <v>194</v>
      </c>
      <c r="M483" s="11"/>
      <c r="N483" s="46"/>
      <c r="O483" s="11"/>
      <c r="P483" s="46" t="s">
        <v>19</v>
      </c>
      <c r="Q483" s="11"/>
      <c r="R483" s="48"/>
      <c r="S483" s="11"/>
      <c r="T483" s="46" t="s">
        <v>189</v>
      </c>
      <c r="U483" s="11"/>
      <c r="V483" s="4">
        <v>-25</v>
      </c>
      <c r="Y483"/>
    </row>
    <row r="484" spans="6:25">
      <c r="F484" s="46" t="s">
        <v>18</v>
      </c>
      <c r="G484" s="11"/>
      <c r="H484" s="47">
        <v>41551</v>
      </c>
      <c r="I484" s="11"/>
      <c r="J484" s="46"/>
      <c r="K484" s="11"/>
      <c r="L484" s="46" t="s">
        <v>195</v>
      </c>
      <c r="M484" s="11"/>
      <c r="N484" s="46"/>
      <c r="O484" s="11"/>
      <c r="P484" s="46" t="s">
        <v>19</v>
      </c>
      <c r="Q484" s="11"/>
      <c r="R484" s="48"/>
      <c r="S484" s="11"/>
      <c r="T484" s="46" t="s">
        <v>189</v>
      </c>
      <c r="U484" s="11"/>
      <c r="V484" s="4">
        <v>-25</v>
      </c>
      <c r="Y484"/>
    </row>
    <row r="485" spans="6:25">
      <c r="F485" s="46" t="s">
        <v>18</v>
      </c>
      <c r="G485" s="11"/>
      <c r="H485" s="47">
        <v>41551</v>
      </c>
      <c r="I485" s="11"/>
      <c r="J485" s="46"/>
      <c r="K485" s="11"/>
      <c r="L485" s="46" t="s">
        <v>198</v>
      </c>
      <c r="M485" s="11"/>
      <c r="N485" s="46"/>
      <c r="O485" s="11"/>
      <c r="P485" s="46" t="s">
        <v>0</v>
      </c>
      <c r="Q485" s="11"/>
      <c r="R485" s="48"/>
      <c r="S485" s="11"/>
      <c r="T485" s="46" t="s">
        <v>189</v>
      </c>
      <c r="U485" s="11"/>
      <c r="V485" s="4">
        <v>-25</v>
      </c>
      <c r="Y485"/>
    </row>
    <row r="486" spans="6:25">
      <c r="F486" s="46" t="s">
        <v>18</v>
      </c>
      <c r="G486" s="11"/>
      <c r="H486" s="47">
        <v>41551</v>
      </c>
      <c r="I486" s="11"/>
      <c r="J486" s="46"/>
      <c r="K486" s="11"/>
      <c r="L486" s="46" t="s">
        <v>199</v>
      </c>
      <c r="M486" s="11"/>
      <c r="N486" s="46"/>
      <c r="O486" s="11"/>
      <c r="P486" s="46" t="s">
        <v>19</v>
      </c>
      <c r="Q486" s="11"/>
      <c r="R486" s="48"/>
      <c r="S486" s="11"/>
      <c r="T486" s="46" t="s">
        <v>189</v>
      </c>
      <c r="U486" s="11"/>
      <c r="V486" s="4">
        <v>-25</v>
      </c>
      <c r="Y486"/>
    </row>
    <row r="487" spans="6:25">
      <c r="F487" s="46" t="s">
        <v>18</v>
      </c>
      <c r="G487" s="11"/>
      <c r="H487" s="47">
        <v>41551</v>
      </c>
      <c r="I487" s="11"/>
      <c r="J487" s="46"/>
      <c r="K487" s="11"/>
      <c r="L487" s="46" t="s">
        <v>201</v>
      </c>
      <c r="M487" s="11"/>
      <c r="N487" s="46"/>
      <c r="O487" s="11"/>
      <c r="P487" s="46" t="s">
        <v>19</v>
      </c>
      <c r="Q487" s="11"/>
      <c r="R487" s="48"/>
      <c r="S487" s="11"/>
      <c r="T487" s="46" t="s">
        <v>189</v>
      </c>
      <c r="U487" s="11"/>
      <c r="V487" s="4">
        <v>-25</v>
      </c>
      <c r="Y487"/>
    </row>
    <row r="488" spans="6:25">
      <c r="F488" s="46" t="s">
        <v>18</v>
      </c>
      <c r="G488" s="11"/>
      <c r="H488" s="47">
        <v>41551</v>
      </c>
      <c r="I488" s="11"/>
      <c r="J488" s="46"/>
      <c r="K488" s="11"/>
      <c r="L488" s="46" t="s">
        <v>202</v>
      </c>
      <c r="M488" s="11"/>
      <c r="N488" s="46"/>
      <c r="O488" s="11"/>
      <c r="P488" s="46" t="s">
        <v>51</v>
      </c>
      <c r="Q488" s="11"/>
      <c r="R488" s="48"/>
      <c r="S488" s="11"/>
      <c r="T488" s="46" t="s">
        <v>189</v>
      </c>
      <c r="U488" s="11"/>
      <c r="V488" s="4">
        <v>-25</v>
      </c>
      <c r="Y488"/>
    </row>
    <row r="489" spans="6:25">
      <c r="F489" s="46" t="s">
        <v>18</v>
      </c>
      <c r="G489" s="11"/>
      <c r="H489" s="47">
        <v>41551</v>
      </c>
      <c r="I489" s="11"/>
      <c r="J489" s="46"/>
      <c r="K489" s="11"/>
      <c r="L489" s="46" t="s">
        <v>203</v>
      </c>
      <c r="M489" s="11"/>
      <c r="N489" s="46"/>
      <c r="O489" s="11"/>
      <c r="P489" s="46" t="s">
        <v>51</v>
      </c>
      <c r="Q489" s="11"/>
      <c r="R489" s="48"/>
      <c r="S489" s="11"/>
      <c r="T489" s="46" t="s">
        <v>189</v>
      </c>
      <c r="U489" s="11"/>
      <c r="V489" s="4">
        <v>-25</v>
      </c>
      <c r="Y489"/>
    </row>
    <row r="490" spans="6:25">
      <c r="F490" s="46" t="s">
        <v>18</v>
      </c>
      <c r="G490" s="11"/>
      <c r="H490" s="47">
        <v>41551</v>
      </c>
      <c r="I490" s="11"/>
      <c r="J490" s="46"/>
      <c r="K490" s="11"/>
      <c r="L490" s="46" t="s">
        <v>204</v>
      </c>
      <c r="M490" s="11"/>
      <c r="N490" s="46"/>
      <c r="O490" s="11"/>
      <c r="P490" s="46" t="s">
        <v>19</v>
      </c>
      <c r="Q490" s="11"/>
      <c r="R490" s="48"/>
      <c r="S490" s="11"/>
      <c r="T490" s="46" t="s">
        <v>189</v>
      </c>
      <c r="U490" s="11"/>
      <c r="V490" s="4">
        <v>-25</v>
      </c>
      <c r="Y490"/>
    </row>
  </sheetData>
  <autoFilter ref="Y1:Y490">
    <sortState ref="Y2:Y490">
      <sortCondition ref="Y1:Y490"/>
    </sortState>
  </autoFilter>
  <pageMargins left="0.7" right="0.7" top="0.75" bottom="0.75" header="0.1" footer="0.3"/>
  <pageSetup orientation="portrait" r:id="rId1"/>
  <headerFooter>
    <oddHeader>&amp;L&amp;"Arial,Bold"&amp;8 1:48 PM
&amp;"Arial,Bold"&amp;8 09/09/13
&amp;"Arial,Bold"&amp;8 Accrual Basis&amp;C&amp;"Arial,Bold"&amp;12 Frost Refrigeration Inc.
&amp;"Arial,Bold"&amp;14 Transaction Detail By Account
&amp;"Arial,Bold"&amp;10 January 2012 through August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7169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7169" r:id="rId4" name="FILTER"/>
      </mc:Fallback>
    </mc:AlternateContent>
    <mc:AlternateContent xmlns:mc="http://schemas.openxmlformats.org/markup-compatibility/2006">
      <mc:Choice Requires="x14">
        <control shapeId="7170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7170" r:id="rId6" name="HEADER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Y367"/>
  <sheetViews>
    <sheetView workbookViewId="0">
      <pane xSplit="3" ySplit="1" topLeftCell="D2" activePane="bottomRight" state="frozenSplit"/>
      <selection sqref="A1:XFD1048576"/>
      <selection pane="topRight" sqref="A1:XFD1048576"/>
      <selection pane="bottomLeft" sqref="A1:XFD1048576"/>
      <selection pane="bottomRight" activeCell="K39" sqref="K39"/>
    </sheetView>
  </sheetViews>
  <sheetFormatPr defaultRowHeight="15"/>
  <cols>
    <col min="1" max="2" width="3" style="7" customWidth="1"/>
    <col min="3" max="3" width="14.42578125" style="7" customWidth="1"/>
    <col min="4" max="5" width="2.28515625" style="7" customWidth="1"/>
    <col min="6" max="6" width="11.85546875" style="7" bestFit="1" customWidth="1"/>
    <col min="7" max="7" width="2.28515625" style="7" customWidth="1"/>
    <col min="8" max="8" width="8.7109375" style="7" bestFit="1" customWidth="1"/>
    <col min="9" max="9" width="2.28515625" style="7" customWidth="1"/>
    <col min="10" max="10" width="7.5703125" style="7" bestFit="1" customWidth="1"/>
    <col min="11" max="11" width="2.28515625" style="7" customWidth="1"/>
    <col min="12" max="12" width="18" style="7" bestFit="1" customWidth="1"/>
    <col min="13" max="13" width="2.28515625" style="7" customWidth="1"/>
    <col min="14" max="14" width="28.5703125" style="7" bestFit="1" customWidth="1"/>
    <col min="15" max="15" width="2.28515625" style="7" customWidth="1"/>
    <col min="16" max="16" width="13.5703125" style="7" bestFit="1" customWidth="1"/>
    <col min="17" max="17" width="2.28515625" style="7" customWidth="1"/>
    <col min="18" max="18" width="3.28515625" style="7" bestFit="1" customWidth="1"/>
    <col min="19" max="19" width="2.28515625" style="7" customWidth="1"/>
    <col min="20" max="20" width="10.28515625" style="7" bestFit="1" customWidth="1"/>
    <col min="21" max="21" width="2.28515625" style="7" customWidth="1"/>
    <col min="22" max="22" width="8.7109375" style="7" bestFit="1" customWidth="1"/>
    <col min="25" max="25" width="18" style="7" bestFit="1" customWidth="1"/>
  </cols>
  <sheetData>
    <row r="1" spans="1:25" s="6" customFormat="1" ht="15.75" thickBot="1">
      <c r="A1" s="8"/>
      <c r="B1" s="8"/>
      <c r="C1" s="8"/>
      <c r="D1" s="8"/>
      <c r="E1" s="8"/>
      <c r="F1" s="5" t="s">
        <v>9</v>
      </c>
      <c r="G1" s="8"/>
      <c r="H1" s="5" t="s">
        <v>10</v>
      </c>
      <c r="I1" s="8"/>
      <c r="J1" s="5" t="s">
        <v>11</v>
      </c>
      <c r="K1" s="8"/>
      <c r="L1" s="5" t="s">
        <v>12</v>
      </c>
      <c r="M1" s="8"/>
      <c r="N1" s="5" t="s">
        <v>13</v>
      </c>
      <c r="O1" s="8"/>
      <c r="P1" s="5" t="s">
        <v>14</v>
      </c>
      <c r="Q1" s="8"/>
      <c r="R1" s="5" t="s">
        <v>15</v>
      </c>
      <c r="S1" s="8"/>
      <c r="T1" s="5" t="s">
        <v>16</v>
      </c>
      <c r="U1" s="8"/>
      <c r="V1" s="5" t="s">
        <v>17</v>
      </c>
      <c r="Y1" s="5" t="s">
        <v>12</v>
      </c>
    </row>
    <row r="2" spans="1:25" ht="15.75" thickTop="1">
      <c r="A2" s="2"/>
      <c r="B2" s="2" t="s">
        <v>5</v>
      </c>
      <c r="C2" s="2"/>
      <c r="D2" s="2"/>
      <c r="E2" s="2"/>
      <c r="F2" s="2"/>
      <c r="G2" s="2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/>
      <c r="Y2" s="46" t="s">
        <v>206</v>
      </c>
    </row>
    <row r="3" spans="1:25">
      <c r="A3" s="2"/>
      <c r="B3" s="2"/>
      <c r="C3" s="2" t="s">
        <v>7</v>
      </c>
      <c r="D3" s="2"/>
      <c r="E3" s="2"/>
      <c r="F3" s="2"/>
      <c r="G3" s="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  <c r="Y3" s="46" t="s">
        <v>190</v>
      </c>
    </row>
    <row r="4" spans="1:25">
      <c r="A4" s="11"/>
      <c r="B4" s="11"/>
      <c r="C4" s="11"/>
      <c r="D4" s="11"/>
      <c r="E4" s="11"/>
      <c r="F4" s="46" t="s">
        <v>18</v>
      </c>
      <c r="G4" s="11"/>
      <c r="H4" s="47">
        <v>40921</v>
      </c>
      <c r="I4" s="11"/>
      <c r="J4" s="46"/>
      <c r="K4" s="11"/>
      <c r="L4" s="46" t="s">
        <v>190</v>
      </c>
      <c r="M4" s="11"/>
      <c r="N4" s="46"/>
      <c r="O4" s="11"/>
      <c r="P4" s="46" t="s">
        <v>20</v>
      </c>
      <c r="Q4" s="11"/>
      <c r="R4" s="48"/>
      <c r="S4" s="11"/>
      <c r="T4" s="46" t="s">
        <v>189</v>
      </c>
      <c r="U4" s="11"/>
      <c r="V4" s="4">
        <v>2006.25</v>
      </c>
      <c r="Y4" s="46" t="s">
        <v>191</v>
      </c>
    </row>
    <row r="5" spans="1:25">
      <c r="A5" s="11"/>
      <c r="B5" s="11"/>
      <c r="C5" s="11"/>
      <c r="D5" s="11"/>
      <c r="E5" s="11"/>
      <c r="F5" s="46" t="s">
        <v>18</v>
      </c>
      <c r="G5" s="11"/>
      <c r="H5" s="47">
        <v>40921</v>
      </c>
      <c r="I5" s="11"/>
      <c r="J5" s="46"/>
      <c r="K5" s="11"/>
      <c r="L5" s="46" t="s">
        <v>192</v>
      </c>
      <c r="M5" s="11"/>
      <c r="N5" s="46"/>
      <c r="O5" s="11"/>
      <c r="P5" s="46" t="s">
        <v>19</v>
      </c>
      <c r="Q5" s="11"/>
      <c r="R5" s="48"/>
      <c r="S5" s="11"/>
      <c r="T5" s="46" t="s">
        <v>189</v>
      </c>
      <c r="U5" s="11"/>
      <c r="V5" s="4">
        <v>2404.88</v>
      </c>
      <c r="Y5" s="46" t="s">
        <v>192</v>
      </c>
    </row>
    <row r="6" spans="1:25">
      <c r="A6" s="11"/>
      <c r="B6" s="11"/>
      <c r="C6" s="11"/>
      <c r="D6" s="11"/>
      <c r="E6" s="11"/>
      <c r="F6" s="46" t="s">
        <v>18</v>
      </c>
      <c r="G6" s="11"/>
      <c r="H6" s="47">
        <v>40921</v>
      </c>
      <c r="I6" s="11"/>
      <c r="J6" s="46"/>
      <c r="K6" s="11"/>
      <c r="L6" s="46" t="s">
        <v>194</v>
      </c>
      <c r="M6" s="11"/>
      <c r="N6" s="46"/>
      <c r="O6" s="11"/>
      <c r="P6" s="46" t="s">
        <v>19</v>
      </c>
      <c r="Q6" s="11"/>
      <c r="R6" s="48"/>
      <c r="S6" s="11"/>
      <c r="T6" s="46" t="s">
        <v>189</v>
      </c>
      <c r="U6" s="11"/>
      <c r="V6" s="4">
        <v>2081.25</v>
      </c>
      <c r="Y6" s="46" t="s">
        <v>193</v>
      </c>
    </row>
    <row r="7" spans="1:25">
      <c r="A7" s="11"/>
      <c r="B7" s="11"/>
      <c r="C7" s="11"/>
      <c r="D7" s="11"/>
      <c r="E7" s="11"/>
      <c r="F7" s="46" t="s">
        <v>18</v>
      </c>
      <c r="G7" s="11"/>
      <c r="H7" s="47">
        <v>40921</v>
      </c>
      <c r="I7" s="11"/>
      <c r="J7" s="46"/>
      <c r="K7" s="11"/>
      <c r="L7" s="46" t="s">
        <v>201</v>
      </c>
      <c r="M7" s="11"/>
      <c r="N7" s="46"/>
      <c r="O7" s="11"/>
      <c r="P7" s="46" t="s">
        <v>19</v>
      </c>
      <c r="Q7" s="11"/>
      <c r="R7" s="48"/>
      <c r="S7" s="11"/>
      <c r="T7" s="46" t="s">
        <v>189</v>
      </c>
      <c r="U7" s="11"/>
      <c r="V7" s="4">
        <v>2557.5</v>
      </c>
      <c r="Y7" s="46" t="s">
        <v>194</v>
      </c>
    </row>
    <row r="8" spans="1:25">
      <c r="A8" s="11"/>
      <c r="B8" s="11"/>
      <c r="C8" s="11"/>
      <c r="D8" s="11"/>
      <c r="E8" s="11"/>
      <c r="F8" s="46" t="s">
        <v>18</v>
      </c>
      <c r="G8" s="11"/>
      <c r="H8" s="47">
        <v>40921</v>
      </c>
      <c r="I8" s="11"/>
      <c r="J8" s="46"/>
      <c r="K8" s="11"/>
      <c r="L8" s="46" t="s">
        <v>210</v>
      </c>
      <c r="M8" s="11"/>
      <c r="N8" s="46"/>
      <c r="O8" s="11"/>
      <c r="P8" s="46" t="s">
        <v>51</v>
      </c>
      <c r="Q8" s="11"/>
      <c r="R8" s="48"/>
      <c r="S8" s="11"/>
      <c r="T8" s="46" t="s">
        <v>189</v>
      </c>
      <c r="U8" s="11"/>
      <c r="V8" s="4">
        <v>1710</v>
      </c>
      <c r="Y8" s="46" t="s">
        <v>195</v>
      </c>
    </row>
    <row r="9" spans="1:25">
      <c r="A9" s="11"/>
      <c r="B9" s="11"/>
      <c r="C9" s="11"/>
      <c r="D9" s="11"/>
      <c r="E9" s="11"/>
      <c r="F9" s="46" t="s">
        <v>18</v>
      </c>
      <c r="G9" s="11"/>
      <c r="H9" s="47">
        <v>40921</v>
      </c>
      <c r="I9" s="11"/>
      <c r="J9" s="46"/>
      <c r="K9" s="11"/>
      <c r="L9" s="46" t="s">
        <v>204</v>
      </c>
      <c r="M9" s="11"/>
      <c r="N9" s="46"/>
      <c r="O9" s="11"/>
      <c r="P9" s="46" t="s">
        <v>19</v>
      </c>
      <c r="Q9" s="11"/>
      <c r="R9" s="48"/>
      <c r="S9" s="11"/>
      <c r="T9" s="46" t="s">
        <v>189</v>
      </c>
      <c r="U9" s="11"/>
      <c r="V9" s="4">
        <v>2820</v>
      </c>
      <c r="Y9" s="46" t="s">
        <v>207</v>
      </c>
    </row>
    <row r="10" spans="1:25">
      <c r="A10" s="11"/>
      <c r="B10" s="11"/>
      <c r="C10" s="11"/>
      <c r="D10" s="11"/>
      <c r="E10" s="11"/>
      <c r="F10" s="46" t="s">
        <v>18</v>
      </c>
      <c r="G10" s="11"/>
      <c r="H10" s="47">
        <v>40921</v>
      </c>
      <c r="I10" s="11"/>
      <c r="J10" s="46"/>
      <c r="K10" s="11"/>
      <c r="L10" s="46" t="s">
        <v>211</v>
      </c>
      <c r="M10" s="11"/>
      <c r="N10" s="46"/>
      <c r="O10" s="11"/>
      <c r="P10" s="46" t="s">
        <v>19</v>
      </c>
      <c r="Q10" s="11"/>
      <c r="R10" s="48"/>
      <c r="S10" s="11"/>
      <c r="T10" s="46" t="s">
        <v>189</v>
      </c>
      <c r="U10" s="11"/>
      <c r="V10" s="4">
        <v>825</v>
      </c>
      <c r="Y10" s="46" t="s">
        <v>208</v>
      </c>
    </row>
    <row r="11" spans="1:25">
      <c r="A11" s="11"/>
      <c r="B11" s="11"/>
      <c r="C11" s="11"/>
      <c r="D11" s="11"/>
      <c r="E11" s="11"/>
      <c r="F11" s="46" t="s">
        <v>18</v>
      </c>
      <c r="G11" s="11"/>
      <c r="H11" s="47">
        <v>40935</v>
      </c>
      <c r="I11" s="11"/>
      <c r="J11" s="46"/>
      <c r="K11" s="11"/>
      <c r="L11" s="46" t="s">
        <v>190</v>
      </c>
      <c r="M11" s="11"/>
      <c r="N11" s="46"/>
      <c r="O11" s="11"/>
      <c r="P11" s="46" t="s">
        <v>20</v>
      </c>
      <c r="Q11" s="11"/>
      <c r="R11" s="48"/>
      <c r="S11" s="11"/>
      <c r="T11" s="46" t="s">
        <v>189</v>
      </c>
      <c r="U11" s="11"/>
      <c r="V11" s="4">
        <v>2162.5</v>
      </c>
      <c r="Y11" s="46" t="s">
        <v>209</v>
      </c>
    </row>
    <row r="12" spans="1:25">
      <c r="A12" s="11"/>
      <c r="B12" s="11"/>
      <c r="C12" s="11"/>
      <c r="D12" s="11"/>
      <c r="E12" s="11"/>
      <c r="F12" s="46" t="s">
        <v>18</v>
      </c>
      <c r="G12" s="11"/>
      <c r="H12" s="47">
        <v>40935</v>
      </c>
      <c r="I12" s="11"/>
      <c r="J12" s="46"/>
      <c r="K12" s="11"/>
      <c r="L12" s="46" t="s">
        <v>192</v>
      </c>
      <c r="M12" s="11"/>
      <c r="N12" s="46"/>
      <c r="O12" s="11"/>
      <c r="P12" s="46" t="s">
        <v>19</v>
      </c>
      <c r="Q12" s="11"/>
      <c r="R12" s="48"/>
      <c r="S12" s="11"/>
      <c r="T12" s="46" t="s">
        <v>189</v>
      </c>
      <c r="U12" s="11"/>
      <c r="V12" s="4">
        <v>2391.63</v>
      </c>
      <c r="Y12" s="46" t="s">
        <v>201</v>
      </c>
    </row>
    <row r="13" spans="1:25">
      <c r="A13" s="11"/>
      <c r="B13" s="11"/>
      <c r="C13" s="11"/>
      <c r="D13" s="11"/>
      <c r="E13" s="11"/>
      <c r="F13" s="46" t="s">
        <v>18</v>
      </c>
      <c r="G13" s="11"/>
      <c r="H13" s="47">
        <v>40935</v>
      </c>
      <c r="I13" s="11"/>
      <c r="J13" s="46"/>
      <c r="K13" s="11"/>
      <c r="L13" s="46" t="s">
        <v>194</v>
      </c>
      <c r="M13" s="11"/>
      <c r="N13" s="46"/>
      <c r="O13" s="11"/>
      <c r="P13" s="46" t="s">
        <v>19</v>
      </c>
      <c r="Q13" s="11"/>
      <c r="R13" s="48"/>
      <c r="S13" s="11"/>
      <c r="T13" s="46" t="s">
        <v>189</v>
      </c>
      <c r="U13" s="11"/>
      <c r="V13" s="4">
        <v>2237.5</v>
      </c>
      <c r="Y13" s="46" t="s">
        <v>210</v>
      </c>
    </row>
    <row r="14" spans="1:25">
      <c r="A14" s="11"/>
      <c r="B14" s="11"/>
      <c r="C14" s="11"/>
      <c r="D14" s="11"/>
      <c r="E14" s="11"/>
      <c r="F14" s="46" t="s">
        <v>18</v>
      </c>
      <c r="G14" s="11"/>
      <c r="H14" s="47">
        <v>40935</v>
      </c>
      <c r="I14" s="11"/>
      <c r="J14" s="46"/>
      <c r="K14" s="11"/>
      <c r="L14" s="46" t="s">
        <v>201</v>
      </c>
      <c r="M14" s="11"/>
      <c r="N14" s="46"/>
      <c r="O14" s="11"/>
      <c r="P14" s="46" t="s">
        <v>19</v>
      </c>
      <c r="Q14" s="11"/>
      <c r="R14" s="48"/>
      <c r="S14" s="11"/>
      <c r="T14" s="46" t="s">
        <v>189</v>
      </c>
      <c r="U14" s="11"/>
      <c r="V14" s="4">
        <v>2887.5</v>
      </c>
      <c r="Y14" s="46" t="s">
        <v>204</v>
      </c>
    </row>
    <row r="15" spans="1:25">
      <c r="A15" s="11"/>
      <c r="B15" s="11"/>
      <c r="C15" s="11"/>
      <c r="D15" s="11"/>
      <c r="E15" s="11"/>
      <c r="F15" s="46" t="s">
        <v>18</v>
      </c>
      <c r="G15" s="11"/>
      <c r="H15" s="47">
        <v>40935</v>
      </c>
      <c r="I15" s="11"/>
      <c r="J15" s="46"/>
      <c r="K15" s="11"/>
      <c r="L15" s="46" t="s">
        <v>210</v>
      </c>
      <c r="M15" s="11"/>
      <c r="N15" s="46"/>
      <c r="O15" s="11"/>
      <c r="P15" s="46" t="s">
        <v>51</v>
      </c>
      <c r="Q15" s="11"/>
      <c r="R15" s="48"/>
      <c r="S15" s="11"/>
      <c r="T15" s="46" t="s">
        <v>189</v>
      </c>
      <c r="U15" s="11"/>
      <c r="V15" s="4">
        <v>1660</v>
      </c>
      <c r="Y15" s="46" t="s">
        <v>211</v>
      </c>
    </row>
    <row r="16" spans="1:25">
      <c r="A16" s="11"/>
      <c r="B16" s="11"/>
      <c r="C16" s="11"/>
      <c r="D16" s="11"/>
      <c r="E16" s="11"/>
      <c r="F16" s="46" t="s">
        <v>18</v>
      </c>
      <c r="G16" s="11"/>
      <c r="H16" s="47">
        <v>40935</v>
      </c>
      <c r="I16" s="11"/>
      <c r="J16" s="46"/>
      <c r="K16" s="11"/>
      <c r="L16" s="46" t="s">
        <v>204</v>
      </c>
      <c r="M16" s="11"/>
      <c r="N16" s="46"/>
      <c r="O16" s="11"/>
      <c r="P16" s="46" t="s">
        <v>19</v>
      </c>
      <c r="Q16" s="11"/>
      <c r="R16" s="48"/>
      <c r="S16" s="11"/>
      <c r="T16" s="46" t="s">
        <v>189</v>
      </c>
      <c r="U16" s="11"/>
      <c r="V16" s="4">
        <v>2902.5</v>
      </c>
      <c r="Y16" s="2"/>
    </row>
    <row r="17" spans="1:25">
      <c r="A17" s="11"/>
      <c r="B17" s="11"/>
      <c r="C17" s="11"/>
      <c r="D17" s="11"/>
      <c r="E17" s="11"/>
      <c r="F17" s="46" t="s">
        <v>18</v>
      </c>
      <c r="G17" s="11"/>
      <c r="H17" s="47">
        <v>40935</v>
      </c>
      <c r="I17" s="11"/>
      <c r="J17" s="46"/>
      <c r="K17" s="11"/>
      <c r="L17" s="46" t="s">
        <v>211</v>
      </c>
      <c r="M17" s="11"/>
      <c r="N17" s="46"/>
      <c r="O17" s="11"/>
      <c r="P17" s="46" t="s">
        <v>19</v>
      </c>
      <c r="Q17" s="11"/>
      <c r="R17" s="48"/>
      <c r="S17" s="11"/>
      <c r="T17" s="46" t="s">
        <v>189</v>
      </c>
      <c r="U17" s="11"/>
      <c r="V17" s="4">
        <v>2695</v>
      </c>
      <c r="Y17"/>
    </row>
    <row r="18" spans="1:25">
      <c r="A18" s="11"/>
      <c r="B18" s="11"/>
      <c r="C18" s="11"/>
      <c r="D18" s="11"/>
      <c r="E18" s="11"/>
      <c r="F18" s="46" t="s">
        <v>18</v>
      </c>
      <c r="G18" s="11"/>
      <c r="H18" s="47">
        <v>40949</v>
      </c>
      <c r="I18" s="11"/>
      <c r="J18" s="46"/>
      <c r="K18" s="11"/>
      <c r="L18" s="46" t="s">
        <v>190</v>
      </c>
      <c r="M18" s="11"/>
      <c r="N18" s="46"/>
      <c r="O18" s="11"/>
      <c r="P18" s="46" t="s">
        <v>20</v>
      </c>
      <c r="Q18" s="11"/>
      <c r="R18" s="48"/>
      <c r="S18" s="11"/>
      <c r="T18" s="46" t="s">
        <v>189</v>
      </c>
      <c r="U18" s="11"/>
      <c r="V18" s="4">
        <v>1250</v>
      </c>
      <c r="Y18"/>
    </row>
    <row r="19" spans="1:25">
      <c r="A19" s="11"/>
      <c r="B19" s="11"/>
      <c r="C19" s="11"/>
      <c r="D19" s="11"/>
      <c r="E19" s="11"/>
      <c r="F19" s="46" t="s">
        <v>18</v>
      </c>
      <c r="G19" s="11"/>
      <c r="H19" s="47">
        <v>40949</v>
      </c>
      <c r="I19" s="11"/>
      <c r="J19" s="46"/>
      <c r="K19" s="11"/>
      <c r="L19" s="46" t="s">
        <v>192</v>
      </c>
      <c r="M19" s="11"/>
      <c r="N19" s="46"/>
      <c r="O19" s="11"/>
      <c r="P19" s="46" t="s">
        <v>19</v>
      </c>
      <c r="Q19" s="11"/>
      <c r="R19" s="48"/>
      <c r="S19" s="11"/>
      <c r="T19" s="46" t="s">
        <v>189</v>
      </c>
      <c r="U19" s="11"/>
      <c r="V19" s="4">
        <v>2391.63</v>
      </c>
      <c r="Y19"/>
    </row>
    <row r="20" spans="1:25">
      <c r="A20" s="11"/>
      <c r="B20" s="11"/>
      <c r="C20" s="11"/>
      <c r="D20" s="11"/>
      <c r="E20" s="11"/>
      <c r="F20" s="46" t="s">
        <v>18</v>
      </c>
      <c r="G20" s="11"/>
      <c r="H20" s="47">
        <v>40949</v>
      </c>
      <c r="I20" s="11"/>
      <c r="J20" s="46"/>
      <c r="K20" s="11"/>
      <c r="L20" s="46" t="s">
        <v>194</v>
      </c>
      <c r="M20" s="11"/>
      <c r="N20" s="46"/>
      <c r="O20" s="11"/>
      <c r="P20" s="46" t="s">
        <v>19</v>
      </c>
      <c r="Q20" s="11"/>
      <c r="R20" s="48"/>
      <c r="S20" s="11"/>
      <c r="T20" s="46" t="s">
        <v>189</v>
      </c>
      <c r="U20" s="11"/>
      <c r="V20" s="4">
        <v>2300</v>
      </c>
      <c r="Y20"/>
    </row>
    <row r="21" spans="1:25">
      <c r="A21" s="11"/>
      <c r="B21" s="11"/>
      <c r="C21" s="11"/>
      <c r="D21" s="11"/>
      <c r="E21" s="11"/>
      <c r="F21" s="46" t="s">
        <v>18</v>
      </c>
      <c r="G21" s="11"/>
      <c r="H21" s="47">
        <v>40949</v>
      </c>
      <c r="I21" s="11"/>
      <c r="J21" s="46"/>
      <c r="K21" s="11"/>
      <c r="L21" s="46" t="s">
        <v>201</v>
      </c>
      <c r="M21" s="11"/>
      <c r="N21" s="46"/>
      <c r="O21" s="11"/>
      <c r="P21" s="46" t="s">
        <v>19</v>
      </c>
      <c r="Q21" s="11"/>
      <c r="R21" s="48"/>
      <c r="S21" s="11"/>
      <c r="T21" s="46" t="s">
        <v>189</v>
      </c>
      <c r="U21" s="11"/>
      <c r="V21" s="4">
        <v>3112.5</v>
      </c>
      <c r="Y21"/>
    </row>
    <row r="22" spans="1:25">
      <c r="A22" s="11"/>
      <c r="B22" s="11"/>
      <c r="C22" s="11"/>
      <c r="D22" s="11"/>
      <c r="E22" s="11"/>
      <c r="F22" s="46" t="s">
        <v>18</v>
      </c>
      <c r="G22" s="11"/>
      <c r="H22" s="47">
        <v>40949</v>
      </c>
      <c r="I22" s="11"/>
      <c r="J22" s="46"/>
      <c r="K22" s="11"/>
      <c r="L22" s="46" t="s">
        <v>210</v>
      </c>
      <c r="M22" s="11"/>
      <c r="N22" s="46"/>
      <c r="O22" s="11"/>
      <c r="P22" s="46" t="s">
        <v>51</v>
      </c>
      <c r="Q22" s="11"/>
      <c r="R22" s="48"/>
      <c r="S22" s="11"/>
      <c r="T22" s="46" t="s">
        <v>189</v>
      </c>
      <c r="U22" s="11"/>
      <c r="V22" s="4">
        <v>1760</v>
      </c>
      <c r="Y22"/>
    </row>
    <row r="23" spans="1:25">
      <c r="A23" s="11"/>
      <c r="B23" s="11"/>
      <c r="C23" s="11"/>
      <c r="D23" s="11"/>
      <c r="E23" s="11"/>
      <c r="F23" s="46" t="s">
        <v>18</v>
      </c>
      <c r="G23" s="11"/>
      <c r="H23" s="47">
        <v>40949</v>
      </c>
      <c r="I23" s="11"/>
      <c r="J23" s="46"/>
      <c r="K23" s="11"/>
      <c r="L23" s="46" t="s">
        <v>204</v>
      </c>
      <c r="M23" s="11"/>
      <c r="N23" s="46"/>
      <c r="O23" s="11"/>
      <c r="P23" s="46" t="s">
        <v>19</v>
      </c>
      <c r="Q23" s="11"/>
      <c r="R23" s="48"/>
      <c r="S23" s="11"/>
      <c r="T23" s="46" t="s">
        <v>189</v>
      </c>
      <c r="U23" s="11"/>
      <c r="V23" s="4">
        <v>2955</v>
      </c>
      <c r="Y23"/>
    </row>
    <row r="24" spans="1:25">
      <c r="A24" s="11"/>
      <c r="B24" s="11"/>
      <c r="C24" s="11"/>
      <c r="D24" s="11"/>
      <c r="E24" s="11"/>
      <c r="F24" s="46" t="s">
        <v>18</v>
      </c>
      <c r="G24" s="11"/>
      <c r="H24" s="47">
        <v>40949</v>
      </c>
      <c r="I24" s="11"/>
      <c r="J24" s="46"/>
      <c r="K24" s="11"/>
      <c r="L24" s="46" t="s">
        <v>211</v>
      </c>
      <c r="M24" s="11"/>
      <c r="N24" s="46"/>
      <c r="O24" s="11"/>
      <c r="P24" s="46" t="s">
        <v>19</v>
      </c>
      <c r="Q24" s="11"/>
      <c r="R24" s="48"/>
      <c r="S24" s="11"/>
      <c r="T24" s="46" t="s">
        <v>189</v>
      </c>
      <c r="U24" s="11"/>
      <c r="V24" s="4">
        <v>1925</v>
      </c>
      <c r="Y24"/>
    </row>
    <row r="25" spans="1:25">
      <c r="A25" s="11"/>
      <c r="B25" s="11"/>
      <c r="C25" s="11"/>
      <c r="D25" s="11"/>
      <c r="E25" s="11"/>
      <c r="F25" s="46" t="s">
        <v>18</v>
      </c>
      <c r="G25" s="11"/>
      <c r="H25" s="47">
        <v>40963</v>
      </c>
      <c r="I25" s="11"/>
      <c r="J25" s="46"/>
      <c r="K25" s="11"/>
      <c r="L25" s="46" t="s">
        <v>190</v>
      </c>
      <c r="M25" s="11"/>
      <c r="N25" s="46"/>
      <c r="O25" s="11"/>
      <c r="P25" s="46" t="s">
        <v>20</v>
      </c>
      <c r="Q25" s="11"/>
      <c r="R25" s="48"/>
      <c r="S25" s="11"/>
      <c r="T25" s="46" t="s">
        <v>189</v>
      </c>
      <c r="U25" s="11"/>
      <c r="V25" s="4">
        <v>1450</v>
      </c>
      <c r="Y25"/>
    </row>
    <row r="26" spans="1:25">
      <c r="A26" s="11"/>
      <c r="B26" s="11"/>
      <c r="C26" s="11"/>
      <c r="D26" s="11"/>
      <c r="E26" s="11"/>
      <c r="F26" s="46" t="s">
        <v>18</v>
      </c>
      <c r="G26" s="11"/>
      <c r="H26" s="47">
        <v>40963</v>
      </c>
      <c r="I26" s="11"/>
      <c r="J26" s="46"/>
      <c r="K26" s="11"/>
      <c r="L26" s="46" t="s">
        <v>192</v>
      </c>
      <c r="M26" s="11"/>
      <c r="N26" s="46"/>
      <c r="O26" s="11"/>
      <c r="P26" s="46" t="s">
        <v>19</v>
      </c>
      <c r="Q26" s="11"/>
      <c r="R26" s="48"/>
      <c r="S26" s="11"/>
      <c r="T26" s="46" t="s">
        <v>189</v>
      </c>
      <c r="U26" s="11"/>
      <c r="V26" s="4">
        <v>2385</v>
      </c>
      <c r="Y26"/>
    </row>
    <row r="27" spans="1:25">
      <c r="A27" s="11"/>
      <c r="B27" s="11"/>
      <c r="C27" s="11"/>
      <c r="D27" s="11"/>
      <c r="E27" s="11"/>
      <c r="F27" s="46" t="s">
        <v>18</v>
      </c>
      <c r="G27" s="11"/>
      <c r="H27" s="47">
        <v>40963</v>
      </c>
      <c r="I27" s="11"/>
      <c r="J27" s="46"/>
      <c r="K27" s="11"/>
      <c r="L27" s="46" t="s">
        <v>194</v>
      </c>
      <c r="M27" s="11"/>
      <c r="N27" s="46"/>
      <c r="O27" s="11"/>
      <c r="P27" s="46" t="s">
        <v>19</v>
      </c>
      <c r="Q27" s="11"/>
      <c r="R27" s="48"/>
      <c r="S27" s="11"/>
      <c r="T27" s="46" t="s">
        <v>189</v>
      </c>
      <c r="U27" s="11"/>
      <c r="V27" s="4">
        <v>2100</v>
      </c>
      <c r="Y27"/>
    </row>
    <row r="28" spans="1:25">
      <c r="A28" s="11"/>
      <c r="B28" s="11"/>
      <c r="C28" s="11"/>
      <c r="D28" s="11"/>
      <c r="E28" s="11"/>
      <c r="F28" s="46" t="s">
        <v>18</v>
      </c>
      <c r="G28" s="11"/>
      <c r="H28" s="47">
        <v>40963</v>
      </c>
      <c r="I28" s="11"/>
      <c r="J28" s="46"/>
      <c r="K28" s="11"/>
      <c r="L28" s="46" t="s">
        <v>201</v>
      </c>
      <c r="M28" s="11"/>
      <c r="N28" s="46"/>
      <c r="O28" s="11"/>
      <c r="P28" s="46" t="s">
        <v>19</v>
      </c>
      <c r="Q28" s="11"/>
      <c r="R28" s="48"/>
      <c r="S28" s="11"/>
      <c r="T28" s="46" t="s">
        <v>189</v>
      </c>
      <c r="U28" s="11"/>
      <c r="V28" s="4">
        <v>2715</v>
      </c>
      <c r="Y28"/>
    </row>
    <row r="29" spans="1:25">
      <c r="A29" s="11"/>
      <c r="B29" s="11"/>
      <c r="C29" s="11"/>
      <c r="D29" s="11"/>
      <c r="E29" s="11"/>
      <c r="F29" s="46" t="s">
        <v>18</v>
      </c>
      <c r="G29" s="11"/>
      <c r="H29" s="47">
        <v>40963</v>
      </c>
      <c r="I29" s="11"/>
      <c r="J29" s="46"/>
      <c r="K29" s="11"/>
      <c r="L29" s="46" t="s">
        <v>210</v>
      </c>
      <c r="M29" s="11"/>
      <c r="N29" s="46"/>
      <c r="O29" s="11"/>
      <c r="P29" s="46" t="s">
        <v>51</v>
      </c>
      <c r="Q29" s="11"/>
      <c r="R29" s="48"/>
      <c r="S29" s="11"/>
      <c r="T29" s="46" t="s">
        <v>189</v>
      </c>
      <c r="U29" s="11"/>
      <c r="V29" s="4">
        <v>1660</v>
      </c>
      <c r="Y29"/>
    </row>
    <row r="30" spans="1:25">
      <c r="A30" s="11"/>
      <c r="B30" s="11"/>
      <c r="C30" s="11"/>
      <c r="D30" s="11"/>
      <c r="E30" s="11"/>
      <c r="F30" s="46" t="s">
        <v>18</v>
      </c>
      <c r="G30" s="11"/>
      <c r="H30" s="47">
        <v>40963</v>
      </c>
      <c r="I30" s="11"/>
      <c r="J30" s="46"/>
      <c r="K30" s="11"/>
      <c r="L30" s="46" t="s">
        <v>204</v>
      </c>
      <c r="M30" s="11"/>
      <c r="N30" s="46"/>
      <c r="O30" s="11"/>
      <c r="P30" s="46" t="s">
        <v>19</v>
      </c>
      <c r="Q30" s="11"/>
      <c r="R30" s="48"/>
      <c r="S30" s="11"/>
      <c r="T30" s="46" t="s">
        <v>189</v>
      </c>
      <c r="U30" s="11"/>
      <c r="V30" s="4">
        <v>2760</v>
      </c>
      <c r="Y30"/>
    </row>
    <row r="31" spans="1:25">
      <c r="A31" s="11"/>
      <c r="B31" s="11"/>
      <c r="C31" s="11"/>
      <c r="D31" s="11"/>
      <c r="E31" s="11"/>
      <c r="F31" s="46" t="s">
        <v>18</v>
      </c>
      <c r="G31" s="11"/>
      <c r="H31" s="47">
        <v>40963</v>
      </c>
      <c r="I31" s="11"/>
      <c r="J31" s="46"/>
      <c r="K31" s="11"/>
      <c r="L31" s="46" t="s">
        <v>211</v>
      </c>
      <c r="M31" s="11"/>
      <c r="N31" s="46"/>
      <c r="O31" s="11"/>
      <c r="P31" s="46" t="s">
        <v>19</v>
      </c>
      <c r="Q31" s="11"/>
      <c r="R31" s="48"/>
      <c r="S31" s="11"/>
      <c r="T31" s="46" t="s">
        <v>189</v>
      </c>
      <c r="U31" s="11"/>
      <c r="V31" s="4">
        <v>2695</v>
      </c>
      <c r="Y31"/>
    </row>
    <row r="32" spans="1:25">
      <c r="A32" s="11"/>
      <c r="B32" s="11"/>
      <c r="C32" s="11"/>
      <c r="D32" s="11"/>
      <c r="E32" s="11"/>
      <c r="F32" s="46" t="s">
        <v>18</v>
      </c>
      <c r="G32" s="11"/>
      <c r="H32" s="47">
        <v>40963</v>
      </c>
      <c r="I32" s="11"/>
      <c r="J32" s="46" t="s">
        <v>144</v>
      </c>
      <c r="K32" s="11"/>
      <c r="L32" s="46" t="s">
        <v>204</v>
      </c>
      <c r="M32" s="11"/>
      <c r="N32" s="46"/>
      <c r="O32" s="11"/>
      <c r="P32" s="46" t="s">
        <v>19</v>
      </c>
      <c r="Q32" s="11"/>
      <c r="R32" s="48"/>
      <c r="S32" s="11"/>
      <c r="T32" s="46" t="s">
        <v>189</v>
      </c>
      <c r="U32" s="11"/>
      <c r="V32" s="4">
        <v>0</v>
      </c>
      <c r="Y32"/>
    </row>
    <row r="33" spans="1:25">
      <c r="A33" s="11"/>
      <c r="B33" s="11"/>
      <c r="C33" s="11"/>
      <c r="D33" s="11"/>
      <c r="E33" s="11"/>
      <c r="F33" s="46" t="s">
        <v>18</v>
      </c>
      <c r="G33" s="11"/>
      <c r="H33" s="47">
        <v>40977</v>
      </c>
      <c r="I33" s="11"/>
      <c r="J33" s="46"/>
      <c r="K33" s="11"/>
      <c r="L33" s="46" t="s">
        <v>190</v>
      </c>
      <c r="M33" s="11"/>
      <c r="N33" s="46"/>
      <c r="O33" s="11"/>
      <c r="P33" s="46" t="s">
        <v>20</v>
      </c>
      <c r="Q33" s="11"/>
      <c r="R33" s="48"/>
      <c r="S33" s="11"/>
      <c r="T33" s="46" t="s">
        <v>189</v>
      </c>
      <c r="U33" s="11"/>
      <c r="V33" s="4">
        <v>1700</v>
      </c>
      <c r="Y33"/>
    </row>
    <row r="34" spans="1:25">
      <c r="A34" s="11"/>
      <c r="B34" s="11"/>
      <c r="C34" s="11"/>
      <c r="D34" s="11"/>
      <c r="E34" s="11"/>
      <c r="F34" s="46" t="s">
        <v>18</v>
      </c>
      <c r="G34" s="11"/>
      <c r="H34" s="47">
        <v>40977</v>
      </c>
      <c r="I34" s="11"/>
      <c r="J34" s="46"/>
      <c r="K34" s="11"/>
      <c r="L34" s="46" t="s">
        <v>192</v>
      </c>
      <c r="M34" s="11"/>
      <c r="N34" s="46"/>
      <c r="O34" s="11"/>
      <c r="P34" s="46" t="s">
        <v>19</v>
      </c>
      <c r="Q34" s="11"/>
      <c r="R34" s="48"/>
      <c r="S34" s="11"/>
      <c r="T34" s="46" t="s">
        <v>189</v>
      </c>
      <c r="U34" s="11"/>
      <c r="V34" s="4">
        <v>2715</v>
      </c>
      <c r="Y34"/>
    </row>
    <row r="35" spans="1:25">
      <c r="A35" s="11"/>
      <c r="B35" s="11"/>
      <c r="C35" s="11"/>
      <c r="D35" s="11"/>
      <c r="E35" s="11"/>
      <c r="F35" s="46" t="s">
        <v>18</v>
      </c>
      <c r="G35" s="11"/>
      <c r="H35" s="47">
        <v>40977</v>
      </c>
      <c r="I35" s="11"/>
      <c r="J35" s="46"/>
      <c r="K35" s="11"/>
      <c r="L35" s="46" t="s">
        <v>194</v>
      </c>
      <c r="M35" s="11"/>
      <c r="N35" s="46"/>
      <c r="O35" s="11"/>
      <c r="P35" s="46" t="s">
        <v>19</v>
      </c>
      <c r="Q35" s="11"/>
      <c r="R35" s="48"/>
      <c r="S35" s="11"/>
      <c r="T35" s="46" t="s">
        <v>189</v>
      </c>
      <c r="U35" s="11"/>
      <c r="V35" s="4">
        <v>2131.25</v>
      </c>
      <c r="Y35"/>
    </row>
    <row r="36" spans="1:25">
      <c r="A36" s="11"/>
      <c r="B36" s="11"/>
      <c r="C36" s="11"/>
      <c r="D36" s="11"/>
      <c r="E36" s="11"/>
      <c r="F36" s="46" t="s">
        <v>18</v>
      </c>
      <c r="G36" s="11"/>
      <c r="H36" s="47">
        <v>40977</v>
      </c>
      <c r="I36" s="11"/>
      <c r="J36" s="46"/>
      <c r="K36" s="11"/>
      <c r="L36" s="46" t="s">
        <v>201</v>
      </c>
      <c r="M36" s="11"/>
      <c r="N36" s="46"/>
      <c r="O36" s="11"/>
      <c r="P36" s="46" t="s">
        <v>19</v>
      </c>
      <c r="Q36" s="11"/>
      <c r="R36" s="48"/>
      <c r="S36" s="11"/>
      <c r="T36" s="46" t="s">
        <v>189</v>
      </c>
      <c r="U36" s="11"/>
      <c r="V36" s="4">
        <v>2692.5</v>
      </c>
      <c r="Y36"/>
    </row>
    <row r="37" spans="1:25">
      <c r="A37" s="11"/>
      <c r="B37" s="11"/>
      <c r="C37" s="11"/>
      <c r="D37" s="11"/>
      <c r="E37" s="11"/>
      <c r="F37" s="46" t="s">
        <v>18</v>
      </c>
      <c r="G37" s="11"/>
      <c r="H37" s="47">
        <v>40977</v>
      </c>
      <c r="I37" s="11"/>
      <c r="J37" s="46"/>
      <c r="K37" s="11"/>
      <c r="L37" s="46" t="s">
        <v>210</v>
      </c>
      <c r="M37" s="11"/>
      <c r="N37" s="46"/>
      <c r="O37" s="11"/>
      <c r="P37" s="46" t="s">
        <v>51</v>
      </c>
      <c r="Q37" s="11"/>
      <c r="R37" s="48"/>
      <c r="S37" s="11"/>
      <c r="T37" s="46" t="s">
        <v>189</v>
      </c>
      <c r="U37" s="11"/>
      <c r="V37" s="4">
        <v>1665</v>
      </c>
      <c r="Y37"/>
    </row>
    <row r="38" spans="1:25">
      <c r="A38" s="11"/>
      <c r="B38" s="11"/>
      <c r="C38" s="11"/>
      <c r="D38" s="11"/>
      <c r="E38" s="11"/>
      <c r="F38" s="46" t="s">
        <v>18</v>
      </c>
      <c r="G38" s="11"/>
      <c r="H38" s="47">
        <v>40977</v>
      </c>
      <c r="I38" s="11"/>
      <c r="J38" s="46"/>
      <c r="K38" s="11"/>
      <c r="L38" s="46" t="s">
        <v>204</v>
      </c>
      <c r="M38" s="11"/>
      <c r="N38" s="46"/>
      <c r="O38" s="11"/>
      <c r="P38" s="46" t="s">
        <v>19</v>
      </c>
      <c r="Q38" s="11"/>
      <c r="R38" s="48"/>
      <c r="S38" s="11"/>
      <c r="T38" s="46" t="s">
        <v>189</v>
      </c>
      <c r="U38" s="11"/>
      <c r="V38" s="4">
        <v>2895</v>
      </c>
      <c r="Y38"/>
    </row>
    <row r="39" spans="1:25">
      <c r="A39" s="11"/>
      <c r="B39" s="11"/>
      <c r="C39" s="11"/>
      <c r="D39" s="11"/>
      <c r="E39" s="11"/>
      <c r="F39" s="46" t="s">
        <v>18</v>
      </c>
      <c r="G39" s="11"/>
      <c r="H39" s="47">
        <v>40977</v>
      </c>
      <c r="I39" s="11"/>
      <c r="J39" s="46"/>
      <c r="K39" s="11"/>
      <c r="L39" s="46" t="s">
        <v>211</v>
      </c>
      <c r="M39" s="11"/>
      <c r="N39" s="46"/>
      <c r="O39" s="11"/>
      <c r="P39" s="46" t="s">
        <v>19</v>
      </c>
      <c r="Q39" s="11"/>
      <c r="R39" s="48"/>
      <c r="S39" s="11"/>
      <c r="T39" s="46" t="s">
        <v>189</v>
      </c>
      <c r="U39" s="11"/>
      <c r="V39" s="4">
        <v>2695</v>
      </c>
      <c r="Y39"/>
    </row>
    <row r="40" spans="1:25">
      <c r="A40" s="11"/>
      <c r="B40" s="11"/>
      <c r="C40" s="11"/>
      <c r="D40" s="11"/>
      <c r="E40" s="11"/>
      <c r="F40" s="46" t="s">
        <v>18</v>
      </c>
      <c r="G40" s="11"/>
      <c r="H40" s="47">
        <v>40991</v>
      </c>
      <c r="I40" s="11"/>
      <c r="J40" s="46"/>
      <c r="K40" s="11"/>
      <c r="L40" s="46" t="s">
        <v>190</v>
      </c>
      <c r="M40" s="11"/>
      <c r="N40" s="46"/>
      <c r="O40" s="11"/>
      <c r="P40" s="46" t="s">
        <v>20</v>
      </c>
      <c r="Q40" s="11"/>
      <c r="R40" s="48"/>
      <c r="S40" s="11"/>
      <c r="T40" s="46" t="s">
        <v>189</v>
      </c>
      <c r="U40" s="11"/>
      <c r="V40" s="4">
        <v>2156.25</v>
      </c>
      <c r="Y40"/>
    </row>
    <row r="41" spans="1:25">
      <c r="A41" s="11"/>
      <c r="B41" s="11"/>
      <c r="C41" s="11"/>
      <c r="D41" s="11"/>
      <c r="E41" s="11"/>
      <c r="F41" s="46" t="s">
        <v>18</v>
      </c>
      <c r="G41" s="11"/>
      <c r="H41" s="47">
        <v>40991</v>
      </c>
      <c r="I41" s="11"/>
      <c r="J41" s="46"/>
      <c r="K41" s="11"/>
      <c r="L41" s="46" t="s">
        <v>192</v>
      </c>
      <c r="M41" s="11"/>
      <c r="N41" s="46"/>
      <c r="O41" s="11"/>
      <c r="P41" s="46" t="s">
        <v>19</v>
      </c>
      <c r="Q41" s="11"/>
      <c r="R41" s="48"/>
      <c r="S41" s="11"/>
      <c r="T41" s="46" t="s">
        <v>189</v>
      </c>
      <c r="U41" s="11"/>
      <c r="V41" s="4">
        <v>2715</v>
      </c>
      <c r="Y41"/>
    </row>
    <row r="42" spans="1:25">
      <c r="A42" s="11"/>
      <c r="B42" s="11"/>
      <c r="C42" s="11"/>
      <c r="D42" s="11"/>
      <c r="E42" s="11"/>
      <c r="F42" s="46" t="s">
        <v>18</v>
      </c>
      <c r="G42" s="11"/>
      <c r="H42" s="47">
        <v>40991</v>
      </c>
      <c r="I42" s="11"/>
      <c r="J42" s="46"/>
      <c r="K42" s="11"/>
      <c r="L42" s="46" t="s">
        <v>194</v>
      </c>
      <c r="M42" s="11"/>
      <c r="N42" s="46"/>
      <c r="O42" s="11"/>
      <c r="P42" s="46" t="s">
        <v>19</v>
      </c>
      <c r="Q42" s="11"/>
      <c r="R42" s="48"/>
      <c r="S42" s="11"/>
      <c r="T42" s="46" t="s">
        <v>189</v>
      </c>
      <c r="U42" s="11"/>
      <c r="V42" s="4">
        <v>2081.25</v>
      </c>
      <c r="Y42"/>
    </row>
    <row r="43" spans="1:25">
      <c r="A43" s="11"/>
      <c r="B43" s="11"/>
      <c r="C43" s="11"/>
      <c r="D43" s="11"/>
      <c r="E43" s="11"/>
      <c r="F43" s="46" t="s">
        <v>18</v>
      </c>
      <c r="G43" s="11"/>
      <c r="H43" s="47">
        <v>40991</v>
      </c>
      <c r="I43" s="11"/>
      <c r="J43" s="46"/>
      <c r="K43" s="11"/>
      <c r="L43" s="46" t="s">
        <v>201</v>
      </c>
      <c r="M43" s="11"/>
      <c r="N43" s="46"/>
      <c r="O43" s="11"/>
      <c r="P43" s="46" t="s">
        <v>19</v>
      </c>
      <c r="Q43" s="11"/>
      <c r="R43" s="48"/>
      <c r="S43" s="11"/>
      <c r="T43" s="46" t="s">
        <v>189</v>
      </c>
      <c r="U43" s="11"/>
      <c r="V43" s="4">
        <v>2850</v>
      </c>
      <c r="Y43"/>
    </row>
    <row r="44" spans="1:25">
      <c r="A44" s="11"/>
      <c r="B44" s="11"/>
      <c r="C44" s="11"/>
      <c r="D44" s="11"/>
      <c r="E44" s="11"/>
      <c r="F44" s="46" t="s">
        <v>18</v>
      </c>
      <c r="G44" s="11"/>
      <c r="H44" s="47">
        <v>40991</v>
      </c>
      <c r="I44" s="11"/>
      <c r="J44" s="46"/>
      <c r="K44" s="11"/>
      <c r="L44" s="46" t="s">
        <v>210</v>
      </c>
      <c r="M44" s="11"/>
      <c r="N44" s="46"/>
      <c r="O44" s="11"/>
      <c r="P44" s="46" t="s">
        <v>51</v>
      </c>
      <c r="Q44" s="11"/>
      <c r="R44" s="48"/>
      <c r="S44" s="11"/>
      <c r="T44" s="46" t="s">
        <v>189</v>
      </c>
      <c r="U44" s="11"/>
      <c r="V44" s="4">
        <v>1630</v>
      </c>
      <c r="Y44"/>
    </row>
    <row r="45" spans="1:25">
      <c r="A45" s="11"/>
      <c r="B45" s="11"/>
      <c r="C45" s="11"/>
      <c r="D45" s="11"/>
      <c r="E45" s="11"/>
      <c r="F45" s="46" t="s">
        <v>18</v>
      </c>
      <c r="G45" s="11"/>
      <c r="H45" s="47">
        <v>40991</v>
      </c>
      <c r="I45" s="11"/>
      <c r="J45" s="46"/>
      <c r="K45" s="11"/>
      <c r="L45" s="46" t="s">
        <v>204</v>
      </c>
      <c r="M45" s="11"/>
      <c r="N45" s="46"/>
      <c r="O45" s="11"/>
      <c r="P45" s="46" t="s">
        <v>19</v>
      </c>
      <c r="Q45" s="11"/>
      <c r="R45" s="48"/>
      <c r="S45" s="11"/>
      <c r="T45" s="46" t="s">
        <v>189</v>
      </c>
      <c r="U45" s="11"/>
      <c r="V45" s="4">
        <v>2842.5</v>
      </c>
      <c r="Y45"/>
    </row>
    <row r="46" spans="1:25">
      <c r="A46" s="11"/>
      <c r="B46" s="11"/>
      <c r="C46" s="11"/>
      <c r="D46" s="11"/>
      <c r="E46" s="11"/>
      <c r="F46" s="46" t="s">
        <v>18</v>
      </c>
      <c r="G46" s="11"/>
      <c r="H46" s="47">
        <v>40991</v>
      </c>
      <c r="I46" s="11"/>
      <c r="J46" s="46"/>
      <c r="K46" s="11"/>
      <c r="L46" s="46" t="s">
        <v>211</v>
      </c>
      <c r="M46" s="11"/>
      <c r="N46" s="46"/>
      <c r="O46" s="11"/>
      <c r="P46" s="46" t="s">
        <v>19</v>
      </c>
      <c r="Q46" s="11"/>
      <c r="R46" s="48"/>
      <c r="S46" s="11"/>
      <c r="T46" s="46" t="s">
        <v>189</v>
      </c>
      <c r="U46" s="11"/>
      <c r="V46" s="4">
        <v>2695</v>
      </c>
      <c r="Y46"/>
    </row>
    <row r="47" spans="1:25">
      <c r="A47" s="11"/>
      <c r="B47" s="11"/>
      <c r="C47" s="11"/>
      <c r="D47" s="11"/>
      <c r="E47" s="11"/>
      <c r="F47" s="46" t="s">
        <v>18</v>
      </c>
      <c r="G47" s="11"/>
      <c r="H47" s="47">
        <v>41004</v>
      </c>
      <c r="I47" s="11"/>
      <c r="J47" s="46"/>
      <c r="K47" s="11"/>
      <c r="L47" s="46" t="s">
        <v>190</v>
      </c>
      <c r="M47" s="11"/>
      <c r="N47" s="46"/>
      <c r="O47" s="11"/>
      <c r="P47" s="46" t="s">
        <v>20</v>
      </c>
      <c r="Q47" s="11"/>
      <c r="R47" s="48"/>
      <c r="S47" s="11"/>
      <c r="T47" s="46" t="s">
        <v>189</v>
      </c>
      <c r="U47" s="11"/>
      <c r="V47" s="4">
        <v>2268.75</v>
      </c>
      <c r="Y47"/>
    </row>
    <row r="48" spans="1:25">
      <c r="A48" s="11"/>
      <c r="B48" s="11"/>
      <c r="C48" s="11"/>
      <c r="D48" s="11"/>
      <c r="E48" s="11"/>
      <c r="F48" s="46" t="s">
        <v>18</v>
      </c>
      <c r="G48" s="11"/>
      <c r="H48" s="47">
        <v>41004</v>
      </c>
      <c r="I48" s="11"/>
      <c r="J48" s="46"/>
      <c r="K48" s="11"/>
      <c r="L48" s="46" t="s">
        <v>192</v>
      </c>
      <c r="M48" s="11"/>
      <c r="N48" s="46"/>
      <c r="O48" s="11"/>
      <c r="P48" s="46" t="s">
        <v>19</v>
      </c>
      <c r="Q48" s="11"/>
      <c r="R48" s="48"/>
      <c r="S48" s="11"/>
      <c r="T48" s="46" t="s">
        <v>189</v>
      </c>
      <c r="U48" s="11"/>
      <c r="V48" s="4">
        <v>2700</v>
      </c>
      <c r="Y48"/>
    </row>
    <row r="49" spans="1:25">
      <c r="A49" s="11"/>
      <c r="B49" s="11"/>
      <c r="C49" s="11"/>
      <c r="D49" s="11"/>
      <c r="E49" s="11"/>
      <c r="F49" s="46" t="s">
        <v>18</v>
      </c>
      <c r="G49" s="11"/>
      <c r="H49" s="47">
        <v>41004</v>
      </c>
      <c r="I49" s="11"/>
      <c r="J49" s="46"/>
      <c r="K49" s="11"/>
      <c r="L49" s="46" t="s">
        <v>194</v>
      </c>
      <c r="M49" s="11"/>
      <c r="N49" s="46"/>
      <c r="O49" s="11"/>
      <c r="P49" s="46" t="s">
        <v>19</v>
      </c>
      <c r="Q49" s="11"/>
      <c r="R49" s="48"/>
      <c r="S49" s="11"/>
      <c r="T49" s="46" t="s">
        <v>189</v>
      </c>
      <c r="U49" s="11"/>
      <c r="V49" s="4">
        <v>2100</v>
      </c>
      <c r="Y49"/>
    </row>
    <row r="50" spans="1:25">
      <c r="A50" s="11"/>
      <c r="B50" s="11"/>
      <c r="C50" s="11"/>
      <c r="D50" s="11"/>
      <c r="E50" s="11"/>
      <c r="F50" s="46" t="s">
        <v>18</v>
      </c>
      <c r="G50" s="11"/>
      <c r="H50" s="47">
        <v>41004</v>
      </c>
      <c r="I50" s="11"/>
      <c r="J50" s="46"/>
      <c r="K50" s="11"/>
      <c r="L50" s="46" t="s">
        <v>201</v>
      </c>
      <c r="M50" s="11"/>
      <c r="N50" s="46"/>
      <c r="O50" s="11"/>
      <c r="P50" s="46" t="s">
        <v>19</v>
      </c>
      <c r="Q50" s="11"/>
      <c r="R50" s="48"/>
      <c r="S50" s="11"/>
      <c r="T50" s="46" t="s">
        <v>189</v>
      </c>
      <c r="U50" s="11"/>
      <c r="V50" s="4">
        <v>2715</v>
      </c>
      <c r="Y50"/>
    </row>
    <row r="51" spans="1:25">
      <c r="A51" s="11"/>
      <c r="B51" s="11"/>
      <c r="C51" s="11"/>
      <c r="D51" s="11"/>
      <c r="E51" s="11"/>
      <c r="F51" s="46" t="s">
        <v>18</v>
      </c>
      <c r="G51" s="11"/>
      <c r="H51" s="47">
        <v>41004</v>
      </c>
      <c r="I51" s="11"/>
      <c r="J51" s="46"/>
      <c r="K51" s="11"/>
      <c r="L51" s="46" t="s">
        <v>210</v>
      </c>
      <c r="M51" s="11"/>
      <c r="N51" s="46"/>
      <c r="O51" s="11"/>
      <c r="P51" s="46" t="s">
        <v>51</v>
      </c>
      <c r="Q51" s="11"/>
      <c r="R51" s="48"/>
      <c r="S51" s="11"/>
      <c r="T51" s="46" t="s">
        <v>189</v>
      </c>
      <c r="U51" s="11"/>
      <c r="V51" s="4">
        <v>1710</v>
      </c>
      <c r="Y51"/>
    </row>
    <row r="52" spans="1:25">
      <c r="A52" s="11"/>
      <c r="B52" s="11"/>
      <c r="C52" s="11"/>
      <c r="D52" s="11"/>
      <c r="E52" s="11"/>
      <c r="F52" s="46" t="s">
        <v>18</v>
      </c>
      <c r="G52" s="11"/>
      <c r="H52" s="47">
        <v>41004</v>
      </c>
      <c r="I52" s="11"/>
      <c r="J52" s="46"/>
      <c r="K52" s="11"/>
      <c r="L52" s="46" t="s">
        <v>204</v>
      </c>
      <c r="M52" s="11"/>
      <c r="N52" s="46"/>
      <c r="O52" s="11"/>
      <c r="P52" s="46" t="s">
        <v>19</v>
      </c>
      <c r="Q52" s="11"/>
      <c r="R52" s="48"/>
      <c r="S52" s="11"/>
      <c r="T52" s="46" t="s">
        <v>189</v>
      </c>
      <c r="U52" s="11"/>
      <c r="V52" s="4">
        <v>2655</v>
      </c>
      <c r="Y52"/>
    </row>
    <row r="53" spans="1:25">
      <c r="A53" s="11"/>
      <c r="B53" s="11"/>
      <c r="C53" s="11"/>
      <c r="D53" s="11"/>
      <c r="E53" s="11"/>
      <c r="F53" s="46" t="s">
        <v>18</v>
      </c>
      <c r="G53" s="11"/>
      <c r="H53" s="47">
        <v>41004</v>
      </c>
      <c r="I53" s="11"/>
      <c r="J53" s="46"/>
      <c r="K53" s="11"/>
      <c r="L53" s="46" t="s">
        <v>211</v>
      </c>
      <c r="M53" s="11"/>
      <c r="N53" s="46"/>
      <c r="O53" s="11"/>
      <c r="P53" s="46" t="s">
        <v>19</v>
      </c>
      <c r="Q53" s="11"/>
      <c r="R53" s="48"/>
      <c r="S53" s="11"/>
      <c r="T53" s="46" t="s">
        <v>189</v>
      </c>
      <c r="U53" s="11"/>
      <c r="V53" s="4">
        <v>2695</v>
      </c>
      <c r="Y53"/>
    </row>
    <row r="54" spans="1:25">
      <c r="A54" s="11"/>
      <c r="B54" s="11"/>
      <c r="C54" s="11"/>
      <c r="D54" s="11"/>
      <c r="E54" s="11"/>
      <c r="F54" s="46" t="s">
        <v>18</v>
      </c>
      <c r="G54" s="11"/>
      <c r="H54" s="47">
        <v>41004</v>
      </c>
      <c r="I54" s="11"/>
      <c r="J54" s="46" t="s">
        <v>142</v>
      </c>
      <c r="K54" s="11"/>
      <c r="L54" s="46" t="s">
        <v>204</v>
      </c>
      <c r="M54" s="11"/>
      <c r="N54" s="46"/>
      <c r="O54" s="11"/>
      <c r="P54" s="46" t="s">
        <v>19</v>
      </c>
      <c r="Q54" s="11"/>
      <c r="R54" s="48"/>
      <c r="S54" s="11"/>
      <c r="T54" s="46" t="s">
        <v>189</v>
      </c>
      <c r="U54" s="11"/>
      <c r="V54" s="4">
        <v>0</v>
      </c>
      <c r="Y54"/>
    </row>
    <row r="55" spans="1:25">
      <c r="A55" s="11"/>
      <c r="B55" s="11"/>
      <c r="C55" s="11"/>
      <c r="D55" s="11"/>
      <c r="E55" s="11"/>
      <c r="F55" s="46" t="s">
        <v>18</v>
      </c>
      <c r="G55" s="11"/>
      <c r="H55" s="47">
        <v>41017</v>
      </c>
      <c r="I55" s="11"/>
      <c r="J55" s="46" t="s">
        <v>139</v>
      </c>
      <c r="K55" s="11"/>
      <c r="L55" s="46" t="s">
        <v>192</v>
      </c>
      <c r="M55" s="11"/>
      <c r="N55" s="46"/>
      <c r="O55" s="11"/>
      <c r="P55" s="46" t="s">
        <v>19</v>
      </c>
      <c r="Q55" s="11"/>
      <c r="R55" s="48"/>
      <c r="S55" s="11"/>
      <c r="T55" s="46" t="s">
        <v>189</v>
      </c>
      <c r="U55" s="11"/>
      <c r="V55" s="4">
        <v>0</v>
      </c>
      <c r="Y55"/>
    </row>
    <row r="56" spans="1:25">
      <c r="A56" s="11"/>
      <c r="B56" s="11"/>
      <c r="C56" s="11"/>
      <c r="D56" s="11"/>
      <c r="E56" s="11"/>
      <c r="F56" s="46" t="s">
        <v>18</v>
      </c>
      <c r="G56" s="11"/>
      <c r="H56" s="47">
        <v>41019</v>
      </c>
      <c r="I56" s="11"/>
      <c r="J56" s="46"/>
      <c r="K56" s="11"/>
      <c r="L56" s="46" t="s">
        <v>190</v>
      </c>
      <c r="M56" s="11"/>
      <c r="N56" s="46"/>
      <c r="O56" s="11"/>
      <c r="P56" s="46" t="s">
        <v>20</v>
      </c>
      <c r="Q56" s="11"/>
      <c r="R56" s="48"/>
      <c r="S56" s="11"/>
      <c r="T56" s="46" t="s">
        <v>189</v>
      </c>
      <c r="U56" s="11"/>
      <c r="V56" s="4">
        <v>2156.25</v>
      </c>
      <c r="Y56"/>
    </row>
    <row r="57" spans="1:25">
      <c r="A57" s="11"/>
      <c r="B57" s="11"/>
      <c r="C57" s="11"/>
      <c r="D57" s="11"/>
      <c r="E57" s="11"/>
      <c r="F57" s="46" t="s">
        <v>18</v>
      </c>
      <c r="G57" s="11"/>
      <c r="H57" s="47">
        <v>41019</v>
      </c>
      <c r="I57" s="11"/>
      <c r="J57" s="46"/>
      <c r="K57" s="11"/>
      <c r="L57" s="46" t="s">
        <v>192</v>
      </c>
      <c r="M57" s="11"/>
      <c r="N57" s="46"/>
      <c r="O57" s="11"/>
      <c r="P57" s="46" t="s">
        <v>19</v>
      </c>
      <c r="Q57" s="11"/>
      <c r="R57" s="48"/>
      <c r="S57" s="11"/>
      <c r="T57" s="46" t="s">
        <v>189</v>
      </c>
      <c r="U57" s="11"/>
      <c r="V57" s="4">
        <v>2700</v>
      </c>
      <c r="Y57"/>
    </row>
    <row r="58" spans="1:25">
      <c r="A58" s="11"/>
      <c r="B58" s="11"/>
      <c r="C58" s="11"/>
      <c r="D58" s="11"/>
      <c r="E58" s="11"/>
      <c r="F58" s="46" t="s">
        <v>18</v>
      </c>
      <c r="G58" s="11"/>
      <c r="H58" s="47">
        <v>41019</v>
      </c>
      <c r="I58" s="11"/>
      <c r="J58" s="46"/>
      <c r="K58" s="11"/>
      <c r="L58" s="46" t="s">
        <v>194</v>
      </c>
      <c r="M58" s="11"/>
      <c r="N58" s="46"/>
      <c r="O58" s="11"/>
      <c r="P58" s="46" t="s">
        <v>19</v>
      </c>
      <c r="Q58" s="11"/>
      <c r="R58" s="48"/>
      <c r="S58" s="11"/>
      <c r="T58" s="46" t="s">
        <v>189</v>
      </c>
      <c r="U58" s="11"/>
      <c r="V58" s="4">
        <v>2106.25</v>
      </c>
      <c r="Y58"/>
    </row>
    <row r="59" spans="1:25">
      <c r="A59" s="11"/>
      <c r="B59" s="11"/>
      <c r="C59" s="11"/>
      <c r="D59" s="11"/>
      <c r="E59" s="11"/>
      <c r="F59" s="46" t="s">
        <v>18</v>
      </c>
      <c r="G59" s="11"/>
      <c r="H59" s="47">
        <v>41019</v>
      </c>
      <c r="I59" s="11"/>
      <c r="J59" s="46"/>
      <c r="K59" s="11"/>
      <c r="L59" s="46" t="s">
        <v>201</v>
      </c>
      <c r="M59" s="11"/>
      <c r="N59" s="46"/>
      <c r="O59" s="11"/>
      <c r="P59" s="46" t="s">
        <v>19</v>
      </c>
      <c r="Q59" s="11"/>
      <c r="R59" s="48"/>
      <c r="S59" s="11"/>
      <c r="T59" s="46" t="s">
        <v>189</v>
      </c>
      <c r="U59" s="11"/>
      <c r="V59" s="4">
        <v>2460</v>
      </c>
      <c r="Y59"/>
    </row>
    <row r="60" spans="1:25">
      <c r="A60" s="11"/>
      <c r="B60" s="11"/>
      <c r="C60" s="11"/>
      <c r="D60" s="11"/>
      <c r="E60" s="11"/>
      <c r="F60" s="46" t="s">
        <v>18</v>
      </c>
      <c r="G60" s="11"/>
      <c r="H60" s="47">
        <v>41019</v>
      </c>
      <c r="I60" s="11"/>
      <c r="J60" s="46"/>
      <c r="K60" s="11"/>
      <c r="L60" s="46" t="s">
        <v>210</v>
      </c>
      <c r="M60" s="11"/>
      <c r="N60" s="46"/>
      <c r="O60" s="11"/>
      <c r="P60" s="46" t="s">
        <v>51</v>
      </c>
      <c r="Q60" s="11"/>
      <c r="R60" s="48"/>
      <c r="S60" s="11"/>
      <c r="T60" s="46" t="s">
        <v>189</v>
      </c>
      <c r="U60" s="11"/>
      <c r="V60" s="4">
        <v>1575</v>
      </c>
      <c r="Y60"/>
    </row>
    <row r="61" spans="1:25">
      <c r="A61" s="11"/>
      <c r="B61" s="11"/>
      <c r="C61" s="11"/>
      <c r="D61" s="11"/>
      <c r="E61" s="11"/>
      <c r="F61" s="46" t="s">
        <v>18</v>
      </c>
      <c r="G61" s="11"/>
      <c r="H61" s="47">
        <v>41019</v>
      </c>
      <c r="I61" s="11"/>
      <c r="J61" s="46"/>
      <c r="K61" s="11"/>
      <c r="L61" s="46" t="s">
        <v>204</v>
      </c>
      <c r="M61" s="11"/>
      <c r="N61" s="46"/>
      <c r="O61" s="11"/>
      <c r="P61" s="46" t="s">
        <v>19</v>
      </c>
      <c r="Q61" s="11"/>
      <c r="R61" s="48"/>
      <c r="S61" s="11"/>
      <c r="T61" s="46" t="s">
        <v>189</v>
      </c>
      <c r="U61" s="11"/>
      <c r="V61" s="4">
        <v>2880</v>
      </c>
      <c r="Y61"/>
    </row>
    <row r="62" spans="1:25">
      <c r="A62" s="11"/>
      <c r="B62" s="11"/>
      <c r="C62" s="11"/>
      <c r="D62" s="11"/>
      <c r="E62" s="11"/>
      <c r="F62" s="46" t="s">
        <v>18</v>
      </c>
      <c r="G62" s="11"/>
      <c r="H62" s="47">
        <v>41019</v>
      </c>
      <c r="I62" s="11"/>
      <c r="J62" s="46"/>
      <c r="K62" s="11"/>
      <c r="L62" s="46" t="s">
        <v>211</v>
      </c>
      <c r="M62" s="11"/>
      <c r="N62" s="46"/>
      <c r="O62" s="11"/>
      <c r="P62" s="46" t="s">
        <v>19</v>
      </c>
      <c r="Q62" s="11"/>
      <c r="R62" s="48"/>
      <c r="S62" s="11"/>
      <c r="T62" s="46" t="s">
        <v>189</v>
      </c>
      <c r="U62" s="11"/>
      <c r="V62" s="4">
        <v>2695</v>
      </c>
      <c r="Y62"/>
    </row>
    <row r="63" spans="1:25">
      <c r="A63" s="11"/>
      <c r="B63" s="11"/>
      <c r="C63" s="11"/>
      <c r="D63" s="11"/>
      <c r="E63" s="11"/>
      <c r="F63" s="46" t="s">
        <v>18</v>
      </c>
      <c r="G63" s="11"/>
      <c r="H63" s="47">
        <v>41033</v>
      </c>
      <c r="I63" s="11"/>
      <c r="J63" s="46"/>
      <c r="K63" s="11"/>
      <c r="L63" s="46" t="s">
        <v>190</v>
      </c>
      <c r="M63" s="11"/>
      <c r="N63" s="46"/>
      <c r="O63" s="11"/>
      <c r="P63" s="46" t="s">
        <v>20</v>
      </c>
      <c r="Q63" s="11"/>
      <c r="R63" s="48"/>
      <c r="S63" s="11"/>
      <c r="T63" s="46" t="s">
        <v>189</v>
      </c>
      <c r="U63" s="11"/>
      <c r="V63" s="4">
        <v>2118.75</v>
      </c>
      <c r="Y63"/>
    </row>
    <row r="64" spans="1:25">
      <c r="A64" s="11"/>
      <c r="B64" s="11"/>
      <c r="C64" s="11"/>
      <c r="D64" s="11"/>
      <c r="E64" s="11"/>
      <c r="F64" s="46" t="s">
        <v>18</v>
      </c>
      <c r="G64" s="11"/>
      <c r="H64" s="47">
        <v>41033</v>
      </c>
      <c r="I64" s="11"/>
      <c r="J64" s="46"/>
      <c r="K64" s="11"/>
      <c r="L64" s="46" t="s">
        <v>192</v>
      </c>
      <c r="M64" s="11"/>
      <c r="N64" s="46"/>
      <c r="O64" s="11"/>
      <c r="P64" s="46" t="s">
        <v>19</v>
      </c>
      <c r="Q64" s="11"/>
      <c r="R64" s="48"/>
      <c r="S64" s="11"/>
      <c r="T64" s="46" t="s">
        <v>189</v>
      </c>
      <c r="U64" s="11"/>
      <c r="V64" s="4">
        <v>2700</v>
      </c>
      <c r="Y64"/>
    </row>
    <row r="65" spans="1:25">
      <c r="A65" s="11"/>
      <c r="B65" s="11"/>
      <c r="C65" s="11"/>
      <c r="D65" s="11"/>
      <c r="E65" s="11"/>
      <c r="F65" s="46" t="s">
        <v>18</v>
      </c>
      <c r="G65" s="11"/>
      <c r="H65" s="47">
        <v>41033</v>
      </c>
      <c r="I65" s="11"/>
      <c r="J65" s="46"/>
      <c r="K65" s="11"/>
      <c r="L65" s="46" t="s">
        <v>194</v>
      </c>
      <c r="M65" s="11"/>
      <c r="N65" s="46"/>
      <c r="O65" s="11"/>
      <c r="P65" s="46" t="s">
        <v>19</v>
      </c>
      <c r="Q65" s="11"/>
      <c r="R65" s="48"/>
      <c r="S65" s="11"/>
      <c r="T65" s="46" t="s">
        <v>189</v>
      </c>
      <c r="U65" s="11"/>
      <c r="V65" s="4">
        <v>2300</v>
      </c>
      <c r="Y65"/>
    </row>
    <row r="66" spans="1:25">
      <c r="A66" s="11"/>
      <c r="B66" s="11"/>
      <c r="C66" s="11"/>
      <c r="D66" s="11"/>
      <c r="E66" s="11"/>
      <c r="F66" s="46" t="s">
        <v>18</v>
      </c>
      <c r="G66" s="11"/>
      <c r="H66" s="47">
        <v>41033</v>
      </c>
      <c r="I66" s="11"/>
      <c r="J66" s="46"/>
      <c r="K66" s="11"/>
      <c r="L66" s="46" t="s">
        <v>201</v>
      </c>
      <c r="M66" s="11"/>
      <c r="N66" s="46"/>
      <c r="O66" s="11"/>
      <c r="P66" s="46" t="s">
        <v>19</v>
      </c>
      <c r="Q66" s="11"/>
      <c r="R66" s="48"/>
      <c r="S66" s="11"/>
      <c r="T66" s="46" t="s">
        <v>189</v>
      </c>
      <c r="U66" s="11"/>
      <c r="V66" s="4">
        <v>3067.5</v>
      </c>
      <c r="Y66"/>
    </row>
    <row r="67" spans="1:25">
      <c r="A67" s="11"/>
      <c r="B67" s="11"/>
      <c r="C67" s="11"/>
      <c r="D67" s="11"/>
      <c r="E67" s="11"/>
      <c r="F67" s="46" t="s">
        <v>18</v>
      </c>
      <c r="G67" s="11"/>
      <c r="H67" s="47">
        <v>41033</v>
      </c>
      <c r="I67" s="11"/>
      <c r="J67" s="46"/>
      <c r="K67" s="11"/>
      <c r="L67" s="46" t="s">
        <v>210</v>
      </c>
      <c r="M67" s="11"/>
      <c r="N67" s="46"/>
      <c r="O67" s="11"/>
      <c r="P67" s="46" t="s">
        <v>51</v>
      </c>
      <c r="Q67" s="11"/>
      <c r="R67" s="48"/>
      <c r="S67" s="11"/>
      <c r="T67" s="46" t="s">
        <v>189</v>
      </c>
      <c r="U67" s="11"/>
      <c r="V67" s="4">
        <v>1730</v>
      </c>
      <c r="Y67"/>
    </row>
    <row r="68" spans="1:25">
      <c r="A68" s="11"/>
      <c r="B68" s="11"/>
      <c r="C68" s="11"/>
      <c r="D68" s="11"/>
      <c r="E68" s="11"/>
      <c r="F68" s="46" t="s">
        <v>18</v>
      </c>
      <c r="G68" s="11"/>
      <c r="H68" s="47">
        <v>41033</v>
      </c>
      <c r="I68" s="11"/>
      <c r="J68" s="46"/>
      <c r="K68" s="11"/>
      <c r="L68" s="46" t="s">
        <v>204</v>
      </c>
      <c r="M68" s="11"/>
      <c r="N68" s="46"/>
      <c r="O68" s="11"/>
      <c r="P68" s="46" t="s">
        <v>19</v>
      </c>
      <c r="Q68" s="11"/>
      <c r="R68" s="48"/>
      <c r="S68" s="11"/>
      <c r="T68" s="46" t="s">
        <v>189</v>
      </c>
      <c r="U68" s="11"/>
      <c r="V68" s="4">
        <v>2775</v>
      </c>
      <c r="Y68"/>
    </row>
    <row r="69" spans="1:25">
      <c r="A69" s="11"/>
      <c r="B69" s="11"/>
      <c r="C69" s="11"/>
      <c r="D69" s="11"/>
      <c r="E69" s="11"/>
      <c r="F69" s="46" t="s">
        <v>18</v>
      </c>
      <c r="G69" s="11"/>
      <c r="H69" s="47">
        <v>41033</v>
      </c>
      <c r="I69" s="11"/>
      <c r="J69" s="46"/>
      <c r="K69" s="11"/>
      <c r="L69" s="46" t="s">
        <v>211</v>
      </c>
      <c r="M69" s="11"/>
      <c r="N69" s="46"/>
      <c r="O69" s="11"/>
      <c r="P69" s="46" t="s">
        <v>19</v>
      </c>
      <c r="Q69" s="11"/>
      <c r="R69" s="48"/>
      <c r="S69" s="11"/>
      <c r="T69" s="46" t="s">
        <v>189</v>
      </c>
      <c r="U69" s="11"/>
      <c r="V69" s="4">
        <v>2695</v>
      </c>
      <c r="Y69"/>
    </row>
    <row r="70" spans="1:25">
      <c r="A70" s="11"/>
      <c r="B70" s="11"/>
      <c r="C70" s="11"/>
      <c r="D70" s="11"/>
      <c r="E70" s="11"/>
      <c r="F70" s="46" t="s">
        <v>18</v>
      </c>
      <c r="G70" s="11"/>
      <c r="H70" s="47">
        <v>41047</v>
      </c>
      <c r="I70" s="11"/>
      <c r="J70" s="46"/>
      <c r="K70" s="11"/>
      <c r="L70" s="46" t="s">
        <v>190</v>
      </c>
      <c r="M70" s="11"/>
      <c r="N70" s="46"/>
      <c r="O70" s="11"/>
      <c r="P70" s="46" t="s">
        <v>20</v>
      </c>
      <c r="Q70" s="11"/>
      <c r="R70" s="48"/>
      <c r="S70" s="11"/>
      <c r="T70" s="46" t="s">
        <v>189</v>
      </c>
      <c r="U70" s="11"/>
      <c r="V70" s="4">
        <v>1518.75</v>
      </c>
      <c r="Y70"/>
    </row>
    <row r="71" spans="1:25">
      <c r="A71" s="11"/>
      <c r="B71" s="11"/>
      <c r="C71" s="11"/>
      <c r="D71" s="11"/>
      <c r="E71" s="11"/>
      <c r="F71" s="46" t="s">
        <v>18</v>
      </c>
      <c r="G71" s="11"/>
      <c r="H71" s="47">
        <v>41047</v>
      </c>
      <c r="I71" s="11"/>
      <c r="J71" s="46"/>
      <c r="K71" s="11"/>
      <c r="L71" s="46" t="s">
        <v>192</v>
      </c>
      <c r="M71" s="11"/>
      <c r="N71" s="46"/>
      <c r="O71" s="11"/>
      <c r="P71" s="46" t="s">
        <v>19</v>
      </c>
      <c r="Q71" s="11"/>
      <c r="R71" s="48"/>
      <c r="S71" s="11"/>
      <c r="T71" s="46" t="s">
        <v>189</v>
      </c>
      <c r="U71" s="11"/>
      <c r="V71" s="4">
        <v>2700</v>
      </c>
      <c r="Y71"/>
    </row>
    <row r="72" spans="1:25">
      <c r="A72" s="11"/>
      <c r="B72" s="11"/>
      <c r="C72" s="11"/>
      <c r="D72" s="11"/>
      <c r="E72" s="11"/>
      <c r="F72" s="46" t="s">
        <v>18</v>
      </c>
      <c r="G72" s="11"/>
      <c r="H72" s="47">
        <v>41047</v>
      </c>
      <c r="I72" s="11"/>
      <c r="J72" s="46"/>
      <c r="K72" s="11"/>
      <c r="L72" s="46" t="s">
        <v>194</v>
      </c>
      <c r="M72" s="11"/>
      <c r="N72" s="46"/>
      <c r="O72" s="11"/>
      <c r="P72" s="46" t="s">
        <v>19</v>
      </c>
      <c r="Q72" s="11"/>
      <c r="R72" s="48"/>
      <c r="S72" s="11"/>
      <c r="T72" s="46" t="s">
        <v>189</v>
      </c>
      <c r="U72" s="11"/>
      <c r="V72" s="4">
        <v>2056.25</v>
      </c>
      <c r="Y72"/>
    </row>
    <row r="73" spans="1:25">
      <c r="A73" s="11"/>
      <c r="B73" s="11"/>
      <c r="C73" s="11"/>
      <c r="D73" s="11"/>
      <c r="E73" s="11"/>
      <c r="F73" s="46" t="s">
        <v>18</v>
      </c>
      <c r="G73" s="11"/>
      <c r="H73" s="47">
        <v>41047</v>
      </c>
      <c r="I73" s="11"/>
      <c r="J73" s="46"/>
      <c r="K73" s="11"/>
      <c r="L73" s="46" t="s">
        <v>201</v>
      </c>
      <c r="M73" s="11"/>
      <c r="N73" s="46"/>
      <c r="O73" s="11"/>
      <c r="P73" s="46" t="s">
        <v>19</v>
      </c>
      <c r="Q73" s="11"/>
      <c r="R73" s="48"/>
      <c r="S73" s="11"/>
      <c r="T73" s="46" t="s">
        <v>189</v>
      </c>
      <c r="U73" s="11"/>
      <c r="V73" s="4">
        <v>2850</v>
      </c>
      <c r="Y73"/>
    </row>
    <row r="74" spans="1:25">
      <c r="A74" s="11"/>
      <c r="B74" s="11"/>
      <c r="C74" s="11"/>
      <c r="D74" s="11"/>
      <c r="E74" s="11"/>
      <c r="F74" s="46" t="s">
        <v>18</v>
      </c>
      <c r="G74" s="11"/>
      <c r="H74" s="47">
        <v>41047</v>
      </c>
      <c r="I74" s="11"/>
      <c r="J74" s="46"/>
      <c r="K74" s="11"/>
      <c r="L74" s="46" t="s">
        <v>210</v>
      </c>
      <c r="M74" s="11"/>
      <c r="N74" s="46"/>
      <c r="O74" s="11"/>
      <c r="P74" s="46" t="s">
        <v>51</v>
      </c>
      <c r="Q74" s="11"/>
      <c r="R74" s="48"/>
      <c r="S74" s="11"/>
      <c r="T74" s="46" t="s">
        <v>189</v>
      </c>
      <c r="U74" s="11"/>
      <c r="V74" s="4">
        <v>1410</v>
      </c>
      <c r="Y74"/>
    </row>
    <row r="75" spans="1:25">
      <c r="A75" s="11"/>
      <c r="B75" s="11"/>
      <c r="C75" s="11"/>
      <c r="D75" s="11"/>
      <c r="E75" s="11"/>
      <c r="F75" s="46" t="s">
        <v>18</v>
      </c>
      <c r="G75" s="11"/>
      <c r="H75" s="47">
        <v>41047</v>
      </c>
      <c r="I75" s="11"/>
      <c r="J75" s="46"/>
      <c r="K75" s="11"/>
      <c r="L75" s="46" t="s">
        <v>204</v>
      </c>
      <c r="M75" s="11"/>
      <c r="N75" s="46"/>
      <c r="O75" s="11"/>
      <c r="P75" s="46" t="s">
        <v>19</v>
      </c>
      <c r="Q75" s="11"/>
      <c r="R75" s="48"/>
      <c r="S75" s="11"/>
      <c r="T75" s="46" t="s">
        <v>189</v>
      </c>
      <c r="U75" s="11"/>
      <c r="V75" s="4">
        <v>1410</v>
      </c>
      <c r="Y75"/>
    </row>
    <row r="76" spans="1:25">
      <c r="A76" s="11"/>
      <c r="B76" s="11"/>
      <c r="C76" s="11"/>
      <c r="D76" s="11"/>
      <c r="E76" s="11"/>
      <c r="F76" s="46" t="s">
        <v>18</v>
      </c>
      <c r="G76" s="11"/>
      <c r="H76" s="47">
        <v>41047</v>
      </c>
      <c r="I76" s="11"/>
      <c r="J76" s="46"/>
      <c r="K76" s="11"/>
      <c r="L76" s="46" t="s">
        <v>211</v>
      </c>
      <c r="M76" s="11"/>
      <c r="N76" s="46"/>
      <c r="O76" s="11"/>
      <c r="P76" s="46" t="s">
        <v>19</v>
      </c>
      <c r="Q76" s="11"/>
      <c r="R76" s="48"/>
      <c r="S76" s="11"/>
      <c r="T76" s="46" t="s">
        <v>189</v>
      </c>
      <c r="U76" s="11"/>
      <c r="V76" s="4">
        <v>2695</v>
      </c>
      <c r="Y76"/>
    </row>
    <row r="77" spans="1:25">
      <c r="A77" s="11"/>
      <c r="B77" s="11"/>
      <c r="C77" s="11"/>
      <c r="D77" s="11"/>
      <c r="E77" s="11"/>
      <c r="F77" s="46" t="s">
        <v>18</v>
      </c>
      <c r="G77" s="11"/>
      <c r="H77" s="47">
        <v>41047</v>
      </c>
      <c r="I77" s="11"/>
      <c r="J77" s="46" t="s">
        <v>138</v>
      </c>
      <c r="K77" s="11"/>
      <c r="L77" s="46" t="s">
        <v>204</v>
      </c>
      <c r="M77" s="11"/>
      <c r="N77" s="46"/>
      <c r="O77" s="11"/>
      <c r="P77" s="46" t="s">
        <v>19</v>
      </c>
      <c r="Q77" s="11"/>
      <c r="R77" s="48"/>
      <c r="S77" s="11"/>
      <c r="T77" s="46" t="s">
        <v>189</v>
      </c>
      <c r="U77" s="11"/>
      <c r="V77" s="4">
        <v>0</v>
      </c>
      <c r="Y77"/>
    </row>
    <row r="78" spans="1:25">
      <c r="A78" s="11"/>
      <c r="B78" s="11"/>
      <c r="C78" s="11"/>
      <c r="D78" s="11"/>
      <c r="E78" s="11"/>
      <c r="F78" s="46" t="s">
        <v>18</v>
      </c>
      <c r="G78" s="11"/>
      <c r="H78" s="47">
        <v>41051</v>
      </c>
      <c r="I78" s="11"/>
      <c r="J78" s="46" t="s">
        <v>151</v>
      </c>
      <c r="K78" s="11"/>
      <c r="L78" s="46" t="s">
        <v>210</v>
      </c>
      <c r="M78" s="11"/>
      <c r="N78" s="46"/>
      <c r="O78" s="11"/>
      <c r="P78" s="46" t="s">
        <v>51</v>
      </c>
      <c r="Q78" s="11"/>
      <c r="R78" s="48"/>
      <c r="S78" s="11"/>
      <c r="T78" s="46" t="s">
        <v>189</v>
      </c>
      <c r="U78" s="11"/>
      <c r="V78" s="4">
        <v>0</v>
      </c>
      <c r="Y78"/>
    </row>
    <row r="79" spans="1:25">
      <c r="A79" s="11"/>
      <c r="B79" s="11"/>
      <c r="C79" s="11"/>
      <c r="D79" s="11"/>
      <c r="E79" s="11"/>
      <c r="F79" s="46" t="s">
        <v>18</v>
      </c>
      <c r="G79" s="11"/>
      <c r="H79" s="47">
        <v>41061</v>
      </c>
      <c r="I79" s="11"/>
      <c r="J79" s="46"/>
      <c r="K79" s="11"/>
      <c r="L79" s="46" t="s">
        <v>190</v>
      </c>
      <c r="M79" s="11"/>
      <c r="N79" s="46"/>
      <c r="O79" s="11"/>
      <c r="P79" s="46" t="s">
        <v>20</v>
      </c>
      <c r="Q79" s="11"/>
      <c r="R79" s="48"/>
      <c r="S79" s="11"/>
      <c r="T79" s="46" t="s">
        <v>189</v>
      </c>
      <c r="U79" s="11"/>
      <c r="V79" s="4">
        <v>1112.5</v>
      </c>
      <c r="Y79"/>
    </row>
    <row r="80" spans="1:25">
      <c r="A80" s="11"/>
      <c r="B80" s="11"/>
      <c r="C80" s="11"/>
      <c r="D80" s="11"/>
      <c r="E80" s="11"/>
      <c r="F80" s="46" t="s">
        <v>18</v>
      </c>
      <c r="G80" s="11"/>
      <c r="H80" s="47">
        <v>41061</v>
      </c>
      <c r="I80" s="11"/>
      <c r="J80" s="46"/>
      <c r="K80" s="11"/>
      <c r="L80" s="46" t="s">
        <v>192</v>
      </c>
      <c r="M80" s="11"/>
      <c r="N80" s="46"/>
      <c r="O80" s="11"/>
      <c r="P80" s="46" t="s">
        <v>19</v>
      </c>
      <c r="Q80" s="11"/>
      <c r="R80" s="48"/>
      <c r="S80" s="11"/>
      <c r="T80" s="46" t="s">
        <v>189</v>
      </c>
      <c r="U80" s="11"/>
      <c r="V80" s="4">
        <v>2700</v>
      </c>
      <c r="Y80"/>
    </row>
    <row r="81" spans="1:25">
      <c r="A81" s="11"/>
      <c r="B81" s="11"/>
      <c r="C81" s="11"/>
      <c r="D81" s="11"/>
      <c r="E81" s="11"/>
      <c r="F81" s="46" t="s">
        <v>18</v>
      </c>
      <c r="G81" s="11"/>
      <c r="H81" s="47">
        <v>41061</v>
      </c>
      <c r="I81" s="11"/>
      <c r="J81" s="46"/>
      <c r="K81" s="11"/>
      <c r="L81" s="46" t="s">
        <v>194</v>
      </c>
      <c r="M81" s="11"/>
      <c r="N81" s="46"/>
      <c r="O81" s="11"/>
      <c r="P81" s="46" t="s">
        <v>19</v>
      </c>
      <c r="Q81" s="11"/>
      <c r="R81" s="48"/>
      <c r="S81" s="11"/>
      <c r="T81" s="46" t="s">
        <v>189</v>
      </c>
      <c r="U81" s="11"/>
      <c r="V81" s="4">
        <v>1806.25</v>
      </c>
      <c r="Y81"/>
    </row>
    <row r="82" spans="1:25">
      <c r="A82" s="11"/>
      <c r="B82" s="11"/>
      <c r="C82" s="11"/>
      <c r="D82" s="11"/>
      <c r="E82" s="11"/>
      <c r="F82" s="46" t="s">
        <v>18</v>
      </c>
      <c r="G82" s="11"/>
      <c r="H82" s="47">
        <v>41061</v>
      </c>
      <c r="I82" s="11"/>
      <c r="J82" s="46"/>
      <c r="K82" s="11"/>
      <c r="L82" s="46" t="s">
        <v>201</v>
      </c>
      <c r="M82" s="11"/>
      <c r="N82" s="46"/>
      <c r="O82" s="11"/>
      <c r="P82" s="46" t="s">
        <v>19</v>
      </c>
      <c r="Q82" s="11"/>
      <c r="R82" s="48"/>
      <c r="S82" s="11"/>
      <c r="T82" s="46" t="s">
        <v>189</v>
      </c>
      <c r="U82" s="11"/>
      <c r="V82" s="4">
        <v>2557.5</v>
      </c>
      <c r="Y82"/>
    </row>
    <row r="83" spans="1:25">
      <c r="A83" s="11"/>
      <c r="B83" s="11"/>
      <c r="C83" s="11"/>
      <c r="D83" s="11"/>
      <c r="E83" s="11"/>
      <c r="F83" s="46" t="s">
        <v>18</v>
      </c>
      <c r="G83" s="11"/>
      <c r="H83" s="47">
        <v>41061</v>
      </c>
      <c r="I83" s="11"/>
      <c r="J83" s="46"/>
      <c r="K83" s="11"/>
      <c r="L83" s="46" t="s">
        <v>210</v>
      </c>
      <c r="M83" s="11"/>
      <c r="N83" s="46"/>
      <c r="O83" s="11"/>
      <c r="P83" s="46" t="s">
        <v>51</v>
      </c>
      <c r="Q83" s="11"/>
      <c r="R83" s="48"/>
      <c r="S83" s="11"/>
      <c r="T83" s="46" t="s">
        <v>189</v>
      </c>
      <c r="U83" s="11"/>
      <c r="V83" s="4">
        <v>1580</v>
      </c>
      <c r="Y83"/>
    </row>
    <row r="84" spans="1:25">
      <c r="A84" s="11"/>
      <c r="B84" s="11"/>
      <c r="C84" s="11"/>
      <c r="D84" s="11"/>
      <c r="E84" s="11"/>
      <c r="F84" s="46" t="s">
        <v>18</v>
      </c>
      <c r="G84" s="11"/>
      <c r="H84" s="47">
        <v>41061</v>
      </c>
      <c r="I84" s="11"/>
      <c r="J84" s="46"/>
      <c r="K84" s="11"/>
      <c r="L84" s="46" t="s">
        <v>204</v>
      </c>
      <c r="M84" s="11"/>
      <c r="N84" s="46"/>
      <c r="O84" s="11"/>
      <c r="P84" s="46" t="s">
        <v>19</v>
      </c>
      <c r="Q84" s="11"/>
      <c r="R84" s="48"/>
      <c r="S84" s="11"/>
      <c r="T84" s="46" t="s">
        <v>189</v>
      </c>
      <c r="U84" s="11"/>
      <c r="V84" s="4">
        <v>2422.5</v>
      </c>
      <c r="Y84"/>
    </row>
    <row r="85" spans="1:25">
      <c r="A85" s="11"/>
      <c r="B85" s="11"/>
      <c r="C85" s="11"/>
      <c r="D85" s="11"/>
      <c r="E85" s="11"/>
      <c r="F85" s="46" t="s">
        <v>18</v>
      </c>
      <c r="G85" s="11"/>
      <c r="H85" s="47">
        <v>41061</v>
      </c>
      <c r="I85" s="11"/>
      <c r="J85" s="46"/>
      <c r="K85" s="11"/>
      <c r="L85" s="46" t="s">
        <v>211</v>
      </c>
      <c r="M85" s="11"/>
      <c r="N85" s="46"/>
      <c r="O85" s="11"/>
      <c r="P85" s="46" t="s">
        <v>19</v>
      </c>
      <c r="Q85" s="11"/>
      <c r="R85" s="48"/>
      <c r="S85" s="11"/>
      <c r="T85" s="46" t="s">
        <v>189</v>
      </c>
      <c r="U85" s="11"/>
      <c r="V85" s="4">
        <v>2695</v>
      </c>
      <c r="Y85"/>
    </row>
    <row r="86" spans="1:25">
      <c r="A86" s="11"/>
      <c r="B86" s="11"/>
      <c r="C86" s="11"/>
      <c r="D86" s="11"/>
      <c r="E86" s="11"/>
      <c r="F86" s="46" t="s">
        <v>18</v>
      </c>
      <c r="G86" s="11"/>
      <c r="H86" s="47">
        <v>41075</v>
      </c>
      <c r="I86" s="11"/>
      <c r="J86" s="46"/>
      <c r="K86" s="11"/>
      <c r="L86" s="46" t="s">
        <v>190</v>
      </c>
      <c r="M86" s="11"/>
      <c r="N86" s="46"/>
      <c r="O86" s="11"/>
      <c r="P86" s="46" t="s">
        <v>20</v>
      </c>
      <c r="Q86" s="11"/>
      <c r="R86" s="48"/>
      <c r="S86" s="11"/>
      <c r="T86" s="46" t="s">
        <v>189</v>
      </c>
      <c r="U86" s="11"/>
      <c r="V86" s="4">
        <v>1943.75</v>
      </c>
      <c r="Y86"/>
    </row>
    <row r="87" spans="1:25">
      <c r="A87" s="11"/>
      <c r="B87" s="11"/>
      <c r="C87" s="11"/>
      <c r="D87" s="11"/>
      <c r="E87" s="11"/>
      <c r="F87" s="46" t="s">
        <v>18</v>
      </c>
      <c r="G87" s="11"/>
      <c r="H87" s="47">
        <v>41075</v>
      </c>
      <c r="I87" s="11"/>
      <c r="J87" s="46"/>
      <c r="K87" s="11"/>
      <c r="L87" s="46" t="s">
        <v>192</v>
      </c>
      <c r="M87" s="11"/>
      <c r="N87" s="46"/>
      <c r="O87" s="11"/>
      <c r="P87" s="46" t="s">
        <v>19</v>
      </c>
      <c r="Q87" s="11"/>
      <c r="R87" s="48"/>
      <c r="S87" s="11"/>
      <c r="T87" s="46" t="s">
        <v>189</v>
      </c>
      <c r="U87" s="11"/>
      <c r="V87" s="4">
        <v>2430</v>
      </c>
      <c r="Y87"/>
    </row>
    <row r="88" spans="1:25">
      <c r="A88" s="11"/>
      <c r="B88" s="11"/>
      <c r="C88" s="11"/>
      <c r="D88" s="11"/>
      <c r="E88" s="11"/>
      <c r="F88" s="46" t="s">
        <v>18</v>
      </c>
      <c r="G88" s="11"/>
      <c r="H88" s="47">
        <v>41075</v>
      </c>
      <c r="I88" s="11"/>
      <c r="J88" s="46"/>
      <c r="K88" s="11"/>
      <c r="L88" s="46" t="s">
        <v>194</v>
      </c>
      <c r="M88" s="11"/>
      <c r="N88" s="46"/>
      <c r="O88" s="11"/>
      <c r="P88" s="46" t="s">
        <v>19</v>
      </c>
      <c r="Q88" s="11"/>
      <c r="R88" s="48"/>
      <c r="S88" s="11"/>
      <c r="T88" s="46" t="s">
        <v>189</v>
      </c>
      <c r="U88" s="11"/>
      <c r="V88" s="4">
        <v>2025</v>
      </c>
      <c r="Y88"/>
    </row>
    <row r="89" spans="1:25">
      <c r="A89" s="11"/>
      <c r="B89" s="11"/>
      <c r="C89" s="11"/>
      <c r="D89" s="11"/>
      <c r="E89" s="11"/>
      <c r="F89" s="46" t="s">
        <v>18</v>
      </c>
      <c r="G89" s="11"/>
      <c r="H89" s="47">
        <v>41075</v>
      </c>
      <c r="I89" s="11"/>
      <c r="J89" s="46"/>
      <c r="K89" s="11"/>
      <c r="L89" s="46" t="s">
        <v>201</v>
      </c>
      <c r="M89" s="11"/>
      <c r="N89" s="46"/>
      <c r="O89" s="11"/>
      <c r="P89" s="46" t="s">
        <v>19</v>
      </c>
      <c r="Q89" s="11"/>
      <c r="R89" s="48"/>
      <c r="S89" s="11"/>
      <c r="T89" s="46" t="s">
        <v>189</v>
      </c>
      <c r="U89" s="11"/>
      <c r="V89" s="4">
        <v>2865</v>
      </c>
      <c r="Y89"/>
    </row>
    <row r="90" spans="1:25">
      <c r="A90" s="11"/>
      <c r="B90" s="11"/>
      <c r="C90" s="11"/>
      <c r="D90" s="11"/>
      <c r="E90" s="11"/>
      <c r="F90" s="46" t="s">
        <v>18</v>
      </c>
      <c r="G90" s="11"/>
      <c r="H90" s="47">
        <v>41075</v>
      </c>
      <c r="I90" s="11"/>
      <c r="J90" s="46"/>
      <c r="K90" s="11"/>
      <c r="L90" s="46" t="s">
        <v>210</v>
      </c>
      <c r="M90" s="11"/>
      <c r="N90" s="46"/>
      <c r="O90" s="11"/>
      <c r="P90" s="46" t="s">
        <v>51</v>
      </c>
      <c r="Q90" s="11"/>
      <c r="R90" s="48"/>
      <c r="S90" s="11"/>
      <c r="T90" s="46" t="s">
        <v>189</v>
      </c>
      <c r="U90" s="11"/>
      <c r="V90" s="4">
        <v>1630</v>
      </c>
      <c r="Y90"/>
    </row>
    <row r="91" spans="1:25">
      <c r="A91" s="11"/>
      <c r="B91" s="11"/>
      <c r="C91" s="11"/>
      <c r="D91" s="11"/>
      <c r="E91" s="11"/>
      <c r="F91" s="46" t="s">
        <v>18</v>
      </c>
      <c r="G91" s="11"/>
      <c r="H91" s="47">
        <v>41075</v>
      </c>
      <c r="I91" s="11"/>
      <c r="J91" s="46"/>
      <c r="K91" s="11"/>
      <c r="L91" s="46" t="s">
        <v>204</v>
      </c>
      <c r="M91" s="11"/>
      <c r="N91" s="46"/>
      <c r="O91" s="11"/>
      <c r="P91" s="46" t="s">
        <v>19</v>
      </c>
      <c r="Q91" s="11"/>
      <c r="R91" s="48"/>
      <c r="S91" s="11"/>
      <c r="T91" s="46" t="s">
        <v>189</v>
      </c>
      <c r="U91" s="11"/>
      <c r="V91" s="4">
        <v>2685</v>
      </c>
      <c r="Y91"/>
    </row>
    <row r="92" spans="1:25">
      <c r="A92" s="11"/>
      <c r="B92" s="11"/>
      <c r="C92" s="11"/>
      <c r="D92" s="11"/>
      <c r="E92" s="11"/>
      <c r="F92" s="46" t="s">
        <v>18</v>
      </c>
      <c r="G92" s="11"/>
      <c r="H92" s="47">
        <v>41075</v>
      </c>
      <c r="I92" s="11"/>
      <c r="J92" s="46"/>
      <c r="K92" s="11"/>
      <c r="L92" s="46" t="s">
        <v>211</v>
      </c>
      <c r="M92" s="11"/>
      <c r="N92" s="46"/>
      <c r="O92" s="11"/>
      <c r="P92" s="46" t="s">
        <v>19</v>
      </c>
      <c r="Q92" s="11"/>
      <c r="R92" s="48"/>
      <c r="S92" s="11"/>
      <c r="T92" s="46" t="s">
        <v>189</v>
      </c>
      <c r="U92" s="11"/>
      <c r="V92" s="4">
        <v>2695</v>
      </c>
      <c r="Y92"/>
    </row>
    <row r="93" spans="1:25">
      <c r="A93" s="11"/>
      <c r="B93" s="11"/>
      <c r="C93" s="11"/>
      <c r="D93" s="11"/>
      <c r="E93" s="11"/>
      <c r="F93" s="46" t="s">
        <v>30</v>
      </c>
      <c r="G93" s="11"/>
      <c r="H93" s="47">
        <v>41079</v>
      </c>
      <c r="I93" s="11"/>
      <c r="J93" s="46" t="s">
        <v>31</v>
      </c>
      <c r="K93" s="11"/>
      <c r="L93" s="46"/>
      <c r="M93" s="11"/>
      <c r="N93" s="46" t="s">
        <v>32</v>
      </c>
      <c r="O93" s="11"/>
      <c r="P93" s="46"/>
      <c r="Q93" s="11"/>
      <c r="R93" s="48"/>
      <c r="S93" s="11"/>
      <c r="T93" s="46" t="s">
        <v>2</v>
      </c>
      <c r="U93" s="11"/>
      <c r="V93" s="4">
        <v>18980</v>
      </c>
      <c r="Y93"/>
    </row>
    <row r="94" spans="1:25">
      <c r="A94" s="11"/>
      <c r="B94" s="11"/>
      <c r="C94" s="11"/>
      <c r="D94" s="11"/>
      <c r="E94" s="11"/>
      <c r="F94" s="46" t="s">
        <v>18</v>
      </c>
      <c r="G94" s="11"/>
      <c r="H94" s="47">
        <v>41087</v>
      </c>
      <c r="I94" s="11"/>
      <c r="J94" s="46" t="s">
        <v>150</v>
      </c>
      <c r="K94" s="11"/>
      <c r="L94" s="46" t="s">
        <v>210</v>
      </c>
      <c r="M94" s="11"/>
      <c r="N94" s="46"/>
      <c r="O94" s="11"/>
      <c r="P94" s="46" t="s">
        <v>51</v>
      </c>
      <c r="Q94" s="11"/>
      <c r="R94" s="48"/>
      <c r="S94" s="11"/>
      <c r="T94" s="46" t="s">
        <v>189</v>
      </c>
      <c r="U94" s="11"/>
      <c r="V94" s="4">
        <v>0</v>
      </c>
      <c r="Y94"/>
    </row>
    <row r="95" spans="1:25">
      <c r="A95" s="11"/>
      <c r="B95" s="11"/>
      <c r="C95" s="11"/>
      <c r="D95" s="11"/>
      <c r="E95" s="11"/>
      <c r="F95" s="46" t="s">
        <v>18</v>
      </c>
      <c r="G95" s="11"/>
      <c r="H95" s="47">
        <v>41088</v>
      </c>
      <c r="I95" s="11"/>
      <c r="J95" s="46" t="s">
        <v>149</v>
      </c>
      <c r="K95" s="11"/>
      <c r="L95" s="46" t="s">
        <v>211</v>
      </c>
      <c r="M95" s="11"/>
      <c r="N95" s="46"/>
      <c r="O95" s="11"/>
      <c r="P95" s="46" t="s">
        <v>19</v>
      </c>
      <c r="Q95" s="11"/>
      <c r="R95" s="48"/>
      <c r="S95" s="11"/>
      <c r="T95" s="46" t="s">
        <v>189</v>
      </c>
      <c r="U95" s="11"/>
      <c r="V95" s="4">
        <v>0</v>
      </c>
      <c r="Y95"/>
    </row>
    <row r="96" spans="1:25">
      <c r="A96" s="11"/>
      <c r="B96" s="11"/>
      <c r="C96" s="11"/>
      <c r="D96" s="11"/>
      <c r="E96" s="11"/>
      <c r="F96" s="46" t="s">
        <v>18</v>
      </c>
      <c r="G96" s="11"/>
      <c r="H96" s="47">
        <v>41089</v>
      </c>
      <c r="I96" s="11"/>
      <c r="J96" s="46"/>
      <c r="K96" s="11"/>
      <c r="L96" s="46" t="s">
        <v>190</v>
      </c>
      <c r="M96" s="11"/>
      <c r="N96" s="46"/>
      <c r="O96" s="11"/>
      <c r="P96" s="46" t="s">
        <v>20</v>
      </c>
      <c r="Q96" s="11"/>
      <c r="R96" s="48"/>
      <c r="S96" s="11"/>
      <c r="T96" s="46" t="s">
        <v>189</v>
      </c>
      <c r="U96" s="11"/>
      <c r="V96" s="4">
        <v>2206.25</v>
      </c>
      <c r="Y96"/>
    </row>
    <row r="97" spans="1:25">
      <c r="A97" s="11"/>
      <c r="B97" s="11"/>
      <c r="C97" s="11"/>
      <c r="D97" s="11"/>
      <c r="E97" s="11"/>
      <c r="F97" s="46" t="s">
        <v>18</v>
      </c>
      <c r="G97" s="11"/>
      <c r="H97" s="47">
        <v>41089</v>
      </c>
      <c r="I97" s="11"/>
      <c r="J97" s="46"/>
      <c r="K97" s="11"/>
      <c r="L97" s="46" t="s">
        <v>191</v>
      </c>
      <c r="M97" s="11"/>
      <c r="N97" s="46"/>
      <c r="O97" s="11"/>
      <c r="P97" s="46" t="s">
        <v>19</v>
      </c>
      <c r="Q97" s="11"/>
      <c r="R97" s="48"/>
      <c r="S97" s="11"/>
      <c r="T97" s="46" t="s">
        <v>189</v>
      </c>
      <c r="U97" s="11"/>
      <c r="V97" s="4">
        <v>1767</v>
      </c>
      <c r="Y97"/>
    </row>
    <row r="98" spans="1:25">
      <c r="A98" s="11"/>
      <c r="B98" s="11"/>
      <c r="C98" s="11"/>
      <c r="D98" s="11"/>
      <c r="E98" s="11"/>
      <c r="F98" s="46" t="s">
        <v>18</v>
      </c>
      <c r="G98" s="11"/>
      <c r="H98" s="47">
        <v>41089</v>
      </c>
      <c r="I98" s="11"/>
      <c r="J98" s="46"/>
      <c r="K98" s="11"/>
      <c r="L98" s="46" t="s">
        <v>192</v>
      </c>
      <c r="M98" s="11"/>
      <c r="N98" s="46"/>
      <c r="O98" s="11"/>
      <c r="P98" s="46" t="s">
        <v>19</v>
      </c>
      <c r="Q98" s="11"/>
      <c r="R98" s="48"/>
      <c r="S98" s="11"/>
      <c r="T98" s="46" t="s">
        <v>189</v>
      </c>
      <c r="U98" s="11"/>
      <c r="V98" s="4">
        <v>2707.5</v>
      </c>
      <c r="Y98"/>
    </row>
    <row r="99" spans="1:25">
      <c r="A99" s="11"/>
      <c r="B99" s="11"/>
      <c r="C99" s="11"/>
      <c r="D99" s="11"/>
      <c r="E99" s="11"/>
      <c r="F99" s="46" t="s">
        <v>18</v>
      </c>
      <c r="G99" s="11"/>
      <c r="H99" s="47">
        <v>41089</v>
      </c>
      <c r="I99" s="11"/>
      <c r="J99" s="46"/>
      <c r="K99" s="11"/>
      <c r="L99" s="46" t="s">
        <v>193</v>
      </c>
      <c r="M99" s="11"/>
      <c r="N99" s="46"/>
      <c r="O99" s="11"/>
      <c r="P99" s="46" t="s">
        <v>19</v>
      </c>
      <c r="Q99" s="11"/>
      <c r="R99" s="48"/>
      <c r="S99" s="11"/>
      <c r="T99" s="46" t="s">
        <v>189</v>
      </c>
      <c r="U99" s="11"/>
      <c r="V99" s="4">
        <v>1755</v>
      </c>
      <c r="Y99"/>
    </row>
    <row r="100" spans="1:25">
      <c r="A100" s="11"/>
      <c r="B100" s="11"/>
      <c r="C100" s="11"/>
      <c r="D100" s="11"/>
      <c r="E100" s="11"/>
      <c r="F100" s="46" t="s">
        <v>18</v>
      </c>
      <c r="G100" s="11"/>
      <c r="H100" s="47">
        <v>41089</v>
      </c>
      <c r="I100" s="11"/>
      <c r="J100" s="46"/>
      <c r="K100" s="11"/>
      <c r="L100" s="46" t="s">
        <v>194</v>
      </c>
      <c r="M100" s="11"/>
      <c r="N100" s="46"/>
      <c r="O100" s="11"/>
      <c r="P100" s="46" t="s">
        <v>19</v>
      </c>
      <c r="Q100" s="11"/>
      <c r="R100" s="48"/>
      <c r="S100" s="11"/>
      <c r="T100" s="46" t="s">
        <v>189</v>
      </c>
      <c r="U100" s="11"/>
      <c r="V100" s="4">
        <v>2168.75</v>
      </c>
      <c r="Y100"/>
    </row>
    <row r="101" spans="1:25">
      <c r="A101" s="11"/>
      <c r="B101" s="11"/>
      <c r="C101" s="11"/>
      <c r="D101" s="11"/>
      <c r="E101" s="11"/>
      <c r="F101" s="46" t="s">
        <v>18</v>
      </c>
      <c r="G101" s="11"/>
      <c r="H101" s="47">
        <v>41089</v>
      </c>
      <c r="I101" s="11"/>
      <c r="J101" s="46"/>
      <c r="K101" s="11"/>
      <c r="L101" s="46" t="s">
        <v>201</v>
      </c>
      <c r="M101" s="11"/>
      <c r="N101" s="46"/>
      <c r="O101" s="11"/>
      <c r="P101" s="46" t="s">
        <v>19</v>
      </c>
      <c r="Q101" s="11"/>
      <c r="R101" s="48"/>
      <c r="S101" s="11"/>
      <c r="T101" s="46" t="s">
        <v>189</v>
      </c>
      <c r="U101" s="11"/>
      <c r="V101" s="4">
        <v>2700</v>
      </c>
      <c r="Y101"/>
    </row>
    <row r="102" spans="1:25">
      <c r="A102" s="11"/>
      <c r="B102" s="11"/>
      <c r="C102" s="11"/>
      <c r="D102" s="11"/>
      <c r="E102" s="11"/>
      <c r="F102" s="46" t="s">
        <v>18</v>
      </c>
      <c r="G102" s="11"/>
      <c r="H102" s="47">
        <v>41089</v>
      </c>
      <c r="I102" s="11"/>
      <c r="J102" s="46"/>
      <c r="K102" s="11"/>
      <c r="L102" s="46" t="s">
        <v>204</v>
      </c>
      <c r="M102" s="11"/>
      <c r="N102" s="46"/>
      <c r="O102" s="11"/>
      <c r="P102" s="46" t="s">
        <v>19</v>
      </c>
      <c r="Q102" s="11"/>
      <c r="R102" s="48"/>
      <c r="S102" s="11"/>
      <c r="T102" s="46" t="s">
        <v>189</v>
      </c>
      <c r="U102" s="11"/>
      <c r="V102" s="4">
        <v>2782.5</v>
      </c>
      <c r="Y102"/>
    </row>
    <row r="103" spans="1:25">
      <c r="A103" s="11"/>
      <c r="B103" s="11"/>
      <c r="C103" s="11"/>
      <c r="D103" s="11"/>
      <c r="E103" s="11"/>
      <c r="F103" s="46" t="s">
        <v>18</v>
      </c>
      <c r="G103" s="11"/>
      <c r="H103" s="47">
        <v>41089</v>
      </c>
      <c r="I103" s="11"/>
      <c r="J103" s="46"/>
      <c r="K103" s="11"/>
      <c r="L103" s="46" t="s">
        <v>211</v>
      </c>
      <c r="M103" s="11"/>
      <c r="N103" s="46"/>
      <c r="O103" s="11"/>
      <c r="P103" s="46" t="s">
        <v>19</v>
      </c>
      <c r="Q103" s="11"/>
      <c r="R103" s="48"/>
      <c r="S103" s="11"/>
      <c r="T103" s="46" t="s">
        <v>189</v>
      </c>
      <c r="U103" s="11"/>
      <c r="V103" s="4">
        <v>2695</v>
      </c>
      <c r="Y103"/>
    </row>
    <row r="104" spans="1:25">
      <c r="A104" s="11"/>
      <c r="B104" s="11"/>
      <c r="C104" s="11"/>
      <c r="D104" s="11"/>
      <c r="E104" s="11"/>
      <c r="F104" s="46" t="s">
        <v>18</v>
      </c>
      <c r="G104" s="11"/>
      <c r="H104" s="47">
        <v>41089</v>
      </c>
      <c r="I104" s="11"/>
      <c r="J104" s="46" t="s">
        <v>137</v>
      </c>
      <c r="K104" s="11"/>
      <c r="L104" s="46" t="s">
        <v>193</v>
      </c>
      <c r="M104" s="11"/>
      <c r="N104" s="46"/>
      <c r="O104" s="11"/>
      <c r="P104" s="46" t="s">
        <v>19</v>
      </c>
      <c r="Q104" s="11"/>
      <c r="R104" s="48"/>
      <c r="S104" s="11"/>
      <c r="T104" s="46" t="s">
        <v>189</v>
      </c>
      <c r="U104" s="11"/>
      <c r="V104" s="4">
        <v>330</v>
      </c>
      <c r="Y104"/>
    </row>
    <row r="105" spans="1:25">
      <c r="A105" s="11"/>
      <c r="B105" s="11"/>
      <c r="C105" s="11"/>
      <c r="D105" s="11"/>
      <c r="E105" s="11"/>
      <c r="F105" s="46" t="s">
        <v>18</v>
      </c>
      <c r="G105" s="11"/>
      <c r="H105" s="47">
        <v>41099</v>
      </c>
      <c r="I105" s="11"/>
      <c r="J105" s="46" t="s">
        <v>134</v>
      </c>
      <c r="K105" s="11"/>
      <c r="L105" s="46" t="s">
        <v>192</v>
      </c>
      <c r="M105" s="11"/>
      <c r="N105" s="46"/>
      <c r="O105" s="11"/>
      <c r="P105" s="46" t="s">
        <v>19</v>
      </c>
      <c r="Q105" s="11"/>
      <c r="R105" s="48"/>
      <c r="S105" s="11"/>
      <c r="T105" s="46" t="s">
        <v>189</v>
      </c>
      <c r="U105" s="11"/>
      <c r="V105" s="4">
        <v>0</v>
      </c>
      <c r="Y105"/>
    </row>
    <row r="106" spans="1:25">
      <c r="A106" s="11"/>
      <c r="B106" s="11"/>
      <c r="C106" s="11"/>
      <c r="D106" s="11"/>
      <c r="E106" s="11"/>
      <c r="F106" s="46" t="s">
        <v>18</v>
      </c>
      <c r="G106" s="11"/>
      <c r="H106" s="47">
        <v>41103</v>
      </c>
      <c r="I106" s="11"/>
      <c r="J106" s="46"/>
      <c r="K106" s="11"/>
      <c r="L106" s="46" t="s">
        <v>191</v>
      </c>
      <c r="M106" s="11"/>
      <c r="N106" s="46"/>
      <c r="O106" s="11"/>
      <c r="P106" s="46" t="s">
        <v>19</v>
      </c>
      <c r="Q106" s="11"/>
      <c r="R106" s="48"/>
      <c r="S106" s="11"/>
      <c r="T106" s="46" t="s">
        <v>189</v>
      </c>
      <c r="U106" s="11"/>
      <c r="V106" s="4">
        <v>1843</v>
      </c>
      <c r="Y106"/>
    </row>
    <row r="107" spans="1:25">
      <c r="A107" s="11"/>
      <c r="B107" s="11"/>
      <c r="C107" s="11"/>
      <c r="D107" s="11"/>
      <c r="E107" s="11"/>
      <c r="F107" s="46" t="s">
        <v>18</v>
      </c>
      <c r="G107" s="11"/>
      <c r="H107" s="47">
        <v>41103</v>
      </c>
      <c r="I107" s="11"/>
      <c r="J107" s="46"/>
      <c r="K107" s="11"/>
      <c r="L107" s="46" t="s">
        <v>192</v>
      </c>
      <c r="M107" s="11"/>
      <c r="N107" s="46"/>
      <c r="O107" s="11"/>
      <c r="P107" s="46" t="s">
        <v>19</v>
      </c>
      <c r="Q107" s="11"/>
      <c r="R107" s="48"/>
      <c r="S107" s="11"/>
      <c r="T107" s="46" t="s">
        <v>189</v>
      </c>
      <c r="U107" s="11"/>
      <c r="V107" s="4">
        <v>2722.5</v>
      </c>
      <c r="Y107"/>
    </row>
    <row r="108" spans="1:25">
      <c r="A108" s="11"/>
      <c r="B108" s="11"/>
      <c r="C108" s="11"/>
      <c r="D108" s="11"/>
      <c r="E108" s="11"/>
      <c r="F108" s="46" t="s">
        <v>18</v>
      </c>
      <c r="G108" s="11"/>
      <c r="H108" s="47">
        <v>41103</v>
      </c>
      <c r="I108" s="11"/>
      <c r="J108" s="46"/>
      <c r="K108" s="11"/>
      <c r="L108" s="46" t="s">
        <v>194</v>
      </c>
      <c r="M108" s="11"/>
      <c r="N108" s="46"/>
      <c r="O108" s="11"/>
      <c r="P108" s="46" t="s">
        <v>19</v>
      </c>
      <c r="Q108" s="11"/>
      <c r="R108" s="48"/>
      <c r="S108" s="11"/>
      <c r="T108" s="46" t="s">
        <v>189</v>
      </c>
      <c r="U108" s="11"/>
      <c r="V108" s="4">
        <v>2093.75</v>
      </c>
      <c r="Y108"/>
    </row>
    <row r="109" spans="1:25">
      <c r="A109" s="11"/>
      <c r="B109" s="11"/>
      <c r="C109" s="11"/>
      <c r="D109" s="11"/>
      <c r="E109" s="11"/>
      <c r="F109" s="46" t="s">
        <v>18</v>
      </c>
      <c r="G109" s="11"/>
      <c r="H109" s="47">
        <v>41103</v>
      </c>
      <c r="I109" s="11"/>
      <c r="J109" s="46"/>
      <c r="K109" s="11"/>
      <c r="L109" s="46" t="s">
        <v>201</v>
      </c>
      <c r="M109" s="11"/>
      <c r="N109" s="46"/>
      <c r="O109" s="11"/>
      <c r="P109" s="46" t="s">
        <v>19</v>
      </c>
      <c r="Q109" s="11"/>
      <c r="R109" s="48"/>
      <c r="S109" s="11"/>
      <c r="T109" s="46" t="s">
        <v>189</v>
      </c>
      <c r="U109" s="11"/>
      <c r="V109" s="4">
        <v>2692.5</v>
      </c>
      <c r="Y109"/>
    </row>
    <row r="110" spans="1:25">
      <c r="A110" s="11"/>
      <c r="B110" s="11"/>
      <c r="C110" s="11"/>
      <c r="D110" s="11"/>
      <c r="E110" s="11"/>
      <c r="F110" s="46" t="s">
        <v>18</v>
      </c>
      <c r="G110" s="11"/>
      <c r="H110" s="47">
        <v>41103</v>
      </c>
      <c r="I110" s="11"/>
      <c r="J110" s="46"/>
      <c r="K110" s="11"/>
      <c r="L110" s="46" t="s">
        <v>204</v>
      </c>
      <c r="M110" s="11"/>
      <c r="N110" s="46"/>
      <c r="O110" s="11"/>
      <c r="P110" s="46" t="s">
        <v>19</v>
      </c>
      <c r="Q110" s="11"/>
      <c r="R110" s="48"/>
      <c r="S110" s="11"/>
      <c r="T110" s="46" t="s">
        <v>189</v>
      </c>
      <c r="U110" s="11"/>
      <c r="V110" s="4">
        <v>2655</v>
      </c>
      <c r="Y110"/>
    </row>
    <row r="111" spans="1:25">
      <c r="A111" s="11"/>
      <c r="B111" s="11"/>
      <c r="C111" s="11"/>
      <c r="D111" s="11"/>
      <c r="E111" s="11"/>
      <c r="F111" s="46" t="s">
        <v>18</v>
      </c>
      <c r="G111" s="11"/>
      <c r="H111" s="47">
        <v>41103</v>
      </c>
      <c r="I111" s="11"/>
      <c r="J111" s="46"/>
      <c r="K111" s="11"/>
      <c r="L111" s="46" t="s">
        <v>211</v>
      </c>
      <c r="M111" s="11"/>
      <c r="N111" s="46"/>
      <c r="O111" s="11"/>
      <c r="P111" s="46" t="s">
        <v>19</v>
      </c>
      <c r="Q111" s="11"/>
      <c r="R111" s="48"/>
      <c r="S111" s="11"/>
      <c r="T111" s="46" t="s">
        <v>189</v>
      </c>
      <c r="U111" s="11"/>
      <c r="V111" s="4">
        <v>1622.5</v>
      </c>
      <c r="Y111"/>
    </row>
    <row r="112" spans="1:25">
      <c r="A112" s="11"/>
      <c r="B112" s="11"/>
      <c r="C112" s="11"/>
      <c r="D112" s="11"/>
      <c r="E112" s="11"/>
      <c r="F112" s="46" t="s">
        <v>18</v>
      </c>
      <c r="G112" s="11"/>
      <c r="H112" s="47">
        <v>41103</v>
      </c>
      <c r="I112" s="11"/>
      <c r="J112" s="46" t="s">
        <v>148</v>
      </c>
      <c r="K112" s="11"/>
      <c r="L112" s="46" t="s">
        <v>209</v>
      </c>
      <c r="M112" s="11"/>
      <c r="N112" s="46"/>
      <c r="O112" s="11"/>
      <c r="P112" s="46" t="s">
        <v>19</v>
      </c>
      <c r="Q112" s="11"/>
      <c r="R112" s="48"/>
      <c r="S112" s="11"/>
      <c r="T112" s="46" t="s">
        <v>189</v>
      </c>
      <c r="U112" s="11"/>
      <c r="V112" s="4">
        <v>290.5</v>
      </c>
      <c r="Y112"/>
    </row>
    <row r="113" spans="1:25">
      <c r="A113" s="11"/>
      <c r="B113" s="11"/>
      <c r="C113" s="11"/>
      <c r="D113" s="11"/>
      <c r="E113" s="11"/>
      <c r="F113" s="46" t="s">
        <v>18</v>
      </c>
      <c r="G113" s="11"/>
      <c r="H113" s="47">
        <v>41109</v>
      </c>
      <c r="I113" s="11"/>
      <c r="J113" s="46" t="s">
        <v>133</v>
      </c>
      <c r="K113" s="11"/>
      <c r="L113" s="46" t="s">
        <v>192</v>
      </c>
      <c r="M113" s="11"/>
      <c r="N113" s="46"/>
      <c r="O113" s="11"/>
      <c r="P113" s="46" t="s">
        <v>19</v>
      </c>
      <c r="Q113" s="11"/>
      <c r="R113" s="48"/>
      <c r="S113" s="11"/>
      <c r="T113" s="46" t="s">
        <v>189</v>
      </c>
      <c r="U113" s="11"/>
      <c r="V113" s="4">
        <v>0</v>
      </c>
      <c r="Y113"/>
    </row>
    <row r="114" spans="1:25">
      <c r="A114" s="11"/>
      <c r="B114" s="11"/>
      <c r="C114" s="11"/>
      <c r="D114" s="11"/>
      <c r="E114" s="11"/>
      <c r="F114" s="46" t="s">
        <v>18</v>
      </c>
      <c r="G114" s="11"/>
      <c r="H114" s="47">
        <v>41117</v>
      </c>
      <c r="I114" s="11"/>
      <c r="J114" s="46"/>
      <c r="K114" s="11"/>
      <c r="L114" s="46" t="s">
        <v>191</v>
      </c>
      <c r="M114" s="11"/>
      <c r="N114" s="46"/>
      <c r="O114" s="11"/>
      <c r="P114" s="46" t="s">
        <v>19</v>
      </c>
      <c r="Q114" s="11"/>
      <c r="R114" s="48"/>
      <c r="S114" s="11"/>
      <c r="T114" s="46" t="s">
        <v>189</v>
      </c>
      <c r="U114" s="11"/>
      <c r="V114" s="4">
        <v>1643.5</v>
      </c>
      <c r="Y114"/>
    </row>
    <row r="115" spans="1:25">
      <c r="A115" s="11"/>
      <c r="B115" s="11"/>
      <c r="C115" s="11"/>
      <c r="D115" s="11"/>
      <c r="E115" s="11"/>
      <c r="F115" s="46" t="s">
        <v>18</v>
      </c>
      <c r="G115" s="11"/>
      <c r="H115" s="47">
        <v>41117</v>
      </c>
      <c r="I115" s="11"/>
      <c r="J115" s="46"/>
      <c r="K115" s="11"/>
      <c r="L115" s="46" t="s">
        <v>192</v>
      </c>
      <c r="M115" s="11"/>
      <c r="N115" s="46"/>
      <c r="O115" s="11"/>
      <c r="P115" s="46" t="s">
        <v>19</v>
      </c>
      <c r="Q115" s="11"/>
      <c r="R115" s="48"/>
      <c r="S115" s="11"/>
      <c r="T115" s="46" t="s">
        <v>189</v>
      </c>
      <c r="U115" s="11"/>
      <c r="V115" s="4">
        <v>2722.5</v>
      </c>
      <c r="Y115"/>
    </row>
    <row r="116" spans="1:25">
      <c r="A116" s="11"/>
      <c r="B116" s="11"/>
      <c r="C116" s="11"/>
      <c r="D116" s="11"/>
      <c r="E116" s="11"/>
      <c r="F116" s="46" t="s">
        <v>18</v>
      </c>
      <c r="G116" s="11"/>
      <c r="H116" s="47">
        <v>41117</v>
      </c>
      <c r="I116" s="11"/>
      <c r="J116" s="46"/>
      <c r="K116" s="11"/>
      <c r="L116" s="46" t="s">
        <v>194</v>
      </c>
      <c r="M116" s="11"/>
      <c r="N116" s="46"/>
      <c r="O116" s="11"/>
      <c r="P116" s="46" t="s">
        <v>19</v>
      </c>
      <c r="Q116" s="11"/>
      <c r="R116" s="48"/>
      <c r="S116" s="11"/>
      <c r="T116" s="46" t="s">
        <v>189</v>
      </c>
      <c r="U116" s="11"/>
      <c r="V116" s="4">
        <v>2150</v>
      </c>
      <c r="Y116"/>
    </row>
    <row r="117" spans="1:25">
      <c r="A117" s="11"/>
      <c r="B117" s="11"/>
      <c r="C117" s="11"/>
      <c r="D117" s="11"/>
      <c r="E117" s="11"/>
      <c r="F117" s="46" t="s">
        <v>18</v>
      </c>
      <c r="G117" s="11"/>
      <c r="H117" s="47">
        <v>41117</v>
      </c>
      <c r="I117" s="11"/>
      <c r="J117" s="46"/>
      <c r="K117" s="11"/>
      <c r="L117" s="46" t="s">
        <v>209</v>
      </c>
      <c r="M117" s="11"/>
      <c r="N117" s="46"/>
      <c r="O117" s="11"/>
      <c r="P117" s="46" t="s">
        <v>19</v>
      </c>
      <c r="Q117" s="11"/>
      <c r="R117" s="48"/>
      <c r="S117" s="11"/>
      <c r="T117" s="46" t="s">
        <v>189</v>
      </c>
      <c r="U117" s="11"/>
      <c r="V117" s="4">
        <v>500.5</v>
      </c>
      <c r="Y117"/>
    </row>
    <row r="118" spans="1:25">
      <c r="A118" s="11"/>
      <c r="B118" s="11"/>
      <c r="C118" s="11"/>
      <c r="D118" s="11"/>
      <c r="E118" s="11"/>
      <c r="F118" s="46" t="s">
        <v>18</v>
      </c>
      <c r="G118" s="11"/>
      <c r="H118" s="47">
        <v>41117</v>
      </c>
      <c r="I118" s="11"/>
      <c r="J118" s="46"/>
      <c r="K118" s="11"/>
      <c r="L118" s="46" t="s">
        <v>201</v>
      </c>
      <c r="M118" s="11"/>
      <c r="N118" s="46"/>
      <c r="O118" s="11"/>
      <c r="P118" s="46" t="s">
        <v>19</v>
      </c>
      <c r="Q118" s="11"/>
      <c r="R118" s="48"/>
      <c r="S118" s="11"/>
      <c r="T118" s="46" t="s">
        <v>189</v>
      </c>
      <c r="U118" s="11"/>
      <c r="V118" s="4">
        <v>1462.5</v>
      </c>
      <c r="Y118"/>
    </row>
    <row r="119" spans="1:25">
      <c r="A119" s="11"/>
      <c r="B119" s="11"/>
      <c r="C119" s="11"/>
      <c r="D119" s="11"/>
      <c r="E119" s="11"/>
      <c r="F119" s="46" t="s">
        <v>18</v>
      </c>
      <c r="G119" s="11"/>
      <c r="H119" s="47">
        <v>41117</v>
      </c>
      <c r="I119" s="11"/>
      <c r="J119" s="46"/>
      <c r="K119" s="11"/>
      <c r="L119" s="46" t="s">
        <v>204</v>
      </c>
      <c r="M119" s="11"/>
      <c r="N119" s="46"/>
      <c r="O119" s="11"/>
      <c r="P119" s="46" t="s">
        <v>19</v>
      </c>
      <c r="Q119" s="11"/>
      <c r="R119" s="48"/>
      <c r="S119" s="11"/>
      <c r="T119" s="46" t="s">
        <v>189</v>
      </c>
      <c r="U119" s="11"/>
      <c r="V119" s="4">
        <v>2917.5</v>
      </c>
      <c r="Y119"/>
    </row>
    <row r="120" spans="1:25">
      <c r="A120" s="11"/>
      <c r="B120" s="11"/>
      <c r="C120" s="11"/>
      <c r="D120" s="11"/>
      <c r="E120" s="11"/>
      <c r="F120" s="46" t="s">
        <v>18</v>
      </c>
      <c r="G120" s="11"/>
      <c r="H120" s="47">
        <v>41117</v>
      </c>
      <c r="I120" s="11"/>
      <c r="J120" s="46"/>
      <c r="K120" s="11"/>
      <c r="L120" s="46" t="s">
        <v>211</v>
      </c>
      <c r="M120" s="11"/>
      <c r="N120" s="46"/>
      <c r="O120" s="11"/>
      <c r="P120" s="46" t="s">
        <v>19</v>
      </c>
      <c r="Q120" s="11"/>
      <c r="R120" s="48"/>
      <c r="S120" s="11"/>
      <c r="T120" s="46" t="s">
        <v>189</v>
      </c>
      <c r="U120" s="11"/>
      <c r="V120" s="4">
        <v>2695</v>
      </c>
      <c r="Y120"/>
    </row>
    <row r="121" spans="1:25">
      <c r="A121" s="11"/>
      <c r="B121" s="11"/>
      <c r="C121" s="11"/>
      <c r="D121" s="11"/>
      <c r="E121" s="11"/>
      <c r="F121" s="46" t="s">
        <v>18</v>
      </c>
      <c r="G121" s="11"/>
      <c r="H121" s="47">
        <v>41131</v>
      </c>
      <c r="I121" s="11"/>
      <c r="J121" s="46"/>
      <c r="K121" s="11"/>
      <c r="L121" s="46" t="s">
        <v>191</v>
      </c>
      <c r="M121" s="11"/>
      <c r="N121" s="46"/>
      <c r="O121" s="11"/>
      <c r="P121" s="46" t="s">
        <v>19</v>
      </c>
      <c r="Q121" s="11"/>
      <c r="R121" s="48"/>
      <c r="S121" s="11"/>
      <c r="T121" s="46" t="s">
        <v>189</v>
      </c>
      <c r="U121" s="11"/>
      <c r="V121" s="4">
        <v>2443.75</v>
      </c>
      <c r="Y121"/>
    </row>
    <row r="122" spans="1:25">
      <c r="A122" s="11"/>
      <c r="B122" s="11"/>
      <c r="C122" s="11"/>
      <c r="D122" s="11"/>
      <c r="E122" s="11"/>
      <c r="F122" s="46" t="s">
        <v>18</v>
      </c>
      <c r="G122" s="11"/>
      <c r="H122" s="47">
        <v>41131</v>
      </c>
      <c r="I122" s="11"/>
      <c r="J122" s="46"/>
      <c r="K122" s="11"/>
      <c r="L122" s="46" t="s">
        <v>192</v>
      </c>
      <c r="M122" s="11"/>
      <c r="N122" s="46"/>
      <c r="O122" s="11"/>
      <c r="P122" s="46" t="s">
        <v>19</v>
      </c>
      <c r="Q122" s="11"/>
      <c r="R122" s="48"/>
      <c r="S122" s="11"/>
      <c r="T122" s="46" t="s">
        <v>189</v>
      </c>
      <c r="U122" s="11"/>
      <c r="V122" s="4">
        <v>2632.5</v>
      </c>
      <c r="Y122"/>
    </row>
    <row r="123" spans="1:25">
      <c r="A123" s="11"/>
      <c r="B123" s="11"/>
      <c r="C123" s="11"/>
      <c r="D123" s="11"/>
      <c r="E123" s="11"/>
      <c r="F123" s="46" t="s">
        <v>18</v>
      </c>
      <c r="G123" s="11"/>
      <c r="H123" s="47">
        <v>41131</v>
      </c>
      <c r="I123" s="11"/>
      <c r="J123" s="46"/>
      <c r="K123" s="11"/>
      <c r="L123" s="46" t="s">
        <v>194</v>
      </c>
      <c r="M123" s="11"/>
      <c r="N123" s="46"/>
      <c r="O123" s="11"/>
      <c r="P123" s="46" t="s">
        <v>19</v>
      </c>
      <c r="Q123" s="11"/>
      <c r="R123" s="48"/>
      <c r="S123" s="11"/>
      <c r="T123" s="46" t="s">
        <v>189</v>
      </c>
      <c r="U123" s="11"/>
      <c r="V123" s="4">
        <v>2187.5</v>
      </c>
      <c r="Y123"/>
    </row>
    <row r="124" spans="1:25">
      <c r="A124" s="11"/>
      <c r="B124" s="11"/>
      <c r="C124" s="11"/>
      <c r="D124" s="11"/>
      <c r="E124" s="11"/>
      <c r="F124" s="46" t="s">
        <v>18</v>
      </c>
      <c r="G124" s="11"/>
      <c r="H124" s="47">
        <v>41131</v>
      </c>
      <c r="I124" s="11"/>
      <c r="J124" s="46"/>
      <c r="K124" s="11"/>
      <c r="L124" s="46" t="s">
        <v>209</v>
      </c>
      <c r="M124" s="11"/>
      <c r="N124" s="46"/>
      <c r="O124" s="11"/>
      <c r="P124" s="46" t="s">
        <v>19</v>
      </c>
      <c r="Q124" s="11"/>
      <c r="R124" s="48"/>
      <c r="S124" s="11"/>
      <c r="T124" s="46" t="s">
        <v>189</v>
      </c>
      <c r="U124" s="11"/>
      <c r="V124" s="4">
        <v>451.5</v>
      </c>
      <c r="Y124"/>
    </row>
    <row r="125" spans="1:25">
      <c r="A125" s="11"/>
      <c r="B125" s="11"/>
      <c r="C125" s="11"/>
      <c r="D125" s="11"/>
      <c r="E125" s="11"/>
      <c r="F125" s="46" t="s">
        <v>18</v>
      </c>
      <c r="G125" s="11"/>
      <c r="H125" s="47">
        <v>41131</v>
      </c>
      <c r="I125" s="11"/>
      <c r="J125" s="46"/>
      <c r="K125" s="11"/>
      <c r="L125" s="46" t="s">
        <v>201</v>
      </c>
      <c r="M125" s="11"/>
      <c r="N125" s="46"/>
      <c r="O125" s="11"/>
      <c r="P125" s="46" t="s">
        <v>19</v>
      </c>
      <c r="Q125" s="11"/>
      <c r="R125" s="48"/>
      <c r="S125" s="11"/>
      <c r="T125" s="46" t="s">
        <v>189</v>
      </c>
      <c r="U125" s="11"/>
      <c r="V125" s="4">
        <v>2752.5</v>
      </c>
      <c r="Y125"/>
    </row>
    <row r="126" spans="1:25">
      <c r="A126" s="11"/>
      <c r="B126" s="11"/>
      <c r="C126" s="11"/>
      <c r="D126" s="11"/>
      <c r="E126" s="11"/>
      <c r="F126" s="46" t="s">
        <v>18</v>
      </c>
      <c r="G126" s="11"/>
      <c r="H126" s="47">
        <v>41131</v>
      </c>
      <c r="I126" s="11"/>
      <c r="J126" s="46"/>
      <c r="K126" s="11"/>
      <c r="L126" s="46" t="s">
        <v>204</v>
      </c>
      <c r="M126" s="11"/>
      <c r="N126" s="46"/>
      <c r="O126" s="11"/>
      <c r="P126" s="46" t="s">
        <v>19</v>
      </c>
      <c r="Q126" s="11"/>
      <c r="R126" s="48"/>
      <c r="S126" s="11"/>
      <c r="T126" s="46" t="s">
        <v>189</v>
      </c>
      <c r="U126" s="11"/>
      <c r="V126" s="4">
        <v>1365</v>
      </c>
      <c r="Y126"/>
    </row>
    <row r="127" spans="1:25">
      <c r="A127" s="11"/>
      <c r="B127" s="11"/>
      <c r="C127" s="11"/>
      <c r="D127" s="11"/>
      <c r="E127" s="11"/>
      <c r="F127" s="46" t="s">
        <v>18</v>
      </c>
      <c r="G127" s="11"/>
      <c r="H127" s="47">
        <v>41131</v>
      </c>
      <c r="I127" s="11"/>
      <c r="J127" s="46"/>
      <c r="K127" s="11"/>
      <c r="L127" s="46" t="s">
        <v>211</v>
      </c>
      <c r="M127" s="11"/>
      <c r="N127" s="46"/>
      <c r="O127" s="11"/>
      <c r="P127" s="46" t="s">
        <v>19</v>
      </c>
      <c r="Q127" s="11"/>
      <c r="R127" s="48"/>
      <c r="S127" s="11"/>
      <c r="T127" s="46" t="s">
        <v>189</v>
      </c>
      <c r="U127" s="11"/>
      <c r="V127" s="4">
        <v>2200</v>
      </c>
      <c r="Y127"/>
    </row>
    <row r="128" spans="1:25">
      <c r="A128" s="11"/>
      <c r="B128" s="11"/>
      <c r="C128" s="11"/>
      <c r="D128" s="11"/>
      <c r="E128" s="11"/>
      <c r="F128" s="46" t="s">
        <v>18</v>
      </c>
      <c r="G128" s="11"/>
      <c r="H128" s="47">
        <v>41131</v>
      </c>
      <c r="I128" s="11"/>
      <c r="J128" s="46" t="s">
        <v>132</v>
      </c>
      <c r="K128" s="11"/>
      <c r="L128" s="46" t="s">
        <v>204</v>
      </c>
      <c r="M128" s="11"/>
      <c r="N128" s="46"/>
      <c r="O128" s="11"/>
      <c r="P128" s="46" t="s">
        <v>19</v>
      </c>
      <c r="Q128" s="11"/>
      <c r="R128" s="48"/>
      <c r="S128" s="11"/>
      <c r="T128" s="46" t="s">
        <v>189</v>
      </c>
      <c r="U128" s="11"/>
      <c r="V128" s="4">
        <v>0</v>
      </c>
      <c r="Y128"/>
    </row>
    <row r="129" spans="1:25">
      <c r="A129" s="11"/>
      <c r="B129" s="11"/>
      <c r="C129" s="11"/>
      <c r="D129" s="11"/>
      <c r="E129" s="11"/>
      <c r="F129" s="46" t="s">
        <v>18</v>
      </c>
      <c r="G129" s="11"/>
      <c r="H129" s="47">
        <v>41145</v>
      </c>
      <c r="I129" s="11"/>
      <c r="J129" s="46"/>
      <c r="K129" s="11"/>
      <c r="L129" s="46" t="s">
        <v>191</v>
      </c>
      <c r="M129" s="11"/>
      <c r="N129" s="46"/>
      <c r="O129" s="11"/>
      <c r="P129" s="46" t="s">
        <v>19</v>
      </c>
      <c r="Q129" s="11"/>
      <c r="R129" s="48"/>
      <c r="S129" s="11"/>
      <c r="T129" s="46" t="s">
        <v>189</v>
      </c>
      <c r="U129" s="11"/>
      <c r="V129" s="4">
        <v>2200</v>
      </c>
      <c r="Y129"/>
    </row>
    <row r="130" spans="1:25">
      <c r="A130" s="11"/>
      <c r="B130" s="11"/>
      <c r="C130" s="11"/>
      <c r="D130" s="11"/>
      <c r="E130" s="11"/>
      <c r="F130" s="46" t="s">
        <v>18</v>
      </c>
      <c r="G130" s="11"/>
      <c r="H130" s="47">
        <v>41145</v>
      </c>
      <c r="I130" s="11"/>
      <c r="J130" s="46"/>
      <c r="K130" s="11"/>
      <c r="L130" s="46" t="s">
        <v>192</v>
      </c>
      <c r="M130" s="11"/>
      <c r="N130" s="46"/>
      <c r="O130" s="11"/>
      <c r="P130" s="46" t="s">
        <v>19</v>
      </c>
      <c r="Q130" s="11"/>
      <c r="R130" s="48"/>
      <c r="S130" s="11"/>
      <c r="T130" s="46" t="s">
        <v>189</v>
      </c>
      <c r="U130" s="11"/>
      <c r="V130" s="4">
        <v>2160</v>
      </c>
      <c r="Y130"/>
    </row>
    <row r="131" spans="1:25">
      <c r="A131" s="11"/>
      <c r="B131" s="11"/>
      <c r="C131" s="11"/>
      <c r="D131" s="11"/>
      <c r="E131" s="11"/>
      <c r="F131" s="46" t="s">
        <v>18</v>
      </c>
      <c r="G131" s="11"/>
      <c r="H131" s="47">
        <v>41145</v>
      </c>
      <c r="I131" s="11"/>
      <c r="J131" s="46"/>
      <c r="K131" s="11"/>
      <c r="L131" s="46" t="s">
        <v>194</v>
      </c>
      <c r="M131" s="11"/>
      <c r="N131" s="46"/>
      <c r="O131" s="11"/>
      <c r="P131" s="46" t="s">
        <v>19</v>
      </c>
      <c r="Q131" s="11"/>
      <c r="R131" s="48"/>
      <c r="S131" s="11"/>
      <c r="T131" s="46" t="s">
        <v>189</v>
      </c>
      <c r="U131" s="11"/>
      <c r="V131" s="4">
        <v>2018.75</v>
      </c>
      <c r="Y131"/>
    </row>
    <row r="132" spans="1:25">
      <c r="A132" s="11"/>
      <c r="B132" s="11"/>
      <c r="C132" s="11"/>
      <c r="D132" s="11"/>
      <c r="E132" s="11"/>
      <c r="F132" s="46" t="s">
        <v>18</v>
      </c>
      <c r="G132" s="11"/>
      <c r="H132" s="47">
        <v>41145</v>
      </c>
      <c r="I132" s="11"/>
      <c r="J132" s="46"/>
      <c r="K132" s="11"/>
      <c r="L132" s="46" t="s">
        <v>201</v>
      </c>
      <c r="M132" s="11"/>
      <c r="N132" s="46"/>
      <c r="O132" s="11"/>
      <c r="P132" s="46" t="s">
        <v>19</v>
      </c>
      <c r="Q132" s="11"/>
      <c r="R132" s="48"/>
      <c r="S132" s="11"/>
      <c r="T132" s="46" t="s">
        <v>189</v>
      </c>
      <c r="U132" s="11"/>
      <c r="V132" s="4">
        <v>2790</v>
      </c>
      <c r="Y132"/>
    </row>
    <row r="133" spans="1:25">
      <c r="A133" s="11"/>
      <c r="B133" s="11"/>
      <c r="C133" s="11"/>
      <c r="D133" s="11"/>
      <c r="E133" s="11"/>
      <c r="F133" s="46" t="s">
        <v>18</v>
      </c>
      <c r="G133" s="11"/>
      <c r="H133" s="47">
        <v>41145</v>
      </c>
      <c r="I133" s="11"/>
      <c r="J133" s="46"/>
      <c r="K133" s="11"/>
      <c r="L133" s="46" t="s">
        <v>204</v>
      </c>
      <c r="M133" s="11"/>
      <c r="N133" s="46"/>
      <c r="O133" s="11"/>
      <c r="P133" s="46" t="s">
        <v>19</v>
      </c>
      <c r="Q133" s="11"/>
      <c r="R133" s="48"/>
      <c r="S133" s="11"/>
      <c r="T133" s="46" t="s">
        <v>189</v>
      </c>
      <c r="U133" s="11"/>
      <c r="V133" s="4">
        <v>2527.5</v>
      </c>
      <c r="Y133"/>
    </row>
    <row r="134" spans="1:25">
      <c r="A134" s="11"/>
      <c r="B134" s="11"/>
      <c r="C134" s="11"/>
      <c r="D134" s="11"/>
      <c r="E134" s="11"/>
      <c r="F134" s="46" t="s">
        <v>18</v>
      </c>
      <c r="G134" s="11"/>
      <c r="H134" s="47">
        <v>41145</v>
      </c>
      <c r="I134" s="11"/>
      <c r="J134" s="46"/>
      <c r="K134" s="11"/>
      <c r="L134" s="46" t="s">
        <v>211</v>
      </c>
      <c r="M134" s="11"/>
      <c r="N134" s="46"/>
      <c r="O134" s="11"/>
      <c r="P134" s="46" t="s">
        <v>19</v>
      </c>
      <c r="Q134" s="11"/>
      <c r="R134" s="48"/>
      <c r="S134" s="11"/>
      <c r="T134" s="46" t="s">
        <v>189</v>
      </c>
      <c r="U134" s="11"/>
      <c r="V134" s="4">
        <v>2475</v>
      </c>
      <c r="Y134"/>
    </row>
    <row r="135" spans="1:25">
      <c r="A135" s="11"/>
      <c r="B135" s="11"/>
      <c r="C135" s="11"/>
      <c r="D135" s="11"/>
      <c r="E135" s="11"/>
      <c r="F135" s="46" t="s">
        <v>18</v>
      </c>
      <c r="G135" s="11"/>
      <c r="H135" s="47">
        <v>41159</v>
      </c>
      <c r="I135" s="11"/>
      <c r="J135" s="46"/>
      <c r="K135" s="11"/>
      <c r="L135" s="46" t="s">
        <v>191</v>
      </c>
      <c r="M135" s="11"/>
      <c r="N135" s="46"/>
      <c r="O135" s="11"/>
      <c r="P135" s="46" t="s">
        <v>19</v>
      </c>
      <c r="Q135" s="11"/>
      <c r="R135" s="48"/>
      <c r="S135" s="11"/>
      <c r="T135" s="46" t="s">
        <v>189</v>
      </c>
      <c r="U135" s="11"/>
      <c r="V135" s="4">
        <v>2375</v>
      </c>
      <c r="Y135"/>
    </row>
    <row r="136" spans="1:25">
      <c r="A136" s="11"/>
      <c r="B136" s="11"/>
      <c r="C136" s="11"/>
      <c r="D136" s="11"/>
      <c r="E136" s="11"/>
      <c r="F136" s="46" t="s">
        <v>18</v>
      </c>
      <c r="G136" s="11"/>
      <c r="H136" s="47">
        <v>41159</v>
      </c>
      <c r="I136" s="11"/>
      <c r="J136" s="46"/>
      <c r="K136" s="11"/>
      <c r="L136" s="46" t="s">
        <v>192</v>
      </c>
      <c r="M136" s="11"/>
      <c r="N136" s="46"/>
      <c r="O136" s="11"/>
      <c r="P136" s="46" t="s">
        <v>19</v>
      </c>
      <c r="Q136" s="11"/>
      <c r="R136" s="48"/>
      <c r="S136" s="11"/>
      <c r="T136" s="46" t="s">
        <v>189</v>
      </c>
      <c r="U136" s="11"/>
      <c r="V136" s="4">
        <v>2685</v>
      </c>
      <c r="Y136"/>
    </row>
    <row r="137" spans="1:25">
      <c r="A137" s="11"/>
      <c r="B137" s="11"/>
      <c r="C137" s="11"/>
      <c r="D137" s="11"/>
      <c r="E137" s="11"/>
      <c r="F137" s="46" t="s">
        <v>18</v>
      </c>
      <c r="G137" s="11"/>
      <c r="H137" s="47">
        <v>41159</v>
      </c>
      <c r="I137" s="11"/>
      <c r="J137" s="46"/>
      <c r="K137" s="11"/>
      <c r="L137" s="46" t="s">
        <v>194</v>
      </c>
      <c r="M137" s="11"/>
      <c r="N137" s="46"/>
      <c r="O137" s="11"/>
      <c r="P137" s="46" t="s">
        <v>19</v>
      </c>
      <c r="Q137" s="11"/>
      <c r="R137" s="48"/>
      <c r="S137" s="11"/>
      <c r="T137" s="46" t="s">
        <v>189</v>
      </c>
      <c r="U137" s="11"/>
      <c r="V137" s="4">
        <v>2218.75</v>
      </c>
      <c r="Y137"/>
    </row>
    <row r="138" spans="1:25">
      <c r="A138" s="11"/>
      <c r="B138" s="11"/>
      <c r="C138" s="11"/>
      <c r="D138" s="11"/>
      <c r="E138" s="11"/>
      <c r="F138" s="46" t="s">
        <v>18</v>
      </c>
      <c r="G138" s="11"/>
      <c r="H138" s="47">
        <v>41159</v>
      </c>
      <c r="I138" s="11"/>
      <c r="J138" s="46"/>
      <c r="K138" s="11"/>
      <c r="L138" s="46" t="s">
        <v>209</v>
      </c>
      <c r="M138" s="11"/>
      <c r="N138" s="46"/>
      <c r="O138" s="11"/>
      <c r="P138" s="46" t="s">
        <v>19</v>
      </c>
      <c r="Q138" s="11"/>
      <c r="R138" s="48"/>
      <c r="S138" s="11"/>
      <c r="T138" s="46" t="s">
        <v>189</v>
      </c>
      <c r="U138" s="11"/>
      <c r="V138" s="4">
        <v>213.5</v>
      </c>
      <c r="Y138"/>
    </row>
    <row r="139" spans="1:25">
      <c r="A139" s="11"/>
      <c r="B139" s="11"/>
      <c r="C139" s="11"/>
      <c r="D139" s="11"/>
      <c r="E139" s="11"/>
      <c r="F139" s="46" t="s">
        <v>18</v>
      </c>
      <c r="G139" s="11"/>
      <c r="H139" s="47">
        <v>41159</v>
      </c>
      <c r="I139" s="11"/>
      <c r="J139" s="46"/>
      <c r="K139" s="11"/>
      <c r="L139" s="46" t="s">
        <v>201</v>
      </c>
      <c r="M139" s="11"/>
      <c r="N139" s="46"/>
      <c r="O139" s="11"/>
      <c r="P139" s="46" t="s">
        <v>19</v>
      </c>
      <c r="Q139" s="11"/>
      <c r="R139" s="48"/>
      <c r="S139" s="11"/>
      <c r="T139" s="46" t="s">
        <v>189</v>
      </c>
      <c r="U139" s="11"/>
      <c r="V139" s="4">
        <v>2812.5</v>
      </c>
      <c r="Y139"/>
    </row>
    <row r="140" spans="1:25">
      <c r="A140" s="11"/>
      <c r="B140" s="11"/>
      <c r="C140" s="11"/>
      <c r="D140" s="11"/>
      <c r="E140" s="11"/>
      <c r="F140" s="46" t="s">
        <v>18</v>
      </c>
      <c r="G140" s="11"/>
      <c r="H140" s="47">
        <v>41159</v>
      </c>
      <c r="I140" s="11"/>
      <c r="J140" s="46"/>
      <c r="K140" s="11"/>
      <c r="L140" s="46" t="s">
        <v>204</v>
      </c>
      <c r="M140" s="11"/>
      <c r="N140" s="46"/>
      <c r="O140" s="11"/>
      <c r="P140" s="46" t="s">
        <v>19</v>
      </c>
      <c r="Q140" s="11"/>
      <c r="R140" s="48"/>
      <c r="S140" s="11"/>
      <c r="T140" s="46" t="s">
        <v>189</v>
      </c>
      <c r="U140" s="11"/>
      <c r="V140" s="4">
        <v>2835</v>
      </c>
      <c r="Y140"/>
    </row>
    <row r="141" spans="1:25">
      <c r="A141" s="11"/>
      <c r="B141" s="11"/>
      <c r="C141" s="11"/>
      <c r="D141" s="11"/>
      <c r="E141" s="11"/>
      <c r="F141" s="46" t="s">
        <v>18</v>
      </c>
      <c r="G141" s="11"/>
      <c r="H141" s="47">
        <v>41159</v>
      </c>
      <c r="I141" s="11"/>
      <c r="J141" s="46"/>
      <c r="K141" s="11"/>
      <c r="L141" s="46" t="s">
        <v>211</v>
      </c>
      <c r="M141" s="11"/>
      <c r="N141" s="46"/>
      <c r="O141" s="11"/>
      <c r="P141" s="46" t="s">
        <v>19</v>
      </c>
      <c r="Q141" s="11"/>
      <c r="R141" s="48"/>
      <c r="S141" s="11"/>
      <c r="T141" s="46" t="s">
        <v>189</v>
      </c>
      <c r="U141" s="11"/>
      <c r="V141" s="4">
        <v>2200</v>
      </c>
      <c r="Y141"/>
    </row>
    <row r="142" spans="1:25">
      <c r="A142" s="11"/>
      <c r="B142" s="11"/>
      <c r="C142" s="11"/>
      <c r="D142" s="11"/>
      <c r="E142" s="11"/>
      <c r="F142" s="46" t="s">
        <v>18</v>
      </c>
      <c r="G142" s="11"/>
      <c r="H142" s="47">
        <v>41173</v>
      </c>
      <c r="I142" s="11"/>
      <c r="J142" s="46"/>
      <c r="K142" s="11"/>
      <c r="L142" s="46" t="s">
        <v>192</v>
      </c>
      <c r="M142" s="11"/>
      <c r="N142" s="46"/>
      <c r="O142" s="11"/>
      <c r="P142" s="46" t="s">
        <v>19</v>
      </c>
      <c r="Q142" s="11"/>
      <c r="R142" s="48"/>
      <c r="S142" s="11"/>
      <c r="T142" s="46" t="s">
        <v>189</v>
      </c>
      <c r="U142" s="11"/>
      <c r="V142" s="4">
        <v>2670</v>
      </c>
      <c r="Y142"/>
    </row>
    <row r="143" spans="1:25">
      <c r="A143" s="11"/>
      <c r="B143" s="11"/>
      <c r="C143" s="11"/>
      <c r="D143" s="11"/>
      <c r="E143" s="11"/>
      <c r="F143" s="46" t="s">
        <v>18</v>
      </c>
      <c r="G143" s="11"/>
      <c r="H143" s="47">
        <v>41173</v>
      </c>
      <c r="I143" s="11"/>
      <c r="J143" s="46"/>
      <c r="K143" s="11"/>
      <c r="L143" s="46" t="s">
        <v>194</v>
      </c>
      <c r="M143" s="11"/>
      <c r="N143" s="46"/>
      <c r="O143" s="11"/>
      <c r="P143" s="46" t="s">
        <v>19</v>
      </c>
      <c r="Q143" s="11"/>
      <c r="R143" s="48"/>
      <c r="S143" s="11"/>
      <c r="T143" s="46" t="s">
        <v>189</v>
      </c>
      <c r="U143" s="11"/>
      <c r="V143" s="4">
        <v>2137.5</v>
      </c>
      <c r="Y143"/>
    </row>
    <row r="144" spans="1:25">
      <c r="A144" s="11"/>
      <c r="B144" s="11"/>
      <c r="C144" s="11"/>
      <c r="D144" s="11"/>
      <c r="E144" s="11"/>
      <c r="F144" s="46" t="s">
        <v>18</v>
      </c>
      <c r="G144" s="11"/>
      <c r="H144" s="47">
        <v>41173</v>
      </c>
      <c r="I144" s="11"/>
      <c r="J144" s="46"/>
      <c r="K144" s="11"/>
      <c r="L144" s="46" t="s">
        <v>201</v>
      </c>
      <c r="M144" s="11"/>
      <c r="N144" s="46"/>
      <c r="O144" s="11"/>
      <c r="P144" s="46" t="s">
        <v>19</v>
      </c>
      <c r="Q144" s="11"/>
      <c r="R144" s="48"/>
      <c r="S144" s="11"/>
      <c r="T144" s="46" t="s">
        <v>189</v>
      </c>
      <c r="U144" s="11"/>
      <c r="V144" s="4">
        <v>2782.5</v>
      </c>
      <c r="Y144"/>
    </row>
    <row r="145" spans="1:25">
      <c r="A145" s="11"/>
      <c r="B145" s="11"/>
      <c r="C145" s="11"/>
      <c r="D145" s="11"/>
      <c r="E145" s="11"/>
      <c r="F145" s="46" t="s">
        <v>18</v>
      </c>
      <c r="G145" s="11"/>
      <c r="H145" s="47">
        <v>41173</v>
      </c>
      <c r="I145" s="11"/>
      <c r="J145" s="46"/>
      <c r="K145" s="11"/>
      <c r="L145" s="46" t="s">
        <v>204</v>
      </c>
      <c r="M145" s="11"/>
      <c r="N145" s="46"/>
      <c r="O145" s="11"/>
      <c r="P145" s="46" t="s">
        <v>19</v>
      </c>
      <c r="Q145" s="11"/>
      <c r="R145" s="48"/>
      <c r="S145" s="11"/>
      <c r="T145" s="46" t="s">
        <v>189</v>
      </c>
      <c r="U145" s="11"/>
      <c r="V145" s="4">
        <v>2505</v>
      </c>
      <c r="Y145"/>
    </row>
    <row r="146" spans="1:25">
      <c r="A146" s="11"/>
      <c r="B146" s="11"/>
      <c r="C146" s="11"/>
      <c r="D146" s="11"/>
      <c r="E146" s="11"/>
      <c r="F146" s="46" t="s">
        <v>18</v>
      </c>
      <c r="G146" s="11"/>
      <c r="H146" s="47">
        <v>41173</v>
      </c>
      <c r="I146" s="11"/>
      <c r="J146" s="46"/>
      <c r="K146" s="11"/>
      <c r="L146" s="46" t="s">
        <v>211</v>
      </c>
      <c r="M146" s="11"/>
      <c r="N146" s="46"/>
      <c r="O146" s="11"/>
      <c r="P146" s="46" t="s">
        <v>19</v>
      </c>
      <c r="Q146" s="11"/>
      <c r="R146" s="48"/>
      <c r="S146" s="11"/>
      <c r="T146" s="46" t="s">
        <v>189</v>
      </c>
      <c r="U146" s="11"/>
      <c r="V146" s="4">
        <v>2695</v>
      </c>
      <c r="Y146"/>
    </row>
    <row r="147" spans="1:25">
      <c r="A147" s="11"/>
      <c r="B147" s="11"/>
      <c r="C147" s="11"/>
      <c r="D147" s="11"/>
      <c r="E147" s="11"/>
      <c r="F147" s="46" t="s">
        <v>18</v>
      </c>
      <c r="G147" s="11"/>
      <c r="H147" s="47">
        <v>41173</v>
      </c>
      <c r="I147" s="11"/>
      <c r="J147" s="46"/>
      <c r="K147" s="11"/>
      <c r="L147" s="46" t="s">
        <v>191</v>
      </c>
      <c r="M147" s="11"/>
      <c r="N147" s="46"/>
      <c r="O147" s="11"/>
      <c r="P147" s="46" t="s">
        <v>19</v>
      </c>
      <c r="Q147" s="11"/>
      <c r="R147" s="48"/>
      <c r="S147" s="11"/>
      <c r="T147" s="46" t="s">
        <v>189</v>
      </c>
      <c r="U147" s="11"/>
      <c r="V147" s="4">
        <v>2331.25</v>
      </c>
      <c r="Y147"/>
    </row>
    <row r="148" spans="1:25">
      <c r="A148" s="11"/>
      <c r="B148" s="11"/>
      <c r="C148" s="11"/>
      <c r="D148" s="11"/>
      <c r="E148" s="11"/>
      <c r="F148" s="46" t="s">
        <v>18</v>
      </c>
      <c r="G148" s="11"/>
      <c r="H148" s="47">
        <v>41187</v>
      </c>
      <c r="I148" s="11"/>
      <c r="J148" s="46"/>
      <c r="K148" s="11"/>
      <c r="L148" s="46" t="s">
        <v>191</v>
      </c>
      <c r="M148" s="11"/>
      <c r="N148" s="46"/>
      <c r="O148" s="11"/>
      <c r="P148" s="46" t="s">
        <v>19</v>
      </c>
      <c r="Q148" s="11"/>
      <c r="R148" s="48"/>
      <c r="S148" s="11"/>
      <c r="T148" s="46" t="s">
        <v>189</v>
      </c>
      <c r="U148" s="11"/>
      <c r="V148" s="4">
        <v>2500</v>
      </c>
      <c r="Y148"/>
    </row>
    <row r="149" spans="1:25">
      <c r="A149" s="11"/>
      <c r="B149" s="11"/>
      <c r="C149" s="11"/>
      <c r="D149" s="11"/>
      <c r="E149" s="11"/>
      <c r="F149" s="46" t="s">
        <v>18</v>
      </c>
      <c r="G149" s="11"/>
      <c r="H149" s="47">
        <v>41187</v>
      </c>
      <c r="I149" s="11"/>
      <c r="J149" s="46"/>
      <c r="K149" s="11"/>
      <c r="L149" s="46" t="s">
        <v>192</v>
      </c>
      <c r="M149" s="11"/>
      <c r="N149" s="46"/>
      <c r="O149" s="11"/>
      <c r="P149" s="46" t="s">
        <v>19</v>
      </c>
      <c r="Q149" s="11"/>
      <c r="R149" s="48"/>
      <c r="S149" s="11"/>
      <c r="T149" s="46" t="s">
        <v>189</v>
      </c>
      <c r="U149" s="11"/>
      <c r="V149" s="4">
        <v>2782.5</v>
      </c>
      <c r="Y149"/>
    </row>
    <row r="150" spans="1:25">
      <c r="A150" s="11"/>
      <c r="B150" s="11"/>
      <c r="C150" s="11"/>
      <c r="D150" s="11"/>
      <c r="E150" s="11"/>
      <c r="F150" s="46" t="s">
        <v>18</v>
      </c>
      <c r="G150" s="11"/>
      <c r="H150" s="47">
        <v>41187</v>
      </c>
      <c r="I150" s="11"/>
      <c r="J150" s="46"/>
      <c r="K150" s="11"/>
      <c r="L150" s="46" t="s">
        <v>194</v>
      </c>
      <c r="M150" s="11"/>
      <c r="N150" s="46"/>
      <c r="O150" s="11"/>
      <c r="P150" s="46" t="s">
        <v>19</v>
      </c>
      <c r="Q150" s="11"/>
      <c r="R150" s="48"/>
      <c r="S150" s="11"/>
      <c r="T150" s="46" t="s">
        <v>189</v>
      </c>
      <c r="U150" s="11"/>
      <c r="V150" s="4">
        <v>2143.75</v>
      </c>
      <c r="Y150"/>
    </row>
    <row r="151" spans="1:25">
      <c r="A151" s="11"/>
      <c r="B151" s="11"/>
      <c r="C151" s="11"/>
      <c r="D151" s="11"/>
      <c r="E151" s="11"/>
      <c r="F151" s="46" t="s">
        <v>18</v>
      </c>
      <c r="G151" s="11"/>
      <c r="H151" s="47">
        <v>41187</v>
      </c>
      <c r="I151" s="11"/>
      <c r="J151" s="46"/>
      <c r="K151" s="11"/>
      <c r="L151" s="46" t="s">
        <v>201</v>
      </c>
      <c r="M151" s="11"/>
      <c r="N151" s="46"/>
      <c r="O151" s="11"/>
      <c r="P151" s="46" t="s">
        <v>19</v>
      </c>
      <c r="Q151" s="11"/>
      <c r="R151" s="48"/>
      <c r="S151" s="11"/>
      <c r="T151" s="46" t="s">
        <v>189</v>
      </c>
      <c r="U151" s="11"/>
      <c r="V151" s="4">
        <v>2730</v>
      </c>
      <c r="Y151"/>
    </row>
    <row r="152" spans="1:25">
      <c r="A152" s="11"/>
      <c r="B152" s="11"/>
      <c r="C152" s="11"/>
      <c r="D152" s="11"/>
      <c r="E152" s="11"/>
      <c r="F152" s="46" t="s">
        <v>18</v>
      </c>
      <c r="G152" s="11"/>
      <c r="H152" s="47">
        <v>41187</v>
      </c>
      <c r="I152" s="11"/>
      <c r="J152" s="46"/>
      <c r="K152" s="11"/>
      <c r="L152" s="46" t="s">
        <v>204</v>
      </c>
      <c r="M152" s="11"/>
      <c r="N152" s="46"/>
      <c r="O152" s="11"/>
      <c r="P152" s="46" t="s">
        <v>19</v>
      </c>
      <c r="Q152" s="11"/>
      <c r="R152" s="48"/>
      <c r="S152" s="11"/>
      <c r="T152" s="46" t="s">
        <v>189</v>
      </c>
      <c r="U152" s="11"/>
      <c r="V152" s="4">
        <v>2535</v>
      </c>
      <c r="Y152"/>
    </row>
    <row r="153" spans="1:25">
      <c r="A153" s="11"/>
      <c r="B153" s="11"/>
      <c r="C153" s="11"/>
      <c r="D153" s="11"/>
      <c r="E153" s="11"/>
      <c r="F153" s="46" t="s">
        <v>18</v>
      </c>
      <c r="G153" s="11"/>
      <c r="H153" s="47">
        <v>41187</v>
      </c>
      <c r="I153" s="11"/>
      <c r="J153" s="46"/>
      <c r="K153" s="11"/>
      <c r="L153" s="46" t="s">
        <v>211</v>
      </c>
      <c r="M153" s="11"/>
      <c r="N153" s="46"/>
      <c r="O153" s="11"/>
      <c r="P153" s="46" t="s">
        <v>19</v>
      </c>
      <c r="Q153" s="11"/>
      <c r="R153" s="48"/>
      <c r="S153" s="11"/>
      <c r="T153" s="46" t="s">
        <v>189</v>
      </c>
      <c r="U153" s="11"/>
      <c r="V153" s="4">
        <v>2475</v>
      </c>
      <c r="Y153"/>
    </row>
    <row r="154" spans="1:25">
      <c r="A154" s="11"/>
      <c r="B154" s="11"/>
      <c r="C154" s="11"/>
      <c r="D154" s="11"/>
      <c r="E154" s="11"/>
      <c r="F154" s="46" t="s">
        <v>18</v>
      </c>
      <c r="G154" s="11"/>
      <c r="H154" s="47">
        <v>41187</v>
      </c>
      <c r="I154" s="11"/>
      <c r="J154" s="46" t="s">
        <v>131</v>
      </c>
      <c r="K154" s="11"/>
      <c r="L154" s="46" t="s">
        <v>204</v>
      </c>
      <c r="M154" s="11"/>
      <c r="N154" s="46"/>
      <c r="O154" s="11"/>
      <c r="P154" s="46" t="s">
        <v>19</v>
      </c>
      <c r="Q154" s="11"/>
      <c r="R154" s="48"/>
      <c r="S154" s="11"/>
      <c r="T154" s="46" t="s">
        <v>189</v>
      </c>
      <c r="U154" s="11"/>
      <c r="V154" s="4">
        <v>0</v>
      </c>
      <c r="Y154"/>
    </row>
    <row r="155" spans="1:25">
      <c r="A155" s="11"/>
      <c r="B155" s="11"/>
      <c r="C155" s="11"/>
      <c r="D155" s="11"/>
      <c r="E155" s="11"/>
      <c r="F155" s="46" t="s">
        <v>18</v>
      </c>
      <c r="G155" s="11"/>
      <c r="H155" s="47">
        <v>41201</v>
      </c>
      <c r="I155" s="11"/>
      <c r="J155" s="46"/>
      <c r="K155" s="11"/>
      <c r="L155" s="46" t="s">
        <v>191</v>
      </c>
      <c r="M155" s="11"/>
      <c r="N155" s="46"/>
      <c r="O155" s="11"/>
      <c r="P155" s="46" t="s">
        <v>19</v>
      </c>
      <c r="Q155" s="11"/>
      <c r="R155" s="48"/>
      <c r="S155" s="11"/>
      <c r="T155" s="46" t="s">
        <v>189</v>
      </c>
      <c r="U155" s="11"/>
      <c r="V155" s="4">
        <v>2381.25</v>
      </c>
      <c r="Y155"/>
    </row>
    <row r="156" spans="1:25">
      <c r="A156" s="11"/>
      <c r="B156" s="11"/>
      <c r="C156" s="11"/>
      <c r="D156" s="11"/>
      <c r="E156" s="11"/>
      <c r="F156" s="46" t="s">
        <v>18</v>
      </c>
      <c r="G156" s="11"/>
      <c r="H156" s="47">
        <v>41201</v>
      </c>
      <c r="I156" s="11"/>
      <c r="J156" s="46"/>
      <c r="K156" s="11"/>
      <c r="L156" s="46" t="s">
        <v>192</v>
      </c>
      <c r="M156" s="11"/>
      <c r="N156" s="46"/>
      <c r="O156" s="11"/>
      <c r="P156" s="46" t="s">
        <v>19</v>
      </c>
      <c r="Q156" s="11"/>
      <c r="R156" s="48"/>
      <c r="S156" s="11"/>
      <c r="T156" s="46" t="s">
        <v>189</v>
      </c>
      <c r="U156" s="11"/>
      <c r="V156" s="4">
        <v>2752.5</v>
      </c>
      <c r="Y156"/>
    </row>
    <row r="157" spans="1:25">
      <c r="A157" s="11"/>
      <c r="B157" s="11"/>
      <c r="C157" s="11"/>
      <c r="D157" s="11"/>
      <c r="E157" s="11"/>
      <c r="F157" s="46" t="s">
        <v>18</v>
      </c>
      <c r="G157" s="11"/>
      <c r="H157" s="47">
        <v>41201</v>
      </c>
      <c r="I157" s="11"/>
      <c r="J157" s="46"/>
      <c r="K157" s="11"/>
      <c r="L157" s="46" t="s">
        <v>194</v>
      </c>
      <c r="M157" s="11"/>
      <c r="N157" s="46"/>
      <c r="O157" s="11"/>
      <c r="P157" s="46" t="s">
        <v>19</v>
      </c>
      <c r="Q157" s="11"/>
      <c r="R157" s="48"/>
      <c r="S157" s="11"/>
      <c r="T157" s="46" t="s">
        <v>189</v>
      </c>
      <c r="U157" s="11"/>
      <c r="V157" s="4">
        <v>2187.5</v>
      </c>
      <c r="Y157"/>
    </row>
    <row r="158" spans="1:25">
      <c r="A158" s="11"/>
      <c r="B158" s="11"/>
      <c r="C158" s="11"/>
      <c r="D158" s="11"/>
      <c r="E158" s="11"/>
      <c r="F158" s="46" t="s">
        <v>18</v>
      </c>
      <c r="G158" s="11"/>
      <c r="H158" s="47">
        <v>41201</v>
      </c>
      <c r="I158" s="11"/>
      <c r="J158" s="46"/>
      <c r="K158" s="11"/>
      <c r="L158" s="46" t="s">
        <v>201</v>
      </c>
      <c r="M158" s="11"/>
      <c r="N158" s="46"/>
      <c r="O158" s="11"/>
      <c r="P158" s="46" t="s">
        <v>19</v>
      </c>
      <c r="Q158" s="11"/>
      <c r="R158" s="48"/>
      <c r="S158" s="11"/>
      <c r="T158" s="46" t="s">
        <v>189</v>
      </c>
      <c r="U158" s="11"/>
      <c r="V158" s="4">
        <v>2850</v>
      </c>
      <c r="Y158"/>
    </row>
    <row r="159" spans="1:25">
      <c r="A159" s="11"/>
      <c r="B159" s="11"/>
      <c r="C159" s="11"/>
      <c r="D159" s="11"/>
      <c r="E159" s="11"/>
      <c r="F159" s="46" t="s">
        <v>18</v>
      </c>
      <c r="G159" s="11"/>
      <c r="H159" s="47">
        <v>41201</v>
      </c>
      <c r="I159" s="11"/>
      <c r="J159" s="46"/>
      <c r="K159" s="11"/>
      <c r="L159" s="46" t="s">
        <v>204</v>
      </c>
      <c r="M159" s="11"/>
      <c r="N159" s="46"/>
      <c r="O159" s="11"/>
      <c r="P159" s="46" t="s">
        <v>19</v>
      </c>
      <c r="Q159" s="11"/>
      <c r="R159" s="48"/>
      <c r="S159" s="11"/>
      <c r="T159" s="46" t="s">
        <v>189</v>
      </c>
      <c r="U159" s="11"/>
      <c r="V159" s="4">
        <v>2745</v>
      </c>
      <c r="Y159"/>
    </row>
    <row r="160" spans="1:25">
      <c r="A160" s="11"/>
      <c r="B160" s="11"/>
      <c r="C160" s="11"/>
      <c r="D160" s="11"/>
      <c r="E160" s="11"/>
      <c r="F160" s="46" t="s">
        <v>18</v>
      </c>
      <c r="G160" s="11"/>
      <c r="H160" s="47">
        <v>41201</v>
      </c>
      <c r="I160" s="11"/>
      <c r="J160" s="46"/>
      <c r="K160" s="11"/>
      <c r="L160" s="46" t="s">
        <v>211</v>
      </c>
      <c r="M160" s="11"/>
      <c r="N160" s="46"/>
      <c r="O160" s="11"/>
      <c r="P160" s="46" t="s">
        <v>19</v>
      </c>
      <c r="Q160" s="11"/>
      <c r="R160" s="48"/>
      <c r="S160" s="11"/>
      <c r="T160" s="46" t="s">
        <v>189</v>
      </c>
      <c r="U160" s="11"/>
      <c r="V160" s="4">
        <v>2695</v>
      </c>
      <c r="Y160"/>
    </row>
    <row r="161" spans="1:25">
      <c r="A161" s="11"/>
      <c r="B161" s="11"/>
      <c r="C161" s="11"/>
      <c r="D161" s="11"/>
      <c r="E161" s="11"/>
      <c r="F161" s="46" t="s">
        <v>18</v>
      </c>
      <c r="G161" s="11"/>
      <c r="H161" s="47">
        <v>41205</v>
      </c>
      <c r="I161" s="11"/>
      <c r="J161" s="46"/>
      <c r="K161" s="11"/>
      <c r="L161" s="46" t="s">
        <v>192</v>
      </c>
      <c r="M161" s="11"/>
      <c r="N161" s="46"/>
      <c r="O161" s="11"/>
      <c r="P161" s="46" t="s">
        <v>19</v>
      </c>
      <c r="Q161" s="11"/>
      <c r="R161" s="48"/>
      <c r="S161" s="11"/>
      <c r="T161" s="46" t="s">
        <v>189</v>
      </c>
      <c r="U161" s="11"/>
      <c r="V161" s="4">
        <v>0</v>
      </c>
      <c r="Y161"/>
    </row>
    <row r="162" spans="1:25">
      <c r="A162" s="11"/>
      <c r="B162" s="11"/>
      <c r="C162" s="11"/>
      <c r="D162" s="11"/>
      <c r="E162" s="11"/>
      <c r="F162" s="46" t="s">
        <v>18</v>
      </c>
      <c r="G162" s="11"/>
      <c r="H162" s="47">
        <v>41215</v>
      </c>
      <c r="I162" s="11"/>
      <c r="J162" s="46"/>
      <c r="K162" s="11"/>
      <c r="L162" s="46" t="s">
        <v>191</v>
      </c>
      <c r="M162" s="11"/>
      <c r="N162" s="46"/>
      <c r="O162" s="11"/>
      <c r="P162" s="46" t="s">
        <v>19</v>
      </c>
      <c r="Q162" s="11"/>
      <c r="R162" s="48"/>
      <c r="S162" s="11"/>
      <c r="T162" s="46" t="s">
        <v>189</v>
      </c>
      <c r="U162" s="11"/>
      <c r="V162" s="4">
        <v>2418.75</v>
      </c>
      <c r="Y162"/>
    </row>
    <row r="163" spans="1:25">
      <c r="A163" s="11"/>
      <c r="B163" s="11"/>
      <c r="C163" s="11"/>
      <c r="D163" s="11"/>
      <c r="E163" s="11"/>
      <c r="F163" s="46" t="s">
        <v>18</v>
      </c>
      <c r="G163" s="11"/>
      <c r="H163" s="47">
        <v>41215</v>
      </c>
      <c r="I163" s="11"/>
      <c r="J163" s="46"/>
      <c r="K163" s="11"/>
      <c r="L163" s="46" t="s">
        <v>192</v>
      </c>
      <c r="M163" s="11"/>
      <c r="N163" s="46"/>
      <c r="O163" s="11"/>
      <c r="P163" s="46" t="s">
        <v>19</v>
      </c>
      <c r="Q163" s="11"/>
      <c r="R163" s="48"/>
      <c r="S163" s="11"/>
      <c r="T163" s="46" t="s">
        <v>189</v>
      </c>
      <c r="U163" s="11"/>
      <c r="V163" s="4">
        <v>2707.5</v>
      </c>
      <c r="Y163"/>
    </row>
    <row r="164" spans="1:25">
      <c r="A164" s="11"/>
      <c r="B164" s="11"/>
      <c r="C164" s="11"/>
      <c r="D164" s="11"/>
      <c r="E164" s="11"/>
      <c r="F164" s="46" t="s">
        <v>18</v>
      </c>
      <c r="G164" s="11"/>
      <c r="H164" s="47">
        <v>41215</v>
      </c>
      <c r="I164" s="11"/>
      <c r="J164" s="46"/>
      <c r="K164" s="11"/>
      <c r="L164" s="46" t="s">
        <v>194</v>
      </c>
      <c r="M164" s="11"/>
      <c r="N164" s="46"/>
      <c r="O164" s="11"/>
      <c r="P164" s="46" t="s">
        <v>19</v>
      </c>
      <c r="Q164" s="11"/>
      <c r="R164" s="48"/>
      <c r="S164" s="11"/>
      <c r="T164" s="46" t="s">
        <v>189</v>
      </c>
      <c r="U164" s="11"/>
      <c r="V164" s="4">
        <v>2181.25</v>
      </c>
      <c r="Y164"/>
    </row>
    <row r="165" spans="1:25">
      <c r="A165" s="11"/>
      <c r="B165" s="11"/>
      <c r="C165" s="11"/>
      <c r="D165" s="11"/>
      <c r="E165" s="11"/>
      <c r="F165" s="46" t="s">
        <v>18</v>
      </c>
      <c r="G165" s="11"/>
      <c r="H165" s="47">
        <v>41215</v>
      </c>
      <c r="I165" s="11"/>
      <c r="J165" s="46"/>
      <c r="K165" s="11"/>
      <c r="L165" s="46" t="s">
        <v>209</v>
      </c>
      <c r="M165" s="11"/>
      <c r="N165" s="46"/>
      <c r="O165" s="11"/>
      <c r="P165" s="46" t="s">
        <v>19</v>
      </c>
      <c r="Q165" s="11"/>
      <c r="R165" s="48"/>
      <c r="S165" s="11"/>
      <c r="T165" s="46" t="s">
        <v>189</v>
      </c>
      <c r="U165" s="11"/>
      <c r="V165" s="4">
        <v>70</v>
      </c>
      <c r="Y165"/>
    </row>
    <row r="166" spans="1:25">
      <c r="A166" s="11"/>
      <c r="B166" s="11"/>
      <c r="C166" s="11"/>
      <c r="D166" s="11"/>
      <c r="E166" s="11"/>
      <c r="F166" s="46" t="s">
        <v>18</v>
      </c>
      <c r="G166" s="11"/>
      <c r="H166" s="47">
        <v>41215</v>
      </c>
      <c r="I166" s="11"/>
      <c r="J166" s="46"/>
      <c r="K166" s="11"/>
      <c r="L166" s="46" t="s">
        <v>201</v>
      </c>
      <c r="M166" s="11"/>
      <c r="N166" s="46"/>
      <c r="O166" s="11"/>
      <c r="P166" s="46" t="s">
        <v>19</v>
      </c>
      <c r="Q166" s="11"/>
      <c r="R166" s="48"/>
      <c r="S166" s="11"/>
      <c r="T166" s="46" t="s">
        <v>189</v>
      </c>
      <c r="U166" s="11"/>
      <c r="V166" s="4">
        <v>2992.5</v>
      </c>
      <c r="Y166"/>
    </row>
    <row r="167" spans="1:25">
      <c r="A167" s="11"/>
      <c r="B167" s="11"/>
      <c r="C167" s="11"/>
      <c r="D167" s="11"/>
      <c r="E167" s="11"/>
      <c r="F167" s="46" t="s">
        <v>18</v>
      </c>
      <c r="G167" s="11"/>
      <c r="H167" s="47">
        <v>41215</v>
      </c>
      <c r="I167" s="11"/>
      <c r="J167" s="46"/>
      <c r="K167" s="11"/>
      <c r="L167" s="46" t="s">
        <v>204</v>
      </c>
      <c r="M167" s="11"/>
      <c r="N167" s="46"/>
      <c r="O167" s="11"/>
      <c r="P167" s="46" t="s">
        <v>19</v>
      </c>
      <c r="Q167" s="11"/>
      <c r="R167" s="48"/>
      <c r="S167" s="11"/>
      <c r="T167" s="46" t="s">
        <v>189</v>
      </c>
      <c r="U167" s="11"/>
      <c r="V167" s="4">
        <v>2587.5</v>
      </c>
      <c r="Y167"/>
    </row>
    <row r="168" spans="1:25">
      <c r="A168" s="11"/>
      <c r="B168" s="11"/>
      <c r="C168" s="11"/>
      <c r="D168" s="11"/>
      <c r="E168" s="11"/>
      <c r="F168" s="46" t="s">
        <v>18</v>
      </c>
      <c r="G168" s="11"/>
      <c r="H168" s="47">
        <v>41215</v>
      </c>
      <c r="I168" s="11"/>
      <c r="J168" s="46"/>
      <c r="K168" s="11"/>
      <c r="L168" s="46" t="s">
        <v>211</v>
      </c>
      <c r="M168" s="11"/>
      <c r="N168" s="46"/>
      <c r="O168" s="11"/>
      <c r="P168" s="46" t="s">
        <v>19</v>
      </c>
      <c r="Q168" s="11"/>
      <c r="R168" s="48"/>
      <c r="S168" s="11"/>
      <c r="T168" s="46" t="s">
        <v>189</v>
      </c>
      <c r="U168" s="11"/>
      <c r="V168" s="4">
        <v>2695</v>
      </c>
      <c r="Y168"/>
    </row>
    <row r="169" spans="1:25">
      <c r="A169" s="11"/>
      <c r="B169" s="11"/>
      <c r="C169" s="11"/>
      <c r="D169" s="11"/>
      <c r="E169" s="11"/>
      <c r="F169" s="46" t="s">
        <v>18</v>
      </c>
      <c r="G169" s="11"/>
      <c r="H169" s="47">
        <v>41229</v>
      </c>
      <c r="I169" s="11"/>
      <c r="J169" s="46"/>
      <c r="K169" s="11"/>
      <c r="L169" s="46" t="s">
        <v>191</v>
      </c>
      <c r="M169" s="11"/>
      <c r="N169" s="46"/>
      <c r="O169" s="11"/>
      <c r="P169" s="46" t="s">
        <v>19</v>
      </c>
      <c r="Q169" s="11"/>
      <c r="R169" s="48"/>
      <c r="S169" s="11"/>
      <c r="T169" s="46" t="s">
        <v>189</v>
      </c>
      <c r="U169" s="11"/>
      <c r="V169" s="4">
        <v>2443.75</v>
      </c>
      <c r="Y169"/>
    </row>
    <row r="170" spans="1:25">
      <c r="A170" s="11"/>
      <c r="B170" s="11"/>
      <c r="C170" s="11"/>
      <c r="D170" s="11"/>
      <c r="E170" s="11"/>
      <c r="F170" s="46" t="s">
        <v>18</v>
      </c>
      <c r="G170" s="11"/>
      <c r="H170" s="47">
        <v>41229</v>
      </c>
      <c r="I170" s="11"/>
      <c r="J170" s="46"/>
      <c r="K170" s="11"/>
      <c r="L170" s="46" t="s">
        <v>192</v>
      </c>
      <c r="M170" s="11"/>
      <c r="N170" s="46"/>
      <c r="O170" s="11"/>
      <c r="P170" s="46" t="s">
        <v>19</v>
      </c>
      <c r="Q170" s="11"/>
      <c r="R170" s="48"/>
      <c r="S170" s="11"/>
      <c r="T170" s="46" t="s">
        <v>189</v>
      </c>
      <c r="U170" s="11"/>
      <c r="V170" s="4">
        <v>2617.5</v>
      </c>
      <c r="Y170"/>
    </row>
    <row r="171" spans="1:25">
      <c r="A171" s="11"/>
      <c r="B171" s="11"/>
      <c r="C171" s="11"/>
      <c r="D171" s="11"/>
      <c r="E171" s="11"/>
      <c r="F171" s="46" t="s">
        <v>18</v>
      </c>
      <c r="G171" s="11"/>
      <c r="H171" s="47">
        <v>41229</v>
      </c>
      <c r="I171" s="11"/>
      <c r="J171" s="46"/>
      <c r="K171" s="11"/>
      <c r="L171" s="46" t="s">
        <v>194</v>
      </c>
      <c r="M171" s="11"/>
      <c r="N171" s="46"/>
      <c r="O171" s="11"/>
      <c r="P171" s="46" t="s">
        <v>19</v>
      </c>
      <c r="Q171" s="11"/>
      <c r="R171" s="48"/>
      <c r="S171" s="11"/>
      <c r="T171" s="46" t="s">
        <v>189</v>
      </c>
      <c r="U171" s="11"/>
      <c r="V171" s="4">
        <v>2175</v>
      </c>
      <c r="Y171"/>
    </row>
    <row r="172" spans="1:25">
      <c r="A172" s="11"/>
      <c r="B172" s="11"/>
      <c r="C172" s="11"/>
      <c r="D172" s="11"/>
      <c r="E172" s="11"/>
      <c r="F172" s="46" t="s">
        <v>18</v>
      </c>
      <c r="G172" s="11"/>
      <c r="H172" s="47">
        <v>41229</v>
      </c>
      <c r="I172" s="11"/>
      <c r="J172" s="46"/>
      <c r="K172" s="11"/>
      <c r="L172" s="46" t="s">
        <v>201</v>
      </c>
      <c r="M172" s="11"/>
      <c r="N172" s="46"/>
      <c r="O172" s="11"/>
      <c r="P172" s="46" t="s">
        <v>19</v>
      </c>
      <c r="Q172" s="11"/>
      <c r="R172" s="48"/>
      <c r="S172" s="11"/>
      <c r="T172" s="46" t="s">
        <v>189</v>
      </c>
      <c r="U172" s="11"/>
      <c r="V172" s="4">
        <v>2910</v>
      </c>
      <c r="Y172"/>
    </row>
    <row r="173" spans="1:25">
      <c r="A173" s="11"/>
      <c r="B173" s="11"/>
      <c r="C173" s="11"/>
      <c r="D173" s="11"/>
      <c r="E173" s="11"/>
      <c r="F173" s="46" t="s">
        <v>18</v>
      </c>
      <c r="G173" s="11"/>
      <c r="H173" s="47">
        <v>41229</v>
      </c>
      <c r="I173" s="11"/>
      <c r="J173" s="46"/>
      <c r="K173" s="11"/>
      <c r="L173" s="46" t="s">
        <v>204</v>
      </c>
      <c r="M173" s="11"/>
      <c r="N173" s="46"/>
      <c r="O173" s="11"/>
      <c r="P173" s="46" t="s">
        <v>19</v>
      </c>
      <c r="Q173" s="11"/>
      <c r="R173" s="48"/>
      <c r="S173" s="11"/>
      <c r="T173" s="46" t="s">
        <v>189</v>
      </c>
      <c r="U173" s="11"/>
      <c r="V173" s="4">
        <v>2760</v>
      </c>
      <c r="Y173"/>
    </row>
    <row r="174" spans="1:25">
      <c r="A174" s="11"/>
      <c r="B174" s="11"/>
      <c r="C174" s="11"/>
      <c r="D174" s="11"/>
      <c r="E174" s="11"/>
      <c r="F174" s="46" t="s">
        <v>18</v>
      </c>
      <c r="G174" s="11"/>
      <c r="H174" s="47">
        <v>41229</v>
      </c>
      <c r="I174" s="11"/>
      <c r="J174" s="46"/>
      <c r="K174" s="11"/>
      <c r="L174" s="46" t="s">
        <v>211</v>
      </c>
      <c r="M174" s="11"/>
      <c r="N174" s="46"/>
      <c r="O174" s="11"/>
      <c r="P174" s="46" t="s">
        <v>19</v>
      </c>
      <c r="Q174" s="11"/>
      <c r="R174" s="48"/>
      <c r="S174" s="11"/>
      <c r="T174" s="46" t="s">
        <v>189</v>
      </c>
      <c r="U174" s="11"/>
      <c r="V174" s="4">
        <v>2695</v>
      </c>
      <c r="Y174"/>
    </row>
    <row r="175" spans="1:25">
      <c r="A175" s="11"/>
      <c r="B175" s="11"/>
      <c r="C175" s="11"/>
      <c r="D175" s="11"/>
      <c r="E175" s="11"/>
      <c r="F175" s="46" t="s">
        <v>18</v>
      </c>
      <c r="G175" s="11"/>
      <c r="H175" s="47">
        <v>41234</v>
      </c>
      <c r="I175" s="11"/>
      <c r="J175" s="46" t="s">
        <v>130</v>
      </c>
      <c r="K175" s="11"/>
      <c r="L175" s="46" t="s">
        <v>192</v>
      </c>
      <c r="M175" s="11"/>
      <c r="N175" s="46"/>
      <c r="O175" s="11"/>
      <c r="P175" s="46" t="s">
        <v>19</v>
      </c>
      <c r="Q175" s="11"/>
      <c r="R175" s="48"/>
      <c r="S175" s="11"/>
      <c r="T175" s="46" t="s">
        <v>189</v>
      </c>
      <c r="U175" s="11"/>
      <c r="V175" s="4">
        <v>0</v>
      </c>
      <c r="Y175"/>
    </row>
    <row r="176" spans="1:25">
      <c r="A176" s="11"/>
      <c r="B176" s="11"/>
      <c r="C176" s="11"/>
      <c r="D176" s="11"/>
      <c r="E176" s="11"/>
      <c r="F176" s="46" t="s">
        <v>18</v>
      </c>
      <c r="G176" s="11"/>
      <c r="H176" s="47">
        <v>41243</v>
      </c>
      <c r="I176" s="11"/>
      <c r="J176" s="46"/>
      <c r="K176" s="11"/>
      <c r="L176" s="46" t="s">
        <v>191</v>
      </c>
      <c r="M176" s="11"/>
      <c r="N176" s="46"/>
      <c r="O176" s="11"/>
      <c r="P176" s="46" t="s">
        <v>19</v>
      </c>
      <c r="Q176" s="11"/>
      <c r="R176" s="48"/>
      <c r="S176" s="11"/>
      <c r="T176" s="46" t="s">
        <v>189</v>
      </c>
      <c r="U176" s="11"/>
      <c r="V176" s="4">
        <v>2337.5</v>
      </c>
      <c r="Y176"/>
    </row>
    <row r="177" spans="1:25">
      <c r="A177" s="11"/>
      <c r="B177" s="11"/>
      <c r="C177" s="11"/>
      <c r="D177" s="11"/>
      <c r="E177" s="11"/>
      <c r="F177" s="46" t="s">
        <v>18</v>
      </c>
      <c r="G177" s="11"/>
      <c r="H177" s="47">
        <v>41243</v>
      </c>
      <c r="I177" s="11"/>
      <c r="J177" s="46"/>
      <c r="K177" s="11"/>
      <c r="L177" s="46" t="s">
        <v>192</v>
      </c>
      <c r="M177" s="11"/>
      <c r="N177" s="46"/>
      <c r="O177" s="11"/>
      <c r="P177" s="46" t="s">
        <v>19</v>
      </c>
      <c r="Q177" s="11"/>
      <c r="R177" s="48"/>
      <c r="S177" s="11"/>
      <c r="T177" s="46" t="s">
        <v>189</v>
      </c>
      <c r="U177" s="11"/>
      <c r="V177" s="4">
        <v>2857.5</v>
      </c>
      <c r="Y177"/>
    </row>
    <row r="178" spans="1:25">
      <c r="A178" s="11"/>
      <c r="B178" s="11"/>
      <c r="C178" s="11"/>
      <c r="D178" s="11"/>
      <c r="E178" s="11"/>
      <c r="F178" s="46" t="s">
        <v>18</v>
      </c>
      <c r="G178" s="11"/>
      <c r="H178" s="47">
        <v>41243</v>
      </c>
      <c r="I178" s="11"/>
      <c r="J178" s="46"/>
      <c r="K178" s="11"/>
      <c r="L178" s="46" t="s">
        <v>194</v>
      </c>
      <c r="M178" s="11"/>
      <c r="N178" s="46"/>
      <c r="O178" s="11"/>
      <c r="P178" s="46" t="s">
        <v>19</v>
      </c>
      <c r="Q178" s="11"/>
      <c r="R178" s="48"/>
      <c r="S178" s="11"/>
      <c r="T178" s="46" t="s">
        <v>189</v>
      </c>
      <c r="U178" s="11"/>
      <c r="V178" s="4">
        <v>2156.25</v>
      </c>
      <c r="Y178"/>
    </row>
    <row r="179" spans="1:25">
      <c r="A179" s="11"/>
      <c r="B179" s="11"/>
      <c r="C179" s="11"/>
      <c r="D179" s="11"/>
      <c r="E179" s="11"/>
      <c r="F179" s="46" t="s">
        <v>18</v>
      </c>
      <c r="G179" s="11"/>
      <c r="H179" s="47">
        <v>41243</v>
      </c>
      <c r="I179" s="11"/>
      <c r="J179" s="46"/>
      <c r="K179" s="11"/>
      <c r="L179" s="46" t="s">
        <v>201</v>
      </c>
      <c r="M179" s="11"/>
      <c r="N179" s="46"/>
      <c r="O179" s="11"/>
      <c r="P179" s="46" t="s">
        <v>19</v>
      </c>
      <c r="Q179" s="11"/>
      <c r="R179" s="48"/>
      <c r="S179" s="11"/>
      <c r="T179" s="46" t="s">
        <v>189</v>
      </c>
      <c r="U179" s="11"/>
      <c r="V179" s="4">
        <v>2707.5</v>
      </c>
      <c r="Y179"/>
    </row>
    <row r="180" spans="1:25">
      <c r="A180" s="11"/>
      <c r="B180" s="11"/>
      <c r="C180" s="11"/>
      <c r="D180" s="11"/>
      <c r="E180" s="11"/>
      <c r="F180" s="46" t="s">
        <v>18</v>
      </c>
      <c r="G180" s="11"/>
      <c r="H180" s="47">
        <v>41243</v>
      </c>
      <c r="I180" s="11"/>
      <c r="J180" s="46"/>
      <c r="K180" s="11"/>
      <c r="L180" s="46" t="s">
        <v>204</v>
      </c>
      <c r="M180" s="11"/>
      <c r="N180" s="46"/>
      <c r="O180" s="11"/>
      <c r="P180" s="46" t="s">
        <v>19</v>
      </c>
      <c r="Q180" s="11"/>
      <c r="R180" s="48"/>
      <c r="S180" s="11"/>
      <c r="T180" s="46" t="s">
        <v>189</v>
      </c>
      <c r="U180" s="11"/>
      <c r="V180" s="4">
        <v>2760</v>
      </c>
      <c r="Y180"/>
    </row>
    <row r="181" spans="1:25">
      <c r="A181" s="11"/>
      <c r="B181" s="11"/>
      <c r="C181" s="11"/>
      <c r="D181" s="11"/>
      <c r="E181" s="11"/>
      <c r="F181" s="46" t="s">
        <v>18</v>
      </c>
      <c r="G181" s="11"/>
      <c r="H181" s="47">
        <v>41243</v>
      </c>
      <c r="I181" s="11"/>
      <c r="J181" s="46"/>
      <c r="K181" s="11"/>
      <c r="L181" s="46" t="s">
        <v>211</v>
      </c>
      <c r="M181" s="11"/>
      <c r="N181" s="46"/>
      <c r="O181" s="11"/>
      <c r="P181" s="46" t="s">
        <v>19</v>
      </c>
      <c r="Q181" s="11"/>
      <c r="R181" s="48"/>
      <c r="S181" s="11"/>
      <c r="T181" s="46" t="s">
        <v>189</v>
      </c>
      <c r="U181" s="11"/>
      <c r="V181" s="4">
        <v>2695</v>
      </c>
      <c r="Y181"/>
    </row>
    <row r="182" spans="1:25">
      <c r="A182" s="11"/>
      <c r="B182" s="11"/>
      <c r="C182" s="11"/>
      <c r="D182" s="11"/>
      <c r="E182" s="11"/>
      <c r="F182" s="46" t="s">
        <v>18</v>
      </c>
      <c r="G182" s="11"/>
      <c r="H182" s="47">
        <v>41257</v>
      </c>
      <c r="I182" s="11"/>
      <c r="J182" s="46"/>
      <c r="K182" s="11"/>
      <c r="L182" s="46" t="s">
        <v>191</v>
      </c>
      <c r="M182" s="11"/>
      <c r="N182" s="46"/>
      <c r="O182" s="11"/>
      <c r="P182" s="46" t="s">
        <v>19</v>
      </c>
      <c r="Q182" s="11"/>
      <c r="R182" s="48"/>
      <c r="S182" s="11"/>
      <c r="T182" s="46" t="s">
        <v>189</v>
      </c>
      <c r="U182" s="11"/>
      <c r="V182" s="4">
        <v>2400</v>
      </c>
      <c r="Y182"/>
    </row>
    <row r="183" spans="1:25">
      <c r="A183" s="11"/>
      <c r="B183" s="11"/>
      <c r="C183" s="11"/>
      <c r="D183" s="11"/>
      <c r="E183" s="11"/>
      <c r="F183" s="46" t="s">
        <v>18</v>
      </c>
      <c r="G183" s="11"/>
      <c r="H183" s="47">
        <v>41257</v>
      </c>
      <c r="I183" s="11"/>
      <c r="J183" s="46"/>
      <c r="K183" s="11"/>
      <c r="L183" s="46" t="s">
        <v>192</v>
      </c>
      <c r="M183" s="11"/>
      <c r="N183" s="46"/>
      <c r="O183" s="11"/>
      <c r="P183" s="46" t="s">
        <v>19</v>
      </c>
      <c r="Q183" s="11"/>
      <c r="R183" s="48"/>
      <c r="S183" s="11"/>
      <c r="T183" s="46" t="s">
        <v>189</v>
      </c>
      <c r="U183" s="11"/>
      <c r="V183" s="4">
        <v>2820</v>
      </c>
      <c r="Y183"/>
    </row>
    <row r="184" spans="1:25">
      <c r="A184" s="11"/>
      <c r="B184" s="11"/>
      <c r="C184" s="11"/>
      <c r="D184" s="11"/>
      <c r="E184" s="11"/>
      <c r="F184" s="46" t="s">
        <v>18</v>
      </c>
      <c r="G184" s="11"/>
      <c r="H184" s="47">
        <v>41257</v>
      </c>
      <c r="I184" s="11"/>
      <c r="J184" s="46"/>
      <c r="K184" s="11"/>
      <c r="L184" s="46" t="s">
        <v>194</v>
      </c>
      <c r="M184" s="11"/>
      <c r="N184" s="46"/>
      <c r="O184" s="11"/>
      <c r="P184" s="46" t="s">
        <v>19</v>
      </c>
      <c r="Q184" s="11"/>
      <c r="R184" s="48"/>
      <c r="S184" s="11"/>
      <c r="T184" s="46" t="s">
        <v>189</v>
      </c>
      <c r="U184" s="11"/>
      <c r="V184" s="4">
        <v>2125</v>
      </c>
      <c r="Y184"/>
    </row>
    <row r="185" spans="1:25">
      <c r="A185" s="11"/>
      <c r="B185" s="11"/>
      <c r="C185" s="11"/>
      <c r="D185" s="11"/>
      <c r="E185" s="11"/>
      <c r="F185" s="46" t="s">
        <v>18</v>
      </c>
      <c r="G185" s="11"/>
      <c r="H185" s="47">
        <v>41257</v>
      </c>
      <c r="I185" s="11"/>
      <c r="J185" s="46"/>
      <c r="K185" s="11"/>
      <c r="L185" s="46" t="s">
        <v>201</v>
      </c>
      <c r="M185" s="11"/>
      <c r="N185" s="46"/>
      <c r="O185" s="11"/>
      <c r="P185" s="46" t="s">
        <v>19</v>
      </c>
      <c r="Q185" s="11"/>
      <c r="R185" s="48"/>
      <c r="S185" s="11"/>
      <c r="T185" s="46" t="s">
        <v>189</v>
      </c>
      <c r="U185" s="11"/>
      <c r="V185" s="4">
        <v>2887.5</v>
      </c>
      <c r="Y185"/>
    </row>
    <row r="186" spans="1:25">
      <c r="A186" s="11"/>
      <c r="B186" s="11"/>
      <c r="C186" s="11"/>
      <c r="D186" s="11"/>
      <c r="E186" s="11"/>
      <c r="F186" s="46" t="s">
        <v>18</v>
      </c>
      <c r="G186" s="11"/>
      <c r="H186" s="47">
        <v>41257</v>
      </c>
      <c r="I186" s="11"/>
      <c r="J186" s="46"/>
      <c r="K186" s="11"/>
      <c r="L186" s="46" t="s">
        <v>204</v>
      </c>
      <c r="M186" s="11"/>
      <c r="N186" s="46"/>
      <c r="O186" s="11"/>
      <c r="P186" s="46" t="s">
        <v>19</v>
      </c>
      <c r="Q186" s="11"/>
      <c r="R186" s="48"/>
      <c r="S186" s="11"/>
      <c r="T186" s="46" t="s">
        <v>189</v>
      </c>
      <c r="U186" s="11"/>
      <c r="V186" s="4">
        <v>2512.5</v>
      </c>
      <c r="Y186"/>
    </row>
    <row r="187" spans="1:25">
      <c r="A187" s="11"/>
      <c r="B187" s="11"/>
      <c r="C187" s="11"/>
      <c r="D187" s="11"/>
      <c r="E187" s="11"/>
      <c r="F187" s="46" t="s">
        <v>18</v>
      </c>
      <c r="G187" s="11"/>
      <c r="H187" s="47">
        <v>41257</v>
      </c>
      <c r="I187" s="11"/>
      <c r="J187" s="46"/>
      <c r="K187" s="11"/>
      <c r="L187" s="46" t="s">
        <v>211</v>
      </c>
      <c r="M187" s="11"/>
      <c r="N187" s="46"/>
      <c r="O187" s="11"/>
      <c r="P187" s="46" t="s">
        <v>19</v>
      </c>
      <c r="Q187" s="11"/>
      <c r="R187" s="48"/>
      <c r="S187" s="11"/>
      <c r="T187" s="46" t="s">
        <v>189</v>
      </c>
      <c r="U187" s="11"/>
      <c r="V187" s="4">
        <v>2695</v>
      </c>
      <c r="Y187"/>
    </row>
    <row r="188" spans="1:25">
      <c r="A188" s="11"/>
      <c r="B188" s="11"/>
      <c r="C188" s="11"/>
      <c r="D188" s="11"/>
      <c r="E188" s="11"/>
      <c r="F188" s="46" t="s">
        <v>18</v>
      </c>
      <c r="G188" s="11"/>
      <c r="H188" s="47">
        <v>41260</v>
      </c>
      <c r="I188" s="11"/>
      <c r="J188" s="46" t="s">
        <v>129</v>
      </c>
      <c r="K188" s="11"/>
      <c r="L188" s="46" t="s">
        <v>192</v>
      </c>
      <c r="M188" s="11"/>
      <c r="N188" s="46"/>
      <c r="O188" s="11"/>
      <c r="P188" s="46" t="s">
        <v>19</v>
      </c>
      <c r="Q188" s="11"/>
      <c r="R188" s="48"/>
      <c r="S188" s="11"/>
      <c r="T188" s="46" t="s">
        <v>189</v>
      </c>
      <c r="U188" s="11"/>
      <c r="V188" s="4">
        <v>0</v>
      </c>
      <c r="Y188"/>
    </row>
    <row r="189" spans="1:25">
      <c r="A189" s="11"/>
      <c r="B189" s="11"/>
      <c r="C189" s="11"/>
      <c r="D189" s="11"/>
      <c r="E189" s="11"/>
      <c r="F189" s="46" t="s">
        <v>18</v>
      </c>
      <c r="G189" s="11"/>
      <c r="H189" s="47">
        <v>41271</v>
      </c>
      <c r="I189" s="11"/>
      <c r="J189" s="46"/>
      <c r="K189" s="11"/>
      <c r="L189" s="46" t="s">
        <v>191</v>
      </c>
      <c r="M189" s="11"/>
      <c r="N189" s="46"/>
      <c r="O189" s="11"/>
      <c r="P189" s="46" t="s">
        <v>19</v>
      </c>
      <c r="Q189" s="11"/>
      <c r="R189" s="48"/>
      <c r="S189" s="11"/>
      <c r="T189" s="46" t="s">
        <v>189</v>
      </c>
      <c r="U189" s="11"/>
      <c r="V189" s="4">
        <v>3368.75</v>
      </c>
      <c r="Y189"/>
    </row>
    <row r="190" spans="1:25">
      <c r="A190" s="11"/>
      <c r="B190" s="11"/>
      <c r="C190" s="11"/>
      <c r="D190" s="11"/>
      <c r="E190" s="11"/>
      <c r="F190" s="46" t="s">
        <v>18</v>
      </c>
      <c r="G190" s="11"/>
      <c r="H190" s="47">
        <v>41271</v>
      </c>
      <c r="I190" s="11"/>
      <c r="J190" s="46"/>
      <c r="K190" s="11"/>
      <c r="L190" s="46" t="s">
        <v>192</v>
      </c>
      <c r="M190" s="11"/>
      <c r="N190" s="46"/>
      <c r="O190" s="11"/>
      <c r="P190" s="46" t="s">
        <v>19</v>
      </c>
      <c r="Q190" s="11"/>
      <c r="R190" s="48"/>
      <c r="S190" s="11"/>
      <c r="T190" s="46" t="s">
        <v>189</v>
      </c>
      <c r="U190" s="11"/>
      <c r="V190" s="4">
        <v>2880</v>
      </c>
      <c r="Y190"/>
    </row>
    <row r="191" spans="1:25">
      <c r="A191" s="11"/>
      <c r="B191" s="11"/>
      <c r="C191" s="11"/>
      <c r="D191" s="11"/>
      <c r="E191" s="11"/>
      <c r="F191" s="46" t="s">
        <v>18</v>
      </c>
      <c r="G191" s="11"/>
      <c r="H191" s="47">
        <v>41271</v>
      </c>
      <c r="I191" s="11"/>
      <c r="J191" s="46"/>
      <c r="K191" s="11"/>
      <c r="L191" s="46" t="s">
        <v>194</v>
      </c>
      <c r="M191" s="11"/>
      <c r="N191" s="46"/>
      <c r="O191" s="11"/>
      <c r="P191" s="46" t="s">
        <v>19</v>
      </c>
      <c r="Q191" s="11"/>
      <c r="R191" s="48"/>
      <c r="S191" s="11"/>
      <c r="T191" s="46" t="s">
        <v>189</v>
      </c>
      <c r="U191" s="11"/>
      <c r="V191" s="4">
        <v>2193.75</v>
      </c>
      <c r="Y191"/>
    </row>
    <row r="192" spans="1:25">
      <c r="A192" s="11"/>
      <c r="B192" s="11"/>
      <c r="C192" s="11"/>
      <c r="D192" s="11"/>
      <c r="E192" s="11"/>
      <c r="F192" s="46" t="s">
        <v>18</v>
      </c>
      <c r="G192" s="11"/>
      <c r="H192" s="47">
        <v>41271</v>
      </c>
      <c r="I192" s="11"/>
      <c r="J192" s="46"/>
      <c r="K192" s="11"/>
      <c r="L192" s="46" t="s">
        <v>201</v>
      </c>
      <c r="M192" s="11"/>
      <c r="N192" s="46"/>
      <c r="O192" s="11"/>
      <c r="P192" s="46" t="s">
        <v>19</v>
      </c>
      <c r="Q192" s="11"/>
      <c r="R192" s="48"/>
      <c r="S192" s="11"/>
      <c r="T192" s="46" t="s">
        <v>189</v>
      </c>
      <c r="U192" s="11"/>
      <c r="V192" s="4">
        <v>2542.5</v>
      </c>
      <c r="Y192"/>
    </row>
    <row r="193" spans="1:25">
      <c r="A193" s="11"/>
      <c r="B193" s="11"/>
      <c r="C193" s="11"/>
      <c r="D193" s="11"/>
      <c r="E193" s="11"/>
      <c r="F193" s="46" t="s">
        <v>18</v>
      </c>
      <c r="G193" s="11"/>
      <c r="H193" s="47">
        <v>41271</v>
      </c>
      <c r="I193" s="11"/>
      <c r="J193" s="46"/>
      <c r="K193" s="11"/>
      <c r="L193" s="46" t="s">
        <v>204</v>
      </c>
      <c r="M193" s="11"/>
      <c r="N193" s="46"/>
      <c r="O193" s="11"/>
      <c r="P193" s="46" t="s">
        <v>19</v>
      </c>
      <c r="Q193" s="11"/>
      <c r="R193" s="48"/>
      <c r="S193" s="11"/>
      <c r="T193" s="46" t="s">
        <v>189</v>
      </c>
      <c r="U193" s="11"/>
      <c r="V193" s="4">
        <v>2790</v>
      </c>
      <c r="Y193"/>
    </row>
    <row r="194" spans="1:25">
      <c r="A194" s="11"/>
      <c r="B194" s="11"/>
      <c r="C194" s="11"/>
      <c r="D194" s="11"/>
      <c r="E194" s="11"/>
      <c r="F194" s="46" t="s">
        <v>18</v>
      </c>
      <c r="G194" s="11"/>
      <c r="H194" s="47">
        <v>41271</v>
      </c>
      <c r="I194" s="11"/>
      <c r="J194" s="46"/>
      <c r="K194" s="11"/>
      <c r="L194" s="46" t="s">
        <v>211</v>
      </c>
      <c r="M194" s="11"/>
      <c r="N194" s="46"/>
      <c r="O194" s="11"/>
      <c r="P194" s="46" t="s">
        <v>19</v>
      </c>
      <c r="Q194" s="11"/>
      <c r="R194" s="48"/>
      <c r="S194" s="11"/>
      <c r="T194" s="46" t="s">
        <v>189</v>
      </c>
      <c r="U194" s="11"/>
      <c r="V194" s="4">
        <v>2695</v>
      </c>
      <c r="Y194"/>
    </row>
    <row r="195" spans="1:25">
      <c r="A195" s="11"/>
      <c r="B195" s="11"/>
      <c r="C195" s="11"/>
      <c r="D195" s="11"/>
      <c r="E195" s="11"/>
      <c r="F195" s="46" t="s">
        <v>18</v>
      </c>
      <c r="G195" s="11"/>
      <c r="H195" s="47">
        <v>41271</v>
      </c>
      <c r="I195" s="11"/>
      <c r="J195" s="46" t="s">
        <v>128</v>
      </c>
      <c r="K195" s="11"/>
      <c r="L195" s="46" t="s">
        <v>191</v>
      </c>
      <c r="M195" s="11"/>
      <c r="N195" s="46"/>
      <c r="O195" s="11"/>
      <c r="P195" s="46" t="s">
        <v>19</v>
      </c>
      <c r="Q195" s="11"/>
      <c r="R195" s="48"/>
      <c r="S195" s="11"/>
      <c r="T195" s="46" t="s">
        <v>189</v>
      </c>
      <c r="U195" s="11"/>
      <c r="V195" s="4">
        <v>0</v>
      </c>
      <c r="Y195"/>
    </row>
    <row r="196" spans="1:25">
      <c r="A196" s="11"/>
      <c r="B196" s="11"/>
      <c r="C196" s="11"/>
      <c r="D196" s="11"/>
      <c r="E196" s="11"/>
      <c r="F196" s="46" t="s">
        <v>18</v>
      </c>
      <c r="G196" s="11"/>
      <c r="H196" s="47">
        <v>41271</v>
      </c>
      <c r="I196" s="11"/>
      <c r="J196" s="46" t="s">
        <v>127</v>
      </c>
      <c r="K196" s="11"/>
      <c r="L196" s="46" t="s">
        <v>192</v>
      </c>
      <c r="M196" s="11"/>
      <c r="N196" s="46"/>
      <c r="O196" s="11"/>
      <c r="P196" s="46" t="s">
        <v>19</v>
      </c>
      <c r="Q196" s="11"/>
      <c r="R196" s="48"/>
      <c r="S196" s="11"/>
      <c r="T196" s="46" t="s">
        <v>189</v>
      </c>
      <c r="U196" s="11"/>
      <c r="V196" s="4">
        <v>0</v>
      </c>
      <c r="Y196"/>
    </row>
    <row r="197" spans="1:25">
      <c r="A197" s="11"/>
      <c r="B197" s="11"/>
      <c r="C197" s="11"/>
      <c r="D197" s="11"/>
      <c r="E197" s="11"/>
      <c r="F197" s="46" t="s">
        <v>18</v>
      </c>
      <c r="G197" s="11"/>
      <c r="H197" s="47">
        <v>41271</v>
      </c>
      <c r="I197" s="11"/>
      <c r="J197" s="46" t="s">
        <v>126</v>
      </c>
      <c r="K197" s="11"/>
      <c r="L197" s="46" t="s">
        <v>194</v>
      </c>
      <c r="M197" s="11"/>
      <c r="N197" s="46"/>
      <c r="O197" s="11"/>
      <c r="P197" s="46" t="s">
        <v>19</v>
      </c>
      <c r="Q197" s="11"/>
      <c r="R197" s="48"/>
      <c r="S197" s="11"/>
      <c r="T197" s="46" t="s">
        <v>189</v>
      </c>
      <c r="U197" s="11"/>
      <c r="V197" s="4">
        <v>0</v>
      </c>
      <c r="Y197"/>
    </row>
    <row r="198" spans="1:25">
      <c r="A198" s="11"/>
      <c r="B198" s="11"/>
      <c r="C198" s="11"/>
      <c r="D198" s="11"/>
      <c r="E198" s="11"/>
      <c r="F198" s="46" t="s">
        <v>18</v>
      </c>
      <c r="G198" s="11"/>
      <c r="H198" s="47">
        <v>41271</v>
      </c>
      <c r="I198" s="11"/>
      <c r="J198" s="46" t="s">
        <v>125</v>
      </c>
      <c r="K198" s="11"/>
      <c r="L198" s="46" t="s">
        <v>201</v>
      </c>
      <c r="M198" s="11"/>
      <c r="N198" s="46"/>
      <c r="O198" s="11"/>
      <c r="P198" s="46" t="s">
        <v>19</v>
      </c>
      <c r="Q198" s="11"/>
      <c r="R198" s="48"/>
      <c r="S198" s="11"/>
      <c r="T198" s="46" t="s">
        <v>189</v>
      </c>
      <c r="U198" s="11"/>
      <c r="V198" s="4">
        <v>0</v>
      </c>
      <c r="Y198"/>
    </row>
    <row r="199" spans="1:25">
      <c r="A199" s="11"/>
      <c r="B199" s="11"/>
      <c r="C199" s="11"/>
      <c r="D199" s="11"/>
      <c r="E199" s="11"/>
      <c r="F199" s="46" t="s">
        <v>18</v>
      </c>
      <c r="G199" s="11"/>
      <c r="H199" s="47">
        <v>41271</v>
      </c>
      <c r="I199" s="11"/>
      <c r="J199" s="46" t="s">
        <v>124</v>
      </c>
      <c r="K199" s="11"/>
      <c r="L199" s="46" t="s">
        <v>204</v>
      </c>
      <c r="M199" s="11"/>
      <c r="N199" s="46"/>
      <c r="O199" s="11"/>
      <c r="P199" s="46" t="s">
        <v>19</v>
      </c>
      <c r="Q199" s="11"/>
      <c r="R199" s="48"/>
      <c r="S199" s="11"/>
      <c r="T199" s="46" t="s">
        <v>189</v>
      </c>
      <c r="U199" s="11"/>
      <c r="V199" s="4">
        <v>0</v>
      </c>
      <c r="Y199"/>
    </row>
    <row r="200" spans="1:25">
      <c r="A200" s="11"/>
      <c r="B200" s="11"/>
      <c r="C200" s="11"/>
      <c r="D200" s="11"/>
      <c r="E200" s="11"/>
      <c r="F200" s="46" t="s">
        <v>18</v>
      </c>
      <c r="G200" s="11"/>
      <c r="H200" s="47">
        <v>41271</v>
      </c>
      <c r="I200" s="11"/>
      <c r="J200" s="46" t="s">
        <v>147</v>
      </c>
      <c r="K200" s="11"/>
      <c r="L200" s="46" t="s">
        <v>211</v>
      </c>
      <c r="M200" s="11"/>
      <c r="N200" s="46"/>
      <c r="O200" s="11"/>
      <c r="P200" s="46" t="s">
        <v>19</v>
      </c>
      <c r="Q200" s="11"/>
      <c r="R200" s="48"/>
      <c r="S200" s="11"/>
      <c r="T200" s="46" t="s">
        <v>189</v>
      </c>
      <c r="U200" s="11"/>
      <c r="V200" s="4">
        <v>0</v>
      </c>
      <c r="Y200"/>
    </row>
    <row r="201" spans="1:25">
      <c r="A201" s="11"/>
      <c r="B201" s="11"/>
      <c r="C201" s="11"/>
      <c r="D201" s="11"/>
      <c r="E201" s="11"/>
      <c r="F201" s="46" t="s">
        <v>18</v>
      </c>
      <c r="G201" s="11"/>
      <c r="H201" s="47">
        <v>41285</v>
      </c>
      <c r="I201" s="11"/>
      <c r="J201" s="46"/>
      <c r="K201" s="11"/>
      <c r="L201" s="46" t="s">
        <v>191</v>
      </c>
      <c r="M201" s="11"/>
      <c r="N201" s="46"/>
      <c r="O201" s="11"/>
      <c r="P201" s="46" t="s">
        <v>19</v>
      </c>
      <c r="Q201" s="11"/>
      <c r="R201" s="48"/>
      <c r="S201" s="11"/>
      <c r="T201" s="46" t="s">
        <v>189</v>
      </c>
      <c r="U201" s="11"/>
      <c r="V201" s="4">
        <v>3062.5</v>
      </c>
      <c r="Y201"/>
    </row>
    <row r="202" spans="1:25">
      <c r="A202" s="11"/>
      <c r="B202" s="11"/>
      <c r="C202" s="11"/>
      <c r="D202" s="11"/>
      <c r="E202" s="11"/>
      <c r="F202" s="46" t="s">
        <v>18</v>
      </c>
      <c r="G202" s="11"/>
      <c r="H202" s="47">
        <v>41285</v>
      </c>
      <c r="I202" s="11"/>
      <c r="J202" s="46"/>
      <c r="K202" s="11"/>
      <c r="L202" s="46" t="s">
        <v>192</v>
      </c>
      <c r="M202" s="11"/>
      <c r="N202" s="46"/>
      <c r="O202" s="11"/>
      <c r="P202" s="46" t="s">
        <v>19</v>
      </c>
      <c r="Q202" s="11"/>
      <c r="R202" s="48"/>
      <c r="S202" s="11"/>
      <c r="T202" s="46" t="s">
        <v>189</v>
      </c>
      <c r="U202" s="11"/>
      <c r="V202" s="4">
        <v>2482.5</v>
      </c>
      <c r="Y202"/>
    </row>
    <row r="203" spans="1:25">
      <c r="A203" s="11"/>
      <c r="B203" s="11"/>
      <c r="C203" s="11"/>
      <c r="D203" s="11"/>
      <c r="E203" s="11"/>
      <c r="F203" s="46" t="s">
        <v>18</v>
      </c>
      <c r="G203" s="11"/>
      <c r="H203" s="47">
        <v>41285</v>
      </c>
      <c r="I203" s="11"/>
      <c r="J203" s="46"/>
      <c r="K203" s="11"/>
      <c r="L203" s="46" t="s">
        <v>194</v>
      </c>
      <c r="M203" s="11"/>
      <c r="N203" s="46"/>
      <c r="O203" s="11"/>
      <c r="P203" s="46" t="s">
        <v>19</v>
      </c>
      <c r="Q203" s="11"/>
      <c r="R203" s="48"/>
      <c r="S203" s="11"/>
      <c r="T203" s="46" t="s">
        <v>189</v>
      </c>
      <c r="U203" s="11"/>
      <c r="V203" s="4">
        <v>1762.5</v>
      </c>
      <c r="Y203"/>
    </row>
    <row r="204" spans="1:25">
      <c r="A204" s="11"/>
      <c r="B204" s="11"/>
      <c r="C204" s="11"/>
      <c r="D204" s="11"/>
      <c r="E204" s="11"/>
      <c r="F204" s="46" t="s">
        <v>18</v>
      </c>
      <c r="G204" s="11"/>
      <c r="H204" s="47">
        <v>41285</v>
      </c>
      <c r="I204" s="11"/>
      <c r="J204" s="46"/>
      <c r="K204" s="11"/>
      <c r="L204" s="46" t="s">
        <v>201</v>
      </c>
      <c r="M204" s="11"/>
      <c r="N204" s="46"/>
      <c r="O204" s="11"/>
      <c r="P204" s="46" t="s">
        <v>19</v>
      </c>
      <c r="Q204" s="11"/>
      <c r="R204" s="48"/>
      <c r="S204" s="11"/>
      <c r="T204" s="46" t="s">
        <v>189</v>
      </c>
      <c r="U204" s="11"/>
      <c r="V204" s="4">
        <v>1650</v>
      </c>
      <c r="Y204"/>
    </row>
    <row r="205" spans="1:25">
      <c r="A205" s="11"/>
      <c r="B205" s="11"/>
      <c r="C205" s="11"/>
      <c r="D205" s="11"/>
      <c r="E205" s="11"/>
      <c r="F205" s="46" t="s">
        <v>18</v>
      </c>
      <c r="G205" s="11"/>
      <c r="H205" s="47">
        <v>41285</v>
      </c>
      <c r="I205" s="11"/>
      <c r="J205" s="46"/>
      <c r="K205" s="11"/>
      <c r="L205" s="46" t="s">
        <v>204</v>
      </c>
      <c r="M205" s="11"/>
      <c r="N205" s="46"/>
      <c r="O205" s="11"/>
      <c r="P205" s="46" t="s">
        <v>19</v>
      </c>
      <c r="Q205" s="11"/>
      <c r="R205" s="48"/>
      <c r="S205" s="11"/>
      <c r="T205" s="46" t="s">
        <v>189</v>
      </c>
      <c r="U205" s="11"/>
      <c r="V205" s="4">
        <v>1837.5</v>
      </c>
      <c r="Y205"/>
    </row>
    <row r="206" spans="1:25">
      <c r="A206" s="11"/>
      <c r="B206" s="11"/>
      <c r="C206" s="11"/>
      <c r="D206" s="11"/>
      <c r="E206" s="11"/>
      <c r="F206" s="46" t="s">
        <v>18</v>
      </c>
      <c r="G206" s="11"/>
      <c r="H206" s="47">
        <v>41285</v>
      </c>
      <c r="I206" s="11"/>
      <c r="J206" s="46"/>
      <c r="K206" s="11"/>
      <c r="L206" s="46" t="s">
        <v>211</v>
      </c>
      <c r="M206" s="11"/>
      <c r="N206" s="46"/>
      <c r="O206" s="11"/>
      <c r="P206" s="46" t="s">
        <v>19</v>
      </c>
      <c r="Q206" s="11"/>
      <c r="R206" s="48"/>
      <c r="S206" s="11"/>
      <c r="T206" s="46" t="s">
        <v>189</v>
      </c>
      <c r="U206" s="11"/>
      <c r="V206" s="4">
        <v>962.5</v>
      </c>
      <c r="Y206"/>
    </row>
    <row r="207" spans="1:25">
      <c r="A207" s="11"/>
      <c r="B207" s="11"/>
      <c r="C207" s="11"/>
      <c r="D207" s="11"/>
      <c r="E207" s="11"/>
      <c r="F207" s="46" t="s">
        <v>18</v>
      </c>
      <c r="G207" s="11"/>
      <c r="H207" s="47">
        <v>41299</v>
      </c>
      <c r="I207" s="11"/>
      <c r="J207" s="46"/>
      <c r="K207" s="11"/>
      <c r="L207" s="46" t="s">
        <v>191</v>
      </c>
      <c r="M207" s="11"/>
      <c r="N207" s="46"/>
      <c r="O207" s="11"/>
      <c r="P207" s="46" t="s">
        <v>19</v>
      </c>
      <c r="Q207" s="11"/>
      <c r="R207" s="48"/>
      <c r="S207" s="11"/>
      <c r="T207" s="46" t="s">
        <v>189</v>
      </c>
      <c r="U207" s="11"/>
      <c r="V207" s="4">
        <v>3412.5</v>
      </c>
      <c r="Y207"/>
    </row>
    <row r="208" spans="1:25">
      <c r="A208" s="11"/>
      <c r="B208" s="11"/>
      <c r="C208" s="11"/>
      <c r="D208" s="11"/>
      <c r="E208" s="11"/>
      <c r="F208" s="46" t="s">
        <v>18</v>
      </c>
      <c r="G208" s="11"/>
      <c r="H208" s="47">
        <v>41299</v>
      </c>
      <c r="I208" s="11"/>
      <c r="J208" s="46"/>
      <c r="K208" s="11"/>
      <c r="L208" s="46" t="s">
        <v>192</v>
      </c>
      <c r="M208" s="11"/>
      <c r="N208" s="46"/>
      <c r="O208" s="11"/>
      <c r="P208" s="46" t="s">
        <v>19</v>
      </c>
      <c r="Q208" s="11"/>
      <c r="R208" s="48"/>
      <c r="S208" s="11"/>
      <c r="T208" s="46" t="s">
        <v>189</v>
      </c>
      <c r="U208" s="11"/>
      <c r="V208" s="4">
        <v>2752.5</v>
      </c>
      <c r="Y208"/>
    </row>
    <row r="209" spans="1:25">
      <c r="A209" s="11"/>
      <c r="B209" s="11"/>
      <c r="C209" s="11"/>
      <c r="D209" s="11"/>
      <c r="E209" s="11"/>
      <c r="F209" s="46" t="s">
        <v>18</v>
      </c>
      <c r="G209" s="11"/>
      <c r="H209" s="47">
        <v>41299</v>
      </c>
      <c r="I209" s="11"/>
      <c r="J209" s="46"/>
      <c r="K209" s="11"/>
      <c r="L209" s="46" t="s">
        <v>194</v>
      </c>
      <c r="M209" s="11"/>
      <c r="N209" s="46"/>
      <c r="O209" s="11"/>
      <c r="P209" s="46" t="s">
        <v>19</v>
      </c>
      <c r="Q209" s="11"/>
      <c r="R209" s="48"/>
      <c r="S209" s="11"/>
      <c r="T209" s="46" t="s">
        <v>189</v>
      </c>
      <c r="U209" s="11"/>
      <c r="V209" s="4">
        <v>2237.5</v>
      </c>
      <c r="Y209"/>
    </row>
    <row r="210" spans="1:25">
      <c r="A210" s="11"/>
      <c r="B210" s="11"/>
      <c r="C210" s="11"/>
      <c r="D210" s="11"/>
      <c r="E210" s="11"/>
      <c r="F210" s="46" t="s">
        <v>18</v>
      </c>
      <c r="G210" s="11"/>
      <c r="H210" s="47">
        <v>41299</v>
      </c>
      <c r="I210" s="11"/>
      <c r="J210" s="46"/>
      <c r="K210" s="11"/>
      <c r="L210" s="46" t="s">
        <v>195</v>
      </c>
      <c r="M210" s="11"/>
      <c r="N210" s="46"/>
      <c r="O210" s="11"/>
      <c r="P210" s="46" t="s">
        <v>19</v>
      </c>
      <c r="Q210" s="11"/>
      <c r="R210" s="48"/>
      <c r="S210" s="11"/>
      <c r="T210" s="46" t="s">
        <v>189</v>
      </c>
      <c r="U210" s="11"/>
      <c r="V210" s="4">
        <v>1388</v>
      </c>
      <c r="Y210"/>
    </row>
    <row r="211" spans="1:25">
      <c r="A211" s="11"/>
      <c r="B211" s="11"/>
      <c r="C211" s="11"/>
      <c r="D211" s="11"/>
      <c r="E211" s="11"/>
      <c r="F211" s="46" t="s">
        <v>18</v>
      </c>
      <c r="G211" s="11"/>
      <c r="H211" s="47">
        <v>41299</v>
      </c>
      <c r="I211" s="11"/>
      <c r="J211" s="46"/>
      <c r="K211" s="11"/>
      <c r="L211" s="46" t="s">
        <v>201</v>
      </c>
      <c r="M211" s="11"/>
      <c r="N211" s="46"/>
      <c r="O211" s="11"/>
      <c r="P211" s="46" t="s">
        <v>19</v>
      </c>
      <c r="Q211" s="11"/>
      <c r="R211" s="48"/>
      <c r="S211" s="11"/>
      <c r="T211" s="46" t="s">
        <v>189</v>
      </c>
      <c r="U211" s="11"/>
      <c r="V211" s="4">
        <v>2895</v>
      </c>
      <c r="Y211"/>
    </row>
    <row r="212" spans="1:25">
      <c r="A212" s="11"/>
      <c r="B212" s="11"/>
      <c r="C212" s="11"/>
      <c r="D212" s="11"/>
      <c r="E212" s="11"/>
      <c r="F212" s="46" t="s">
        <v>18</v>
      </c>
      <c r="G212" s="11"/>
      <c r="H212" s="47">
        <v>41299</v>
      </c>
      <c r="I212" s="11"/>
      <c r="J212" s="46"/>
      <c r="K212" s="11"/>
      <c r="L212" s="46" t="s">
        <v>204</v>
      </c>
      <c r="M212" s="11"/>
      <c r="N212" s="46"/>
      <c r="O212" s="11"/>
      <c r="P212" s="46" t="s">
        <v>19</v>
      </c>
      <c r="Q212" s="11"/>
      <c r="R212" s="48"/>
      <c r="S212" s="11"/>
      <c r="T212" s="46" t="s">
        <v>189</v>
      </c>
      <c r="U212" s="11"/>
      <c r="V212" s="4">
        <v>2490</v>
      </c>
      <c r="Y212"/>
    </row>
    <row r="213" spans="1:25">
      <c r="A213" s="11"/>
      <c r="B213" s="11"/>
      <c r="C213" s="11"/>
      <c r="D213" s="11"/>
      <c r="E213" s="11"/>
      <c r="F213" s="46" t="s">
        <v>18</v>
      </c>
      <c r="G213" s="11"/>
      <c r="H213" s="47">
        <v>41299</v>
      </c>
      <c r="I213" s="11"/>
      <c r="J213" s="46"/>
      <c r="K213" s="11"/>
      <c r="L213" s="46" t="s">
        <v>211</v>
      </c>
      <c r="M213" s="11"/>
      <c r="N213" s="46"/>
      <c r="O213" s="11"/>
      <c r="P213" s="46" t="s">
        <v>19</v>
      </c>
      <c r="Q213" s="11"/>
      <c r="R213" s="48"/>
      <c r="S213" s="11"/>
      <c r="T213" s="46" t="s">
        <v>189</v>
      </c>
      <c r="U213" s="11"/>
      <c r="V213" s="4">
        <v>2695</v>
      </c>
      <c r="Y213"/>
    </row>
    <row r="214" spans="1:25">
      <c r="A214" s="11"/>
      <c r="B214" s="11"/>
      <c r="C214" s="11"/>
      <c r="D214" s="11"/>
      <c r="E214" s="11"/>
      <c r="F214" s="46" t="s">
        <v>18</v>
      </c>
      <c r="G214" s="11"/>
      <c r="H214" s="47">
        <v>41313</v>
      </c>
      <c r="I214" s="11"/>
      <c r="J214" s="46"/>
      <c r="K214" s="11"/>
      <c r="L214" s="46" t="s">
        <v>191</v>
      </c>
      <c r="M214" s="11"/>
      <c r="N214" s="46"/>
      <c r="O214" s="11"/>
      <c r="P214" s="46" t="s">
        <v>19</v>
      </c>
      <c r="Q214" s="11"/>
      <c r="R214" s="48"/>
      <c r="S214" s="11"/>
      <c r="T214" s="46" t="s">
        <v>189</v>
      </c>
      <c r="U214" s="11"/>
      <c r="V214" s="4">
        <v>3368.75</v>
      </c>
      <c r="Y214"/>
    </row>
    <row r="215" spans="1:25">
      <c r="A215" s="11"/>
      <c r="B215" s="11"/>
      <c r="C215" s="11"/>
      <c r="D215" s="11"/>
      <c r="E215" s="11"/>
      <c r="F215" s="46" t="s">
        <v>18</v>
      </c>
      <c r="G215" s="11"/>
      <c r="H215" s="47">
        <v>41313</v>
      </c>
      <c r="I215" s="11"/>
      <c r="J215" s="46"/>
      <c r="K215" s="11"/>
      <c r="L215" s="46" t="s">
        <v>192</v>
      </c>
      <c r="M215" s="11"/>
      <c r="N215" s="46"/>
      <c r="O215" s="11"/>
      <c r="P215" s="46" t="s">
        <v>19</v>
      </c>
      <c r="Q215" s="11"/>
      <c r="R215" s="48"/>
      <c r="S215" s="11"/>
      <c r="T215" s="46" t="s">
        <v>189</v>
      </c>
      <c r="U215" s="11"/>
      <c r="V215" s="4">
        <v>2767.5</v>
      </c>
      <c r="Y215"/>
    </row>
    <row r="216" spans="1:25">
      <c r="A216" s="11"/>
      <c r="B216" s="11"/>
      <c r="C216" s="11"/>
      <c r="D216" s="11"/>
      <c r="E216" s="11"/>
      <c r="F216" s="46" t="s">
        <v>18</v>
      </c>
      <c r="G216" s="11"/>
      <c r="H216" s="47">
        <v>41313</v>
      </c>
      <c r="I216" s="11"/>
      <c r="J216" s="46"/>
      <c r="K216" s="11"/>
      <c r="L216" s="46" t="s">
        <v>194</v>
      </c>
      <c r="M216" s="11"/>
      <c r="N216" s="46"/>
      <c r="O216" s="11"/>
      <c r="P216" s="46" t="s">
        <v>19</v>
      </c>
      <c r="Q216" s="11"/>
      <c r="R216" s="48"/>
      <c r="S216" s="11"/>
      <c r="T216" s="46" t="s">
        <v>189</v>
      </c>
      <c r="U216" s="11"/>
      <c r="V216" s="4">
        <v>2087.5</v>
      </c>
      <c r="Y216"/>
    </row>
    <row r="217" spans="1:25">
      <c r="A217" s="11"/>
      <c r="B217" s="11"/>
      <c r="C217" s="11"/>
      <c r="D217" s="11"/>
      <c r="E217" s="11"/>
      <c r="F217" s="46" t="s">
        <v>18</v>
      </c>
      <c r="G217" s="11"/>
      <c r="H217" s="47">
        <v>41313</v>
      </c>
      <c r="I217" s="11"/>
      <c r="J217" s="46"/>
      <c r="K217" s="11"/>
      <c r="L217" s="46" t="s">
        <v>195</v>
      </c>
      <c r="M217" s="11"/>
      <c r="N217" s="46"/>
      <c r="O217" s="11"/>
      <c r="P217" s="46" t="s">
        <v>19</v>
      </c>
      <c r="Q217" s="11"/>
      <c r="R217" s="48"/>
      <c r="S217" s="11"/>
      <c r="T217" s="46" t="s">
        <v>189</v>
      </c>
      <c r="U217" s="11"/>
      <c r="V217" s="4">
        <v>1296</v>
      </c>
      <c r="Y217"/>
    </row>
    <row r="218" spans="1:25">
      <c r="A218" s="11"/>
      <c r="B218" s="11"/>
      <c r="C218" s="11"/>
      <c r="D218" s="11"/>
      <c r="E218" s="11"/>
      <c r="F218" s="46" t="s">
        <v>18</v>
      </c>
      <c r="G218" s="11"/>
      <c r="H218" s="47">
        <v>41313</v>
      </c>
      <c r="I218" s="11"/>
      <c r="J218" s="46"/>
      <c r="K218" s="11"/>
      <c r="L218" s="46" t="s">
        <v>201</v>
      </c>
      <c r="M218" s="11"/>
      <c r="N218" s="46"/>
      <c r="O218" s="11"/>
      <c r="P218" s="46" t="s">
        <v>19</v>
      </c>
      <c r="Q218" s="11"/>
      <c r="R218" s="48"/>
      <c r="S218" s="11"/>
      <c r="T218" s="46" t="s">
        <v>189</v>
      </c>
      <c r="U218" s="11"/>
      <c r="V218" s="4">
        <v>2872.5</v>
      </c>
      <c r="Y218"/>
    </row>
    <row r="219" spans="1:25">
      <c r="A219" s="11"/>
      <c r="B219" s="11"/>
      <c r="C219" s="11"/>
      <c r="D219" s="11"/>
      <c r="E219" s="11"/>
      <c r="F219" s="46" t="s">
        <v>18</v>
      </c>
      <c r="G219" s="11"/>
      <c r="H219" s="47">
        <v>41313</v>
      </c>
      <c r="I219" s="11"/>
      <c r="J219" s="46"/>
      <c r="K219" s="11"/>
      <c r="L219" s="46" t="s">
        <v>204</v>
      </c>
      <c r="M219" s="11"/>
      <c r="N219" s="46"/>
      <c r="O219" s="11"/>
      <c r="P219" s="46" t="s">
        <v>19</v>
      </c>
      <c r="Q219" s="11"/>
      <c r="R219" s="48"/>
      <c r="S219" s="11"/>
      <c r="T219" s="46" t="s">
        <v>189</v>
      </c>
      <c r="U219" s="11"/>
      <c r="V219" s="4">
        <v>2775</v>
      </c>
      <c r="Y219"/>
    </row>
    <row r="220" spans="1:25">
      <c r="A220" s="11"/>
      <c r="B220" s="11"/>
      <c r="C220" s="11"/>
      <c r="D220" s="11"/>
      <c r="E220" s="11"/>
      <c r="F220" s="46" t="s">
        <v>18</v>
      </c>
      <c r="G220" s="11"/>
      <c r="H220" s="47">
        <v>41313</v>
      </c>
      <c r="I220" s="11"/>
      <c r="J220" s="46"/>
      <c r="K220" s="11"/>
      <c r="L220" s="46" t="s">
        <v>211</v>
      </c>
      <c r="M220" s="11"/>
      <c r="N220" s="46"/>
      <c r="O220" s="11"/>
      <c r="P220" s="46" t="s">
        <v>19</v>
      </c>
      <c r="Q220" s="11"/>
      <c r="R220" s="48"/>
      <c r="S220" s="11"/>
      <c r="T220" s="46" t="s">
        <v>189</v>
      </c>
      <c r="U220" s="11"/>
      <c r="V220" s="4">
        <v>2695</v>
      </c>
      <c r="Y220"/>
    </row>
    <row r="221" spans="1:25">
      <c r="A221" s="11"/>
      <c r="B221" s="11"/>
      <c r="C221" s="11"/>
      <c r="D221" s="11"/>
      <c r="E221" s="11"/>
      <c r="F221" s="46" t="s">
        <v>18</v>
      </c>
      <c r="G221" s="11"/>
      <c r="H221" s="47">
        <v>41327</v>
      </c>
      <c r="I221" s="11"/>
      <c r="J221" s="46"/>
      <c r="K221" s="11"/>
      <c r="L221" s="46" t="s">
        <v>191</v>
      </c>
      <c r="M221" s="11"/>
      <c r="N221" s="46"/>
      <c r="O221" s="11"/>
      <c r="P221" s="46" t="s">
        <v>19</v>
      </c>
      <c r="Q221" s="11"/>
      <c r="R221" s="48"/>
      <c r="S221" s="11"/>
      <c r="T221" s="46" t="s">
        <v>189</v>
      </c>
      <c r="U221" s="11"/>
      <c r="V221" s="4">
        <v>3491.25</v>
      </c>
      <c r="Y221"/>
    </row>
    <row r="222" spans="1:25">
      <c r="A222" s="11"/>
      <c r="B222" s="11"/>
      <c r="C222" s="11"/>
      <c r="D222" s="11"/>
      <c r="E222" s="11"/>
      <c r="F222" s="46" t="s">
        <v>18</v>
      </c>
      <c r="G222" s="11"/>
      <c r="H222" s="47">
        <v>41327</v>
      </c>
      <c r="I222" s="11"/>
      <c r="J222" s="46"/>
      <c r="K222" s="11"/>
      <c r="L222" s="46" t="s">
        <v>192</v>
      </c>
      <c r="M222" s="11"/>
      <c r="N222" s="46"/>
      <c r="O222" s="11"/>
      <c r="P222" s="46" t="s">
        <v>19</v>
      </c>
      <c r="Q222" s="11"/>
      <c r="R222" s="48"/>
      <c r="S222" s="11"/>
      <c r="T222" s="46" t="s">
        <v>189</v>
      </c>
      <c r="U222" s="11"/>
      <c r="V222" s="4">
        <v>2677.5</v>
      </c>
      <c r="Y222"/>
    </row>
    <row r="223" spans="1:25">
      <c r="A223" s="11"/>
      <c r="B223" s="11"/>
      <c r="C223" s="11"/>
      <c r="D223" s="11"/>
      <c r="E223" s="11"/>
      <c r="F223" s="46" t="s">
        <v>18</v>
      </c>
      <c r="G223" s="11"/>
      <c r="H223" s="47">
        <v>41327</v>
      </c>
      <c r="I223" s="11"/>
      <c r="J223" s="46"/>
      <c r="K223" s="11"/>
      <c r="L223" s="46" t="s">
        <v>194</v>
      </c>
      <c r="M223" s="11"/>
      <c r="N223" s="46"/>
      <c r="O223" s="11"/>
      <c r="P223" s="46" t="s">
        <v>19</v>
      </c>
      <c r="Q223" s="11"/>
      <c r="R223" s="48"/>
      <c r="S223" s="11"/>
      <c r="T223" s="46" t="s">
        <v>189</v>
      </c>
      <c r="U223" s="11"/>
      <c r="V223" s="4">
        <v>2081.25</v>
      </c>
      <c r="Y223"/>
    </row>
    <row r="224" spans="1:25">
      <c r="A224" s="11"/>
      <c r="B224" s="11"/>
      <c r="C224" s="11"/>
      <c r="D224" s="11"/>
      <c r="E224" s="11"/>
      <c r="F224" s="46" t="s">
        <v>18</v>
      </c>
      <c r="G224" s="11"/>
      <c r="H224" s="47">
        <v>41327</v>
      </c>
      <c r="I224" s="11"/>
      <c r="J224" s="46"/>
      <c r="K224" s="11"/>
      <c r="L224" s="46" t="s">
        <v>195</v>
      </c>
      <c r="M224" s="11"/>
      <c r="N224" s="46"/>
      <c r="O224" s="11"/>
      <c r="P224" s="46" t="s">
        <v>19</v>
      </c>
      <c r="Q224" s="11"/>
      <c r="R224" s="48"/>
      <c r="S224" s="11"/>
      <c r="T224" s="46" t="s">
        <v>189</v>
      </c>
      <c r="U224" s="11"/>
      <c r="V224" s="4">
        <v>1388</v>
      </c>
      <c r="Y224"/>
    </row>
    <row r="225" spans="1:25">
      <c r="A225" s="11"/>
      <c r="B225" s="11"/>
      <c r="C225" s="11"/>
      <c r="D225" s="11"/>
      <c r="E225" s="11"/>
      <c r="F225" s="46" t="s">
        <v>18</v>
      </c>
      <c r="G225" s="11"/>
      <c r="H225" s="47">
        <v>41327</v>
      </c>
      <c r="I225" s="11"/>
      <c r="J225" s="46"/>
      <c r="K225" s="11"/>
      <c r="L225" s="46" t="s">
        <v>201</v>
      </c>
      <c r="M225" s="11"/>
      <c r="N225" s="46"/>
      <c r="O225" s="11"/>
      <c r="P225" s="46" t="s">
        <v>19</v>
      </c>
      <c r="Q225" s="11"/>
      <c r="R225" s="48"/>
      <c r="S225" s="11"/>
      <c r="T225" s="46" t="s">
        <v>189</v>
      </c>
      <c r="U225" s="11"/>
      <c r="V225" s="4">
        <v>2895</v>
      </c>
      <c r="Y225"/>
    </row>
    <row r="226" spans="1:25">
      <c r="A226" s="11"/>
      <c r="B226" s="11"/>
      <c r="C226" s="11"/>
      <c r="D226" s="11"/>
      <c r="E226" s="11"/>
      <c r="F226" s="46" t="s">
        <v>18</v>
      </c>
      <c r="G226" s="11"/>
      <c r="H226" s="47">
        <v>41327</v>
      </c>
      <c r="I226" s="11"/>
      <c r="J226" s="46"/>
      <c r="K226" s="11"/>
      <c r="L226" s="46" t="s">
        <v>204</v>
      </c>
      <c r="M226" s="11"/>
      <c r="N226" s="46"/>
      <c r="O226" s="11"/>
      <c r="P226" s="46" t="s">
        <v>19</v>
      </c>
      <c r="Q226" s="11"/>
      <c r="R226" s="48"/>
      <c r="S226" s="11"/>
      <c r="T226" s="46" t="s">
        <v>189</v>
      </c>
      <c r="U226" s="11"/>
      <c r="V226" s="4">
        <v>2775</v>
      </c>
      <c r="Y226"/>
    </row>
    <row r="227" spans="1:25">
      <c r="A227" s="11"/>
      <c r="B227" s="11"/>
      <c r="C227" s="11"/>
      <c r="D227" s="11"/>
      <c r="E227" s="11"/>
      <c r="F227" s="46" t="s">
        <v>18</v>
      </c>
      <c r="G227" s="11"/>
      <c r="H227" s="47">
        <v>41327</v>
      </c>
      <c r="I227" s="11"/>
      <c r="J227" s="46"/>
      <c r="K227" s="11"/>
      <c r="L227" s="46" t="s">
        <v>211</v>
      </c>
      <c r="M227" s="11"/>
      <c r="N227" s="46"/>
      <c r="O227" s="11"/>
      <c r="P227" s="46" t="s">
        <v>19</v>
      </c>
      <c r="Q227" s="11"/>
      <c r="R227" s="48"/>
      <c r="S227" s="11"/>
      <c r="T227" s="46" t="s">
        <v>189</v>
      </c>
      <c r="U227" s="11"/>
      <c r="V227" s="4">
        <v>2035</v>
      </c>
      <c r="Y227"/>
    </row>
    <row r="228" spans="1:25">
      <c r="A228" s="11"/>
      <c r="B228" s="11"/>
      <c r="C228" s="11"/>
      <c r="D228" s="11"/>
      <c r="E228" s="11"/>
      <c r="F228" s="46" t="s">
        <v>18</v>
      </c>
      <c r="G228" s="11"/>
      <c r="H228" s="47">
        <v>41341</v>
      </c>
      <c r="I228" s="11"/>
      <c r="J228" s="46"/>
      <c r="K228" s="11"/>
      <c r="L228" s="46" t="s">
        <v>191</v>
      </c>
      <c r="M228" s="11"/>
      <c r="N228" s="46"/>
      <c r="O228" s="11"/>
      <c r="P228" s="46" t="s">
        <v>19</v>
      </c>
      <c r="Q228" s="11"/>
      <c r="R228" s="48"/>
      <c r="S228" s="11"/>
      <c r="T228" s="46" t="s">
        <v>189</v>
      </c>
      <c r="U228" s="11"/>
      <c r="V228" s="4">
        <v>3508.75</v>
      </c>
      <c r="Y228"/>
    </row>
    <row r="229" spans="1:25">
      <c r="A229" s="11"/>
      <c r="B229" s="11"/>
      <c r="C229" s="11"/>
      <c r="D229" s="11"/>
      <c r="E229" s="11"/>
      <c r="F229" s="46" t="s">
        <v>18</v>
      </c>
      <c r="G229" s="11"/>
      <c r="H229" s="47">
        <v>41341</v>
      </c>
      <c r="I229" s="11"/>
      <c r="J229" s="46"/>
      <c r="K229" s="11"/>
      <c r="L229" s="46" t="s">
        <v>192</v>
      </c>
      <c r="M229" s="11"/>
      <c r="N229" s="46"/>
      <c r="O229" s="11"/>
      <c r="P229" s="46" t="s">
        <v>19</v>
      </c>
      <c r="Q229" s="11"/>
      <c r="R229" s="48"/>
      <c r="S229" s="11"/>
      <c r="T229" s="46" t="s">
        <v>189</v>
      </c>
      <c r="U229" s="11"/>
      <c r="V229" s="4">
        <v>2707.5</v>
      </c>
      <c r="Y229"/>
    </row>
    <row r="230" spans="1:25">
      <c r="A230" s="11"/>
      <c r="B230" s="11"/>
      <c r="C230" s="11"/>
      <c r="D230" s="11"/>
      <c r="E230" s="11"/>
      <c r="F230" s="46" t="s">
        <v>18</v>
      </c>
      <c r="G230" s="11"/>
      <c r="H230" s="47">
        <v>41341</v>
      </c>
      <c r="I230" s="11"/>
      <c r="J230" s="46"/>
      <c r="K230" s="11"/>
      <c r="L230" s="46" t="s">
        <v>194</v>
      </c>
      <c r="M230" s="11"/>
      <c r="N230" s="46"/>
      <c r="O230" s="11"/>
      <c r="P230" s="46" t="s">
        <v>19</v>
      </c>
      <c r="Q230" s="11"/>
      <c r="R230" s="48"/>
      <c r="S230" s="11"/>
      <c r="T230" s="46" t="s">
        <v>189</v>
      </c>
      <c r="U230" s="11"/>
      <c r="V230" s="4">
        <v>2162.5</v>
      </c>
      <c r="Y230"/>
    </row>
    <row r="231" spans="1:25">
      <c r="A231" s="11"/>
      <c r="B231" s="11"/>
      <c r="C231" s="11"/>
      <c r="D231" s="11"/>
      <c r="E231" s="11"/>
      <c r="F231" s="46" t="s">
        <v>18</v>
      </c>
      <c r="G231" s="11"/>
      <c r="H231" s="47">
        <v>41341</v>
      </c>
      <c r="I231" s="11"/>
      <c r="J231" s="46"/>
      <c r="K231" s="11"/>
      <c r="L231" s="46" t="s">
        <v>195</v>
      </c>
      <c r="M231" s="11"/>
      <c r="N231" s="46"/>
      <c r="O231" s="11"/>
      <c r="P231" s="46" t="s">
        <v>19</v>
      </c>
      <c r="Q231" s="11"/>
      <c r="R231" s="48"/>
      <c r="S231" s="11"/>
      <c r="T231" s="46" t="s">
        <v>189</v>
      </c>
      <c r="U231" s="11"/>
      <c r="V231" s="4">
        <v>1464</v>
      </c>
      <c r="Y231"/>
    </row>
    <row r="232" spans="1:25">
      <c r="A232" s="11"/>
      <c r="B232" s="11"/>
      <c r="C232" s="11"/>
      <c r="D232" s="11"/>
      <c r="E232" s="11"/>
      <c r="F232" s="46" t="s">
        <v>18</v>
      </c>
      <c r="G232" s="11"/>
      <c r="H232" s="47">
        <v>41341</v>
      </c>
      <c r="I232" s="11"/>
      <c r="J232" s="46"/>
      <c r="K232" s="11"/>
      <c r="L232" s="46" t="s">
        <v>201</v>
      </c>
      <c r="M232" s="11"/>
      <c r="N232" s="46"/>
      <c r="O232" s="11"/>
      <c r="P232" s="46" t="s">
        <v>19</v>
      </c>
      <c r="Q232" s="11"/>
      <c r="R232" s="48"/>
      <c r="S232" s="11"/>
      <c r="T232" s="46" t="s">
        <v>189</v>
      </c>
      <c r="U232" s="11"/>
      <c r="V232" s="4">
        <v>2857.5</v>
      </c>
      <c r="Y232"/>
    </row>
    <row r="233" spans="1:25">
      <c r="A233" s="11"/>
      <c r="B233" s="11"/>
      <c r="C233" s="11"/>
      <c r="D233" s="11"/>
      <c r="E233" s="11"/>
      <c r="F233" s="46" t="s">
        <v>18</v>
      </c>
      <c r="G233" s="11"/>
      <c r="H233" s="47">
        <v>41341</v>
      </c>
      <c r="I233" s="11"/>
      <c r="J233" s="46"/>
      <c r="K233" s="11"/>
      <c r="L233" s="46" t="s">
        <v>204</v>
      </c>
      <c r="M233" s="11"/>
      <c r="N233" s="46"/>
      <c r="O233" s="11"/>
      <c r="P233" s="46" t="s">
        <v>19</v>
      </c>
      <c r="Q233" s="11"/>
      <c r="R233" s="48"/>
      <c r="S233" s="11"/>
      <c r="T233" s="46" t="s">
        <v>189</v>
      </c>
      <c r="U233" s="11"/>
      <c r="V233" s="4">
        <v>2167.5</v>
      </c>
      <c r="Y233"/>
    </row>
    <row r="234" spans="1:25">
      <c r="A234" s="11"/>
      <c r="B234" s="11"/>
      <c r="C234" s="11"/>
      <c r="D234" s="11"/>
      <c r="E234" s="11"/>
      <c r="F234" s="46" t="s">
        <v>18</v>
      </c>
      <c r="G234" s="11"/>
      <c r="H234" s="47">
        <v>41341</v>
      </c>
      <c r="I234" s="11"/>
      <c r="J234" s="46"/>
      <c r="K234" s="11"/>
      <c r="L234" s="46" t="s">
        <v>211</v>
      </c>
      <c r="M234" s="11"/>
      <c r="N234" s="46"/>
      <c r="O234" s="11"/>
      <c r="P234" s="46" t="s">
        <v>19</v>
      </c>
      <c r="Q234" s="11"/>
      <c r="R234" s="48"/>
      <c r="S234" s="11"/>
      <c r="T234" s="46" t="s">
        <v>189</v>
      </c>
      <c r="U234" s="11"/>
      <c r="V234" s="4">
        <v>2695</v>
      </c>
      <c r="Y234"/>
    </row>
    <row r="235" spans="1:25">
      <c r="A235" s="11"/>
      <c r="B235" s="11"/>
      <c r="C235" s="11"/>
      <c r="D235" s="11"/>
      <c r="E235" s="11"/>
      <c r="F235" s="46" t="s">
        <v>18</v>
      </c>
      <c r="G235" s="11"/>
      <c r="H235" s="47">
        <v>41341</v>
      </c>
      <c r="I235" s="11"/>
      <c r="J235" s="46" t="s">
        <v>123</v>
      </c>
      <c r="K235" s="11"/>
      <c r="L235" s="46" t="s">
        <v>204</v>
      </c>
      <c r="M235" s="11"/>
      <c r="N235" s="46"/>
      <c r="O235" s="11"/>
      <c r="P235" s="46" t="s">
        <v>19</v>
      </c>
      <c r="Q235" s="11"/>
      <c r="R235" s="48"/>
      <c r="S235" s="11"/>
      <c r="T235" s="46" t="s">
        <v>189</v>
      </c>
      <c r="U235" s="11"/>
      <c r="V235" s="4">
        <v>0</v>
      </c>
      <c r="Y235"/>
    </row>
    <row r="236" spans="1:25">
      <c r="A236" s="11"/>
      <c r="B236" s="11"/>
      <c r="C236" s="11"/>
      <c r="D236" s="11"/>
      <c r="E236" s="11"/>
      <c r="F236" s="46" t="s">
        <v>18</v>
      </c>
      <c r="G236" s="11"/>
      <c r="H236" s="47">
        <v>41355</v>
      </c>
      <c r="I236" s="11"/>
      <c r="J236" s="46"/>
      <c r="K236" s="11"/>
      <c r="L236" s="46" t="s">
        <v>191</v>
      </c>
      <c r="M236" s="11"/>
      <c r="N236" s="46"/>
      <c r="O236" s="11"/>
      <c r="P236" s="46" t="s">
        <v>19</v>
      </c>
      <c r="Q236" s="11"/>
      <c r="R236" s="48"/>
      <c r="S236" s="11"/>
      <c r="T236" s="46" t="s">
        <v>189</v>
      </c>
      <c r="U236" s="11"/>
      <c r="V236" s="4">
        <v>3482.5</v>
      </c>
      <c r="Y236"/>
    </row>
    <row r="237" spans="1:25">
      <c r="A237" s="11"/>
      <c r="B237" s="11"/>
      <c r="C237" s="11"/>
      <c r="D237" s="11"/>
      <c r="E237" s="11"/>
      <c r="F237" s="46" t="s">
        <v>18</v>
      </c>
      <c r="G237" s="11"/>
      <c r="H237" s="47">
        <v>41355</v>
      </c>
      <c r="I237" s="11"/>
      <c r="J237" s="46"/>
      <c r="K237" s="11"/>
      <c r="L237" s="46" t="s">
        <v>192</v>
      </c>
      <c r="M237" s="11"/>
      <c r="N237" s="46"/>
      <c r="O237" s="11"/>
      <c r="P237" s="46" t="s">
        <v>19</v>
      </c>
      <c r="Q237" s="11"/>
      <c r="R237" s="48"/>
      <c r="S237" s="11"/>
      <c r="T237" s="46" t="s">
        <v>189</v>
      </c>
      <c r="U237" s="11"/>
      <c r="V237" s="4">
        <v>2362.5</v>
      </c>
      <c r="Y237"/>
    </row>
    <row r="238" spans="1:25">
      <c r="A238" s="11"/>
      <c r="B238" s="11"/>
      <c r="C238" s="11"/>
      <c r="D238" s="11"/>
      <c r="E238" s="11"/>
      <c r="F238" s="46" t="s">
        <v>18</v>
      </c>
      <c r="G238" s="11"/>
      <c r="H238" s="47">
        <v>41355</v>
      </c>
      <c r="I238" s="11"/>
      <c r="J238" s="46"/>
      <c r="K238" s="11"/>
      <c r="L238" s="46" t="s">
        <v>194</v>
      </c>
      <c r="M238" s="11"/>
      <c r="N238" s="46"/>
      <c r="O238" s="11"/>
      <c r="P238" s="46" t="s">
        <v>19</v>
      </c>
      <c r="Q238" s="11"/>
      <c r="R238" s="48"/>
      <c r="S238" s="11"/>
      <c r="T238" s="46" t="s">
        <v>189</v>
      </c>
      <c r="U238" s="11"/>
      <c r="V238" s="4">
        <v>2137.5</v>
      </c>
      <c r="Y238"/>
    </row>
    <row r="239" spans="1:25">
      <c r="A239" s="11"/>
      <c r="B239" s="11"/>
      <c r="C239" s="11"/>
      <c r="D239" s="11"/>
      <c r="E239" s="11"/>
      <c r="F239" s="46" t="s">
        <v>18</v>
      </c>
      <c r="G239" s="11"/>
      <c r="H239" s="47">
        <v>41355</v>
      </c>
      <c r="I239" s="11"/>
      <c r="J239" s="46"/>
      <c r="K239" s="11"/>
      <c r="L239" s="46" t="s">
        <v>195</v>
      </c>
      <c r="M239" s="11"/>
      <c r="N239" s="46"/>
      <c r="O239" s="11"/>
      <c r="P239" s="46" t="s">
        <v>19</v>
      </c>
      <c r="Q239" s="11"/>
      <c r="R239" s="48"/>
      <c r="S239" s="11"/>
      <c r="T239" s="46" t="s">
        <v>189</v>
      </c>
      <c r="U239" s="11"/>
      <c r="V239" s="4">
        <v>1436</v>
      </c>
      <c r="Y239"/>
    </row>
    <row r="240" spans="1:25">
      <c r="A240" s="11"/>
      <c r="B240" s="11"/>
      <c r="C240" s="11"/>
      <c r="D240" s="11"/>
      <c r="E240" s="11"/>
      <c r="F240" s="46" t="s">
        <v>18</v>
      </c>
      <c r="G240" s="11"/>
      <c r="H240" s="47">
        <v>41355</v>
      </c>
      <c r="I240" s="11"/>
      <c r="J240" s="46"/>
      <c r="K240" s="11"/>
      <c r="L240" s="46" t="s">
        <v>201</v>
      </c>
      <c r="M240" s="11"/>
      <c r="N240" s="46"/>
      <c r="O240" s="11"/>
      <c r="P240" s="46" t="s">
        <v>19</v>
      </c>
      <c r="Q240" s="11"/>
      <c r="R240" s="48"/>
      <c r="S240" s="11"/>
      <c r="T240" s="46" t="s">
        <v>189</v>
      </c>
      <c r="U240" s="11"/>
      <c r="V240" s="4">
        <v>2715</v>
      </c>
      <c r="Y240"/>
    </row>
    <row r="241" spans="1:25">
      <c r="A241" s="11"/>
      <c r="B241" s="11"/>
      <c r="C241" s="11"/>
      <c r="D241" s="11"/>
      <c r="E241" s="11"/>
      <c r="F241" s="46" t="s">
        <v>18</v>
      </c>
      <c r="G241" s="11"/>
      <c r="H241" s="47">
        <v>41355</v>
      </c>
      <c r="I241" s="11"/>
      <c r="J241" s="46"/>
      <c r="K241" s="11"/>
      <c r="L241" s="46" t="s">
        <v>204</v>
      </c>
      <c r="M241" s="11"/>
      <c r="N241" s="46"/>
      <c r="O241" s="11"/>
      <c r="P241" s="46" t="s">
        <v>19</v>
      </c>
      <c r="Q241" s="11"/>
      <c r="R241" s="48"/>
      <c r="S241" s="11"/>
      <c r="T241" s="46" t="s">
        <v>189</v>
      </c>
      <c r="U241" s="11"/>
      <c r="V241" s="4">
        <v>2797.5</v>
      </c>
      <c r="Y241"/>
    </row>
    <row r="242" spans="1:25">
      <c r="A242" s="11"/>
      <c r="B242" s="11"/>
      <c r="C242" s="11"/>
      <c r="D242" s="11"/>
      <c r="E242" s="11"/>
      <c r="F242" s="46" t="s">
        <v>18</v>
      </c>
      <c r="G242" s="11"/>
      <c r="H242" s="47">
        <v>41355</v>
      </c>
      <c r="I242" s="11"/>
      <c r="J242" s="46"/>
      <c r="K242" s="11"/>
      <c r="L242" s="46" t="s">
        <v>211</v>
      </c>
      <c r="M242" s="11"/>
      <c r="N242" s="46"/>
      <c r="O242" s="11"/>
      <c r="P242" s="46" t="s">
        <v>19</v>
      </c>
      <c r="Q242" s="11"/>
      <c r="R242" s="48"/>
      <c r="S242" s="11"/>
      <c r="T242" s="46" t="s">
        <v>189</v>
      </c>
      <c r="U242" s="11"/>
      <c r="V242" s="4">
        <v>1347.5</v>
      </c>
      <c r="Y242"/>
    </row>
    <row r="243" spans="1:25">
      <c r="A243" s="11"/>
      <c r="B243" s="11"/>
      <c r="C243" s="11"/>
      <c r="D243" s="11"/>
      <c r="E243" s="11"/>
      <c r="F243" s="46" t="s">
        <v>18</v>
      </c>
      <c r="G243" s="11"/>
      <c r="H243" s="47">
        <v>41369</v>
      </c>
      <c r="I243" s="11"/>
      <c r="J243" s="46"/>
      <c r="K243" s="11"/>
      <c r="L243" s="46" t="s">
        <v>191</v>
      </c>
      <c r="M243" s="11"/>
      <c r="N243" s="46"/>
      <c r="O243" s="11"/>
      <c r="P243" s="46" t="s">
        <v>19</v>
      </c>
      <c r="Q243" s="11"/>
      <c r="R243" s="48"/>
      <c r="S243" s="11"/>
      <c r="T243" s="46" t="s">
        <v>189</v>
      </c>
      <c r="U243" s="11"/>
      <c r="V243" s="4">
        <v>3508.75</v>
      </c>
      <c r="Y243"/>
    </row>
    <row r="244" spans="1:25">
      <c r="A244" s="11"/>
      <c r="B244" s="11"/>
      <c r="C244" s="11"/>
      <c r="D244" s="11"/>
      <c r="E244" s="11"/>
      <c r="F244" s="46" t="s">
        <v>18</v>
      </c>
      <c r="G244" s="11"/>
      <c r="H244" s="47">
        <v>41369</v>
      </c>
      <c r="I244" s="11"/>
      <c r="J244" s="46"/>
      <c r="K244" s="11"/>
      <c r="L244" s="46" t="s">
        <v>192</v>
      </c>
      <c r="M244" s="11"/>
      <c r="N244" s="46"/>
      <c r="O244" s="11"/>
      <c r="P244" s="46" t="s">
        <v>19</v>
      </c>
      <c r="Q244" s="11"/>
      <c r="R244" s="48"/>
      <c r="S244" s="11"/>
      <c r="T244" s="46" t="s">
        <v>189</v>
      </c>
      <c r="U244" s="11"/>
      <c r="V244" s="4">
        <v>2715</v>
      </c>
      <c r="Y244"/>
    </row>
    <row r="245" spans="1:25">
      <c r="A245" s="11"/>
      <c r="B245" s="11"/>
      <c r="C245" s="11"/>
      <c r="D245" s="11"/>
      <c r="E245" s="11"/>
      <c r="F245" s="46" t="s">
        <v>18</v>
      </c>
      <c r="G245" s="11"/>
      <c r="H245" s="47">
        <v>41369</v>
      </c>
      <c r="I245" s="11"/>
      <c r="J245" s="46"/>
      <c r="K245" s="11"/>
      <c r="L245" s="46" t="s">
        <v>194</v>
      </c>
      <c r="M245" s="11"/>
      <c r="N245" s="46"/>
      <c r="O245" s="11"/>
      <c r="P245" s="46" t="s">
        <v>19</v>
      </c>
      <c r="Q245" s="11"/>
      <c r="R245" s="48"/>
      <c r="S245" s="11"/>
      <c r="T245" s="46" t="s">
        <v>189</v>
      </c>
      <c r="U245" s="11"/>
      <c r="V245" s="4">
        <v>2156.25</v>
      </c>
      <c r="Y245"/>
    </row>
    <row r="246" spans="1:25">
      <c r="A246" s="11"/>
      <c r="B246" s="11"/>
      <c r="C246" s="11"/>
      <c r="D246" s="11"/>
      <c r="E246" s="11"/>
      <c r="F246" s="46" t="s">
        <v>18</v>
      </c>
      <c r="G246" s="11"/>
      <c r="H246" s="47">
        <v>41369</v>
      </c>
      <c r="I246" s="11"/>
      <c r="J246" s="46"/>
      <c r="K246" s="11"/>
      <c r="L246" s="46" t="s">
        <v>195</v>
      </c>
      <c r="M246" s="11"/>
      <c r="N246" s="46"/>
      <c r="O246" s="11"/>
      <c r="P246" s="46" t="s">
        <v>19</v>
      </c>
      <c r="Q246" s="11"/>
      <c r="R246" s="48"/>
      <c r="S246" s="11"/>
      <c r="T246" s="46" t="s">
        <v>189</v>
      </c>
      <c r="U246" s="11"/>
      <c r="V246" s="4">
        <v>1384</v>
      </c>
      <c r="Y246"/>
    </row>
    <row r="247" spans="1:25">
      <c r="A247" s="11"/>
      <c r="B247" s="11"/>
      <c r="C247" s="11"/>
      <c r="D247" s="11"/>
      <c r="E247" s="11"/>
      <c r="F247" s="46" t="s">
        <v>18</v>
      </c>
      <c r="G247" s="11"/>
      <c r="H247" s="47">
        <v>41369</v>
      </c>
      <c r="I247" s="11"/>
      <c r="J247" s="46"/>
      <c r="K247" s="11"/>
      <c r="L247" s="46" t="s">
        <v>201</v>
      </c>
      <c r="M247" s="11"/>
      <c r="N247" s="46"/>
      <c r="O247" s="11"/>
      <c r="P247" s="46" t="s">
        <v>19</v>
      </c>
      <c r="Q247" s="11"/>
      <c r="R247" s="48"/>
      <c r="S247" s="11"/>
      <c r="T247" s="46" t="s">
        <v>189</v>
      </c>
      <c r="U247" s="11"/>
      <c r="V247" s="4">
        <v>2827.5</v>
      </c>
      <c r="Y247"/>
    </row>
    <row r="248" spans="1:25">
      <c r="A248" s="11"/>
      <c r="B248" s="11"/>
      <c r="C248" s="11"/>
      <c r="D248" s="11"/>
      <c r="E248" s="11"/>
      <c r="F248" s="46" t="s">
        <v>18</v>
      </c>
      <c r="G248" s="11"/>
      <c r="H248" s="47">
        <v>41369</v>
      </c>
      <c r="I248" s="11"/>
      <c r="J248" s="46"/>
      <c r="K248" s="11"/>
      <c r="L248" s="46" t="s">
        <v>204</v>
      </c>
      <c r="M248" s="11"/>
      <c r="N248" s="46"/>
      <c r="O248" s="11"/>
      <c r="P248" s="46" t="s">
        <v>19</v>
      </c>
      <c r="Q248" s="11"/>
      <c r="R248" s="48"/>
      <c r="S248" s="11"/>
      <c r="T248" s="46" t="s">
        <v>189</v>
      </c>
      <c r="U248" s="11"/>
      <c r="V248" s="4">
        <v>2460</v>
      </c>
      <c r="Y248"/>
    </row>
    <row r="249" spans="1:25">
      <c r="A249" s="11"/>
      <c r="B249" s="11"/>
      <c r="C249" s="11"/>
      <c r="D249" s="11"/>
      <c r="E249" s="11"/>
      <c r="F249" s="46" t="s">
        <v>18</v>
      </c>
      <c r="G249" s="11"/>
      <c r="H249" s="47">
        <v>41369</v>
      </c>
      <c r="I249" s="11"/>
      <c r="J249" s="46"/>
      <c r="K249" s="11"/>
      <c r="L249" s="46" t="s">
        <v>211</v>
      </c>
      <c r="M249" s="11"/>
      <c r="N249" s="46"/>
      <c r="O249" s="11"/>
      <c r="P249" s="46" t="s">
        <v>19</v>
      </c>
      <c r="Q249" s="11"/>
      <c r="R249" s="48"/>
      <c r="S249" s="11"/>
      <c r="T249" s="46" t="s">
        <v>189</v>
      </c>
      <c r="U249" s="11"/>
      <c r="V249" s="4">
        <v>2695</v>
      </c>
      <c r="Y249"/>
    </row>
    <row r="250" spans="1:25">
      <c r="A250" s="11"/>
      <c r="B250" s="11"/>
      <c r="C250" s="11"/>
      <c r="D250" s="11"/>
      <c r="E250" s="11"/>
      <c r="F250" s="46" t="s">
        <v>18</v>
      </c>
      <c r="G250" s="11"/>
      <c r="H250" s="47">
        <v>41383</v>
      </c>
      <c r="I250" s="11"/>
      <c r="J250" s="46"/>
      <c r="K250" s="11"/>
      <c r="L250" s="46" t="s">
        <v>191</v>
      </c>
      <c r="M250" s="11"/>
      <c r="N250" s="46"/>
      <c r="O250" s="11"/>
      <c r="P250" s="46" t="s">
        <v>19</v>
      </c>
      <c r="Q250" s="11"/>
      <c r="R250" s="48"/>
      <c r="S250" s="11"/>
      <c r="T250" s="46" t="s">
        <v>189</v>
      </c>
      <c r="U250" s="11"/>
      <c r="V250" s="4">
        <v>3193.75</v>
      </c>
      <c r="Y250"/>
    </row>
    <row r="251" spans="1:25">
      <c r="A251" s="11"/>
      <c r="B251" s="11"/>
      <c r="C251" s="11"/>
      <c r="D251" s="11"/>
      <c r="E251" s="11"/>
      <c r="F251" s="46" t="s">
        <v>18</v>
      </c>
      <c r="G251" s="11"/>
      <c r="H251" s="47">
        <v>41383</v>
      </c>
      <c r="I251" s="11"/>
      <c r="J251" s="46"/>
      <c r="K251" s="11"/>
      <c r="L251" s="46" t="s">
        <v>192</v>
      </c>
      <c r="M251" s="11"/>
      <c r="N251" s="46"/>
      <c r="O251" s="11"/>
      <c r="P251" s="46" t="s">
        <v>19</v>
      </c>
      <c r="Q251" s="11"/>
      <c r="R251" s="48"/>
      <c r="S251" s="11"/>
      <c r="T251" s="46" t="s">
        <v>189</v>
      </c>
      <c r="U251" s="11"/>
      <c r="V251" s="4">
        <v>2700</v>
      </c>
      <c r="Y251"/>
    </row>
    <row r="252" spans="1:25">
      <c r="A252" s="11"/>
      <c r="B252" s="11"/>
      <c r="C252" s="11"/>
      <c r="D252" s="11"/>
      <c r="E252" s="11"/>
      <c r="F252" s="46" t="s">
        <v>18</v>
      </c>
      <c r="G252" s="11"/>
      <c r="H252" s="47">
        <v>41383</v>
      </c>
      <c r="I252" s="11"/>
      <c r="J252" s="46"/>
      <c r="K252" s="11"/>
      <c r="L252" s="46" t="s">
        <v>194</v>
      </c>
      <c r="M252" s="11"/>
      <c r="N252" s="46"/>
      <c r="O252" s="11"/>
      <c r="P252" s="46" t="s">
        <v>19</v>
      </c>
      <c r="Q252" s="11"/>
      <c r="R252" s="48"/>
      <c r="S252" s="11"/>
      <c r="T252" s="46" t="s">
        <v>189</v>
      </c>
      <c r="U252" s="11"/>
      <c r="V252" s="4">
        <v>2156.25</v>
      </c>
      <c r="Y252"/>
    </row>
    <row r="253" spans="1:25">
      <c r="A253" s="11"/>
      <c r="B253" s="11"/>
      <c r="C253" s="11"/>
      <c r="D253" s="11"/>
      <c r="E253" s="11"/>
      <c r="F253" s="46" t="s">
        <v>18</v>
      </c>
      <c r="G253" s="11"/>
      <c r="H253" s="47">
        <v>41383</v>
      </c>
      <c r="I253" s="11"/>
      <c r="J253" s="46"/>
      <c r="K253" s="11"/>
      <c r="L253" s="46" t="s">
        <v>195</v>
      </c>
      <c r="M253" s="11"/>
      <c r="N253" s="46"/>
      <c r="O253" s="11"/>
      <c r="P253" s="46" t="s">
        <v>19</v>
      </c>
      <c r="Q253" s="11"/>
      <c r="R253" s="48"/>
      <c r="S253" s="11"/>
      <c r="T253" s="46" t="s">
        <v>189</v>
      </c>
      <c r="U253" s="11"/>
      <c r="V253" s="4">
        <v>1304</v>
      </c>
      <c r="Y253"/>
    </row>
    <row r="254" spans="1:25">
      <c r="A254" s="11"/>
      <c r="B254" s="11"/>
      <c r="C254" s="11"/>
      <c r="D254" s="11"/>
      <c r="E254" s="11"/>
      <c r="F254" s="46" t="s">
        <v>18</v>
      </c>
      <c r="G254" s="11"/>
      <c r="H254" s="47">
        <v>41383</v>
      </c>
      <c r="I254" s="11"/>
      <c r="J254" s="46"/>
      <c r="K254" s="11"/>
      <c r="L254" s="46" t="s">
        <v>201</v>
      </c>
      <c r="M254" s="11"/>
      <c r="N254" s="46"/>
      <c r="O254" s="11"/>
      <c r="P254" s="46" t="s">
        <v>19</v>
      </c>
      <c r="Q254" s="11"/>
      <c r="R254" s="48"/>
      <c r="S254" s="11"/>
      <c r="T254" s="46" t="s">
        <v>189</v>
      </c>
      <c r="U254" s="11"/>
      <c r="V254" s="4">
        <v>2700</v>
      </c>
      <c r="Y254"/>
    </row>
    <row r="255" spans="1:25">
      <c r="A255" s="11"/>
      <c r="B255" s="11"/>
      <c r="C255" s="11"/>
      <c r="D255" s="11"/>
      <c r="E255" s="11"/>
      <c r="F255" s="46" t="s">
        <v>18</v>
      </c>
      <c r="G255" s="11"/>
      <c r="H255" s="47">
        <v>41383</v>
      </c>
      <c r="I255" s="11"/>
      <c r="J255" s="46"/>
      <c r="K255" s="11"/>
      <c r="L255" s="46" t="s">
        <v>204</v>
      </c>
      <c r="M255" s="11"/>
      <c r="N255" s="46"/>
      <c r="O255" s="11"/>
      <c r="P255" s="46" t="s">
        <v>19</v>
      </c>
      <c r="Q255" s="11"/>
      <c r="R255" s="48"/>
      <c r="S255" s="11"/>
      <c r="T255" s="46" t="s">
        <v>189</v>
      </c>
      <c r="U255" s="11"/>
      <c r="V255" s="4">
        <v>2625</v>
      </c>
      <c r="Y255"/>
    </row>
    <row r="256" spans="1:25">
      <c r="A256" s="11"/>
      <c r="B256" s="11"/>
      <c r="C256" s="11"/>
      <c r="D256" s="11"/>
      <c r="E256" s="11"/>
      <c r="F256" s="46" t="s">
        <v>18</v>
      </c>
      <c r="G256" s="11"/>
      <c r="H256" s="47">
        <v>41383</v>
      </c>
      <c r="I256" s="11"/>
      <c r="J256" s="46"/>
      <c r="K256" s="11"/>
      <c r="L256" s="46" t="s">
        <v>211</v>
      </c>
      <c r="M256" s="11"/>
      <c r="N256" s="46"/>
      <c r="O256" s="11"/>
      <c r="P256" s="46" t="s">
        <v>19</v>
      </c>
      <c r="Q256" s="11"/>
      <c r="R256" s="48"/>
      <c r="S256" s="11"/>
      <c r="T256" s="46" t="s">
        <v>189</v>
      </c>
      <c r="U256" s="11"/>
      <c r="V256" s="4">
        <v>2695</v>
      </c>
      <c r="Y256"/>
    </row>
    <row r="257" spans="1:25">
      <c r="A257" s="11"/>
      <c r="B257" s="11"/>
      <c r="C257" s="11"/>
      <c r="D257" s="11"/>
      <c r="E257" s="11"/>
      <c r="F257" s="46" t="s">
        <v>18</v>
      </c>
      <c r="G257" s="11"/>
      <c r="H257" s="47">
        <v>41397</v>
      </c>
      <c r="I257" s="11"/>
      <c r="J257" s="46" t="s">
        <v>146</v>
      </c>
      <c r="K257" s="11"/>
      <c r="L257" s="46" t="s">
        <v>206</v>
      </c>
      <c r="M257" s="11"/>
      <c r="N257" s="46"/>
      <c r="O257" s="11"/>
      <c r="P257" s="46" t="s">
        <v>0</v>
      </c>
      <c r="Q257" s="11"/>
      <c r="R257" s="48"/>
      <c r="S257" s="11"/>
      <c r="T257" s="46" t="s">
        <v>189</v>
      </c>
      <c r="U257" s="11"/>
      <c r="V257" s="4">
        <v>240</v>
      </c>
      <c r="Y257"/>
    </row>
    <row r="258" spans="1:25">
      <c r="A258" s="11"/>
      <c r="B258" s="11"/>
      <c r="C258" s="11"/>
      <c r="D258" s="11"/>
      <c r="E258" s="11"/>
      <c r="F258" s="46" t="s">
        <v>18</v>
      </c>
      <c r="G258" s="11"/>
      <c r="H258" s="47">
        <v>41397</v>
      </c>
      <c r="I258" s="11"/>
      <c r="J258" s="46"/>
      <c r="K258" s="11"/>
      <c r="L258" s="46" t="s">
        <v>191</v>
      </c>
      <c r="M258" s="11"/>
      <c r="N258" s="46"/>
      <c r="O258" s="11"/>
      <c r="P258" s="46" t="s">
        <v>19</v>
      </c>
      <c r="Q258" s="11"/>
      <c r="R258" s="48"/>
      <c r="S258" s="11"/>
      <c r="T258" s="46" t="s">
        <v>189</v>
      </c>
      <c r="U258" s="11"/>
      <c r="V258" s="4">
        <v>3263.75</v>
      </c>
      <c r="Y258"/>
    </row>
    <row r="259" spans="1:25">
      <c r="A259" s="11"/>
      <c r="B259" s="11"/>
      <c r="C259" s="11"/>
      <c r="D259" s="11"/>
      <c r="E259" s="11"/>
      <c r="F259" s="46" t="s">
        <v>18</v>
      </c>
      <c r="G259" s="11"/>
      <c r="H259" s="47">
        <v>41397</v>
      </c>
      <c r="I259" s="11"/>
      <c r="J259" s="46"/>
      <c r="K259" s="11"/>
      <c r="L259" s="46" t="s">
        <v>192</v>
      </c>
      <c r="M259" s="11"/>
      <c r="N259" s="46"/>
      <c r="O259" s="11"/>
      <c r="P259" s="46" t="s">
        <v>19</v>
      </c>
      <c r="Q259" s="11"/>
      <c r="R259" s="48"/>
      <c r="S259" s="11"/>
      <c r="T259" s="46" t="s">
        <v>189</v>
      </c>
      <c r="U259" s="11"/>
      <c r="V259" s="4">
        <v>2722.5</v>
      </c>
      <c r="Y259"/>
    </row>
    <row r="260" spans="1:25">
      <c r="A260" s="11"/>
      <c r="B260" s="11"/>
      <c r="C260" s="11"/>
      <c r="D260" s="11"/>
      <c r="E260" s="11"/>
      <c r="F260" s="46" t="s">
        <v>18</v>
      </c>
      <c r="G260" s="11"/>
      <c r="H260" s="47">
        <v>41397</v>
      </c>
      <c r="I260" s="11"/>
      <c r="J260" s="46"/>
      <c r="K260" s="11"/>
      <c r="L260" s="46" t="s">
        <v>194</v>
      </c>
      <c r="M260" s="11"/>
      <c r="N260" s="46"/>
      <c r="O260" s="11"/>
      <c r="P260" s="46" t="s">
        <v>19</v>
      </c>
      <c r="Q260" s="11"/>
      <c r="R260" s="48"/>
      <c r="S260" s="11"/>
      <c r="T260" s="46" t="s">
        <v>189</v>
      </c>
      <c r="U260" s="11"/>
      <c r="V260" s="4">
        <v>2200</v>
      </c>
      <c r="Y260"/>
    </row>
    <row r="261" spans="1:25">
      <c r="A261" s="11"/>
      <c r="B261" s="11"/>
      <c r="C261" s="11"/>
      <c r="D261" s="11"/>
      <c r="E261" s="11"/>
      <c r="F261" s="46" t="s">
        <v>18</v>
      </c>
      <c r="G261" s="11"/>
      <c r="H261" s="47">
        <v>41397</v>
      </c>
      <c r="I261" s="11"/>
      <c r="J261" s="46"/>
      <c r="K261" s="11"/>
      <c r="L261" s="46" t="s">
        <v>195</v>
      </c>
      <c r="M261" s="11"/>
      <c r="N261" s="46"/>
      <c r="O261" s="11"/>
      <c r="P261" s="46" t="s">
        <v>19</v>
      </c>
      <c r="Q261" s="11"/>
      <c r="R261" s="48"/>
      <c r="S261" s="11"/>
      <c r="T261" s="46" t="s">
        <v>189</v>
      </c>
      <c r="U261" s="11"/>
      <c r="V261" s="4">
        <v>1544</v>
      </c>
      <c r="Y261"/>
    </row>
    <row r="262" spans="1:25">
      <c r="A262" s="11"/>
      <c r="B262" s="11"/>
      <c r="C262" s="11"/>
      <c r="D262" s="11"/>
      <c r="E262" s="11"/>
      <c r="F262" s="46" t="s">
        <v>18</v>
      </c>
      <c r="G262" s="11"/>
      <c r="H262" s="47">
        <v>41397</v>
      </c>
      <c r="I262" s="11"/>
      <c r="J262" s="46"/>
      <c r="K262" s="11"/>
      <c r="L262" s="46" t="s">
        <v>201</v>
      </c>
      <c r="M262" s="11"/>
      <c r="N262" s="46"/>
      <c r="O262" s="11"/>
      <c r="P262" s="46" t="s">
        <v>19</v>
      </c>
      <c r="Q262" s="11"/>
      <c r="R262" s="48"/>
      <c r="S262" s="11"/>
      <c r="T262" s="46" t="s">
        <v>189</v>
      </c>
      <c r="U262" s="11"/>
      <c r="V262" s="4">
        <v>2775</v>
      </c>
      <c r="Y262"/>
    </row>
    <row r="263" spans="1:25">
      <c r="A263" s="11"/>
      <c r="B263" s="11"/>
      <c r="C263" s="11"/>
      <c r="D263" s="11"/>
      <c r="E263" s="11"/>
      <c r="F263" s="46" t="s">
        <v>18</v>
      </c>
      <c r="G263" s="11"/>
      <c r="H263" s="47">
        <v>41397</v>
      </c>
      <c r="I263" s="11"/>
      <c r="J263" s="46"/>
      <c r="K263" s="11"/>
      <c r="L263" s="46" t="s">
        <v>204</v>
      </c>
      <c r="M263" s="11"/>
      <c r="N263" s="46"/>
      <c r="O263" s="11"/>
      <c r="P263" s="46" t="s">
        <v>19</v>
      </c>
      <c r="Q263" s="11"/>
      <c r="R263" s="48"/>
      <c r="S263" s="11"/>
      <c r="T263" s="46" t="s">
        <v>189</v>
      </c>
      <c r="U263" s="11"/>
      <c r="V263" s="4">
        <v>2122.5</v>
      </c>
      <c r="Y263"/>
    </row>
    <row r="264" spans="1:25">
      <c r="A264" s="11"/>
      <c r="B264" s="11"/>
      <c r="C264" s="11"/>
      <c r="D264" s="11"/>
      <c r="E264" s="11"/>
      <c r="F264" s="46" t="s">
        <v>18</v>
      </c>
      <c r="G264" s="11"/>
      <c r="H264" s="47">
        <v>41397</v>
      </c>
      <c r="I264" s="11"/>
      <c r="J264" s="46"/>
      <c r="K264" s="11"/>
      <c r="L264" s="46" t="s">
        <v>211</v>
      </c>
      <c r="M264" s="11"/>
      <c r="N264" s="46"/>
      <c r="O264" s="11"/>
      <c r="P264" s="46" t="s">
        <v>19</v>
      </c>
      <c r="Q264" s="11"/>
      <c r="R264" s="48"/>
      <c r="S264" s="11"/>
      <c r="T264" s="46" t="s">
        <v>189</v>
      </c>
      <c r="U264" s="11"/>
      <c r="V264" s="4">
        <v>2695</v>
      </c>
      <c r="Y264"/>
    </row>
    <row r="265" spans="1:25">
      <c r="A265" s="11"/>
      <c r="B265" s="11"/>
      <c r="C265" s="11"/>
      <c r="D265" s="11"/>
      <c r="E265" s="11"/>
      <c r="F265" s="46" t="s">
        <v>18</v>
      </c>
      <c r="G265" s="11"/>
      <c r="H265" s="47">
        <v>41397</v>
      </c>
      <c r="I265" s="11"/>
      <c r="J265" s="46" t="s">
        <v>122</v>
      </c>
      <c r="K265" s="11"/>
      <c r="L265" s="46" t="s">
        <v>204</v>
      </c>
      <c r="M265" s="11"/>
      <c r="N265" s="46"/>
      <c r="O265" s="11"/>
      <c r="P265" s="46" t="s">
        <v>19</v>
      </c>
      <c r="Q265" s="11"/>
      <c r="R265" s="48"/>
      <c r="S265" s="11"/>
      <c r="T265" s="46" t="s">
        <v>189</v>
      </c>
      <c r="U265" s="11"/>
      <c r="V265" s="4">
        <v>0</v>
      </c>
      <c r="Y265"/>
    </row>
    <row r="266" spans="1:25">
      <c r="A266" s="11"/>
      <c r="B266" s="11"/>
      <c r="C266" s="11"/>
      <c r="D266" s="11"/>
      <c r="E266" s="11"/>
      <c r="F266" s="46" t="s">
        <v>18</v>
      </c>
      <c r="G266" s="11"/>
      <c r="H266" s="47">
        <v>41411</v>
      </c>
      <c r="I266" s="11"/>
      <c r="J266" s="46"/>
      <c r="K266" s="11"/>
      <c r="L266" s="46" t="s">
        <v>206</v>
      </c>
      <c r="M266" s="11"/>
      <c r="N266" s="46"/>
      <c r="O266" s="11"/>
      <c r="P266" s="46" t="s">
        <v>0</v>
      </c>
      <c r="Q266" s="11"/>
      <c r="R266" s="48"/>
      <c r="S266" s="11"/>
      <c r="T266" s="46" t="s">
        <v>189</v>
      </c>
      <c r="U266" s="11"/>
      <c r="V266" s="4">
        <v>168.75</v>
      </c>
      <c r="Y266"/>
    </row>
    <row r="267" spans="1:25">
      <c r="A267" s="11"/>
      <c r="B267" s="11"/>
      <c r="C267" s="11"/>
      <c r="D267" s="11"/>
      <c r="E267" s="11"/>
      <c r="F267" s="46" t="s">
        <v>18</v>
      </c>
      <c r="G267" s="11"/>
      <c r="H267" s="47">
        <v>41411</v>
      </c>
      <c r="I267" s="11"/>
      <c r="J267" s="46"/>
      <c r="K267" s="11"/>
      <c r="L267" s="46" t="s">
        <v>191</v>
      </c>
      <c r="M267" s="11"/>
      <c r="N267" s="46"/>
      <c r="O267" s="11"/>
      <c r="P267" s="46" t="s">
        <v>19</v>
      </c>
      <c r="Q267" s="11"/>
      <c r="R267" s="48"/>
      <c r="S267" s="11"/>
      <c r="T267" s="46" t="s">
        <v>189</v>
      </c>
      <c r="U267" s="11"/>
      <c r="V267" s="4">
        <v>3290</v>
      </c>
      <c r="Y267"/>
    </row>
    <row r="268" spans="1:25">
      <c r="A268" s="11"/>
      <c r="B268" s="11"/>
      <c r="C268" s="11"/>
      <c r="D268" s="11"/>
      <c r="E268" s="11"/>
      <c r="F268" s="46" t="s">
        <v>18</v>
      </c>
      <c r="G268" s="11"/>
      <c r="H268" s="47">
        <v>41411</v>
      </c>
      <c r="I268" s="11"/>
      <c r="J268" s="46"/>
      <c r="K268" s="11"/>
      <c r="L268" s="46" t="s">
        <v>192</v>
      </c>
      <c r="M268" s="11"/>
      <c r="N268" s="46"/>
      <c r="O268" s="11"/>
      <c r="P268" s="46" t="s">
        <v>19</v>
      </c>
      <c r="Q268" s="11"/>
      <c r="R268" s="48"/>
      <c r="S268" s="11"/>
      <c r="T268" s="46" t="s">
        <v>189</v>
      </c>
      <c r="U268" s="11"/>
      <c r="V268" s="4">
        <v>2707.5</v>
      </c>
      <c r="Y268"/>
    </row>
    <row r="269" spans="1:25">
      <c r="A269" s="11"/>
      <c r="B269" s="11"/>
      <c r="C269" s="11"/>
      <c r="D269" s="11"/>
      <c r="E269" s="11"/>
      <c r="F269" s="46" t="s">
        <v>18</v>
      </c>
      <c r="G269" s="11"/>
      <c r="H269" s="47">
        <v>41411</v>
      </c>
      <c r="I269" s="11"/>
      <c r="J269" s="46"/>
      <c r="K269" s="11"/>
      <c r="L269" s="46" t="s">
        <v>194</v>
      </c>
      <c r="M269" s="11"/>
      <c r="N269" s="46"/>
      <c r="O269" s="11"/>
      <c r="P269" s="46" t="s">
        <v>19</v>
      </c>
      <c r="Q269" s="11"/>
      <c r="R269" s="48"/>
      <c r="S269" s="11"/>
      <c r="T269" s="46" t="s">
        <v>189</v>
      </c>
      <c r="U269" s="11"/>
      <c r="V269" s="4">
        <v>2206.25</v>
      </c>
      <c r="Y269"/>
    </row>
    <row r="270" spans="1:25">
      <c r="A270" s="11"/>
      <c r="B270" s="11"/>
      <c r="C270" s="11"/>
      <c r="D270" s="11"/>
      <c r="E270" s="11"/>
      <c r="F270" s="46" t="s">
        <v>18</v>
      </c>
      <c r="G270" s="11"/>
      <c r="H270" s="47">
        <v>41411</v>
      </c>
      <c r="I270" s="11"/>
      <c r="J270" s="46"/>
      <c r="K270" s="11"/>
      <c r="L270" s="46" t="s">
        <v>195</v>
      </c>
      <c r="M270" s="11"/>
      <c r="N270" s="46"/>
      <c r="O270" s="11"/>
      <c r="P270" s="46" t="s">
        <v>19</v>
      </c>
      <c r="Q270" s="11"/>
      <c r="R270" s="48"/>
      <c r="S270" s="11"/>
      <c r="T270" s="46" t="s">
        <v>189</v>
      </c>
      <c r="U270" s="11"/>
      <c r="V270" s="4">
        <v>1052</v>
      </c>
      <c r="Y270"/>
    </row>
    <row r="271" spans="1:25">
      <c r="A271" s="11"/>
      <c r="B271" s="11"/>
      <c r="C271" s="11"/>
      <c r="D271" s="11"/>
      <c r="E271" s="11"/>
      <c r="F271" s="46" t="s">
        <v>18</v>
      </c>
      <c r="G271" s="11"/>
      <c r="H271" s="47">
        <v>41411</v>
      </c>
      <c r="I271" s="11"/>
      <c r="J271" s="46"/>
      <c r="K271" s="11"/>
      <c r="L271" s="46" t="s">
        <v>201</v>
      </c>
      <c r="M271" s="11"/>
      <c r="N271" s="46"/>
      <c r="O271" s="11"/>
      <c r="P271" s="46" t="s">
        <v>19</v>
      </c>
      <c r="Q271" s="11"/>
      <c r="R271" s="48"/>
      <c r="S271" s="11"/>
      <c r="T271" s="46" t="s">
        <v>189</v>
      </c>
      <c r="U271" s="11"/>
      <c r="V271" s="4">
        <v>2715</v>
      </c>
      <c r="Y271"/>
    </row>
    <row r="272" spans="1:25">
      <c r="A272" s="11"/>
      <c r="B272" s="11"/>
      <c r="C272" s="11"/>
      <c r="D272" s="11"/>
      <c r="E272" s="11"/>
      <c r="F272" s="46" t="s">
        <v>18</v>
      </c>
      <c r="G272" s="11"/>
      <c r="H272" s="47">
        <v>41411</v>
      </c>
      <c r="I272" s="11"/>
      <c r="J272" s="46"/>
      <c r="K272" s="11"/>
      <c r="L272" s="46" t="s">
        <v>204</v>
      </c>
      <c r="M272" s="11"/>
      <c r="N272" s="46"/>
      <c r="O272" s="11"/>
      <c r="P272" s="46" t="s">
        <v>19</v>
      </c>
      <c r="Q272" s="11"/>
      <c r="R272" s="48"/>
      <c r="S272" s="11"/>
      <c r="T272" s="46" t="s">
        <v>189</v>
      </c>
      <c r="U272" s="11"/>
      <c r="V272" s="4">
        <v>2677.5</v>
      </c>
      <c r="Y272"/>
    </row>
    <row r="273" spans="1:25">
      <c r="A273" s="11"/>
      <c r="B273" s="11"/>
      <c r="C273" s="11"/>
      <c r="D273" s="11"/>
      <c r="E273" s="11"/>
      <c r="F273" s="46" t="s">
        <v>18</v>
      </c>
      <c r="G273" s="11"/>
      <c r="H273" s="47">
        <v>41411</v>
      </c>
      <c r="I273" s="11"/>
      <c r="J273" s="46"/>
      <c r="K273" s="11"/>
      <c r="L273" s="46" t="s">
        <v>211</v>
      </c>
      <c r="M273" s="11"/>
      <c r="N273" s="46"/>
      <c r="O273" s="11"/>
      <c r="P273" s="46" t="s">
        <v>19</v>
      </c>
      <c r="Q273" s="11"/>
      <c r="R273" s="48"/>
      <c r="S273" s="11"/>
      <c r="T273" s="46" t="s">
        <v>189</v>
      </c>
      <c r="U273" s="11"/>
      <c r="V273" s="4">
        <v>2475</v>
      </c>
      <c r="Y273"/>
    </row>
    <row r="274" spans="1:25">
      <c r="A274" s="11"/>
      <c r="B274" s="11"/>
      <c r="C274" s="11"/>
      <c r="D274" s="11"/>
      <c r="E274" s="11"/>
      <c r="F274" s="46" t="s">
        <v>18</v>
      </c>
      <c r="G274" s="11"/>
      <c r="H274" s="47">
        <v>41425</v>
      </c>
      <c r="I274" s="11"/>
      <c r="J274" s="46"/>
      <c r="K274" s="11"/>
      <c r="L274" s="46" t="s">
        <v>206</v>
      </c>
      <c r="M274" s="11"/>
      <c r="N274" s="46"/>
      <c r="O274" s="11"/>
      <c r="P274" s="46" t="s">
        <v>0</v>
      </c>
      <c r="Q274" s="11"/>
      <c r="R274" s="48"/>
      <c r="S274" s="11"/>
      <c r="T274" s="46" t="s">
        <v>189</v>
      </c>
      <c r="U274" s="11"/>
      <c r="V274" s="4">
        <v>105</v>
      </c>
      <c r="Y274"/>
    </row>
    <row r="275" spans="1:25">
      <c r="A275" s="11"/>
      <c r="B275" s="11"/>
      <c r="C275" s="11"/>
      <c r="D275" s="11"/>
      <c r="E275" s="11"/>
      <c r="F275" s="46" t="s">
        <v>18</v>
      </c>
      <c r="G275" s="11"/>
      <c r="H275" s="47">
        <v>41425</v>
      </c>
      <c r="I275" s="11"/>
      <c r="J275" s="46"/>
      <c r="K275" s="11"/>
      <c r="L275" s="46" t="s">
        <v>191</v>
      </c>
      <c r="M275" s="11"/>
      <c r="N275" s="46"/>
      <c r="O275" s="11"/>
      <c r="P275" s="46" t="s">
        <v>19</v>
      </c>
      <c r="Q275" s="11"/>
      <c r="R275" s="48"/>
      <c r="S275" s="11"/>
      <c r="T275" s="46" t="s">
        <v>189</v>
      </c>
      <c r="U275" s="11"/>
      <c r="V275" s="4">
        <v>1715</v>
      </c>
      <c r="Y275"/>
    </row>
    <row r="276" spans="1:25">
      <c r="A276" s="11"/>
      <c r="B276" s="11"/>
      <c r="C276" s="11"/>
      <c r="D276" s="11"/>
      <c r="E276" s="11"/>
      <c r="F276" s="46" t="s">
        <v>18</v>
      </c>
      <c r="G276" s="11"/>
      <c r="H276" s="47">
        <v>41425</v>
      </c>
      <c r="I276" s="11"/>
      <c r="J276" s="46"/>
      <c r="K276" s="11"/>
      <c r="L276" s="46" t="s">
        <v>192</v>
      </c>
      <c r="M276" s="11"/>
      <c r="N276" s="46"/>
      <c r="O276" s="11"/>
      <c r="P276" s="46" t="s">
        <v>19</v>
      </c>
      <c r="Q276" s="11"/>
      <c r="R276" s="48"/>
      <c r="S276" s="11"/>
      <c r="T276" s="46" t="s">
        <v>189</v>
      </c>
      <c r="U276" s="11"/>
      <c r="V276" s="4">
        <v>2722.5</v>
      </c>
      <c r="Y276"/>
    </row>
    <row r="277" spans="1:25">
      <c r="A277" s="11"/>
      <c r="B277" s="11"/>
      <c r="C277" s="11"/>
      <c r="D277" s="11"/>
      <c r="E277" s="11"/>
      <c r="F277" s="46" t="s">
        <v>18</v>
      </c>
      <c r="G277" s="11"/>
      <c r="H277" s="47">
        <v>41425</v>
      </c>
      <c r="I277" s="11"/>
      <c r="J277" s="46"/>
      <c r="K277" s="11"/>
      <c r="L277" s="46" t="s">
        <v>194</v>
      </c>
      <c r="M277" s="11"/>
      <c r="N277" s="46"/>
      <c r="O277" s="11"/>
      <c r="P277" s="46" t="s">
        <v>19</v>
      </c>
      <c r="Q277" s="11"/>
      <c r="R277" s="48"/>
      <c r="S277" s="11"/>
      <c r="T277" s="46" t="s">
        <v>189</v>
      </c>
      <c r="U277" s="11"/>
      <c r="V277" s="4">
        <v>2231.25</v>
      </c>
      <c r="Y277"/>
    </row>
    <row r="278" spans="1:25">
      <c r="A278" s="11"/>
      <c r="B278" s="11"/>
      <c r="C278" s="11"/>
      <c r="D278" s="11"/>
      <c r="E278" s="11"/>
      <c r="F278" s="46" t="s">
        <v>18</v>
      </c>
      <c r="G278" s="11"/>
      <c r="H278" s="47">
        <v>41425</v>
      </c>
      <c r="I278" s="11"/>
      <c r="J278" s="46"/>
      <c r="K278" s="11"/>
      <c r="L278" s="46" t="s">
        <v>195</v>
      </c>
      <c r="M278" s="11"/>
      <c r="N278" s="46"/>
      <c r="O278" s="11"/>
      <c r="P278" s="46" t="s">
        <v>19</v>
      </c>
      <c r="Q278" s="11"/>
      <c r="R278" s="48"/>
      <c r="S278" s="11"/>
      <c r="T278" s="46" t="s">
        <v>189</v>
      </c>
      <c r="U278" s="11"/>
      <c r="V278" s="4">
        <v>748</v>
      </c>
      <c r="Y278"/>
    </row>
    <row r="279" spans="1:25">
      <c r="A279" s="11"/>
      <c r="B279" s="11"/>
      <c r="C279" s="11"/>
      <c r="D279" s="11"/>
      <c r="E279" s="11"/>
      <c r="F279" s="46" t="s">
        <v>18</v>
      </c>
      <c r="G279" s="11"/>
      <c r="H279" s="47">
        <v>41425</v>
      </c>
      <c r="I279" s="11"/>
      <c r="J279" s="46"/>
      <c r="K279" s="11"/>
      <c r="L279" s="46" t="s">
        <v>201</v>
      </c>
      <c r="M279" s="11"/>
      <c r="N279" s="46"/>
      <c r="O279" s="11"/>
      <c r="P279" s="46" t="s">
        <v>19</v>
      </c>
      <c r="Q279" s="11"/>
      <c r="R279" s="48"/>
      <c r="S279" s="11"/>
      <c r="T279" s="46" t="s">
        <v>189</v>
      </c>
      <c r="U279" s="11"/>
      <c r="V279" s="4">
        <v>2827.5</v>
      </c>
      <c r="Y279"/>
    </row>
    <row r="280" spans="1:25">
      <c r="A280" s="11"/>
      <c r="B280" s="11"/>
      <c r="C280" s="11"/>
      <c r="D280" s="11"/>
      <c r="E280" s="11"/>
      <c r="F280" s="46" t="s">
        <v>18</v>
      </c>
      <c r="G280" s="11"/>
      <c r="H280" s="47">
        <v>41425</v>
      </c>
      <c r="I280" s="11"/>
      <c r="J280" s="46"/>
      <c r="K280" s="11"/>
      <c r="L280" s="46" t="s">
        <v>204</v>
      </c>
      <c r="M280" s="11"/>
      <c r="N280" s="46"/>
      <c r="O280" s="11"/>
      <c r="P280" s="46" t="s">
        <v>19</v>
      </c>
      <c r="Q280" s="11"/>
      <c r="R280" s="48"/>
      <c r="S280" s="11"/>
      <c r="T280" s="46" t="s">
        <v>189</v>
      </c>
      <c r="U280" s="11"/>
      <c r="V280" s="4">
        <v>2647.5</v>
      </c>
      <c r="Y280"/>
    </row>
    <row r="281" spans="1:25">
      <c r="A281" s="11"/>
      <c r="B281" s="11"/>
      <c r="C281" s="11"/>
      <c r="D281" s="11"/>
      <c r="E281" s="11"/>
      <c r="F281" s="46" t="s">
        <v>18</v>
      </c>
      <c r="G281" s="11"/>
      <c r="H281" s="47">
        <v>41425</v>
      </c>
      <c r="I281" s="11"/>
      <c r="J281" s="46"/>
      <c r="K281" s="11"/>
      <c r="L281" s="46" t="s">
        <v>211</v>
      </c>
      <c r="M281" s="11"/>
      <c r="N281" s="46"/>
      <c r="O281" s="11"/>
      <c r="P281" s="46" t="s">
        <v>19</v>
      </c>
      <c r="Q281" s="11"/>
      <c r="R281" s="48"/>
      <c r="S281" s="11"/>
      <c r="T281" s="46" t="s">
        <v>189</v>
      </c>
      <c r="U281" s="11"/>
      <c r="V281" s="4">
        <v>2695</v>
      </c>
      <c r="Y281"/>
    </row>
    <row r="282" spans="1:25">
      <c r="A282" s="11"/>
      <c r="B282" s="11"/>
      <c r="C282" s="11"/>
      <c r="D282" s="11"/>
      <c r="E282" s="11"/>
      <c r="F282" s="46" t="s">
        <v>18</v>
      </c>
      <c r="G282" s="11"/>
      <c r="H282" s="47">
        <v>41439</v>
      </c>
      <c r="I282" s="11"/>
      <c r="J282" s="46"/>
      <c r="K282" s="11"/>
      <c r="L282" s="46" t="s">
        <v>206</v>
      </c>
      <c r="M282" s="11"/>
      <c r="N282" s="46"/>
      <c r="O282" s="11"/>
      <c r="P282" s="46" t="s">
        <v>0</v>
      </c>
      <c r="Q282" s="11"/>
      <c r="R282" s="48"/>
      <c r="S282" s="11"/>
      <c r="T282" s="46" t="s">
        <v>189</v>
      </c>
      <c r="U282" s="11"/>
      <c r="V282" s="4">
        <v>232.5</v>
      </c>
      <c r="Y282"/>
    </row>
    <row r="283" spans="1:25">
      <c r="A283" s="11"/>
      <c r="B283" s="11"/>
      <c r="C283" s="11"/>
      <c r="D283" s="11"/>
      <c r="E283" s="11"/>
      <c r="F283" s="46" t="s">
        <v>18</v>
      </c>
      <c r="G283" s="11"/>
      <c r="H283" s="47">
        <v>41439</v>
      </c>
      <c r="I283" s="11"/>
      <c r="J283" s="46"/>
      <c r="K283" s="11"/>
      <c r="L283" s="46" t="s">
        <v>191</v>
      </c>
      <c r="M283" s="11"/>
      <c r="N283" s="46"/>
      <c r="O283" s="11"/>
      <c r="P283" s="46" t="s">
        <v>19</v>
      </c>
      <c r="Q283" s="11"/>
      <c r="R283" s="48"/>
      <c r="S283" s="11"/>
      <c r="T283" s="46" t="s">
        <v>189</v>
      </c>
      <c r="U283" s="11"/>
      <c r="V283" s="4">
        <v>3351.25</v>
      </c>
      <c r="Y283"/>
    </row>
    <row r="284" spans="1:25">
      <c r="A284" s="11"/>
      <c r="B284" s="11"/>
      <c r="C284" s="11"/>
      <c r="D284" s="11"/>
      <c r="E284" s="11"/>
      <c r="F284" s="46" t="s">
        <v>18</v>
      </c>
      <c r="G284" s="11"/>
      <c r="H284" s="47">
        <v>41439</v>
      </c>
      <c r="I284" s="11"/>
      <c r="J284" s="46"/>
      <c r="K284" s="11"/>
      <c r="L284" s="46" t="s">
        <v>192</v>
      </c>
      <c r="M284" s="11"/>
      <c r="N284" s="46"/>
      <c r="O284" s="11"/>
      <c r="P284" s="46" t="s">
        <v>19</v>
      </c>
      <c r="Q284" s="11"/>
      <c r="R284" s="48"/>
      <c r="S284" s="11"/>
      <c r="T284" s="46" t="s">
        <v>189</v>
      </c>
      <c r="U284" s="11"/>
      <c r="V284" s="4">
        <v>2707.5</v>
      </c>
      <c r="Y284"/>
    </row>
    <row r="285" spans="1:25">
      <c r="A285" s="11"/>
      <c r="B285" s="11"/>
      <c r="C285" s="11"/>
      <c r="D285" s="11"/>
      <c r="E285" s="11"/>
      <c r="F285" s="46" t="s">
        <v>18</v>
      </c>
      <c r="G285" s="11"/>
      <c r="H285" s="47">
        <v>41439</v>
      </c>
      <c r="I285" s="11"/>
      <c r="J285" s="46"/>
      <c r="K285" s="11"/>
      <c r="L285" s="46" t="s">
        <v>194</v>
      </c>
      <c r="M285" s="11"/>
      <c r="N285" s="46"/>
      <c r="O285" s="11"/>
      <c r="P285" s="46" t="s">
        <v>19</v>
      </c>
      <c r="Q285" s="11"/>
      <c r="R285" s="48"/>
      <c r="S285" s="11"/>
      <c r="T285" s="46" t="s">
        <v>189</v>
      </c>
      <c r="U285" s="11"/>
      <c r="V285" s="4">
        <v>2212.5</v>
      </c>
      <c r="Y285"/>
    </row>
    <row r="286" spans="1:25">
      <c r="A286" s="11"/>
      <c r="B286" s="11"/>
      <c r="C286" s="11"/>
      <c r="D286" s="11"/>
      <c r="E286" s="11"/>
      <c r="F286" s="46" t="s">
        <v>18</v>
      </c>
      <c r="G286" s="11"/>
      <c r="H286" s="47">
        <v>41439</v>
      </c>
      <c r="I286" s="11"/>
      <c r="J286" s="46"/>
      <c r="K286" s="11"/>
      <c r="L286" s="46" t="s">
        <v>195</v>
      </c>
      <c r="M286" s="11"/>
      <c r="N286" s="46"/>
      <c r="O286" s="11"/>
      <c r="P286" s="46" t="s">
        <v>19</v>
      </c>
      <c r="Q286" s="11"/>
      <c r="R286" s="48"/>
      <c r="S286" s="11"/>
      <c r="T286" s="46" t="s">
        <v>189</v>
      </c>
      <c r="U286" s="11"/>
      <c r="V286" s="4">
        <v>748</v>
      </c>
      <c r="Y286"/>
    </row>
    <row r="287" spans="1:25">
      <c r="A287" s="11"/>
      <c r="B287" s="11"/>
      <c r="C287" s="11"/>
      <c r="D287" s="11"/>
      <c r="E287" s="11"/>
      <c r="F287" s="46" t="s">
        <v>18</v>
      </c>
      <c r="G287" s="11"/>
      <c r="H287" s="47">
        <v>41439</v>
      </c>
      <c r="I287" s="11"/>
      <c r="J287" s="46"/>
      <c r="K287" s="11"/>
      <c r="L287" s="46" t="s">
        <v>201</v>
      </c>
      <c r="M287" s="11"/>
      <c r="N287" s="46"/>
      <c r="O287" s="11"/>
      <c r="P287" s="46" t="s">
        <v>19</v>
      </c>
      <c r="Q287" s="11"/>
      <c r="R287" s="48"/>
      <c r="S287" s="11"/>
      <c r="T287" s="46" t="s">
        <v>189</v>
      </c>
      <c r="U287" s="11"/>
      <c r="V287" s="4">
        <v>2812.5</v>
      </c>
      <c r="Y287"/>
    </row>
    <row r="288" spans="1:25">
      <c r="A288" s="11"/>
      <c r="B288" s="11"/>
      <c r="C288" s="11"/>
      <c r="D288" s="11"/>
      <c r="E288" s="11"/>
      <c r="F288" s="46" t="s">
        <v>18</v>
      </c>
      <c r="G288" s="11"/>
      <c r="H288" s="47">
        <v>41439</v>
      </c>
      <c r="I288" s="11"/>
      <c r="J288" s="46"/>
      <c r="K288" s="11"/>
      <c r="L288" s="46" t="s">
        <v>204</v>
      </c>
      <c r="M288" s="11"/>
      <c r="N288" s="46"/>
      <c r="O288" s="11"/>
      <c r="P288" s="46" t="s">
        <v>19</v>
      </c>
      <c r="Q288" s="11"/>
      <c r="R288" s="48"/>
      <c r="S288" s="11"/>
      <c r="T288" s="46" t="s">
        <v>189</v>
      </c>
      <c r="U288" s="11"/>
      <c r="V288" s="4">
        <v>2595</v>
      </c>
      <c r="Y288"/>
    </row>
    <row r="289" spans="1:25">
      <c r="A289" s="11"/>
      <c r="B289" s="11"/>
      <c r="C289" s="11"/>
      <c r="D289" s="11"/>
      <c r="E289" s="11"/>
      <c r="F289" s="46" t="s">
        <v>18</v>
      </c>
      <c r="G289" s="11"/>
      <c r="H289" s="47">
        <v>41439</v>
      </c>
      <c r="I289" s="11"/>
      <c r="J289" s="46"/>
      <c r="K289" s="11"/>
      <c r="L289" s="46" t="s">
        <v>211</v>
      </c>
      <c r="M289" s="11"/>
      <c r="N289" s="46"/>
      <c r="O289" s="11"/>
      <c r="P289" s="46" t="s">
        <v>19</v>
      </c>
      <c r="Q289" s="11"/>
      <c r="R289" s="48"/>
      <c r="S289" s="11"/>
      <c r="T289" s="46" t="s">
        <v>189</v>
      </c>
      <c r="U289" s="11"/>
      <c r="V289" s="4">
        <v>2695</v>
      </c>
      <c r="Y289"/>
    </row>
    <row r="290" spans="1:25">
      <c r="A290" s="11"/>
      <c r="B290" s="11"/>
      <c r="C290" s="11"/>
      <c r="D290" s="11"/>
      <c r="E290" s="11"/>
      <c r="F290" s="46" t="s">
        <v>18</v>
      </c>
      <c r="G290" s="11"/>
      <c r="H290" s="47">
        <v>41452</v>
      </c>
      <c r="I290" s="11"/>
      <c r="J290" s="46" t="s">
        <v>120</v>
      </c>
      <c r="K290" s="11"/>
      <c r="L290" s="46" t="s">
        <v>201</v>
      </c>
      <c r="M290" s="11"/>
      <c r="N290" s="46"/>
      <c r="O290" s="11"/>
      <c r="P290" s="46" t="s">
        <v>19</v>
      </c>
      <c r="Q290" s="11"/>
      <c r="R290" s="48"/>
      <c r="S290" s="11"/>
      <c r="T290" s="46" t="s">
        <v>189</v>
      </c>
      <c r="U290" s="11"/>
      <c r="V290" s="4">
        <v>0</v>
      </c>
      <c r="Y290"/>
    </row>
    <row r="291" spans="1:25">
      <c r="A291" s="11"/>
      <c r="B291" s="11"/>
      <c r="C291" s="11"/>
      <c r="D291" s="11"/>
      <c r="E291" s="11"/>
      <c r="F291" s="46" t="s">
        <v>18</v>
      </c>
      <c r="G291" s="11"/>
      <c r="H291" s="47">
        <v>41453</v>
      </c>
      <c r="I291" s="11"/>
      <c r="J291" s="46"/>
      <c r="K291" s="11"/>
      <c r="L291" s="46" t="s">
        <v>206</v>
      </c>
      <c r="M291" s="11"/>
      <c r="N291" s="46"/>
      <c r="O291" s="11"/>
      <c r="P291" s="46" t="s">
        <v>0</v>
      </c>
      <c r="Q291" s="11"/>
      <c r="R291" s="48"/>
      <c r="S291" s="11"/>
      <c r="T291" s="46" t="s">
        <v>189</v>
      </c>
      <c r="U291" s="11"/>
      <c r="V291" s="4">
        <v>120</v>
      </c>
      <c r="Y291"/>
    </row>
    <row r="292" spans="1:25">
      <c r="A292" s="11"/>
      <c r="B292" s="11"/>
      <c r="C292" s="11"/>
      <c r="D292" s="11"/>
      <c r="E292" s="11"/>
      <c r="F292" s="46" t="s">
        <v>18</v>
      </c>
      <c r="G292" s="11"/>
      <c r="H292" s="47">
        <v>41453</v>
      </c>
      <c r="I292" s="11"/>
      <c r="J292" s="46"/>
      <c r="K292" s="11"/>
      <c r="L292" s="46" t="s">
        <v>191</v>
      </c>
      <c r="M292" s="11"/>
      <c r="N292" s="46"/>
      <c r="O292" s="11"/>
      <c r="P292" s="46" t="s">
        <v>19</v>
      </c>
      <c r="Q292" s="11"/>
      <c r="R292" s="48"/>
      <c r="S292" s="11"/>
      <c r="T292" s="46" t="s">
        <v>189</v>
      </c>
      <c r="U292" s="11"/>
      <c r="V292" s="4">
        <v>3246.25</v>
      </c>
      <c r="Y292"/>
    </row>
    <row r="293" spans="1:25">
      <c r="A293" s="11"/>
      <c r="B293" s="11"/>
      <c r="C293" s="11"/>
      <c r="D293" s="11"/>
      <c r="E293" s="11"/>
      <c r="F293" s="46" t="s">
        <v>18</v>
      </c>
      <c r="G293" s="11"/>
      <c r="H293" s="47">
        <v>41453</v>
      </c>
      <c r="I293" s="11"/>
      <c r="J293" s="46"/>
      <c r="K293" s="11"/>
      <c r="L293" s="46" t="s">
        <v>192</v>
      </c>
      <c r="M293" s="11"/>
      <c r="N293" s="46"/>
      <c r="O293" s="11"/>
      <c r="P293" s="46" t="s">
        <v>19</v>
      </c>
      <c r="Q293" s="11"/>
      <c r="R293" s="48"/>
      <c r="S293" s="11"/>
      <c r="T293" s="46" t="s">
        <v>189</v>
      </c>
      <c r="U293" s="11"/>
      <c r="V293" s="4">
        <v>2610</v>
      </c>
      <c r="Y293"/>
    </row>
    <row r="294" spans="1:25">
      <c r="A294" s="11"/>
      <c r="B294" s="11"/>
      <c r="C294" s="11"/>
      <c r="D294" s="11"/>
      <c r="E294" s="11"/>
      <c r="F294" s="46" t="s">
        <v>18</v>
      </c>
      <c r="G294" s="11"/>
      <c r="H294" s="47">
        <v>41453</v>
      </c>
      <c r="I294" s="11"/>
      <c r="J294" s="46"/>
      <c r="K294" s="11"/>
      <c r="L294" s="46" t="s">
        <v>194</v>
      </c>
      <c r="M294" s="11"/>
      <c r="N294" s="46"/>
      <c r="O294" s="11"/>
      <c r="P294" s="46" t="s">
        <v>19</v>
      </c>
      <c r="Q294" s="11"/>
      <c r="R294" s="48"/>
      <c r="S294" s="11"/>
      <c r="T294" s="46" t="s">
        <v>189</v>
      </c>
      <c r="U294" s="11"/>
      <c r="V294" s="4">
        <v>2181.25</v>
      </c>
      <c r="Y294"/>
    </row>
    <row r="295" spans="1:25">
      <c r="A295" s="11"/>
      <c r="B295" s="11"/>
      <c r="C295" s="11"/>
      <c r="D295" s="11"/>
      <c r="E295" s="11"/>
      <c r="F295" s="46" t="s">
        <v>18</v>
      </c>
      <c r="G295" s="11"/>
      <c r="H295" s="47">
        <v>41453</v>
      </c>
      <c r="I295" s="11"/>
      <c r="J295" s="46"/>
      <c r="K295" s="11"/>
      <c r="L295" s="46" t="s">
        <v>195</v>
      </c>
      <c r="M295" s="11"/>
      <c r="N295" s="46"/>
      <c r="O295" s="11"/>
      <c r="P295" s="46" t="s">
        <v>19</v>
      </c>
      <c r="Q295" s="11"/>
      <c r="R295" s="48"/>
      <c r="S295" s="11"/>
      <c r="T295" s="46" t="s">
        <v>189</v>
      </c>
      <c r="U295" s="11"/>
      <c r="V295" s="4">
        <v>702</v>
      </c>
      <c r="Y295"/>
    </row>
    <row r="296" spans="1:25">
      <c r="A296" s="11"/>
      <c r="B296" s="11"/>
      <c r="C296" s="11"/>
      <c r="D296" s="11"/>
      <c r="E296" s="11"/>
      <c r="F296" s="46" t="s">
        <v>18</v>
      </c>
      <c r="G296" s="11"/>
      <c r="H296" s="47">
        <v>41453</v>
      </c>
      <c r="I296" s="11"/>
      <c r="J296" s="46"/>
      <c r="K296" s="11"/>
      <c r="L296" s="46" t="s">
        <v>201</v>
      </c>
      <c r="M296" s="11"/>
      <c r="N296" s="46"/>
      <c r="O296" s="11"/>
      <c r="P296" s="46" t="s">
        <v>19</v>
      </c>
      <c r="Q296" s="11"/>
      <c r="R296" s="48"/>
      <c r="S296" s="11"/>
      <c r="T296" s="46" t="s">
        <v>189</v>
      </c>
      <c r="U296" s="11"/>
      <c r="V296" s="4">
        <v>2760</v>
      </c>
      <c r="Y296"/>
    </row>
    <row r="297" spans="1:25">
      <c r="A297" s="11"/>
      <c r="B297" s="11"/>
      <c r="C297" s="11"/>
      <c r="D297" s="11"/>
      <c r="E297" s="11"/>
      <c r="F297" s="46" t="s">
        <v>18</v>
      </c>
      <c r="G297" s="11"/>
      <c r="H297" s="47">
        <v>41453</v>
      </c>
      <c r="I297" s="11"/>
      <c r="J297" s="46"/>
      <c r="K297" s="11"/>
      <c r="L297" s="46" t="s">
        <v>204</v>
      </c>
      <c r="M297" s="11"/>
      <c r="N297" s="46"/>
      <c r="O297" s="11"/>
      <c r="P297" s="46" t="s">
        <v>19</v>
      </c>
      <c r="Q297" s="11"/>
      <c r="R297" s="48"/>
      <c r="S297" s="11"/>
      <c r="T297" s="46" t="s">
        <v>189</v>
      </c>
      <c r="U297" s="11"/>
      <c r="V297" s="4">
        <v>2400</v>
      </c>
      <c r="Y297"/>
    </row>
    <row r="298" spans="1:25">
      <c r="A298" s="11"/>
      <c r="B298" s="11"/>
      <c r="C298" s="11"/>
      <c r="D298" s="11"/>
      <c r="E298" s="11"/>
      <c r="F298" s="46" t="s">
        <v>18</v>
      </c>
      <c r="G298" s="11"/>
      <c r="H298" s="47">
        <v>41453</v>
      </c>
      <c r="I298" s="11"/>
      <c r="J298" s="46"/>
      <c r="K298" s="11"/>
      <c r="L298" s="46" t="s">
        <v>211</v>
      </c>
      <c r="M298" s="11"/>
      <c r="N298" s="46"/>
      <c r="O298" s="11"/>
      <c r="P298" s="46" t="s">
        <v>19</v>
      </c>
      <c r="Q298" s="11"/>
      <c r="R298" s="48"/>
      <c r="S298" s="11"/>
      <c r="T298" s="46" t="s">
        <v>189</v>
      </c>
      <c r="U298" s="11"/>
      <c r="V298" s="4">
        <v>2695</v>
      </c>
      <c r="Y298"/>
    </row>
    <row r="299" spans="1:25">
      <c r="A299" s="11"/>
      <c r="B299" s="11"/>
      <c r="C299" s="11"/>
      <c r="D299" s="11"/>
      <c r="E299" s="11"/>
      <c r="F299" s="46" t="s">
        <v>18</v>
      </c>
      <c r="G299" s="11"/>
      <c r="H299" s="47">
        <v>41453</v>
      </c>
      <c r="I299" s="11"/>
      <c r="J299" s="46" t="s">
        <v>119</v>
      </c>
      <c r="K299" s="11"/>
      <c r="L299" s="46" t="s">
        <v>204</v>
      </c>
      <c r="M299" s="11"/>
      <c r="N299" s="46"/>
      <c r="O299" s="11"/>
      <c r="P299" s="46" t="s">
        <v>19</v>
      </c>
      <c r="Q299" s="11"/>
      <c r="R299" s="48"/>
      <c r="S299" s="11"/>
      <c r="T299" s="46" t="s">
        <v>189</v>
      </c>
      <c r="U299" s="11"/>
      <c r="V299" s="4">
        <v>0</v>
      </c>
      <c r="Y299"/>
    </row>
    <row r="300" spans="1:25">
      <c r="A300" s="11"/>
      <c r="B300" s="11"/>
      <c r="C300" s="11"/>
      <c r="D300" s="11"/>
      <c r="E300" s="11"/>
      <c r="F300" s="46" t="s">
        <v>18</v>
      </c>
      <c r="G300" s="11"/>
      <c r="H300" s="47">
        <v>41463</v>
      </c>
      <c r="I300" s="11"/>
      <c r="J300" s="46" t="s">
        <v>118</v>
      </c>
      <c r="K300" s="11"/>
      <c r="L300" s="46" t="s">
        <v>192</v>
      </c>
      <c r="M300" s="11"/>
      <c r="N300" s="46"/>
      <c r="O300" s="11"/>
      <c r="P300" s="46" t="s">
        <v>19</v>
      </c>
      <c r="Q300" s="11"/>
      <c r="R300" s="48"/>
      <c r="S300" s="11"/>
      <c r="T300" s="46" t="s">
        <v>189</v>
      </c>
      <c r="U300" s="11"/>
      <c r="V300" s="4">
        <v>0</v>
      </c>
      <c r="Y300"/>
    </row>
    <row r="301" spans="1:25">
      <c r="A301" s="11"/>
      <c r="B301" s="11"/>
      <c r="C301" s="11"/>
      <c r="D301" s="11"/>
      <c r="E301" s="11"/>
      <c r="F301" s="46" t="s">
        <v>18</v>
      </c>
      <c r="G301" s="11"/>
      <c r="H301" s="47">
        <v>41467</v>
      </c>
      <c r="I301" s="11"/>
      <c r="J301" s="46"/>
      <c r="K301" s="11"/>
      <c r="L301" s="46" t="s">
        <v>206</v>
      </c>
      <c r="M301" s="11"/>
      <c r="N301" s="46"/>
      <c r="O301" s="11"/>
      <c r="P301" s="46" t="s">
        <v>0</v>
      </c>
      <c r="Q301" s="11"/>
      <c r="R301" s="48"/>
      <c r="S301" s="11"/>
      <c r="T301" s="46" t="s">
        <v>189</v>
      </c>
      <c r="U301" s="11"/>
      <c r="V301" s="4">
        <v>142.5</v>
      </c>
      <c r="Y301"/>
    </row>
    <row r="302" spans="1:25">
      <c r="A302" s="11"/>
      <c r="B302" s="11"/>
      <c r="C302" s="11"/>
      <c r="D302" s="11"/>
      <c r="E302" s="11"/>
      <c r="F302" s="46" t="s">
        <v>18</v>
      </c>
      <c r="G302" s="11"/>
      <c r="H302" s="47">
        <v>41467</v>
      </c>
      <c r="I302" s="11"/>
      <c r="J302" s="46"/>
      <c r="K302" s="11"/>
      <c r="L302" s="46" t="s">
        <v>191</v>
      </c>
      <c r="M302" s="11"/>
      <c r="N302" s="46"/>
      <c r="O302" s="11"/>
      <c r="P302" s="46" t="s">
        <v>19</v>
      </c>
      <c r="Q302" s="11"/>
      <c r="R302" s="48"/>
      <c r="S302" s="11"/>
      <c r="T302" s="46" t="s">
        <v>189</v>
      </c>
      <c r="U302" s="11"/>
      <c r="V302" s="4">
        <v>3412.5</v>
      </c>
      <c r="Y302"/>
    </row>
    <row r="303" spans="1:25">
      <c r="A303" s="11"/>
      <c r="B303" s="11"/>
      <c r="C303" s="11"/>
      <c r="D303" s="11"/>
      <c r="E303" s="11"/>
      <c r="F303" s="46" t="s">
        <v>18</v>
      </c>
      <c r="G303" s="11"/>
      <c r="H303" s="47">
        <v>41467</v>
      </c>
      <c r="I303" s="11"/>
      <c r="J303" s="46"/>
      <c r="K303" s="11"/>
      <c r="L303" s="46" t="s">
        <v>192</v>
      </c>
      <c r="M303" s="11"/>
      <c r="N303" s="46"/>
      <c r="O303" s="11"/>
      <c r="P303" s="46" t="s">
        <v>19</v>
      </c>
      <c r="Q303" s="11"/>
      <c r="R303" s="48"/>
      <c r="S303" s="11"/>
      <c r="T303" s="46" t="s">
        <v>189</v>
      </c>
      <c r="U303" s="11"/>
      <c r="V303" s="4">
        <v>2707.5</v>
      </c>
      <c r="Y303"/>
    </row>
    <row r="304" spans="1:25">
      <c r="A304" s="11"/>
      <c r="B304" s="11"/>
      <c r="C304" s="11"/>
      <c r="D304" s="11"/>
      <c r="E304" s="11"/>
      <c r="F304" s="46" t="s">
        <v>18</v>
      </c>
      <c r="G304" s="11"/>
      <c r="H304" s="47">
        <v>41467</v>
      </c>
      <c r="I304" s="11"/>
      <c r="J304" s="46"/>
      <c r="K304" s="11"/>
      <c r="L304" s="46" t="s">
        <v>194</v>
      </c>
      <c r="M304" s="11"/>
      <c r="N304" s="46"/>
      <c r="O304" s="11"/>
      <c r="P304" s="46" t="s">
        <v>19</v>
      </c>
      <c r="Q304" s="11"/>
      <c r="R304" s="48"/>
      <c r="S304" s="11"/>
      <c r="T304" s="46" t="s">
        <v>189</v>
      </c>
      <c r="U304" s="11"/>
      <c r="V304" s="4">
        <v>2181.25</v>
      </c>
      <c r="Y304"/>
    </row>
    <row r="305" spans="1:25">
      <c r="A305" s="11"/>
      <c r="B305" s="11"/>
      <c r="C305" s="11"/>
      <c r="D305" s="11"/>
      <c r="E305" s="11"/>
      <c r="F305" s="46" t="s">
        <v>18</v>
      </c>
      <c r="G305" s="11"/>
      <c r="H305" s="47">
        <v>41467</v>
      </c>
      <c r="I305" s="11"/>
      <c r="J305" s="46"/>
      <c r="K305" s="11"/>
      <c r="L305" s="46" t="s">
        <v>195</v>
      </c>
      <c r="M305" s="11"/>
      <c r="N305" s="46"/>
      <c r="O305" s="11"/>
      <c r="P305" s="46" t="s">
        <v>19</v>
      </c>
      <c r="Q305" s="11"/>
      <c r="R305" s="48"/>
      <c r="S305" s="11"/>
      <c r="T305" s="46" t="s">
        <v>189</v>
      </c>
      <c r="U305" s="11"/>
      <c r="V305" s="4">
        <v>756</v>
      </c>
      <c r="Y305"/>
    </row>
    <row r="306" spans="1:25">
      <c r="A306" s="11"/>
      <c r="B306" s="11"/>
      <c r="C306" s="11"/>
      <c r="D306" s="11"/>
      <c r="E306" s="11"/>
      <c r="F306" s="46" t="s">
        <v>18</v>
      </c>
      <c r="G306" s="11"/>
      <c r="H306" s="47">
        <v>41467</v>
      </c>
      <c r="I306" s="11"/>
      <c r="J306" s="46"/>
      <c r="K306" s="11"/>
      <c r="L306" s="46" t="s">
        <v>201</v>
      </c>
      <c r="M306" s="11"/>
      <c r="N306" s="46"/>
      <c r="O306" s="11"/>
      <c r="P306" s="46" t="s">
        <v>19</v>
      </c>
      <c r="Q306" s="11"/>
      <c r="R306" s="48"/>
      <c r="S306" s="11"/>
      <c r="T306" s="46" t="s">
        <v>189</v>
      </c>
      <c r="U306" s="11"/>
      <c r="V306" s="4">
        <v>1717.5</v>
      </c>
      <c r="Y306"/>
    </row>
    <row r="307" spans="1:25">
      <c r="A307" s="11"/>
      <c r="B307" s="11"/>
      <c r="C307" s="11"/>
      <c r="D307" s="11"/>
      <c r="E307" s="11"/>
      <c r="F307" s="46" t="s">
        <v>18</v>
      </c>
      <c r="G307" s="11"/>
      <c r="H307" s="47">
        <v>41467</v>
      </c>
      <c r="I307" s="11"/>
      <c r="J307" s="46"/>
      <c r="K307" s="11"/>
      <c r="L307" s="46" t="s">
        <v>204</v>
      </c>
      <c r="M307" s="11"/>
      <c r="N307" s="46"/>
      <c r="O307" s="11"/>
      <c r="P307" s="46" t="s">
        <v>19</v>
      </c>
      <c r="Q307" s="11"/>
      <c r="R307" s="48"/>
      <c r="S307" s="11"/>
      <c r="T307" s="46" t="s">
        <v>189</v>
      </c>
      <c r="U307" s="11"/>
      <c r="V307" s="4">
        <v>2775</v>
      </c>
      <c r="Y307"/>
    </row>
    <row r="308" spans="1:25">
      <c r="A308" s="11"/>
      <c r="B308" s="11"/>
      <c r="C308" s="11"/>
      <c r="D308" s="11"/>
      <c r="E308" s="11"/>
      <c r="F308" s="46" t="s">
        <v>18</v>
      </c>
      <c r="G308" s="11"/>
      <c r="H308" s="47">
        <v>41467</v>
      </c>
      <c r="I308" s="11"/>
      <c r="J308" s="46"/>
      <c r="K308" s="11"/>
      <c r="L308" s="46" t="s">
        <v>211</v>
      </c>
      <c r="M308" s="11"/>
      <c r="N308" s="46"/>
      <c r="O308" s="11"/>
      <c r="P308" s="46" t="s">
        <v>19</v>
      </c>
      <c r="Q308" s="11"/>
      <c r="R308" s="48"/>
      <c r="S308" s="11"/>
      <c r="T308" s="46" t="s">
        <v>189</v>
      </c>
      <c r="U308" s="11"/>
      <c r="V308" s="4">
        <v>2475</v>
      </c>
      <c r="Y308"/>
    </row>
    <row r="309" spans="1:25">
      <c r="A309" s="11"/>
      <c r="B309" s="11"/>
      <c r="C309" s="11"/>
      <c r="D309" s="11"/>
      <c r="E309" s="11"/>
      <c r="F309" s="46" t="s">
        <v>18</v>
      </c>
      <c r="G309" s="11"/>
      <c r="H309" s="47">
        <v>41472</v>
      </c>
      <c r="I309" s="11"/>
      <c r="J309" s="46"/>
      <c r="K309" s="11"/>
      <c r="L309" s="46" t="s">
        <v>208</v>
      </c>
      <c r="M309" s="11"/>
      <c r="N309" s="46"/>
      <c r="O309" s="11"/>
      <c r="P309" s="46" t="s">
        <v>19</v>
      </c>
      <c r="Q309" s="11"/>
      <c r="R309" s="48"/>
      <c r="S309" s="11"/>
      <c r="T309" s="46" t="s">
        <v>189</v>
      </c>
      <c r="U309" s="11"/>
      <c r="V309" s="4">
        <v>1817.6</v>
      </c>
      <c r="Y309"/>
    </row>
    <row r="310" spans="1:25">
      <c r="A310" s="11"/>
      <c r="B310" s="11"/>
      <c r="C310" s="11"/>
      <c r="D310" s="11"/>
      <c r="E310" s="11"/>
      <c r="F310" s="46" t="s">
        <v>18</v>
      </c>
      <c r="G310" s="11"/>
      <c r="H310" s="47">
        <v>41481</v>
      </c>
      <c r="I310" s="11"/>
      <c r="J310" s="46"/>
      <c r="K310" s="11"/>
      <c r="L310" s="46" t="s">
        <v>206</v>
      </c>
      <c r="M310" s="11"/>
      <c r="N310" s="46"/>
      <c r="O310" s="11"/>
      <c r="P310" s="46" t="s">
        <v>0</v>
      </c>
      <c r="Q310" s="11"/>
      <c r="R310" s="48"/>
      <c r="S310" s="11"/>
      <c r="T310" s="46" t="s">
        <v>189</v>
      </c>
      <c r="U310" s="11"/>
      <c r="V310" s="4">
        <v>116.25</v>
      </c>
      <c r="Y310"/>
    </row>
    <row r="311" spans="1:25">
      <c r="A311" s="11"/>
      <c r="B311" s="11"/>
      <c r="C311" s="11"/>
      <c r="D311" s="11"/>
      <c r="E311" s="11"/>
      <c r="F311" s="46" t="s">
        <v>18</v>
      </c>
      <c r="G311" s="11"/>
      <c r="H311" s="47">
        <v>41481</v>
      </c>
      <c r="I311" s="11"/>
      <c r="J311" s="46"/>
      <c r="K311" s="11"/>
      <c r="L311" s="46" t="s">
        <v>191</v>
      </c>
      <c r="M311" s="11"/>
      <c r="N311" s="46"/>
      <c r="O311" s="11"/>
      <c r="P311" s="46" t="s">
        <v>19</v>
      </c>
      <c r="Q311" s="11"/>
      <c r="R311" s="48"/>
      <c r="S311" s="11"/>
      <c r="T311" s="46" t="s">
        <v>189</v>
      </c>
      <c r="U311" s="11"/>
      <c r="V311" s="4">
        <v>3368.75</v>
      </c>
      <c r="Y311"/>
    </row>
    <row r="312" spans="1:25">
      <c r="A312" s="11"/>
      <c r="B312" s="11"/>
      <c r="C312" s="11"/>
      <c r="D312" s="11"/>
      <c r="E312" s="11"/>
      <c r="F312" s="46" t="s">
        <v>18</v>
      </c>
      <c r="G312" s="11"/>
      <c r="H312" s="47">
        <v>41481</v>
      </c>
      <c r="I312" s="11"/>
      <c r="J312" s="46"/>
      <c r="K312" s="11"/>
      <c r="L312" s="46" t="s">
        <v>192</v>
      </c>
      <c r="M312" s="11"/>
      <c r="N312" s="46"/>
      <c r="O312" s="11"/>
      <c r="P312" s="46" t="s">
        <v>19</v>
      </c>
      <c r="Q312" s="11"/>
      <c r="R312" s="48"/>
      <c r="S312" s="11"/>
      <c r="T312" s="46" t="s">
        <v>189</v>
      </c>
      <c r="U312" s="11"/>
      <c r="V312" s="4">
        <v>2707.5</v>
      </c>
      <c r="Y312"/>
    </row>
    <row r="313" spans="1:25">
      <c r="A313" s="11"/>
      <c r="B313" s="11"/>
      <c r="C313" s="11"/>
      <c r="D313" s="11"/>
      <c r="E313" s="11"/>
      <c r="F313" s="46" t="s">
        <v>18</v>
      </c>
      <c r="G313" s="11"/>
      <c r="H313" s="47">
        <v>41481</v>
      </c>
      <c r="I313" s="11"/>
      <c r="J313" s="46"/>
      <c r="K313" s="11"/>
      <c r="L313" s="46" t="s">
        <v>194</v>
      </c>
      <c r="M313" s="11"/>
      <c r="N313" s="46"/>
      <c r="O313" s="11"/>
      <c r="P313" s="46" t="s">
        <v>19</v>
      </c>
      <c r="Q313" s="11"/>
      <c r="R313" s="48"/>
      <c r="S313" s="11"/>
      <c r="T313" s="46" t="s">
        <v>189</v>
      </c>
      <c r="U313" s="11"/>
      <c r="V313" s="4">
        <v>2137.5</v>
      </c>
      <c r="Y313"/>
    </row>
    <row r="314" spans="1:25">
      <c r="A314" s="11"/>
      <c r="B314" s="11"/>
      <c r="C314" s="11"/>
      <c r="D314" s="11"/>
      <c r="E314" s="11"/>
      <c r="F314" s="46" t="s">
        <v>18</v>
      </c>
      <c r="G314" s="11"/>
      <c r="H314" s="47">
        <v>41481</v>
      </c>
      <c r="I314" s="11"/>
      <c r="J314" s="46"/>
      <c r="K314" s="11"/>
      <c r="L314" s="46" t="s">
        <v>195</v>
      </c>
      <c r="M314" s="11"/>
      <c r="N314" s="46"/>
      <c r="O314" s="11"/>
      <c r="P314" s="46" t="s">
        <v>19</v>
      </c>
      <c r="Q314" s="11"/>
      <c r="R314" s="48"/>
      <c r="S314" s="11"/>
      <c r="T314" s="46" t="s">
        <v>189</v>
      </c>
      <c r="U314" s="11"/>
      <c r="V314" s="4">
        <v>846</v>
      </c>
      <c r="Y314"/>
    </row>
    <row r="315" spans="1:25">
      <c r="A315" s="11"/>
      <c r="B315" s="11"/>
      <c r="C315" s="11"/>
      <c r="D315" s="11"/>
      <c r="E315" s="11"/>
      <c r="F315" s="46" t="s">
        <v>18</v>
      </c>
      <c r="G315" s="11"/>
      <c r="H315" s="47">
        <v>41481</v>
      </c>
      <c r="I315" s="11"/>
      <c r="J315" s="46"/>
      <c r="K315" s="11"/>
      <c r="L315" s="46" t="s">
        <v>207</v>
      </c>
      <c r="M315" s="11"/>
      <c r="N315" s="46"/>
      <c r="O315" s="11"/>
      <c r="P315" s="46" t="s">
        <v>19</v>
      </c>
      <c r="Q315" s="11"/>
      <c r="R315" s="48"/>
      <c r="S315" s="11"/>
      <c r="T315" s="46" t="s">
        <v>189</v>
      </c>
      <c r="U315" s="11"/>
      <c r="V315" s="4">
        <v>2884.5</v>
      </c>
      <c r="Y315"/>
    </row>
    <row r="316" spans="1:25">
      <c r="A316" s="11"/>
      <c r="B316" s="11"/>
      <c r="C316" s="11"/>
      <c r="D316" s="11"/>
      <c r="E316" s="11"/>
      <c r="F316" s="46" t="s">
        <v>18</v>
      </c>
      <c r="G316" s="11"/>
      <c r="H316" s="47">
        <v>41481</v>
      </c>
      <c r="I316" s="11"/>
      <c r="J316" s="46"/>
      <c r="K316" s="11"/>
      <c r="L316" s="46" t="s">
        <v>201</v>
      </c>
      <c r="M316" s="11"/>
      <c r="N316" s="46"/>
      <c r="O316" s="11"/>
      <c r="P316" s="46" t="s">
        <v>19</v>
      </c>
      <c r="Q316" s="11"/>
      <c r="R316" s="48"/>
      <c r="S316" s="11"/>
      <c r="T316" s="46" t="s">
        <v>189</v>
      </c>
      <c r="U316" s="11"/>
      <c r="V316" s="4">
        <v>1365</v>
      </c>
      <c r="Y316"/>
    </row>
    <row r="317" spans="1:25">
      <c r="A317" s="11"/>
      <c r="B317" s="11"/>
      <c r="C317" s="11"/>
      <c r="D317" s="11"/>
      <c r="E317" s="11"/>
      <c r="F317" s="46" t="s">
        <v>18</v>
      </c>
      <c r="G317" s="11"/>
      <c r="H317" s="47">
        <v>41481</v>
      </c>
      <c r="I317" s="11"/>
      <c r="J317" s="46"/>
      <c r="K317" s="11"/>
      <c r="L317" s="46" t="s">
        <v>204</v>
      </c>
      <c r="M317" s="11"/>
      <c r="N317" s="46"/>
      <c r="O317" s="11"/>
      <c r="P317" s="46" t="s">
        <v>19</v>
      </c>
      <c r="Q317" s="11"/>
      <c r="R317" s="48"/>
      <c r="S317" s="11"/>
      <c r="T317" s="46" t="s">
        <v>189</v>
      </c>
      <c r="U317" s="11"/>
      <c r="V317" s="4">
        <v>1350</v>
      </c>
      <c r="Y317"/>
    </row>
    <row r="318" spans="1:25">
      <c r="A318" s="11"/>
      <c r="B318" s="11"/>
      <c r="C318" s="11"/>
      <c r="D318" s="11"/>
      <c r="E318" s="11"/>
      <c r="F318" s="46" t="s">
        <v>18</v>
      </c>
      <c r="G318" s="11"/>
      <c r="H318" s="47">
        <v>41481</v>
      </c>
      <c r="I318" s="11"/>
      <c r="J318" s="46"/>
      <c r="K318" s="11"/>
      <c r="L318" s="46" t="s">
        <v>211</v>
      </c>
      <c r="M318" s="11"/>
      <c r="N318" s="46"/>
      <c r="O318" s="11"/>
      <c r="P318" s="46" t="s">
        <v>19</v>
      </c>
      <c r="Q318" s="11"/>
      <c r="R318" s="48"/>
      <c r="S318" s="11"/>
      <c r="T318" s="46" t="s">
        <v>189</v>
      </c>
      <c r="U318" s="11"/>
      <c r="V318" s="4">
        <v>2695</v>
      </c>
      <c r="Y318"/>
    </row>
    <row r="319" spans="1:25">
      <c r="A319" s="11"/>
      <c r="B319" s="11"/>
      <c r="C319" s="11"/>
      <c r="D319" s="11"/>
      <c r="E319" s="11"/>
      <c r="F319" s="46" t="s">
        <v>18</v>
      </c>
      <c r="G319" s="11"/>
      <c r="H319" s="47">
        <v>41495</v>
      </c>
      <c r="I319" s="11"/>
      <c r="J319" s="46"/>
      <c r="K319" s="11"/>
      <c r="L319" s="46" t="s">
        <v>206</v>
      </c>
      <c r="M319" s="11"/>
      <c r="N319" s="46"/>
      <c r="O319" s="11"/>
      <c r="P319" s="46" t="s">
        <v>0</v>
      </c>
      <c r="Q319" s="11"/>
      <c r="R319" s="48"/>
      <c r="S319" s="11"/>
      <c r="T319" s="46" t="s">
        <v>189</v>
      </c>
      <c r="U319" s="11"/>
      <c r="V319" s="4">
        <v>157.5</v>
      </c>
      <c r="Y319"/>
    </row>
    <row r="320" spans="1:25">
      <c r="A320" s="11"/>
      <c r="B320" s="11"/>
      <c r="C320" s="11"/>
      <c r="D320" s="11"/>
      <c r="E320" s="11"/>
      <c r="F320" s="46" t="s">
        <v>18</v>
      </c>
      <c r="G320" s="11"/>
      <c r="H320" s="47">
        <v>41495</v>
      </c>
      <c r="I320" s="11"/>
      <c r="J320" s="46"/>
      <c r="K320" s="11"/>
      <c r="L320" s="46" t="s">
        <v>191</v>
      </c>
      <c r="M320" s="11"/>
      <c r="N320" s="46"/>
      <c r="O320" s="11"/>
      <c r="P320" s="46" t="s">
        <v>19</v>
      </c>
      <c r="Q320" s="11"/>
      <c r="R320" s="48"/>
      <c r="S320" s="11"/>
      <c r="T320" s="46" t="s">
        <v>189</v>
      </c>
      <c r="U320" s="11"/>
      <c r="V320" s="4">
        <v>3158.75</v>
      </c>
      <c r="Y320"/>
    </row>
    <row r="321" spans="1:25">
      <c r="A321" s="11"/>
      <c r="B321" s="11"/>
      <c r="C321" s="11"/>
      <c r="D321" s="11"/>
      <c r="E321" s="11"/>
      <c r="F321" s="46" t="s">
        <v>18</v>
      </c>
      <c r="G321" s="11"/>
      <c r="H321" s="47">
        <v>41495</v>
      </c>
      <c r="I321" s="11"/>
      <c r="J321" s="46"/>
      <c r="K321" s="11"/>
      <c r="L321" s="46" t="s">
        <v>192</v>
      </c>
      <c r="M321" s="11"/>
      <c r="N321" s="46"/>
      <c r="O321" s="11"/>
      <c r="P321" s="46" t="s">
        <v>19</v>
      </c>
      <c r="Q321" s="11"/>
      <c r="R321" s="48"/>
      <c r="S321" s="11"/>
      <c r="T321" s="46" t="s">
        <v>189</v>
      </c>
      <c r="U321" s="11"/>
      <c r="V321" s="4">
        <v>2707.5</v>
      </c>
      <c r="Y321"/>
    </row>
    <row r="322" spans="1:25">
      <c r="A322" s="11"/>
      <c r="B322" s="11"/>
      <c r="C322" s="11"/>
      <c r="D322" s="11"/>
      <c r="E322" s="11"/>
      <c r="F322" s="46" t="s">
        <v>18</v>
      </c>
      <c r="G322" s="11"/>
      <c r="H322" s="47">
        <v>41495</v>
      </c>
      <c r="I322" s="11"/>
      <c r="J322" s="46"/>
      <c r="K322" s="11"/>
      <c r="L322" s="46" t="s">
        <v>194</v>
      </c>
      <c r="M322" s="11"/>
      <c r="N322" s="46"/>
      <c r="O322" s="11"/>
      <c r="P322" s="46" t="s">
        <v>19</v>
      </c>
      <c r="Q322" s="11"/>
      <c r="R322" s="48"/>
      <c r="S322" s="11"/>
      <c r="T322" s="46" t="s">
        <v>189</v>
      </c>
      <c r="U322" s="11"/>
      <c r="V322" s="4">
        <v>2212.5</v>
      </c>
      <c r="Y322"/>
    </row>
    <row r="323" spans="1:25">
      <c r="A323" s="11"/>
      <c r="B323" s="11"/>
      <c r="C323" s="11"/>
      <c r="D323" s="11"/>
      <c r="E323" s="11"/>
      <c r="F323" s="46" t="s">
        <v>18</v>
      </c>
      <c r="G323" s="11"/>
      <c r="H323" s="47">
        <v>41495</v>
      </c>
      <c r="I323" s="11"/>
      <c r="J323" s="46"/>
      <c r="K323" s="11"/>
      <c r="L323" s="46" t="s">
        <v>195</v>
      </c>
      <c r="M323" s="11"/>
      <c r="N323" s="46"/>
      <c r="O323" s="11"/>
      <c r="P323" s="46" t="s">
        <v>19</v>
      </c>
      <c r="Q323" s="11"/>
      <c r="R323" s="48"/>
      <c r="S323" s="11"/>
      <c r="T323" s="46" t="s">
        <v>189</v>
      </c>
      <c r="U323" s="11"/>
      <c r="V323" s="4">
        <v>675</v>
      </c>
      <c r="Y323"/>
    </row>
    <row r="324" spans="1:25">
      <c r="A324" s="11"/>
      <c r="B324" s="11"/>
      <c r="C324" s="11"/>
      <c r="D324" s="11"/>
      <c r="E324" s="11"/>
      <c r="F324" s="46" t="s">
        <v>18</v>
      </c>
      <c r="G324" s="11"/>
      <c r="H324" s="47">
        <v>41495</v>
      </c>
      <c r="I324" s="11"/>
      <c r="J324" s="46"/>
      <c r="K324" s="11"/>
      <c r="L324" s="46" t="s">
        <v>207</v>
      </c>
      <c r="M324" s="11"/>
      <c r="N324" s="46"/>
      <c r="O324" s="11"/>
      <c r="P324" s="46" t="s">
        <v>19</v>
      </c>
      <c r="Q324" s="11"/>
      <c r="R324" s="48"/>
      <c r="S324" s="11"/>
      <c r="T324" s="46" t="s">
        <v>189</v>
      </c>
      <c r="U324" s="11"/>
      <c r="V324" s="4">
        <v>2884.5</v>
      </c>
      <c r="Y324"/>
    </row>
    <row r="325" spans="1:25">
      <c r="A325" s="11"/>
      <c r="B325" s="11"/>
      <c r="C325" s="11"/>
      <c r="D325" s="11"/>
      <c r="E325" s="11"/>
      <c r="F325" s="46" t="s">
        <v>18</v>
      </c>
      <c r="G325" s="11"/>
      <c r="H325" s="47">
        <v>41495</v>
      </c>
      <c r="I325" s="11"/>
      <c r="J325" s="46"/>
      <c r="K325" s="11"/>
      <c r="L325" s="46" t="s">
        <v>208</v>
      </c>
      <c r="M325" s="11"/>
      <c r="N325" s="46"/>
      <c r="O325" s="11"/>
      <c r="P325" s="46" t="s">
        <v>19</v>
      </c>
      <c r="Q325" s="11"/>
      <c r="R325" s="48"/>
      <c r="S325" s="11"/>
      <c r="T325" s="46" t="s">
        <v>189</v>
      </c>
      <c r="U325" s="11"/>
      <c r="V325" s="4">
        <v>1363.2</v>
      </c>
      <c r="Y325"/>
    </row>
    <row r="326" spans="1:25">
      <c r="A326" s="11"/>
      <c r="B326" s="11"/>
      <c r="C326" s="11"/>
      <c r="D326" s="11"/>
      <c r="E326" s="11"/>
      <c r="F326" s="46" t="s">
        <v>18</v>
      </c>
      <c r="G326" s="11"/>
      <c r="H326" s="47">
        <v>41495</v>
      </c>
      <c r="I326" s="11"/>
      <c r="J326" s="46"/>
      <c r="K326" s="11"/>
      <c r="L326" s="46" t="s">
        <v>201</v>
      </c>
      <c r="M326" s="11"/>
      <c r="N326" s="46"/>
      <c r="O326" s="11"/>
      <c r="P326" s="46" t="s">
        <v>19</v>
      </c>
      <c r="Q326" s="11"/>
      <c r="R326" s="48"/>
      <c r="S326" s="11"/>
      <c r="T326" s="46" t="s">
        <v>189</v>
      </c>
      <c r="U326" s="11"/>
      <c r="V326" s="4">
        <v>2805</v>
      </c>
      <c r="Y326"/>
    </row>
    <row r="327" spans="1:25">
      <c r="A327" s="11"/>
      <c r="B327" s="11"/>
      <c r="C327" s="11"/>
      <c r="D327" s="11"/>
      <c r="E327" s="11"/>
      <c r="F327" s="46" t="s">
        <v>18</v>
      </c>
      <c r="G327" s="11"/>
      <c r="H327" s="47">
        <v>41495</v>
      </c>
      <c r="I327" s="11"/>
      <c r="J327" s="46"/>
      <c r="K327" s="11"/>
      <c r="L327" s="46" t="s">
        <v>204</v>
      </c>
      <c r="M327" s="11"/>
      <c r="N327" s="46"/>
      <c r="O327" s="11"/>
      <c r="P327" s="46" t="s">
        <v>19</v>
      </c>
      <c r="Q327" s="11"/>
      <c r="R327" s="48"/>
      <c r="S327" s="11"/>
      <c r="T327" s="46" t="s">
        <v>189</v>
      </c>
      <c r="U327" s="11"/>
      <c r="V327" s="4">
        <v>2257.5</v>
      </c>
      <c r="Y327"/>
    </row>
    <row r="328" spans="1:25">
      <c r="A328" s="11"/>
      <c r="B328" s="11"/>
      <c r="C328" s="11"/>
      <c r="D328" s="11"/>
      <c r="E328" s="11"/>
      <c r="F328" s="46" t="s">
        <v>18</v>
      </c>
      <c r="G328" s="11"/>
      <c r="H328" s="47">
        <v>41495</v>
      </c>
      <c r="I328" s="11"/>
      <c r="J328" s="46"/>
      <c r="K328" s="11"/>
      <c r="L328" s="46" t="s">
        <v>211</v>
      </c>
      <c r="M328" s="11"/>
      <c r="N328" s="46"/>
      <c r="O328" s="11"/>
      <c r="P328" s="46" t="s">
        <v>19</v>
      </c>
      <c r="Q328" s="11"/>
      <c r="R328" s="48"/>
      <c r="S328" s="11"/>
      <c r="T328" s="46" t="s">
        <v>189</v>
      </c>
      <c r="U328" s="11"/>
      <c r="V328" s="4">
        <v>2695</v>
      </c>
      <c r="Y328"/>
    </row>
    <row r="329" spans="1:25">
      <c r="A329" s="11"/>
      <c r="B329" s="11"/>
      <c r="C329" s="11"/>
      <c r="D329" s="11"/>
      <c r="E329" s="11"/>
      <c r="F329" s="46" t="s">
        <v>18</v>
      </c>
      <c r="G329" s="11"/>
      <c r="H329" s="47">
        <v>41502</v>
      </c>
      <c r="I329" s="11"/>
      <c r="J329" s="46" t="s">
        <v>117</v>
      </c>
      <c r="K329" s="11"/>
      <c r="L329" s="46" t="s">
        <v>192</v>
      </c>
      <c r="M329" s="11"/>
      <c r="N329" s="46"/>
      <c r="O329" s="11"/>
      <c r="P329" s="46" t="s">
        <v>19</v>
      </c>
      <c r="Q329" s="11"/>
      <c r="R329" s="48"/>
      <c r="S329" s="11"/>
      <c r="T329" s="46" t="s">
        <v>189</v>
      </c>
      <c r="U329" s="11"/>
      <c r="V329" s="4">
        <v>0</v>
      </c>
      <c r="Y329"/>
    </row>
    <row r="330" spans="1:25">
      <c r="A330" s="11"/>
      <c r="B330" s="11"/>
      <c r="C330" s="11"/>
      <c r="D330" s="11"/>
      <c r="E330" s="11"/>
      <c r="F330" s="46" t="s">
        <v>18</v>
      </c>
      <c r="G330" s="11"/>
      <c r="H330" s="47">
        <v>41505</v>
      </c>
      <c r="I330" s="11"/>
      <c r="J330" s="46" t="s">
        <v>145</v>
      </c>
      <c r="K330" s="11"/>
      <c r="L330" s="46" t="s">
        <v>211</v>
      </c>
      <c r="M330" s="11"/>
      <c r="N330" s="46"/>
      <c r="O330" s="11"/>
      <c r="P330" s="46" t="s">
        <v>19</v>
      </c>
      <c r="Q330" s="11"/>
      <c r="R330" s="48"/>
      <c r="S330" s="11"/>
      <c r="T330" s="46" t="s">
        <v>189</v>
      </c>
      <c r="U330" s="11"/>
      <c r="V330" s="4">
        <v>0</v>
      </c>
      <c r="Y330"/>
    </row>
    <row r="331" spans="1:25">
      <c r="A331" s="11"/>
      <c r="B331" s="11"/>
      <c r="C331" s="11"/>
      <c r="D331" s="11"/>
      <c r="E331" s="11"/>
      <c r="F331" s="46" t="s">
        <v>18</v>
      </c>
      <c r="G331" s="11"/>
      <c r="H331" s="47">
        <v>41509</v>
      </c>
      <c r="I331" s="11"/>
      <c r="J331" s="46"/>
      <c r="K331" s="11"/>
      <c r="L331" s="46" t="s">
        <v>206</v>
      </c>
      <c r="M331" s="11"/>
      <c r="N331" s="46"/>
      <c r="O331" s="11"/>
      <c r="P331" s="46" t="s">
        <v>0</v>
      </c>
      <c r="Q331" s="11"/>
      <c r="R331" s="48"/>
      <c r="S331" s="11"/>
      <c r="T331" s="46" t="s">
        <v>189</v>
      </c>
      <c r="U331" s="11"/>
      <c r="V331" s="4">
        <v>266.25</v>
      </c>
      <c r="Y331"/>
    </row>
    <row r="332" spans="1:25">
      <c r="A332" s="11"/>
      <c r="B332" s="11"/>
      <c r="C332" s="11"/>
      <c r="D332" s="11"/>
      <c r="E332" s="11"/>
      <c r="F332" s="46" t="s">
        <v>18</v>
      </c>
      <c r="G332" s="11"/>
      <c r="H332" s="47">
        <v>41509</v>
      </c>
      <c r="I332" s="11"/>
      <c r="J332" s="46"/>
      <c r="K332" s="11"/>
      <c r="L332" s="46" t="s">
        <v>192</v>
      </c>
      <c r="M332" s="11"/>
      <c r="N332" s="46"/>
      <c r="O332" s="11"/>
      <c r="P332" s="46" t="s">
        <v>19</v>
      </c>
      <c r="Q332" s="11"/>
      <c r="R332" s="48"/>
      <c r="S332" s="11"/>
      <c r="T332" s="46" t="s">
        <v>189</v>
      </c>
      <c r="U332" s="11"/>
      <c r="V332" s="4">
        <v>2767.5</v>
      </c>
      <c r="Y332"/>
    </row>
    <row r="333" spans="1:25">
      <c r="A333" s="11"/>
      <c r="B333" s="11"/>
      <c r="C333" s="11"/>
      <c r="D333" s="11"/>
      <c r="E333" s="11"/>
      <c r="F333" s="46" t="s">
        <v>18</v>
      </c>
      <c r="G333" s="11"/>
      <c r="H333" s="47">
        <v>41509</v>
      </c>
      <c r="I333" s="11"/>
      <c r="J333" s="46"/>
      <c r="K333" s="11"/>
      <c r="L333" s="46" t="s">
        <v>194</v>
      </c>
      <c r="M333" s="11"/>
      <c r="N333" s="46"/>
      <c r="O333" s="11"/>
      <c r="P333" s="46" t="s">
        <v>19</v>
      </c>
      <c r="Q333" s="11"/>
      <c r="R333" s="48"/>
      <c r="S333" s="11"/>
      <c r="T333" s="46" t="s">
        <v>189</v>
      </c>
      <c r="U333" s="11"/>
      <c r="V333" s="4">
        <v>2581.25</v>
      </c>
      <c r="Y333"/>
    </row>
    <row r="334" spans="1:25">
      <c r="A334" s="11"/>
      <c r="B334" s="11"/>
      <c r="C334" s="11"/>
      <c r="D334" s="11"/>
      <c r="E334" s="11"/>
      <c r="F334" s="46" t="s">
        <v>18</v>
      </c>
      <c r="G334" s="11"/>
      <c r="H334" s="47">
        <v>41509</v>
      </c>
      <c r="I334" s="11"/>
      <c r="J334" s="46"/>
      <c r="K334" s="11"/>
      <c r="L334" s="46" t="s">
        <v>195</v>
      </c>
      <c r="M334" s="11"/>
      <c r="N334" s="46"/>
      <c r="O334" s="11"/>
      <c r="P334" s="46" t="s">
        <v>19</v>
      </c>
      <c r="Q334" s="11"/>
      <c r="R334" s="48"/>
      <c r="S334" s="11"/>
      <c r="T334" s="46" t="s">
        <v>189</v>
      </c>
      <c r="U334" s="11"/>
      <c r="V334" s="4">
        <v>882</v>
      </c>
      <c r="Y334"/>
    </row>
    <row r="335" spans="1:25">
      <c r="A335" s="11"/>
      <c r="B335" s="11"/>
      <c r="C335" s="11"/>
      <c r="D335" s="11"/>
      <c r="E335" s="11"/>
      <c r="F335" s="46" t="s">
        <v>18</v>
      </c>
      <c r="G335" s="11"/>
      <c r="H335" s="47">
        <v>41509</v>
      </c>
      <c r="I335" s="11"/>
      <c r="J335" s="46"/>
      <c r="K335" s="11"/>
      <c r="L335" s="46" t="s">
        <v>207</v>
      </c>
      <c r="M335" s="11"/>
      <c r="N335" s="46"/>
      <c r="O335" s="11"/>
      <c r="P335" s="46" t="s">
        <v>19</v>
      </c>
      <c r="Q335" s="11"/>
      <c r="R335" s="48"/>
      <c r="S335" s="11"/>
      <c r="T335" s="46" t="s">
        <v>189</v>
      </c>
      <c r="U335" s="11"/>
      <c r="V335" s="4">
        <v>2884.5</v>
      </c>
      <c r="Y335"/>
    </row>
    <row r="336" spans="1:25">
      <c r="A336" s="11"/>
      <c r="B336" s="11"/>
      <c r="C336" s="11"/>
      <c r="D336" s="11"/>
      <c r="E336" s="11"/>
      <c r="F336" s="46" t="s">
        <v>18</v>
      </c>
      <c r="G336" s="11"/>
      <c r="H336" s="47">
        <v>41509</v>
      </c>
      <c r="I336" s="11"/>
      <c r="J336" s="46"/>
      <c r="K336" s="11"/>
      <c r="L336" s="46" t="s">
        <v>208</v>
      </c>
      <c r="M336" s="11"/>
      <c r="N336" s="46"/>
      <c r="O336" s="11"/>
      <c r="P336" s="46" t="s">
        <v>19</v>
      </c>
      <c r="Q336" s="11"/>
      <c r="R336" s="48"/>
      <c r="S336" s="11"/>
      <c r="T336" s="46" t="s">
        <v>189</v>
      </c>
      <c r="U336" s="11"/>
      <c r="V336" s="4">
        <v>908.8</v>
      </c>
      <c r="Y336"/>
    </row>
    <row r="337" spans="1:25">
      <c r="A337" s="11"/>
      <c r="B337" s="11"/>
      <c r="C337" s="11"/>
      <c r="D337" s="11"/>
      <c r="E337" s="11"/>
      <c r="F337" s="46" t="s">
        <v>18</v>
      </c>
      <c r="G337" s="11"/>
      <c r="H337" s="47">
        <v>41509</v>
      </c>
      <c r="I337" s="11"/>
      <c r="J337" s="46"/>
      <c r="K337" s="11"/>
      <c r="L337" s="46" t="s">
        <v>201</v>
      </c>
      <c r="M337" s="11"/>
      <c r="N337" s="46"/>
      <c r="O337" s="11"/>
      <c r="P337" s="46" t="s">
        <v>19</v>
      </c>
      <c r="Q337" s="11"/>
      <c r="R337" s="48"/>
      <c r="S337" s="11"/>
      <c r="T337" s="46" t="s">
        <v>189</v>
      </c>
      <c r="U337" s="11"/>
      <c r="V337" s="4">
        <v>2962.5</v>
      </c>
      <c r="Y337"/>
    </row>
    <row r="338" spans="1:25">
      <c r="A338" s="11"/>
      <c r="B338" s="11"/>
      <c r="C338" s="11"/>
      <c r="D338" s="11"/>
      <c r="E338" s="11"/>
      <c r="F338" s="46" t="s">
        <v>18</v>
      </c>
      <c r="G338" s="11"/>
      <c r="H338" s="47">
        <v>41509</v>
      </c>
      <c r="I338" s="11"/>
      <c r="J338" s="46"/>
      <c r="K338" s="11"/>
      <c r="L338" s="46" t="s">
        <v>204</v>
      </c>
      <c r="M338" s="11"/>
      <c r="N338" s="46"/>
      <c r="O338" s="11"/>
      <c r="P338" s="46" t="s">
        <v>19</v>
      </c>
      <c r="Q338" s="11"/>
      <c r="R338" s="48"/>
      <c r="S338" s="11"/>
      <c r="T338" s="46" t="s">
        <v>189</v>
      </c>
      <c r="U338" s="11"/>
      <c r="V338" s="4">
        <v>2640</v>
      </c>
      <c r="Y338"/>
    </row>
    <row r="339" spans="1:25">
      <c r="A339" s="11"/>
      <c r="B339" s="11"/>
      <c r="C339" s="11"/>
      <c r="D339" s="11"/>
      <c r="E339" s="11"/>
      <c r="F339" s="46" t="s">
        <v>18</v>
      </c>
      <c r="G339" s="11"/>
      <c r="H339" s="47">
        <v>41509</v>
      </c>
      <c r="I339" s="11"/>
      <c r="J339" s="46"/>
      <c r="K339" s="11"/>
      <c r="L339" s="46" t="s">
        <v>211</v>
      </c>
      <c r="M339" s="11"/>
      <c r="N339" s="46"/>
      <c r="O339" s="11"/>
      <c r="P339" s="46" t="s">
        <v>19</v>
      </c>
      <c r="Q339" s="11"/>
      <c r="R339" s="48"/>
      <c r="S339" s="11"/>
      <c r="T339" s="46" t="s">
        <v>189</v>
      </c>
      <c r="U339" s="11"/>
      <c r="V339" s="4">
        <v>1347.5</v>
      </c>
      <c r="Y339"/>
    </row>
    <row r="340" spans="1:25">
      <c r="A340" s="11"/>
      <c r="B340" s="11"/>
      <c r="C340" s="11"/>
      <c r="D340" s="11"/>
      <c r="E340" s="11"/>
      <c r="F340" s="46" t="s">
        <v>18</v>
      </c>
      <c r="G340" s="11"/>
      <c r="H340" s="47">
        <v>41509</v>
      </c>
      <c r="I340" s="11"/>
      <c r="J340" s="46" t="s">
        <v>116</v>
      </c>
      <c r="K340" s="11"/>
      <c r="L340" s="46" t="s">
        <v>204</v>
      </c>
      <c r="M340" s="11"/>
      <c r="N340" s="46"/>
      <c r="O340" s="11"/>
      <c r="P340" s="46" t="s">
        <v>19</v>
      </c>
      <c r="Q340" s="11"/>
      <c r="R340" s="48"/>
      <c r="S340" s="11"/>
      <c r="T340" s="46" t="s">
        <v>189</v>
      </c>
      <c r="U340" s="11"/>
      <c r="V340" s="4">
        <v>0</v>
      </c>
      <c r="Y340"/>
    </row>
    <row r="341" spans="1:25">
      <c r="A341" s="11"/>
      <c r="B341" s="11"/>
      <c r="C341" s="11"/>
      <c r="D341" s="11"/>
      <c r="E341" s="11"/>
      <c r="F341" s="46" t="s">
        <v>18</v>
      </c>
      <c r="G341" s="11"/>
      <c r="H341" s="47">
        <v>41516</v>
      </c>
      <c r="I341" s="11"/>
      <c r="J341" s="46"/>
      <c r="K341" s="11"/>
      <c r="L341" s="46" t="s">
        <v>207</v>
      </c>
      <c r="M341" s="11"/>
      <c r="N341" s="46"/>
      <c r="O341" s="11"/>
      <c r="P341" s="46" t="s">
        <v>19</v>
      </c>
      <c r="Q341" s="11"/>
      <c r="R341" s="48"/>
      <c r="S341" s="11"/>
      <c r="T341" s="46" t="s">
        <v>189</v>
      </c>
      <c r="U341" s="11"/>
      <c r="V341" s="4">
        <v>2886.3</v>
      </c>
      <c r="Y341"/>
    </row>
    <row r="342" spans="1:25">
      <c r="A342" s="11"/>
      <c r="B342" s="11"/>
      <c r="C342" s="11"/>
      <c r="D342" s="11"/>
      <c r="F342" s="46" t="s">
        <v>18</v>
      </c>
      <c r="G342" s="11"/>
      <c r="H342" s="47">
        <v>41523</v>
      </c>
      <c r="I342" s="11"/>
      <c r="J342" s="46"/>
      <c r="K342" s="11"/>
      <c r="L342" s="46" t="s">
        <v>206</v>
      </c>
      <c r="M342" s="11"/>
      <c r="N342" s="46"/>
      <c r="O342" s="11"/>
      <c r="P342" s="46" t="s">
        <v>0</v>
      </c>
      <c r="Q342" s="11"/>
      <c r="R342" s="48"/>
      <c r="S342" s="11"/>
      <c r="T342" s="46" t="s">
        <v>189</v>
      </c>
      <c r="U342" s="11"/>
      <c r="V342" s="4">
        <v>191.25</v>
      </c>
      <c r="Y342"/>
    </row>
    <row r="343" spans="1:25">
      <c r="A343" s="11"/>
      <c r="B343" s="11"/>
      <c r="C343" s="11"/>
      <c r="D343" s="11"/>
      <c r="F343" s="46" t="s">
        <v>18</v>
      </c>
      <c r="G343" s="11"/>
      <c r="H343" s="47">
        <v>41523</v>
      </c>
      <c r="I343" s="11"/>
      <c r="J343" s="46"/>
      <c r="K343" s="11"/>
      <c r="L343" s="46" t="s">
        <v>192</v>
      </c>
      <c r="M343" s="11"/>
      <c r="N343" s="46"/>
      <c r="O343" s="11"/>
      <c r="P343" s="46" t="s">
        <v>19</v>
      </c>
      <c r="Q343" s="11"/>
      <c r="R343" s="48"/>
      <c r="S343" s="11"/>
      <c r="T343" s="46" t="s">
        <v>189</v>
      </c>
      <c r="U343" s="11"/>
      <c r="V343" s="4">
        <v>2730</v>
      </c>
      <c r="Y343"/>
    </row>
    <row r="344" spans="1:25">
      <c r="A344" s="11"/>
      <c r="B344" s="11"/>
      <c r="C344" s="11"/>
      <c r="D344" s="11"/>
      <c r="F344" s="46" t="s">
        <v>18</v>
      </c>
      <c r="G344" s="11"/>
      <c r="H344" s="47">
        <v>41523</v>
      </c>
      <c r="I344" s="11"/>
      <c r="J344" s="46"/>
      <c r="K344" s="11"/>
      <c r="L344" s="46" t="s">
        <v>194</v>
      </c>
      <c r="M344" s="11"/>
      <c r="N344" s="46"/>
      <c r="O344" s="11"/>
      <c r="P344" s="46" t="s">
        <v>19</v>
      </c>
      <c r="Q344" s="11"/>
      <c r="R344" s="48"/>
      <c r="S344" s="11"/>
      <c r="T344" s="46" t="s">
        <v>189</v>
      </c>
      <c r="U344" s="11"/>
      <c r="V344" s="4">
        <v>2337.5</v>
      </c>
      <c r="Y344"/>
    </row>
    <row r="345" spans="1:25">
      <c r="A345" s="11"/>
      <c r="B345" s="11"/>
      <c r="C345" s="11"/>
      <c r="D345" s="11"/>
      <c r="F345" s="11" t="s">
        <v>18</v>
      </c>
      <c r="G345" s="11"/>
      <c r="H345" s="12">
        <v>41523</v>
      </c>
      <c r="I345" s="11"/>
      <c r="J345" s="11"/>
      <c r="K345" s="11"/>
      <c r="L345" s="11" t="s">
        <v>195</v>
      </c>
      <c r="M345" s="11"/>
      <c r="N345" s="11"/>
      <c r="O345" s="11"/>
      <c r="P345" s="11" t="s">
        <v>19</v>
      </c>
      <c r="Q345" s="11"/>
      <c r="R345" s="13"/>
      <c r="S345" s="11"/>
      <c r="T345" s="11" t="s">
        <v>189</v>
      </c>
      <c r="U345" s="11"/>
      <c r="V345" s="3">
        <v>1030.5</v>
      </c>
      <c r="Y345"/>
    </row>
    <row r="346" spans="1:25">
      <c r="A346" s="11"/>
      <c r="B346" s="11"/>
      <c r="C346" s="11"/>
      <c r="D346" s="11"/>
      <c r="F346" s="11" t="s">
        <v>18</v>
      </c>
      <c r="G346" s="11"/>
      <c r="H346" s="12">
        <v>41523</v>
      </c>
      <c r="I346" s="11"/>
      <c r="J346" s="11"/>
      <c r="K346" s="11"/>
      <c r="L346" s="11" t="s">
        <v>207</v>
      </c>
      <c r="M346" s="11"/>
      <c r="N346" s="11"/>
      <c r="O346" s="11"/>
      <c r="P346" s="11" t="s">
        <v>19</v>
      </c>
      <c r="Q346" s="11"/>
      <c r="R346" s="13"/>
      <c r="S346" s="11"/>
      <c r="T346" s="11" t="s">
        <v>189</v>
      </c>
      <c r="U346" s="11"/>
      <c r="V346" s="3">
        <v>3846.6</v>
      </c>
      <c r="Y346"/>
    </row>
    <row r="347" spans="1:25">
      <c r="A347" s="11"/>
      <c r="B347" s="11"/>
      <c r="C347" s="11"/>
      <c r="D347" s="11"/>
      <c r="F347" s="11" t="s">
        <v>18</v>
      </c>
      <c r="G347" s="11"/>
      <c r="H347" s="12">
        <v>41523</v>
      </c>
      <c r="I347" s="11"/>
      <c r="J347" s="11"/>
      <c r="K347" s="11"/>
      <c r="L347" s="11" t="s">
        <v>208</v>
      </c>
      <c r="M347" s="11"/>
      <c r="N347" s="11"/>
      <c r="O347" s="11"/>
      <c r="P347" s="11" t="s">
        <v>19</v>
      </c>
      <c r="Q347" s="11"/>
      <c r="R347" s="13"/>
      <c r="S347" s="11"/>
      <c r="T347" s="11" t="s">
        <v>189</v>
      </c>
      <c r="U347" s="11"/>
      <c r="V347" s="3">
        <v>908.8</v>
      </c>
      <c r="Y347"/>
    </row>
    <row r="348" spans="1:25">
      <c r="A348" s="11"/>
      <c r="B348" s="11"/>
      <c r="C348" s="11"/>
      <c r="D348" s="11"/>
      <c r="F348" s="11" t="s">
        <v>18</v>
      </c>
      <c r="G348" s="11"/>
      <c r="H348" s="12">
        <v>41523</v>
      </c>
      <c r="I348" s="11"/>
      <c r="J348" s="11"/>
      <c r="K348" s="11"/>
      <c r="L348" s="11" t="s">
        <v>201</v>
      </c>
      <c r="M348" s="11"/>
      <c r="N348" s="11"/>
      <c r="O348" s="11"/>
      <c r="P348" s="11" t="s">
        <v>19</v>
      </c>
      <c r="Q348" s="11"/>
      <c r="R348" s="13"/>
      <c r="S348" s="11"/>
      <c r="T348" s="11" t="s">
        <v>189</v>
      </c>
      <c r="U348" s="11"/>
      <c r="V348" s="3">
        <v>2812.5</v>
      </c>
      <c r="Y348"/>
    </row>
    <row r="349" spans="1:25">
      <c r="A349" s="11"/>
      <c r="B349" s="11"/>
      <c r="C349" s="11"/>
      <c r="D349" s="11"/>
      <c r="F349" s="11" t="s">
        <v>18</v>
      </c>
      <c r="G349" s="11"/>
      <c r="H349" s="12">
        <v>41523</v>
      </c>
      <c r="I349" s="11"/>
      <c r="J349" s="11"/>
      <c r="K349" s="11"/>
      <c r="L349" s="11" t="s">
        <v>204</v>
      </c>
      <c r="M349" s="11"/>
      <c r="N349" s="11"/>
      <c r="O349" s="11"/>
      <c r="P349" s="11" t="s">
        <v>19</v>
      </c>
      <c r="Q349" s="11"/>
      <c r="R349" s="13"/>
      <c r="S349" s="11"/>
      <c r="T349" s="11" t="s">
        <v>189</v>
      </c>
      <c r="U349" s="11"/>
      <c r="V349" s="3">
        <v>2422.5</v>
      </c>
      <c r="Y349"/>
    </row>
    <row r="350" spans="1:25">
      <c r="A350" s="11"/>
      <c r="B350" s="11"/>
      <c r="C350" s="11"/>
      <c r="D350" s="11"/>
      <c r="F350" s="11" t="s">
        <v>18</v>
      </c>
      <c r="G350" s="11"/>
      <c r="H350" s="12">
        <v>41523</v>
      </c>
      <c r="I350" s="11"/>
      <c r="J350" s="11"/>
      <c r="K350" s="11"/>
      <c r="L350" s="11" t="s">
        <v>211</v>
      </c>
      <c r="M350" s="11"/>
      <c r="N350" s="11"/>
      <c r="O350" s="11"/>
      <c r="P350" s="11" t="s">
        <v>19</v>
      </c>
      <c r="Q350" s="11"/>
      <c r="R350" s="13"/>
      <c r="S350" s="11"/>
      <c r="T350" s="11" t="s">
        <v>189</v>
      </c>
      <c r="U350" s="11"/>
      <c r="V350" s="3">
        <v>2695</v>
      </c>
      <c r="Y350"/>
    </row>
    <row r="351" spans="1:25">
      <c r="A351" s="11"/>
      <c r="B351" s="11"/>
      <c r="C351" s="11"/>
      <c r="D351" s="11"/>
      <c r="F351" s="11" t="s">
        <v>18</v>
      </c>
      <c r="G351" s="11"/>
      <c r="H351" s="12">
        <v>41537</v>
      </c>
      <c r="I351" s="11"/>
      <c r="J351" s="11"/>
      <c r="K351" s="11"/>
      <c r="L351" s="11" t="s">
        <v>206</v>
      </c>
      <c r="M351" s="11"/>
      <c r="N351" s="11"/>
      <c r="O351" s="11"/>
      <c r="P351" s="11" t="s">
        <v>0</v>
      </c>
      <c r="Q351" s="11"/>
      <c r="R351" s="13"/>
      <c r="S351" s="11"/>
      <c r="T351" s="11" t="s">
        <v>189</v>
      </c>
      <c r="U351" s="11"/>
      <c r="V351" s="3">
        <v>232.5</v>
      </c>
      <c r="Y351"/>
    </row>
    <row r="352" spans="1:25">
      <c r="A352" s="11"/>
      <c r="B352" s="11"/>
      <c r="C352" s="11"/>
      <c r="D352" s="11"/>
      <c r="F352" s="11" t="s">
        <v>18</v>
      </c>
      <c r="G352" s="11"/>
      <c r="H352" s="12">
        <v>41537</v>
      </c>
      <c r="I352" s="11"/>
      <c r="J352" s="11"/>
      <c r="K352" s="11"/>
      <c r="L352" s="11" t="s">
        <v>192</v>
      </c>
      <c r="M352" s="11"/>
      <c r="N352" s="11"/>
      <c r="O352" s="11"/>
      <c r="P352" s="11" t="s">
        <v>19</v>
      </c>
      <c r="Q352" s="11"/>
      <c r="R352" s="13"/>
      <c r="S352" s="11"/>
      <c r="T352" s="11" t="s">
        <v>189</v>
      </c>
      <c r="U352" s="11"/>
      <c r="V352" s="3">
        <v>2730</v>
      </c>
      <c r="Y352"/>
    </row>
    <row r="353" spans="1:25">
      <c r="A353" s="11"/>
      <c r="B353" s="11"/>
      <c r="C353" s="11"/>
      <c r="D353" s="11"/>
      <c r="F353" s="11" t="s">
        <v>18</v>
      </c>
      <c r="G353" s="11"/>
      <c r="H353" s="12">
        <v>41537</v>
      </c>
      <c r="I353" s="11"/>
      <c r="J353" s="11"/>
      <c r="K353" s="11"/>
      <c r="L353" s="11" t="s">
        <v>194</v>
      </c>
      <c r="M353" s="11"/>
      <c r="N353" s="11"/>
      <c r="O353" s="11"/>
      <c r="P353" s="11" t="s">
        <v>19</v>
      </c>
      <c r="Q353" s="11"/>
      <c r="R353" s="13"/>
      <c r="S353" s="11"/>
      <c r="T353" s="11" t="s">
        <v>189</v>
      </c>
      <c r="U353" s="11"/>
      <c r="V353" s="3">
        <v>2212.5</v>
      </c>
      <c r="Y353"/>
    </row>
    <row r="354" spans="1:25">
      <c r="A354" s="11"/>
      <c r="B354" s="11"/>
      <c r="C354" s="11"/>
      <c r="D354" s="11"/>
      <c r="F354" s="11" t="s">
        <v>18</v>
      </c>
      <c r="G354" s="11"/>
      <c r="H354" s="12">
        <v>41537</v>
      </c>
      <c r="I354" s="11"/>
      <c r="J354" s="11"/>
      <c r="K354" s="11"/>
      <c r="L354" s="11" t="s">
        <v>195</v>
      </c>
      <c r="M354" s="11"/>
      <c r="N354" s="11"/>
      <c r="O354" s="11"/>
      <c r="P354" s="11" t="s">
        <v>19</v>
      </c>
      <c r="Q354" s="11"/>
      <c r="R354" s="13"/>
      <c r="S354" s="11"/>
      <c r="T354" s="11" t="s">
        <v>189</v>
      </c>
      <c r="U354" s="11"/>
      <c r="V354" s="3">
        <v>882</v>
      </c>
      <c r="Y354"/>
    </row>
    <row r="355" spans="1:25">
      <c r="A355" s="11"/>
      <c r="B355" s="11"/>
      <c r="C355" s="11"/>
      <c r="D355" s="11"/>
      <c r="F355" s="11" t="s">
        <v>18</v>
      </c>
      <c r="G355" s="11"/>
      <c r="H355" s="12">
        <v>41537</v>
      </c>
      <c r="I355" s="11"/>
      <c r="J355" s="11"/>
      <c r="K355" s="11"/>
      <c r="L355" s="11" t="s">
        <v>207</v>
      </c>
      <c r="M355" s="11"/>
      <c r="N355" s="11"/>
      <c r="O355" s="11"/>
      <c r="P355" s="11" t="s">
        <v>19</v>
      </c>
      <c r="Q355" s="11"/>
      <c r="R355" s="13"/>
      <c r="S355" s="11"/>
      <c r="T355" s="11" t="s">
        <v>189</v>
      </c>
      <c r="U355" s="11"/>
      <c r="V355" s="3">
        <v>3846.6</v>
      </c>
      <c r="Y355"/>
    </row>
    <row r="356" spans="1:25">
      <c r="A356" s="11"/>
      <c r="B356" s="11"/>
      <c r="C356" s="11"/>
      <c r="D356" s="11"/>
      <c r="F356" s="11" t="s">
        <v>18</v>
      </c>
      <c r="G356" s="11"/>
      <c r="H356" s="12">
        <v>41537</v>
      </c>
      <c r="I356" s="11"/>
      <c r="J356" s="11"/>
      <c r="K356" s="11"/>
      <c r="L356" s="11" t="s">
        <v>201</v>
      </c>
      <c r="M356" s="11"/>
      <c r="N356" s="11"/>
      <c r="O356" s="11"/>
      <c r="P356" s="11" t="s">
        <v>19</v>
      </c>
      <c r="Q356" s="11"/>
      <c r="R356" s="13"/>
      <c r="S356" s="11"/>
      <c r="T356" s="11" t="s">
        <v>189</v>
      </c>
      <c r="U356" s="11"/>
      <c r="V356" s="3">
        <v>2775</v>
      </c>
      <c r="Y356"/>
    </row>
    <row r="357" spans="1:25">
      <c r="A357" s="11"/>
      <c r="B357" s="11"/>
      <c r="C357" s="11"/>
      <c r="D357" s="11"/>
      <c r="F357" s="11" t="s">
        <v>18</v>
      </c>
      <c r="G357" s="11"/>
      <c r="H357" s="12">
        <v>41537</v>
      </c>
      <c r="I357" s="11"/>
      <c r="J357" s="11"/>
      <c r="K357" s="11"/>
      <c r="L357" s="11" t="s">
        <v>204</v>
      </c>
      <c r="M357" s="11"/>
      <c r="N357" s="11"/>
      <c r="O357" s="11"/>
      <c r="P357" s="11" t="s">
        <v>19</v>
      </c>
      <c r="Q357" s="11"/>
      <c r="R357" s="13"/>
      <c r="S357" s="11"/>
      <c r="T357" s="11" t="s">
        <v>189</v>
      </c>
      <c r="U357" s="11"/>
      <c r="V357" s="3">
        <v>2715</v>
      </c>
      <c r="Y357"/>
    </row>
    <row r="358" spans="1:25">
      <c r="A358" s="11"/>
      <c r="B358" s="11"/>
      <c r="C358" s="11"/>
      <c r="D358" s="11"/>
      <c r="F358" s="11" t="s">
        <v>18</v>
      </c>
      <c r="G358" s="11"/>
      <c r="H358" s="12">
        <v>41537</v>
      </c>
      <c r="I358" s="11"/>
      <c r="J358" s="11"/>
      <c r="K358" s="11"/>
      <c r="L358" s="11" t="s">
        <v>211</v>
      </c>
      <c r="M358" s="11"/>
      <c r="N358" s="11"/>
      <c r="O358" s="11"/>
      <c r="P358" s="11" t="s">
        <v>19</v>
      </c>
      <c r="Q358" s="11"/>
      <c r="R358" s="13"/>
      <c r="S358" s="11"/>
      <c r="T358" s="11" t="s">
        <v>189</v>
      </c>
      <c r="U358" s="11"/>
      <c r="V358" s="3">
        <v>2695</v>
      </c>
      <c r="Y358"/>
    </row>
    <row r="359" spans="1:25">
      <c r="F359" s="11" t="s">
        <v>18</v>
      </c>
      <c r="G359" s="11"/>
      <c r="H359" s="12">
        <v>41547</v>
      </c>
      <c r="I359" s="11"/>
      <c r="J359" s="11" t="s">
        <v>188</v>
      </c>
      <c r="K359" s="11"/>
      <c r="L359" s="11" t="s">
        <v>192</v>
      </c>
      <c r="M359" s="11"/>
      <c r="N359" s="11"/>
      <c r="O359" s="11"/>
      <c r="P359" s="11" t="s">
        <v>19</v>
      </c>
      <c r="Q359" s="11"/>
      <c r="R359" s="13"/>
      <c r="S359" s="11"/>
      <c r="T359" s="11" t="s">
        <v>189</v>
      </c>
      <c r="U359" s="11"/>
      <c r="V359" s="3">
        <v>0</v>
      </c>
      <c r="Y359"/>
    </row>
    <row r="360" spans="1:25">
      <c r="F360" s="11" t="s">
        <v>18</v>
      </c>
      <c r="G360" s="11"/>
      <c r="H360" s="12">
        <v>41551</v>
      </c>
      <c r="I360" s="11"/>
      <c r="J360" s="11"/>
      <c r="K360" s="11"/>
      <c r="L360" s="11" t="s">
        <v>206</v>
      </c>
      <c r="M360" s="11"/>
      <c r="N360" s="11"/>
      <c r="O360" s="11"/>
      <c r="P360" s="11" t="s">
        <v>0</v>
      </c>
      <c r="Q360" s="11"/>
      <c r="R360" s="13"/>
      <c r="S360" s="11"/>
      <c r="T360" s="11" t="s">
        <v>189</v>
      </c>
      <c r="U360" s="11"/>
      <c r="V360" s="3">
        <v>292.5</v>
      </c>
      <c r="Y360"/>
    </row>
    <row r="361" spans="1:25">
      <c r="F361" s="11" t="s">
        <v>18</v>
      </c>
      <c r="G361" s="11"/>
      <c r="H361" s="12">
        <v>41551</v>
      </c>
      <c r="I361" s="11"/>
      <c r="J361" s="11"/>
      <c r="K361" s="11"/>
      <c r="L361" s="11" t="s">
        <v>192</v>
      </c>
      <c r="M361" s="11"/>
      <c r="N361" s="11"/>
      <c r="O361" s="11"/>
      <c r="P361" s="11" t="s">
        <v>19</v>
      </c>
      <c r="Q361" s="11"/>
      <c r="R361" s="13"/>
      <c r="S361" s="11"/>
      <c r="T361" s="11" t="s">
        <v>189</v>
      </c>
      <c r="U361" s="11"/>
      <c r="V361" s="3">
        <v>2722.5</v>
      </c>
      <c r="Y361"/>
    </row>
    <row r="362" spans="1:25">
      <c r="F362" s="11" t="s">
        <v>18</v>
      </c>
      <c r="G362" s="11"/>
      <c r="H362" s="12">
        <v>41551</v>
      </c>
      <c r="I362" s="11"/>
      <c r="J362" s="11"/>
      <c r="K362" s="11"/>
      <c r="L362" s="11" t="s">
        <v>194</v>
      </c>
      <c r="M362" s="11"/>
      <c r="N362" s="11"/>
      <c r="O362" s="11"/>
      <c r="P362" s="11" t="s">
        <v>19</v>
      </c>
      <c r="Q362" s="11"/>
      <c r="R362" s="13"/>
      <c r="S362" s="11"/>
      <c r="T362" s="11" t="s">
        <v>189</v>
      </c>
      <c r="U362" s="11"/>
      <c r="V362" s="3">
        <v>2181.25</v>
      </c>
      <c r="Y362"/>
    </row>
    <row r="363" spans="1:25">
      <c r="F363" s="11" t="s">
        <v>18</v>
      </c>
      <c r="G363" s="11"/>
      <c r="H363" s="12">
        <v>41551</v>
      </c>
      <c r="I363" s="11"/>
      <c r="J363" s="11"/>
      <c r="K363" s="11"/>
      <c r="L363" s="11" t="s">
        <v>195</v>
      </c>
      <c r="M363" s="11"/>
      <c r="N363" s="11"/>
      <c r="O363" s="11"/>
      <c r="P363" s="11" t="s">
        <v>19</v>
      </c>
      <c r="Q363" s="11"/>
      <c r="R363" s="13"/>
      <c r="S363" s="11"/>
      <c r="T363" s="11" t="s">
        <v>189</v>
      </c>
      <c r="U363" s="11"/>
      <c r="V363" s="3">
        <v>819</v>
      </c>
      <c r="Y363"/>
    </row>
    <row r="364" spans="1:25">
      <c r="F364" s="11" t="s">
        <v>18</v>
      </c>
      <c r="G364" s="11"/>
      <c r="H364" s="12">
        <v>41551</v>
      </c>
      <c r="I364" s="11"/>
      <c r="J364" s="11"/>
      <c r="K364" s="11"/>
      <c r="L364" s="11" t="s">
        <v>207</v>
      </c>
      <c r="M364" s="11"/>
      <c r="N364" s="11"/>
      <c r="O364" s="11"/>
      <c r="P364" s="11" t="s">
        <v>19</v>
      </c>
      <c r="Q364" s="11"/>
      <c r="R364" s="13"/>
      <c r="S364" s="11"/>
      <c r="T364" s="11" t="s">
        <v>189</v>
      </c>
      <c r="U364" s="11"/>
      <c r="V364" s="3">
        <v>3846.6</v>
      </c>
      <c r="Y364"/>
    </row>
    <row r="365" spans="1:25">
      <c r="F365" s="11" t="s">
        <v>18</v>
      </c>
      <c r="G365" s="11"/>
      <c r="H365" s="12">
        <v>41551</v>
      </c>
      <c r="I365" s="11"/>
      <c r="J365" s="11"/>
      <c r="K365" s="11"/>
      <c r="L365" s="11" t="s">
        <v>201</v>
      </c>
      <c r="M365" s="11"/>
      <c r="N365" s="11"/>
      <c r="O365" s="11"/>
      <c r="P365" s="11" t="s">
        <v>19</v>
      </c>
      <c r="Q365" s="11"/>
      <c r="R365" s="13"/>
      <c r="S365" s="11"/>
      <c r="T365" s="11" t="s">
        <v>189</v>
      </c>
      <c r="U365" s="11"/>
      <c r="V365" s="3">
        <v>2902.5</v>
      </c>
      <c r="Y365"/>
    </row>
    <row r="366" spans="1:25">
      <c r="F366" s="11" t="s">
        <v>18</v>
      </c>
      <c r="G366" s="11"/>
      <c r="H366" s="12">
        <v>41551</v>
      </c>
      <c r="I366" s="11"/>
      <c r="J366" s="11"/>
      <c r="K366" s="11"/>
      <c r="L366" s="11" t="s">
        <v>204</v>
      </c>
      <c r="M366" s="11"/>
      <c r="N366" s="11"/>
      <c r="O366" s="11"/>
      <c r="P366" s="11" t="s">
        <v>19</v>
      </c>
      <c r="Q366" s="11"/>
      <c r="R366" s="13"/>
      <c r="S366" s="11"/>
      <c r="T366" s="11" t="s">
        <v>189</v>
      </c>
      <c r="U366" s="11"/>
      <c r="V366" s="3">
        <v>2362.5</v>
      </c>
      <c r="Y366"/>
    </row>
    <row r="367" spans="1:25">
      <c r="F367" s="11" t="s">
        <v>18</v>
      </c>
      <c r="G367" s="11"/>
      <c r="H367" s="12">
        <v>41551</v>
      </c>
      <c r="I367" s="11"/>
      <c r="J367" s="11"/>
      <c r="K367" s="11"/>
      <c r="L367" s="11" t="s">
        <v>211</v>
      </c>
      <c r="M367" s="11"/>
      <c r="N367" s="11"/>
      <c r="O367" s="11"/>
      <c r="P367" s="11" t="s">
        <v>19</v>
      </c>
      <c r="Q367" s="11"/>
      <c r="R367" s="13"/>
      <c r="S367" s="11"/>
      <c r="T367" s="11" t="s">
        <v>189</v>
      </c>
      <c r="U367" s="11"/>
      <c r="V367" s="4">
        <v>2475</v>
      </c>
      <c r="Y367"/>
    </row>
  </sheetData>
  <autoFilter ref="Y1:Y16">
    <sortState ref="Y2:Y16">
      <sortCondition ref="Y1:Y16"/>
    </sortState>
  </autoFilter>
  <pageMargins left="0.7" right="0.7" top="0.75" bottom="0.75" header="0.1" footer="0.3"/>
  <pageSetup orientation="portrait" r:id="rId1"/>
  <headerFooter>
    <oddHeader>&amp;L&amp;"Arial,Bold"&amp;8 1:49 PM
&amp;"Arial,Bold"&amp;8 09/09/13
&amp;"Arial,Bold"&amp;8 Accrual Basis&amp;C&amp;"Arial,Bold"&amp;12 Frost Refrigeration Inc.
&amp;"Arial,Bold"&amp;14 Transaction Detail By Account
&amp;"Arial,Bold"&amp;10 January 2012 through August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819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8193" r:id="rId4" name="FILTER"/>
      </mc:Fallback>
    </mc:AlternateContent>
    <mc:AlternateContent xmlns:mc="http://schemas.openxmlformats.org/markup-compatibility/2006">
      <mc:Choice Requires="x14">
        <control shapeId="819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8194" r:id="rId6" name="HEADER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2423"/>
  <sheetViews>
    <sheetView workbookViewId="0">
      <pane xSplit="3" ySplit="1" topLeftCell="D2" activePane="bottomRight" state="frozenSplit"/>
      <selection sqref="A1:XFD1048576"/>
      <selection pane="topRight" sqref="A1:XFD1048576"/>
      <selection pane="bottomLeft" sqref="A1:XFD1048576"/>
      <selection pane="bottomRight" activeCell="S39" sqref="S39"/>
    </sheetView>
  </sheetViews>
  <sheetFormatPr defaultRowHeight="15"/>
  <cols>
    <col min="1" max="2" width="3" style="7" customWidth="1"/>
    <col min="3" max="3" width="16.7109375" style="7" customWidth="1"/>
    <col min="4" max="5" width="2.28515625" style="7" customWidth="1"/>
    <col min="6" max="6" width="11.85546875" style="7" bestFit="1" customWidth="1"/>
    <col min="7" max="7" width="2.28515625" style="7" customWidth="1"/>
    <col min="8" max="8" width="8.7109375" style="7" bestFit="1" customWidth="1"/>
    <col min="9" max="9" width="2.28515625" style="7" customWidth="1"/>
    <col min="10" max="10" width="5.5703125" style="7" bestFit="1" customWidth="1"/>
    <col min="11" max="11" width="2.28515625" style="7" customWidth="1"/>
    <col min="12" max="12" width="20.140625" style="7" bestFit="1" customWidth="1"/>
    <col min="13" max="13" width="2.28515625" style="7" customWidth="1"/>
    <col min="14" max="14" width="6" style="7" bestFit="1" customWidth="1"/>
    <col min="15" max="15" width="2.28515625" style="7" customWidth="1"/>
    <col min="16" max="16" width="13.5703125" style="7" bestFit="1" customWidth="1"/>
    <col min="17" max="17" width="2.28515625" style="7" customWidth="1"/>
    <col min="18" max="18" width="3.28515625" style="7" bestFit="1" customWidth="1"/>
    <col min="19" max="19" width="2.28515625" style="7" customWidth="1"/>
    <col min="20" max="20" width="14.28515625" style="7" bestFit="1" customWidth="1"/>
    <col min="21" max="21" width="2.28515625" style="7" customWidth="1"/>
    <col min="22" max="22" width="8.7109375" style="7" bestFit="1" customWidth="1"/>
    <col min="26" max="26" width="20.140625" style="7" bestFit="1" customWidth="1"/>
  </cols>
  <sheetData>
    <row r="1" spans="1:26" s="6" customFormat="1" ht="15.75" thickBot="1">
      <c r="A1" s="8"/>
      <c r="B1" s="8"/>
      <c r="C1" s="8"/>
      <c r="D1" s="8"/>
      <c r="E1" s="8"/>
      <c r="F1" s="5" t="s">
        <v>9</v>
      </c>
      <c r="G1" s="8"/>
      <c r="H1" s="5" t="s">
        <v>10</v>
      </c>
      <c r="I1" s="8"/>
      <c r="J1" s="5" t="s">
        <v>11</v>
      </c>
      <c r="K1" s="8"/>
      <c r="L1" s="5" t="s">
        <v>12</v>
      </c>
      <c r="M1" s="8"/>
      <c r="N1" s="5" t="s">
        <v>13</v>
      </c>
      <c r="O1" s="8"/>
      <c r="P1" s="5" t="s">
        <v>14</v>
      </c>
      <c r="Q1" s="8"/>
      <c r="R1" s="5" t="s">
        <v>15</v>
      </c>
      <c r="S1" s="8"/>
      <c r="T1" s="5" t="s">
        <v>16</v>
      </c>
      <c r="U1" s="8"/>
      <c r="V1" s="5" t="s">
        <v>17</v>
      </c>
      <c r="Z1" s="5" t="s">
        <v>12</v>
      </c>
    </row>
    <row r="2" spans="1:26" ht="15.75" thickTop="1">
      <c r="A2" s="2"/>
      <c r="B2" s="2" t="s">
        <v>5</v>
      </c>
      <c r="C2" s="2"/>
      <c r="D2" s="2"/>
      <c r="E2" s="2"/>
      <c r="F2" s="2"/>
      <c r="G2" s="2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/>
      <c r="Z2" s="46" t="s">
        <v>206</v>
      </c>
    </row>
    <row r="3" spans="1:26">
      <c r="A3" s="2"/>
      <c r="B3" s="2"/>
      <c r="C3" s="2" t="s">
        <v>8</v>
      </c>
      <c r="D3" s="2"/>
      <c r="E3" s="2"/>
      <c r="F3" s="2"/>
      <c r="G3" s="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  <c r="Z3" s="46" t="s">
        <v>212</v>
      </c>
    </row>
    <row r="4" spans="1:26">
      <c r="A4" s="11"/>
      <c r="B4" s="11"/>
      <c r="C4" s="11"/>
      <c r="D4" s="11"/>
      <c r="E4" s="11"/>
      <c r="F4" s="46" t="s">
        <v>18</v>
      </c>
      <c r="G4" s="11"/>
      <c r="H4" s="47">
        <v>40921</v>
      </c>
      <c r="I4" s="11"/>
      <c r="J4" s="46"/>
      <c r="K4" s="11"/>
      <c r="L4" s="46" t="s">
        <v>212</v>
      </c>
      <c r="M4" s="11"/>
      <c r="N4" s="46"/>
      <c r="O4" s="11"/>
      <c r="P4" s="46" t="s">
        <v>0</v>
      </c>
      <c r="Q4" s="11"/>
      <c r="R4" s="48"/>
      <c r="S4" s="11"/>
      <c r="T4" s="46" t="s">
        <v>189</v>
      </c>
      <c r="U4" s="11"/>
      <c r="V4" s="4">
        <v>62.96</v>
      </c>
      <c r="Z4" s="46" t="s">
        <v>213</v>
      </c>
    </row>
    <row r="5" spans="1:26">
      <c r="A5" s="11"/>
      <c r="B5" s="11"/>
      <c r="C5" s="11"/>
      <c r="D5" s="11"/>
      <c r="E5" s="11"/>
      <c r="F5" s="46" t="s">
        <v>18</v>
      </c>
      <c r="G5" s="11"/>
      <c r="H5" s="47">
        <v>40921</v>
      </c>
      <c r="I5" s="11"/>
      <c r="J5" s="46"/>
      <c r="K5" s="11"/>
      <c r="L5" s="46" t="s">
        <v>212</v>
      </c>
      <c r="M5" s="11"/>
      <c r="N5" s="46"/>
      <c r="O5" s="11"/>
      <c r="P5" s="46" t="s">
        <v>0</v>
      </c>
      <c r="Q5" s="11"/>
      <c r="R5" s="48"/>
      <c r="S5" s="11"/>
      <c r="T5" s="46" t="s">
        <v>189</v>
      </c>
      <c r="U5" s="11"/>
      <c r="V5" s="4">
        <v>36.04</v>
      </c>
      <c r="Z5" s="46" t="s">
        <v>190</v>
      </c>
    </row>
    <row r="6" spans="1:26">
      <c r="A6" s="11"/>
      <c r="B6" s="11"/>
      <c r="C6" s="11"/>
      <c r="D6" s="11"/>
      <c r="E6" s="11"/>
      <c r="F6" s="46" t="s">
        <v>18</v>
      </c>
      <c r="G6" s="11"/>
      <c r="H6" s="47">
        <v>40921</v>
      </c>
      <c r="I6" s="11"/>
      <c r="J6" s="46"/>
      <c r="K6" s="11"/>
      <c r="L6" s="46" t="s">
        <v>212</v>
      </c>
      <c r="M6" s="11"/>
      <c r="N6" s="46"/>
      <c r="O6" s="11"/>
      <c r="P6" s="46" t="s">
        <v>0</v>
      </c>
      <c r="Q6" s="11"/>
      <c r="R6" s="48"/>
      <c r="S6" s="11"/>
      <c r="T6" s="46" t="s">
        <v>189</v>
      </c>
      <c r="U6" s="11"/>
      <c r="V6" s="4">
        <v>56.27</v>
      </c>
      <c r="Z6" s="46" t="s">
        <v>191</v>
      </c>
    </row>
    <row r="7" spans="1:26">
      <c r="A7" s="11"/>
      <c r="B7" s="11"/>
      <c r="C7" s="11"/>
      <c r="D7" s="11"/>
      <c r="E7" s="11"/>
      <c r="F7" s="46" t="s">
        <v>18</v>
      </c>
      <c r="G7" s="11"/>
      <c r="H7" s="47">
        <v>40921</v>
      </c>
      <c r="I7" s="11"/>
      <c r="J7" s="46"/>
      <c r="K7" s="11"/>
      <c r="L7" s="46" t="s">
        <v>190</v>
      </c>
      <c r="M7" s="11"/>
      <c r="N7" s="46"/>
      <c r="O7" s="11"/>
      <c r="P7" s="46" t="s">
        <v>20</v>
      </c>
      <c r="Q7" s="11"/>
      <c r="R7" s="48"/>
      <c r="S7" s="11"/>
      <c r="T7" s="46" t="s">
        <v>189</v>
      </c>
      <c r="U7" s="11"/>
      <c r="V7" s="4">
        <v>92.65</v>
      </c>
      <c r="Z7" s="46" t="s">
        <v>214</v>
      </c>
    </row>
    <row r="8" spans="1:26">
      <c r="A8" s="11"/>
      <c r="B8" s="11"/>
      <c r="C8" s="11"/>
      <c r="D8" s="11"/>
      <c r="E8" s="11"/>
      <c r="F8" s="46" t="s">
        <v>18</v>
      </c>
      <c r="G8" s="11"/>
      <c r="H8" s="47">
        <v>40921</v>
      </c>
      <c r="I8" s="11"/>
      <c r="J8" s="46"/>
      <c r="K8" s="11"/>
      <c r="L8" s="46" t="s">
        <v>190</v>
      </c>
      <c r="M8" s="11"/>
      <c r="N8" s="46"/>
      <c r="O8" s="11"/>
      <c r="P8" s="46" t="s">
        <v>20</v>
      </c>
      <c r="Q8" s="11"/>
      <c r="R8" s="48"/>
      <c r="S8" s="11"/>
      <c r="T8" s="46" t="s">
        <v>189</v>
      </c>
      <c r="U8" s="11"/>
      <c r="V8" s="4">
        <v>51.39</v>
      </c>
      <c r="Z8" s="46" t="s">
        <v>192</v>
      </c>
    </row>
    <row r="9" spans="1:26">
      <c r="A9" s="11"/>
      <c r="B9" s="11"/>
      <c r="C9" s="11"/>
      <c r="D9" s="11"/>
      <c r="E9" s="11"/>
      <c r="F9" s="46" t="s">
        <v>18</v>
      </c>
      <c r="G9" s="11"/>
      <c r="H9" s="47">
        <v>40921</v>
      </c>
      <c r="I9" s="11"/>
      <c r="J9" s="46"/>
      <c r="K9" s="11"/>
      <c r="L9" s="46" t="s">
        <v>190</v>
      </c>
      <c r="M9" s="11"/>
      <c r="N9" s="46"/>
      <c r="O9" s="11"/>
      <c r="P9" s="46" t="s">
        <v>20</v>
      </c>
      <c r="Q9" s="11"/>
      <c r="R9" s="48"/>
      <c r="S9" s="11"/>
      <c r="T9" s="46" t="s">
        <v>189</v>
      </c>
      <c r="U9" s="11"/>
      <c r="V9" s="4">
        <v>120.38</v>
      </c>
      <c r="Z9" s="46" t="s">
        <v>193</v>
      </c>
    </row>
    <row r="10" spans="1:26">
      <c r="A10" s="11"/>
      <c r="B10" s="11"/>
      <c r="C10" s="11"/>
      <c r="D10" s="11"/>
      <c r="E10" s="11"/>
      <c r="F10" s="46" t="s">
        <v>18</v>
      </c>
      <c r="G10" s="11"/>
      <c r="H10" s="47">
        <v>40921</v>
      </c>
      <c r="I10" s="11"/>
      <c r="J10" s="46"/>
      <c r="K10" s="11"/>
      <c r="L10" s="46" t="s">
        <v>214</v>
      </c>
      <c r="M10" s="11"/>
      <c r="N10" s="46"/>
      <c r="O10" s="11"/>
      <c r="P10" s="46" t="s">
        <v>0</v>
      </c>
      <c r="Q10" s="11"/>
      <c r="R10" s="48"/>
      <c r="S10" s="11"/>
      <c r="T10" s="46" t="s">
        <v>189</v>
      </c>
      <c r="U10" s="11"/>
      <c r="V10" s="4">
        <v>145.1</v>
      </c>
      <c r="Z10" s="46" t="s">
        <v>194</v>
      </c>
    </row>
    <row r="11" spans="1:26">
      <c r="A11" s="11"/>
      <c r="B11" s="11"/>
      <c r="C11" s="11"/>
      <c r="D11" s="11"/>
      <c r="E11" s="11"/>
      <c r="F11" s="46" t="s">
        <v>18</v>
      </c>
      <c r="G11" s="11"/>
      <c r="H11" s="47">
        <v>40921</v>
      </c>
      <c r="I11" s="11"/>
      <c r="J11" s="46"/>
      <c r="K11" s="11"/>
      <c r="L11" s="46" t="s">
        <v>214</v>
      </c>
      <c r="M11" s="11"/>
      <c r="N11" s="46"/>
      <c r="O11" s="11"/>
      <c r="P11" s="46" t="s">
        <v>0</v>
      </c>
      <c r="Q11" s="11"/>
      <c r="R11" s="48"/>
      <c r="S11" s="11"/>
      <c r="T11" s="46" t="s">
        <v>189</v>
      </c>
      <c r="U11" s="11"/>
      <c r="V11" s="4">
        <v>78.55</v>
      </c>
      <c r="Z11" s="46" t="s">
        <v>195</v>
      </c>
    </row>
    <row r="12" spans="1:26">
      <c r="A12" s="11"/>
      <c r="B12" s="11"/>
      <c r="C12" s="11"/>
      <c r="D12" s="11"/>
      <c r="E12" s="11"/>
      <c r="F12" s="46" t="s">
        <v>18</v>
      </c>
      <c r="G12" s="11"/>
      <c r="H12" s="47">
        <v>40921</v>
      </c>
      <c r="I12" s="11"/>
      <c r="J12" s="46"/>
      <c r="K12" s="11"/>
      <c r="L12" s="46" t="s">
        <v>214</v>
      </c>
      <c r="M12" s="11"/>
      <c r="N12" s="46"/>
      <c r="O12" s="11"/>
      <c r="P12" s="46" t="s">
        <v>0</v>
      </c>
      <c r="Q12" s="11"/>
      <c r="R12" s="48"/>
      <c r="S12" s="11"/>
      <c r="T12" s="46" t="s">
        <v>189</v>
      </c>
      <c r="U12" s="11"/>
      <c r="V12" s="4">
        <v>122.64</v>
      </c>
      <c r="Z12" s="46" t="s">
        <v>215</v>
      </c>
    </row>
    <row r="13" spans="1:26">
      <c r="A13" s="11"/>
      <c r="B13" s="11"/>
      <c r="C13" s="11"/>
      <c r="D13" s="11"/>
      <c r="E13" s="11"/>
      <c r="F13" s="46" t="s">
        <v>18</v>
      </c>
      <c r="G13" s="11"/>
      <c r="H13" s="47">
        <v>40921</v>
      </c>
      <c r="I13" s="11"/>
      <c r="J13" s="46"/>
      <c r="K13" s="11"/>
      <c r="L13" s="46" t="s">
        <v>192</v>
      </c>
      <c r="M13" s="11"/>
      <c r="N13" s="46"/>
      <c r="O13" s="11"/>
      <c r="P13" s="46" t="s">
        <v>19</v>
      </c>
      <c r="Q13" s="11"/>
      <c r="R13" s="48"/>
      <c r="S13" s="11"/>
      <c r="T13" s="46" t="s">
        <v>189</v>
      </c>
      <c r="U13" s="11"/>
      <c r="V13" s="4">
        <v>80</v>
      </c>
      <c r="Z13" s="46" t="s">
        <v>207</v>
      </c>
    </row>
    <row r="14" spans="1:26">
      <c r="A14" s="11"/>
      <c r="B14" s="11"/>
      <c r="C14" s="11"/>
      <c r="D14" s="11"/>
      <c r="E14" s="11"/>
      <c r="F14" s="46" t="s">
        <v>18</v>
      </c>
      <c r="G14" s="11"/>
      <c r="H14" s="47">
        <v>40921</v>
      </c>
      <c r="I14" s="11"/>
      <c r="J14" s="46"/>
      <c r="K14" s="11"/>
      <c r="L14" s="46" t="s">
        <v>192</v>
      </c>
      <c r="M14" s="11"/>
      <c r="N14" s="46"/>
      <c r="O14" s="11"/>
      <c r="P14" s="46" t="s">
        <v>19</v>
      </c>
      <c r="Q14" s="11"/>
      <c r="R14" s="48"/>
      <c r="S14" s="11"/>
      <c r="T14" s="46" t="s">
        <v>189</v>
      </c>
      <c r="U14" s="11"/>
      <c r="V14" s="4">
        <v>112.38</v>
      </c>
      <c r="Z14" s="46" t="s">
        <v>196</v>
      </c>
    </row>
    <row r="15" spans="1:26">
      <c r="A15" s="11"/>
      <c r="B15" s="11"/>
      <c r="C15" s="11"/>
      <c r="D15" s="11"/>
      <c r="E15" s="11"/>
      <c r="F15" s="46" t="s">
        <v>18</v>
      </c>
      <c r="G15" s="11"/>
      <c r="H15" s="47">
        <v>40921</v>
      </c>
      <c r="I15" s="11"/>
      <c r="J15" s="46"/>
      <c r="K15" s="11"/>
      <c r="L15" s="46" t="s">
        <v>192</v>
      </c>
      <c r="M15" s="11"/>
      <c r="N15" s="46"/>
      <c r="O15" s="11"/>
      <c r="P15" s="46" t="s">
        <v>19</v>
      </c>
      <c r="Q15" s="11"/>
      <c r="R15" s="48"/>
      <c r="S15" s="11"/>
      <c r="T15" s="46" t="s">
        <v>189</v>
      </c>
      <c r="U15" s="11"/>
      <c r="V15" s="4">
        <v>61.61</v>
      </c>
      <c r="Z15" s="46" t="s">
        <v>216</v>
      </c>
    </row>
    <row r="16" spans="1:26">
      <c r="A16" s="11"/>
      <c r="B16" s="11"/>
      <c r="C16" s="11"/>
      <c r="D16" s="11"/>
      <c r="E16" s="11"/>
      <c r="F16" s="46" t="s">
        <v>18</v>
      </c>
      <c r="G16" s="11"/>
      <c r="H16" s="47">
        <v>40921</v>
      </c>
      <c r="I16" s="11"/>
      <c r="J16" s="46"/>
      <c r="K16" s="11"/>
      <c r="L16" s="46" t="s">
        <v>192</v>
      </c>
      <c r="M16" s="11"/>
      <c r="N16" s="46"/>
      <c r="O16" s="11"/>
      <c r="P16" s="46" t="s">
        <v>19</v>
      </c>
      <c r="Q16" s="11"/>
      <c r="R16" s="48"/>
      <c r="S16" s="11"/>
      <c r="T16" s="46" t="s">
        <v>189</v>
      </c>
      <c r="U16" s="11"/>
      <c r="V16" s="4">
        <v>192.39</v>
      </c>
      <c r="Z16" s="46" t="s">
        <v>208</v>
      </c>
    </row>
    <row r="17" spans="1:26">
      <c r="A17" s="11"/>
      <c r="B17" s="11"/>
      <c r="C17" s="11"/>
      <c r="D17" s="11"/>
      <c r="E17" s="11"/>
      <c r="F17" s="46" t="s">
        <v>18</v>
      </c>
      <c r="G17" s="11"/>
      <c r="H17" s="47">
        <v>40921</v>
      </c>
      <c r="I17" s="11"/>
      <c r="J17" s="46"/>
      <c r="K17" s="11"/>
      <c r="L17" s="46" t="s">
        <v>193</v>
      </c>
      <c r="M17" s="11"/>
      <c r="N17" s="46"/>
      <c r="O17" s="11"/>
      <c r="P17" s="46" t="s">
        <v>19</v>
      </c>
      <c r="Q17" s="11"/>
      <c r="R17" s="48"/>
      <c r="S17" s="11"/>
      <c r="T17" s="46" t="s">
        <v>189</v>
      </c>
      <c r="U17" s="11"/>
      <c r="V17" s="4">
        <v>75.260000000000005</v>
      </c>
      <c r="Z17" s="46" t="s">
        <v>198</v>
      </c>
    </row>
    <row r="18" spans="1:26">
      <c r="A18" s="11"/>
      <c r="B18" s="11"/>
      <c r="C18" s="11"/>
      <c r="D18" s="11"/>
      <c r="E18" s="11"/>
      <c r="F18" s="46" t="s">
        <v>18</v>
      </c>
      <c r="G18" s="11"/>
      <c r="H18" s="47">
        <v>40921</v>
      </c>
      <c r="I18" s="11"/>
      <c r="J18" s="46"/>
      <c r="K18" s="11"/>
      <c r="L18" s="46" t="s">
        <v>193</v>
      </c>
      <c r="M18" s="11"/>
      <c r="N18" s="46"/>
      <c r="O18" s="11"/>
      <c r="P18" s="46" t="s">
        <v>19</v>
      </c>
      <c r="Q18" s="11"/>
      <c r="R18" s="48"/>
      <c r="S18" s="11"/>
      <c r="T18" s="46" t="s">
        <v>189</v>
      </c>
      <c r="U18" s="11"/>
      <c r="V18" s="4">
        <v>42.41</v>
      </c>
      <c r="Z18" s="46" t="s">
        <v>199</v>
      </c>
    </row>
    <row r="19" spans="1:26">
      <c r="A19" s="11"/>
      <c r="B19" s="11"/>
      <c r="C19" s="11"/>
      <c r="D19" s="11"/>
      <c r="E19" s="11"/>
      <c r="F19" s="46" t="s">
        <v>18</v>
      </c>
      <c r="G19" s="11"/>
      <c r="H19" s="47">
        <v>40921</v>
      </c>
      <c r="I19" s="11"/>
      <c r="J19" s="46"/>
      <c r="K19" s="11"/>
      <c r="L19" s="46" t="s">
        <v>193</v>
      </c>
      <c r="M19" s="11"/>
      <c r="N19" s="46"/>
      <c r="O19" s="11"/>
      <c r="P19" s="46" t="s">
        <v>19</v>
      </c>
      <c r="Q19" s="11"/>
      <c r="R19" s="48"/>
      <c r="S19" s="11"/>
      <c r="T19" s="46" t="s">
        <v>189</v>
      </c>
      <c r="U19" s="11"/>
      <c r="V19" s="4">
        <v>66.2</v>
      </c>
      <c r="Z19" s="46" t="s">
        <v>209</v>
      </c>
    </row>
    <row r="20" spans="1:26">
      <c r="A20" s="11"/>
      <c r="B20" s="11"/>
      <c r="C20" s="11"/>
      <c r="D20" s="11"/>
      <c r="E20" s="11"/>
      <c r="F20" s="46" t="s">
        <v>18</v>
      </c>
      <c r="G20" s="11"/>
      <c r="H20" s="47">
        <v>40921</v>
      </c>
      <c r="I20" s="11"/>
      <c r="J20" s="46"/>
      <c r="K20" s="11"/>
      <c r="L20" s="46" t="s">
        <v>194</v>
      </c>
      <c r="M20" s="11"/>
      <c r="N20" s="46"/>
      <c r="O20" s="11"/>
      <c r="P20" s="46" t="s">
        <v>19</v>
      </c>
      <c r="Q20" s="11"/>
      <c r="R20" s="48"/>
      <c r="S20" s="11"/>
      <c r="T20" s="46" t="s">
        <v>189</v>
      </c>
      <c r="U20" s="11"/>
      <c r="V20" s="4">
        <v>96.36</v>
      </c>
      <c r="Z20" s="46" t="s">
        <v>200</v>
      </c>
    </row>
    <row r="21" spans="1:26">
      <c r="A21" s="11"/>
      <c r="B21" s="11"/>
      <c r="C21" s="11"/>
      <c r="D21" s="11"/>
      <c r="E21" s="11"/>
      <c r="F21" s="46" t="s">
        <v>18</v>
      </c>
      <c r="G21" s="11"/>
      <c r="H21" s="47">
        <v>40921</v>
      </c>
      <c r="I21" s="11"/>
      <c r="J21" s="46"/>
      <c r="K21" s="11"/>
      <c r="L21" s="46" t="s">
        <v>194</v>
      </c>
      <c r="M21" s="11"/>
      <c r="N21" s="46"/>
      <c r="O21" s="11"/>
      <c r="P21" s="46" t="s">
        <v>19</v>
      </c>
      <c r="Q21" s="11"/>
      <c r="R21" s="48"/>
      <c r="S21" s="11"/>
      <c r="T21" s="46" t="s">
        <v>189</v>
      </c>
      <c r="U21" s="11"/>
      <c r="V21" s="4">
        <v>53.33</v>
      </c>
      <c r="Z21" s="46" t="s">
        <v>217</v>
      </c>
    </row>
    <row r="22" spans="1:26">
      <c r="A22" s="11"/>
      <c r="B22" s="11"/>
      <c r="C22" s="11"/>
      <c r="D22" s="11"/>
      <c r="E22" s="11"/>
      <c r="F22" s="46" t="s">
        <v>18</v>
      </c>
      <c r="G22" s="11"/>
      <c r="H22" s="47">
        <v>40921</v>
      </c>
      <c r="I22" s="11"/>
      <c r="J22" s="46"/>
      <c r="K22" s="11"/>
      <c r="L22" s="46" t="s">
        <v>194</v>
      </c>
      <c r="M22" s="11"/>
      <c r="N22" s="46"/>
      <c r="O22" s="11"/>
      <c r="P22" s="46" t="s">
        <v>19</v>
      </c>
      <c r="Q22" s="11"/>
      <c r="R22" s="48"/>
      <c r="S22" s="11"/>
      <c r="T22" s="46" t="s">
        <v>189</v>
      </c>
      <c r="U22" s="11"/>
      <c r="V22" s="4">
        <v>83.25</v>
      </c>
      <c r="Z22" s="46" t="s">
        <v>201</v>
      </c>
    </row>
    <row r="23" spans="1:26">
      <c r="A23" s="11"/>
      <c r="B23" s="11"/>
      <c r="C23" s="11"/>
      <c r="D23" s="11"/>
      <c r="E23" s="11"/>
      <c r="F23" s="46" t="s">
        <v>18</v>
      </c>
      <c r="G23" s="11"/>
      <c r="H23" s="47">
        <v>40921</v>
      </c>
      <c r="I23" s="11"/>
      <c r="J23" s="46"/>
      <c r="K23" s="11"/>
      <c r="L23" s="46" t="s">
        <v>196</v>
      </c>
      <c r="M23" s="11"/>
      <c r="N23" s="46"/>
      <c r="O23" s="11"/>
      <c r="P23" s="46" t="s">
        <v>19</v>
      </c>
      <c r="Q23" s="11"/>
      <c r="R23" s="48"/>
      <c r="S23" s="11"/>
      <c r="T23" s="46" t="s">
        <v>189</v>
      </c>
      <c r="U23" s="11"/>
      <c r="V23" s="4">
        <v>2884.62</v>
      </c>
      <c r="Z23" s="46" t="s">
        <v>202</v>
      </c>
    </row>
    <row r="24" spans="1:26">
      <c r="A24" s="11"/>
      <c r="B24" s="11"/>
      <c r="C24" s="11"/>
      <c r="D24" s="11"/>
      <c r="E24" s="11"/>
      <c r="F24" s="46" t="s">
        <v>18</v>
      </c>
      <c r="G24" s="11"/>
      <c r="H24" s="47">
        <v>40921</v>
      </c>
      <c r="I24" s="11"/>
      <c r="J24" s="46"/>
      <c r="K24" s="11"/>
      <c r="L24" s="46" t="s">
        <v>196</v>
      </c>
      <c r="M24" s="11"/>
      <c r="N24" s="46"/>
      <c r="O24" s="11"/>
      <c r="P24" s="46" t="s">
        <v>19</v>
      </c>
      <c r="Q24" s="11"/>
      <c r="R24" s="48"/>
      <c r="S24" s="11"/>
      <c r="T24" s="46" t="s">
        <v>189</v>
      </c>
      <c r="U24" s="11"/>
      <c r="V24" s="4">
        <v>136.13</v>
      </c>
      <c r="Z24" s="46" t="s">
        <v>218</v>
      </c>
    </row>
    <row r="25" spans="1:26">
      <c r="A25" s="11"/>
      <c r="B25" s="11"/>
      <c r="C25" s="11"/>
      <c r="D25" s="11"/>
      <c r="E25" s="11"/>
      <c r="F25" s="46" t="s">
        <v>18</v>
      </c>
      <c r="G25" s="11"/>
      <c r="H25" s="47">
        <v>40921</v>
      </c>
      <c r="I25" s="11"/>
      <c r="J25" s="46"/>
      <c r="K25" s="11"/>
      <c r="L25" s="46" t="s">
        <v>196</v>
      </c>
      <c r="M25" s="11"/>
      <c r="N25" s="46"/>
      <c r="O25" s="11"/>
      <c r="P25" s="46" t="s">
        <v>19</v>
      </c>
      <c r="Q25" s="11"/>
      <c r="R25" s="48"/>
      <c r="S25" s="11"/>
      <c r="T25" s="46" t="s">
        <v>189</v>
      </c>
      <c r="U25" s="11"/>
      <c r="V25" s="4">
        <v>73.91</v>
      </c>
      <c r="Z25" s="11" t="s">
        <v>219</v>
      </c>
    </row>
    <row r="26" spans="1:26">
      <c r="A26" s="11"/>
      <c r="B26" s="11"/>
      <c r="C26" s="11"/>
      <c r="D26" s="11"/>
      <c r="E26" s="11"/>
      <c r="F26" s="46" t="s">
        <v>18</v>
      </c>
      <c r="G26" s="11"/>
      <c r="H26" s="47">
        <v>40921</v>
      </c>
      <c r="I26" s="11"/>
      <c r="J26" s="46"/>
      <c r="K26" s="11"/>
      <c r="L26" s="46" t="s">
        <v>198</v>
      </c>
      <c r="M26" s="11"/>
      <c r="N26" s="46"/>
      <c r="O26" s="11"/>
      <c r="P26" s="46" t="s">
        <v>0</v>
      </c>
      <c r="Q26" s="11"/>
      <c r="R26" s="48"/>
      <c r="S26" s="11"/>
      <c r="T26" s="46" t="s">
        <v>189</v>
      </c>
      <c r="U26" s="11"/>
      <c r="V26" s="4">
        <v>54.86</v>
      </c>
      <c r="Z26" s="46" t="s">
        <v>210</v>
      </c>
    </row>
    <row r="27" spans="1:26">
      <c r="A27" s="11"/>
      <c r="B27" s="11"/>
      <c r="C27" s="11"/>
      <c r="D27" s="11"/>
      <c r="E27" s="11"/>
      <c r="F27" s="46" t="s">
        <v>18</v>
      </c>
      <c r="G27" s="11"/>
      <c r="H27" s="47">
        <v>40921</v>
      </c>
      <c r="I27" s="11"/>
      <c r="J27" s="46"/>
      <c r="K27" s="11"/>
      <c r="L27" s="46" t="s">
        <v>198</v>
      </c>
      <c r="M27" s="11"/>
      <c r="N27" s="46"/>
      <c r="O27" s="11"/>
      <c r="P27" s="46" t="s">
        <v>0</v>
      </c>
      <c r="Q27" s="11"/>
      <c r="R27" s="48"/>
      <c r="S27" s="11"/>
      <c r="T27" s="46" t="s">
        <v>189</v>
      </c>
      <c r="U27" s="11"/>
      <c r="V27" s="4">
        <v>31.85</v>
      </c>
      <c r="Z27" s="46" t="s">
        <v>203</v>
      </c>
    </row>
    <row r="28" spans="1:26">
      <c r="A28" s="11"/>
      <c r="B28" s="11"/>
      <c r="C28" s="11"/>
      <c r="D28" s="11"/>
      <c r="E28" s="11"/>
      <c r="F28" s="46" t="s">
        <v>18</v>
      </c>
      <c r="G28" s="11"/>
      <c r="H28" s="47">
        <v>40921</v>
      </c>
      <c r="I28" s="11"/>
      <c r="J28" s="46"/>
      <c r="K28" s="11"/>
      <c r="L28" s="46" t="s">
        <v>198</v>
      </c>
      <c r="M28" s="11"/>
      <c r="N28" s="46"/>
      <c r="O28" s="11"/>
      <c r="P28" s="46" t="s">
        <v>0</v>
      </c>
      <c r="Q28" s="11"/>
      <c r="R28" s="48"/>
      <c r="S28" s="11"/>
      <c r="T28" s="46" t="s">
        <v>189</v>
      </c>
      <c r="U28" s="11"/>
      <c r="V28" s="4">
        <v>49.72</v>
      </c>
      <c r="Z28" s="46" t="s">
        <v>220</v>
      </c>
    </row>
    <row r="29" spans="1:26">
      <c r="A29" s="11"/>
      <c r="B29" s="11"/>
      <c r="C29" s="11"/>
      <c r="D29" s="11"/>
      <c r="E29" s="11"/>
      <c r="F29" s="46" t="s">
        <v>18</v>
      </c>
      <c r="G29" s="11"/>
      <c r="H29" s="47">
        <v>40921</v>
      </c>
      <c r="I29" s="11"/>
      <c r="J29" s="46"/>
      <c r="K29" s="11"/>
      <c r="L29" s="46" t="s">
        <v>199</v>
      </c>
      <c r="M29" s="11"/>
      <c r="N29" s="46"/>
      <c r="O29" s="11"/>
      <c r="P29" s="46" t="s">
        <v>19</v>
      </c>
      <c r="Q29" s="11"/>
      <c r="R29" s="48"/>
      <c r="S29" s="11"/>
      <c r="T29" s="46" t="s">
        <v>189</v>
      </c>
      <c r="U29" s="11"/>
      <c r="V29" s="4">
        <v>3076.92</v>
      </c>
      <c r="Z29" s="46" t="s">
        <v>204</v>
      </c>
    </row>
    <row r="30" spans="1:26">
      <c r="A30" s="11"/>
      <c r="B30" s="11"/>
      <c r="C30" s="11"/>
      <c r="D30" s="11"/>
      <c r="E30" s="11"/>
      <c r="F30" s="46" t="s">
        <v>18</v>
      </c>
      <c r="G30" s="11"/>
      <c r="H30" s="47">
        <v>40921</v>
      </c>
      <c r="I30" s="11"/>
      <c r="J30" s="46"/>
      <c r="K30" s="11"/>
      <c r="L30" s="46" t="s">
        <v>199</v>
      </c>
      <c r="M30" s="11"/>
      <c r="N30" s="46"/>
      <c r="O30" s="11"/>
      <c r="P30" s="46" t="s">
        <v>19</v>
      </c>
      <c r="Q30" s="11"/>
      <c r="R30" s="48"/>
      <c r="S30" s="11"/>
      <c r="T30" s="46" t="s">
        <v>189</v>
      </c>
      <c r="U30" s="11"/>
      <c r="V30" s="4">
        <v>145.63999999999999</v>
      </c>
      <c r="Z30" s="46" t="s">
        <v>221</v>
      </c>
    </row>
    <row r="31" spans="1:26">
      <c r="A31" s="11"/>
      <c r="B31" s="11"/>
      <c r="C31" s="11"/>
      <c r="D31" s="11"/>
      <c r="E31" s="11"/>
      <c r="F31" s="46" t="s">
        <v>18</v>
      </c>
      <c r="G31" s="11"/>
      <c r="H31" s="47">
        <v>40921</v>
      </c>
      <c r="I31" s="11"/>
      <c r="J31" s="46"/>
      <c r="K31" s="11"/>
      <c r="L31" s="46" t="s">
        <v>200</v>
      </c>
      <c r="M31" s="11"/>
      <c r="N31" s="46"/>
      <c r="O31" s="11"/>
      <c r="P31" s="46" t="s">
        <v>20</v>
      </c>
      <c r="Q31" s="11"/>
      <c r="R31" s="48"/>
      <c r="S31" s="11"/>
      <c r="T31" s="46" t="s">
        <v>189</v>
      </c>
      <c r="U31" s="11"/>
      <c r="V31" s="4">
        <v>60.31</v>
      </c>
      <c r="Z31" s="11" t="s">
        <v>222</v>
      </c>
    </row>
    <row r="32" spans="1:26">
      <c r="A32" s="11"/>
      <c r="B32" s="11"/>
      <c r="C32" s="11"/>
      <c r="D32" s="11"/>
      <c r="E32" s="11"/>
      <c r="F32" s="46" t="s">
        <v>18</v>
      </c>
      <c r="G32" s="11"/>
      <c r="H32" s="47">
        <v>40921</v>
      </c>
      <c r="I32" s="11"/>
      <c r="J32" s="46"/>
      <c r="K32" s="11"/>
      <c r="L32" s="46" t="s">
        <v>200</v>
      </c>
      <c r="M32" s="11"/>
      <c r="N32" s="46"/>
      <c r="O32" s="11"/>
      <c r="P32" s="46" t="s">
        <v>20</v>
      </c>
      <c r="Q32" s="11"/>
      <c r="R32" s="48"/>
      <c r="S32" s="11"/>
      <c r="T32" s="46" t="s">
        <v>189</v>
      </c>
      <c r="U32" s="11"/>
      <c r="V32" s="4">
        <v>34.659999999999997</v>
      </c>
      <c r="Z32" s="46" t="s">
        <v>223</v>
      </c>
    </row>
    <row r="33" spans="1:26">
      <c r="A33" s="11"/>
      <c r="B33" s="11"/>
      <c r="C33" s="11"/>
      <c r="D33" s="11"/>
      <c r="E33" s="11"/>
      <c r="F33" s="46" t="s">
        <v>18</v>
      </c>
      <c r="G33" s="11"/>
      <c r="H33" s="47">
        <v>40921</v>
      </c>
      <c r="I33" s="11"/>
      <c r="J33" s="46"/>
      <c r="K33" s="11"/>
      <c r="L33" s="46" t="s">
        <v>200</v>
      </c>
      <c r="M33" s="11"/>
      <c r="N33" s="46"/>
      <c r="O33" s="11"/>
      <c r="P33" s="46" t="s">
        <v>20</v>
      </c>
      <c r="Q33" s="11"/>
      <c r="R33" s="48"/>
      <c r="S33" s="11"/>
      <c r="T33" s="46" t="s">
        <v>189</v>
      </c>
      <c r="U33" s="11"/>
      <c r="V33" s="4">
        <v>54.12</v>
      </c>
      <c r="Z33" s="46" t="s">
        <v>211</v>
      </c>
    </row>
    <row r="34" spans="1:26">
      <c r="A34" s="11"/>
      <c r="B34" s="11"/>
      <c r="C34" s="11"/>
      <c r="D34" s="11"/>
      <c r="E34" s="11"/>
      <c r="F34" s="46" t="s">
        <v>18</v>
      </c>
      <c r="G34" s="11"/>
      <c r="H34" s="47">
        <v>40921</v>
      </c>
      <c r="I34" s="11"/>
      <c r="J34" s="46"/>
      <c r="K34" s="11"/>
      <c r="L34" s="46" t="s">
        <v>201</v>
      </c>
      <c r="M34" s="11"/>
      <c r="N34" s="46"/>
      <c r="O34" s="11"/>
      <c r="P34" s="46" t="s">
        <v>19</v>
      </c>
      <c r="Q34" s="11"/>
      <c r="R34" s="48"/>
      <c r="S34" s="11"/>
      <c r="T34" s="46" t="s">
        <v>189</v>
      </c>
      <c r="U34" s="11"/>
      <c r="V34" s="4">
        <v>119.93</v>
      </c>
      <c r="Z34" s="46" t="s">
        <v>205</v>
      </c>
    </row>
    <row r="35" spans="1:26">
      <c r="A35" s="11"/>
      <c r="B35" s="11"/>
      <c r="C35" s="11"/>
      <c r="D35" s="11"/>
      <c r="E35" s="11"/>
      <c r="F35" s="46" t="s">
        <v>18</v>
      </c>
      <c r="G35" s="11"/>
      <c r="H35" s="47">
        <v>40921</v>
      </c>
      <c r="I35" s="11"/>
      <c r="J35" s="46"/>
      <c r="K35" s="11"/>
      <c r="L35" s="46" t="s">
        <v>201</v>
      </c>
      <c r="M35" s="11"/>
      <c r="N35" s="46"/>
      <c r="O35" s="11"/>
      <c r="P35" s="46" t="s">
        <v>19</v>
      </c>
      <c r="Q35" s="11"/>
      <c r="R35" s="48"/>
      <c r="S35" s="11"/>
      <c r="T35" s="46" t="s">
        <v>189</v>
      </c>
      <c r="U35" s="11"/>
      <c r="V35" s="4">
        <v>65.52</v>
      </c>
      <c r="Z35" s="2"/>
    </row>
    <row r="36" spans="1:26">
      <c r="A36" s="11"/>
      <c r="B36" s="11"/>
      <c r="C36" s="11"/>
      <c r="D36" s="11"/>
      <c r="E36" s="11"/>
      <c r="F36" s="46" t="s">
        <v>18</v>
      </c>
      <c r="G36" s="11"/>
      <c r="H36" s="47">
        <v>40921</v>
      </c>
      <c r="I36" s="11"/>
      <c r="J36" s="46"/>
      <c r="K36" s="11"/>
      <c r="L36" s="46" t="s">
        <v>201</v>
      </c>
      <c r="M36" s="11"/>
      <c r="N36" s="46"/>
      <c r="O36" s="11"/>
      <c r="P36" s="46" t="s">
        <v>19</v>
      </c>
      <c r="Q36" s="11"/>
      <c r="R36" s="48"/>
      <c r="S36" s="11"/>
      <c r="T36" s="46" t="s">
        <v>189</v>
      </c>
      <c r="U36" s="11"/>
      <c r="V36" s="4">
        <v>102.3</v>
      </c>
      <c r="Z36"/>
    </row>
    <row r="37" spans="1:26">
      <c r="A37" s="11"/>
      <c r="B37" s="11"/>
      <c r="C37" s="11"/>
      <c r="D37" s="11"/>
      <c r="E37" s="11"/>
      <c r="F37" s="46" t="s">
        <v>18</v>
      </c>
      <c r="G37" s="11"/>
      <c r="H37" s="47">
        <v>40921</v>
      </c>
      <c r="I37" s="11"/>
      <c r="J37" s="46"/>
      <c r="K37" s="11"/>
      <c r="L37" s="46" t="s">
        <v>210</v>
      </c>
      <c r="M37" s="11"/>
      <c r="N37" s="46"/>
      <c r="O37" s="11"/>
      <c r="P37" s="46" t="s">
        <v>51</v>
      </c>
      <c r="Q37" s="11"/>
      <c r="R37" s="48"/>
      <c r="S37" s="11"/>
      <c r="T37" s="46" t="s">
        <v>189</v>
      </c>
      <c r="U37" s="11"/>
      <c r="V37" s="4">
        <v>0</v>
      </c>
      <c r="Z37"/>
    </row>
    <row r="38" spans="1:26">
      <c r="A38" s="11"/>
      <c r="B38" s="11"/>
      <c r="C38" s="11"/>
      <c r="D38" s="11"/>
      <c r="E38" s="11"/>
      <c r="F38" s="46" t="s">
        <v>18</v>
      </c>
      <c r="G38" s="11"/>
      <c r="H38" s="47">
        <v>40921</v>
      </c>
      <c r="I38" s="11"/>
      <c r="J38" s="46"/>
      <c r="K38" s="11"/>
      <c r="L38" s="46" t="s">
        <v>210</v>
      </c>
      <c r="M38" s="11"/>
      <c r="N38" s="46"/>
      <c r="O38" s="11"/>
      <c r="P38" s="46" t="s">
        <v>51</v>
      </c>
      <c r="Q38" s="11"/>
      <c r="R38" s="48"/>
      <c r="S38" s="11"/>
      <c r="T38" s="46" t="s">
        <v>189</v>
      </c>
      <c r="U38" s="11"/>
      <c r="V38" s="4">
        <v>77.98</v>
      </c>
      <c r="Z38"/>
    </row>
    <row r="39" spans="1:26">
      <c r="A39" s="11"/>
      <c r="B39" s="11"/>
      <c r="C39" s="11"/>
      <c r="D39" s="11"/>
      <c r="E39" s="11"/>
      <c r="F39" s="46" t="s">
        <v>18</v>
      </c>
      <c r="G39" s="11"/>
      <c r="H39" s="47">
        <v>40921</v>
      </c>
      <c r="I39" s="11"/>
      <c r="J39" s="46"/>
      <c r="K39" s="11"/>
      <c r="L39" s="46" t="s">
        <v>210</v>
      </c>
      <c r="M39" s="11"/>
      <c r="N39" s="46"/>
      <c r="O39" s="11"/>
      <c r="P39" s="46" t="s">
        <v>51</v>
      </c>
      <c r="Q39" s="11"/>
      <c r="R39" s="48"/>
      <c r="S39" s="11"/>
      <c r="T39" s="46" t="s">
        <v>189</v>
      </c>
      <c r="U39" s="11"/>
      <c r="V39" s="4">
        <v>43.81</v>
      </c>
      <c r="Z39"/>
    </row>
    <row r="40" spans="1:26">
      <c r="A40" s="11"/>
      <c r="B40" s="11"/>
      <c r="C40" s="11"/>
      <c r="D40" s="11"/>
      <c r="E40" s="11"/>
      <c r="F40" s="46" t="s">
        <v>18</v>
      </c>
      <c r="G40" s="11"/>
      <c r="H40" s="47">
        <v>40921</v>
      </c>
      <c r="I40" s="11"/>
      <c r="J40" s="46"/>
      <c r="K40" s="11"/>
      <c r="L40" s="46" t="s">
        <v>210</v>
      </c>
      <c r="M40" s="11"/>
      <c r="N40" s="46"/>
      <c r="O40" s="11"/>
      <c r="P40" s="46" t="s">
        <v>51</v>
      </c>
      <c r="Q40" s="11"/>
      <c r="R40" s="48"/>
      <c r="S40" s="11"/>
      <c r="T40" s="46" t="s">
        <v>189</v>
      </c>
      <c r="U40" s="11"/>
      <c r="V40" s="4">
        <v>68.400000000000006</v>
      </c>
      <c r="Z40"/>
    </row>
    <row r="41" spans="1:26">
      <c r="A41" s="11"/>
      <c r="B41" s="11"/>
      <c r="C41" s="11"/>
      <c r="D41" s="11"/>
      <c r="E41" s="11"/>
      <c r="F41" s="46" t="s">
        <v>18</v>
      </c>
      <c r="G41" s="11"/>
      <c r="H41" s="47">
        <v>40921</v>
      </c>
      <c r="I41" s="11"/>
      <c r="J41" s="46"/>
      <c r="K41" s="11"/>
      <c r="L41" s="46" t="s">
        <v>204</v>
      </c>
      <c r="M41" s="11"/>
      <c r="N41" s="46"/>
      <c r="O41" s="11"/>
      <c r="P41" s="46" t="s">
        <v>19</v>
      </c>
      <c r="Q41" s="11"/>
      <c r="R41" s="48"/>
      <c r="S41" s="11"/>
      <c r="T41" s="46" t="s">
        <v>189</v>
      </c>
      <c r="U41" s="11"/>
      <c r="V41" s="4">
        <v>72.25</v>
      </c>
      <c r="Z41"/>
    </row>
    <row r="42" spans="1:26">
      <c r="A42" s="11"/>
      <c r="B42" s="11"/>
      <c r="C42" s="11"/>
      <c r="D42" s="11"/>
      <c r="E42" s="11"/>
      <c r="F42" s="46" t="s">
        <v>18</v>
      </c>
      <c r="G42" s="11"/>
      <c r="H42" s="47">
        <v>40921</v>
      </c>
      <c r="I42" s="11"/>
      <c r="J42" s="46"/>
      <c r="K42" s="11"/>
      <c r="L42" s="46" t="s">
        <v>204</v>
      </c>
      <c r="M42" s="11"/>
      <c r="N42" s="46"/>
      <c r="O42" s="11"/>
      <c r="P42" s="46" t="s">
        <v>19</v>
      </c>
      <c r="Q42" s="11"/>
      <c r="R42" s="48"/>
      <c r="S42" s="11"/>
      <c r="T42" s="46" t="s">
        <v>189</v>
      </c>
      <c r="U42" s="11"/>
      <c r="V42" s="4">
        <v>112.8</v>
      </c>
      <c r="Z42"/>
    </row>
    <row r="43" spans="1:26">
      <c r="A43" s="11"/>
      <c r="B43" s="11"/>
      <c r="C43" s="11"/>
      <c r="D43" s="11"/>
      <c r="E43" s="11"/>
      <c r="F43" s="46" t="s">
        <v>18</v>
      </c>
      <c r="G43" s="11"/>
      <c r="H43" s="47">
        <v>40921</v>
      </c>
      <c r="I43" s="11"/>
      <c r="J43" s="46"/>
      <c r="K43" s="11"/>
      <c r="L43" s="46" t="s">
        <v>211</v>
      </c>
      <c r="M43" s="11"/>
      <c r="N43" s="46"/>
      <c r="O43" s="11"/>
      <c r="P43" s="46" t="s">
        <v>19</v>
      </c>
      <c r="Q43" s="11"/>
      <c r="R43" s="48"/>
      <c r="S43" s="11"/>
      <c r="T43" s="46" t="s">
        <v>189</v>
      </c>
      <c r="U43" s="11"/>
      <c r="V43" s="4">
        <v>34.17</v>
      </c>
      <c r="Z43"/>
    </row>
    <row r="44" spans="1:26">
      <c r="A44" s="11"/>
      <c r="B44" s="11"/>
      <c r="C44" s="11"/>
      <c r="D44" s="11"/>
      <c r="E44" s="11"/>
      <c r="F44" s="46" t="s">
        <v>18</v>
      </c>
      <c r="G44" s="11"/>
      <c r="H44" s="47">
        <v>40921</v>
      </c>
      <c r="I44" s="11"/>
      <c r="J44" s="46"/>
      <c r="K44" s="11"/>
      <c r="L44" s="46" t="s">
        <v>211</v>
      </c>
      <c r="M44" s="11"/>
      <c r="N44" s="46"/>
      <c r="O44" s="11"/>
      <c r="P44" s="46" t="s">
        <v>19</v>
      </c>
      <c r="Q44" s="11"/>
      <c r="R44" s="48"/>
      <c r="S44" s="11"/>
      <c r="T44" s="46" t="s">
        <v>189</v>
      </c>
      <c r="U44" s="11"/>
      <c r="V44" s="4">
        <v>21.14</v>
      </c>
      <c r="Z44"/>
    </row>
    <row r="45" spans="1:26">
      <c r="A45" s="11"/>
      <c r="B45" s="11"/>
      <c r="C45" s="11"/>
      <c r="D45" s="11"/>
      <c r="E45" s="11"/>
      <c r="F45" s="46" t="s">
        <v>18</v>
      </c>
      <c r="G45" s="11"/>
      <c r="H45" s="47">
        <v>40921</v>
      </c>
      <c r="I45" s="11"/>
      <c r="J45" s="46"/>
      <c r="K45" s="11"/>
      <c r="L45" s="46" t="s">
        <v>211</v>
      </c>
      <c r="M45" s="11"/>
      <c r="N45" s="46"/>
      <c r="O45" s="11"/>
      <c r="P45" s="46" t="s">
        <v>19</v>
      </c>
      <c r="Q45" s="11"/>
      <c r="R45" s="48"/>
      <c r="S45" s="11"/>
      <c r="T45" s="46" t="s">
        <v>189</v>
      </c>
      <c r="U45" s="11"/>
      <c r="V45" s="4">
        <v>33</v>
      </c>
      <c r="Z45"/>
    </row>
    <row r="46" spans="1:26">
      <c r="A46" s="11"/>
      <c r="B46" s="11"/>
      <c r="C46" s="11"/>
      <c r="D46" s="11"/>
      <c r="E46" s="11"/>
      <c r="F46" s="46" t="s">
        <v>18</v>
      </c>
      <c r="G46" s="11"/>
      <c r="H46" s="47">
        <v>40921</v>
      </c>
      <c r="I46" s="11"/>
      <c r="J46" s="46"/>
      <c r="K46" s="11"/>
      <c r="L46" s="46" t="s">
        <v>205</v>
      </c>
      <c r="M46" s="11"/>
      <c r="N46" s="46"/>
      <c r="O46" s="11"/>
      <c r="P46" s="46" t="s">
        <v>0</v>
      </c>
      <c r="Q46" s="11"/>
      <c r="R46" s="48"/>
      <c r="S46" s="11"/>
      <c r="T46" s="46" t="s">
        <v>189</v>
      </c>
      <c r="U46" s="11"/>
      <c r="V46" s="4">
        <v>68.37</v>
      </c>
      <c r="Z46"/>
    </row>
    <row r="47" spans="1:26">
      <c r="A47" s="11"/>
      <c r="B47" s="11"/>
      <c r="C47" s="11"/>
      <c r="D47" s="11"/>
      <c r="E47" s="11"/>
      <c r="F47" s="46" t="s">
        <v>18</v>
      </c>
      <c r="G47" s="11"/>
      <c r="H47" s="47">
        <v>40921</v>
      </c>
      <c r="I47" s="11"/>
      <c r="J47" s="46"/>
      <c r="K47" s="11"/>
      <c r="L47" s="46" t="s">
        <v>205</v>
      </c>
      <c r="M47" s="11"/>
      <c r="N47" s="46"/>
      <c r="O47" s="11"/>
      <c r="P47" s="46" t="s">
        <v>0</v>
      </c>
      <c r="Q47" s="11"/>
      <c r="R47" s="48"/>
      <c r="S47" s="11"/>
      <c r="T47" s="46" t="s">
        <v>189</v>
      </c>
      <c r="U47" s="11"/>
      <c r="V47" s="4">
        <v>38.840000000000003</v>
      </c>
      <c r="Z47"/>
    </row>
    <row r="48" spans="1:26">
      <c r="A48" s="11"/>
      <c r="B48" s="11"/>
      <c r="C48" s="11"/>
      <c r="D48" s="11"/>
      <c r="E48" s="11"/>
      <c r="F48" s="46" t="s">
        <v>18</v>
      </c>
      <c r="G48" s="11"/>
      <c r="H48" s="47">
        <v>40921</v>
      </c>
      <c r="I48" s="11"/>
      <c r="J48" s="46"/>
      <c r="K48" s="11"/>
      <c r="L48" s="46" t="s">
        <v>205</v>
      </c>
      <c r="M48" s="11"/>
      <c r="N48" s="46"/>
      <c r="O48" s="11"/>
      <c r="P48" s="46" t="s">
        <v>0</v>
      </c>
      <c r="Q48" s="11"/>
      <c r="R48" s="48"/>
      <c r="S48" s="11"/>
      <c r="T48" s="46" t="s">
        <v>189</v>
      </c>
      <c r="U48" s="11"/>
      <c r="V48" s="4">
        <v>60.63</v>
      </c>
      <c r="Z48"/>
    </row>
    <row r="49" spans="1:26">
      <c r="A49" s="11"/>
      <c r="B49" s="11"/>
      <c r="C49" s="11"/>
      <c r="D49" s="11"/>
      <c r="E49" s="11"/>
      <c r="F49" s="46" t="s">
        <v>18</v>
      </c>
      <c r="G49" s="11"/>
      <c r="H49" s="47">
        <v>40921</v>
      </c>
      <c r="I49" s="11"/>
      <c r="J49" s="46" t="s">
        <v>21</v>
      </c>
      <c r="K49" s="11"/>
      <c r="L49" s="46" t="s">
        <v>213</v>
      </c>
      <c r="M49" s="11"/>
      <c r="N49" s="46"/>
      <c r="O49" s="11"/>
      <c r="P49" s="46" t="s">
        <v>0</v>
      </c>
      <c r="Q49" s="11"/>
      <c r="R49" s="48"/>
      <c r="S49" s="11"/>
      <c r="T49" s="46" t="s">
        <v>189</v>
      </c>
      <c r="U49" s="11"/>
      <c r="V49" s="4">
        <v>0</v>
      </c>
      <c r="Z49"/>
    </row>
    <row r="50" spans="1:26">
      <c r="A50" s="11"/>
      <c r="B50" s="11"/>
      <c r="C50" s="11"/>
      <c r="D50" s="11"/>
      <c r="E50" s="11"/>
      <c r="F50" s="46" t="s">
        <v>18</v>
      </c>
      <c r="G50" s="11"/>
      <c r="H50" s="47">
        <v>40921</v>
      </c>
      <c r="I50" s="11"/>
      <c r="J50" s="46" t="s">
        <v>21</v>
      </c>
      <c r="K50" s="11"/>
      <c r="L50" s="46" t="s">
        <v>213</v>
      </c>
      <c r="M50" s="11"/>
      <c r="N50" s="46"/>
      <c r="O50" s="11"/>
      <c r="P50" s="46" t="s">
        <v>0</v>
      </c>
      <c r="Q50" s="11"/>
      <c r="R50" s="48"/>
      <c r="S50" s="11"/>
      <c r="T50" s="46" t="s">
        <v>189</v>
      </c>
      <c r="U50" s="11"/>
      <c r="V50" s="4">
        <v>3.21</v>
      </c>
      <c r="Z50"/>
    </row>
    <row r="51" spans="1:26">
      <c r="A51" s="11"/>
      <c r="B51" s="11"/>
      <c r="C51" s="11"/>
      <c r="D51" s="11"/>
      <c r="E51" s="11"/>
      <c r="F51" s="46" t="s">
        <v>18</v>
      </c>
      <c r="G51" s="11"/>
      <c r="H51" s="47">
        <v>40921</v>
      </c>
      <c r="I51" s="11"/>
      <c r="J51" s="46" t="s">
        <v>21</v>
      </c>
      <c r="K51" s="11"/>
      <c r="L51" s="46" t="s">
        <v>213</v>
      </c>
      <c r="M51" s="11"/>
      <c r="N51" s="46"/>
      <c r="O51" s="11"/>
      <c r="P51" s="46" t="s">
        <v>0</v>
      </c>
      <c r="Q51" s="11"/>
      <c r="R51" s="48"/>
      <c r="S51" s="11"/>
      <c r="T51" s="46" t="s">
        <v>189</v>
      </c>
      <c r="U51" s="11"/>
      <c r="V51" s="4">
        <v>5</v>
      </c>
      <c r="Z51"/>
    </row>
    <row r="52" spans="1:26">
      <c r="A52" s="11"/>
      <c r="B52" s="11"/>
      <c r="C52" s="11"/>
      <c r="D52" s="11"/>
      <c r="E52" s="11"/>
      <c r="F52" s="46" t="s">
        <v>18</v>
      </c>
      <c r="G52" s="11"/>
      <c r="H52" s="47">
        <v>40933</v>
      </c>
      <c r="I52" s="11"/>
      <c r="J52" s="46" t="s">
        <v>22</v>
      </c>
      <c r="K52" s="11"/>
      <c r="L52" s="46" t="s">
        <v>200</v>
      </c>
      <c r="M52" s="11"/>
      <c r="N52" s="46"/>
      <c r="O52" s="11"/>
      <c r="P52" s="46" t="s">
        <v>20</v>
      </c>
      <c r="Q52" s="11"/>
      <c r="R52" s="48"/>
      <c r="S52" s="11"/>
      <c r="T52" s="46" t="s">
        <v>189</v>
      </c>
      <c r="U52" s="11"/>
      <c r="V52" s="4">
        <v>0</v>
      </c>
      <c r="Z52"/>
    </row>
    <row r="53" spans="1:26">
      <c r="A53" s="11"/>
      <c r="B53" s="11"/>
      <c r="C53" s="11"/>
      <c r="D53" s="11"/>
      <c r="E53" s="11"/>
      <c r="F53" s="46" t="s">
        <v>18</v>
      </c>
      <c r="G53" s="11"/>
      <c r="H53" s="47">
        <v>40933</v>
      </c>
      <c r="I53" s="11"/>
      <c r="J53" s="46" t="s">
        <v>22</v>
      </c>
      <c r="K53" s="11"/>
      <c r="L53" s="46" t="s">
        <v>200</v>
      </c>
      <c r="M53" s="11"/>
      <c r="N53" s="46"/>
      <c r="O53" s="11"/>
      <c r="P53" s="46" t="s">
        <v>20</v>
      </c>
      <c r="Q53" s="11"/>
      <c r="R53" s="48"/>
      <c r="S53" s="11"/>
      <c r="T53" s="46" t="s">
        <v>189</v>
      </c>
      <c r="U53" s="11"/>
      <c r="V53" s="4">
        <v>2.87</v>
      </c>
      <c r="Z53"/>
    </row>
    <row r="54" spans="1:26">
      <c r="A54" s="11"/>
      <c r="B54" s="11"/>
      <c r="C54" s="11"/>
      <c r="D54" s="11"/>
      <c r="E54" s="11"/>
      <c r="F54" s="46" t="s">
        <v>18</v>
      </c>
      <c r="G54" s="11"/>
      <c r="H54" s="47">
        <v>40933</v>
      </c>
      <c r="I54" s="11"/>
      <c r="J54" s="46" t="s">
        <v>22</v>
      </c>
      <c r="K54" s="11"/>
      <c r="L54" s="46" t="s">
        <v>200</v>
      </c>
      <c r="M54" s="11"/>
      <c r="N54" s="46"/>
      <c r="O54" s="11"/>
      <c r="P54" s="46" t="s">
        <v>20</v>
      </c>
      <c r="Q54" s="11"/>
      <c r="R54" s="48"/>
      <c r="S54" s="11"/>
      <c r="T54" s="46" t="s">
        <v>189</v>
      </c>
      <c r="U54" s="11"/>
      <c r="V54" s="4">
        <v>0</v>
      </c>
      <c r="Z54"/>
    </row>
    <row r="55" spans="1:26">
      <c r="A55" s="11"/>
      <c r="B55" s="11"/>
      <c r="C55" s="11"/>
      <c r="D55" s="11"/>
      <c r="E55" s="11"/>
      <c r="F55" s="46" t="s">
        <v>18</v>
      </c>
      <c r="G55" s="11"/>
      <c r="H55" s="47">
        <v>40935</v>
      </c>
      <c r="I55" s="11"/>
      <c r="J55" s="46"/>
      <c r="K55" s="11"/>
      <c r="L55" s="46" t="s">
        <v>212</v>
      </c>
      <c r="M55" s="11"/>
      <c r="N55" s="46"/>
      <c r="O55" s="11"/>
      <c r="P55" s="46" t="s">
        <v>0</v>
      </c>
      <c r="Q55" s="11"/>
      <c r="R55" s="48"/>
      <c r="S55" s="11"/>
      <c r="T55" s="46" t="s">
        <v>189</v>
      </c>
      <c r="U55" s="11"/>
      <c r="V55" s="4">
        <v>185.63</v>
      </c>
      <c r="Z55"/>
    </row>
    <row r="56" spans="1:26">
      <c r="A56" s="11"/>
      <c r="B56" s="11"/>
      <c r="C56" s="11"/>
      <c r="D56" s="11"/>
      <c r="E56" s="11"/>
      <c r="F56" s="46" t="s">
        <v>18</v>
      </c>
      <c r="G56" s="11"/>
      <c r="H56" s="47">
        <v>40935</v>
      </c>
      <c r="I56" s="11"/>
      <c r="J56" s="46"/>
      <c r="K56" s="11"/>
      <c r="L56" s="46" t="s">
        <v>212</v>
      </c>
      <c r="M56" s="11"/>
      <c r="N56" s="46"/>
      <c r="O56" s="11"/>
      <c r="P56" s="46" t="s">
        <v>0</v>
      </c>
      <c r="Q56" s="11"/>
      <c r="R56" s="48"/>
      <c r="S56" s="11"/>
      <c r="T56" s="46" t="s">
        <v>189</v>
      </c>
      <c r="U56" s="11"/>
      <c r="V56" s="4">
        <v>69.09</v>
      </c>
      <c r="Z56"/>
    </row>
    <row r="57" spans="1:26">
      <c r="A57" s="11"/>
      <c r="B57" s="11"/>
      <c r="C57" s="11"/>
      <c r="D57" s="11"/>
      <c r="E57" s="11"/>
      <c r="F57" s="46" t="s">
        <v>18</v>
      </c>
      <c r="G57" s="11"/>
      <c r="H57" s="47">
        <v>40935</v>
      </c>
      <c r="I57" s="11"/>
      <c r="J57" s="46"/>
      <c r="K57" s="11"/>
      <c r="L57" s="46" t="s">
        <v>212</v>
      </c>
      <c r="M57" s="11"/>
      <c r="N57" s="46"/>
      <c r="O57" s="11"/>
      <c r="P57" s="46" t="s">
        <v>0</v>
      </c>
      <c r="Q57" s="11"/>
      <c r="R57" s="48"/>
      <c r="S57" s="11"/>
      <c r="T57" s="46" t="s">
        <v>189</v>
      </c>
      <c r="U57" s="11"/>
      <c r="V57" s="4">
        <v>39.21</v>
      </c>
      <c r="Z57"/>
    </row>
    <row r="58" spans="1:26">
      <c r="A58" s="11"/>
      <c r="B58" s="11"/>
      <c r="C58" s="11"/>
      <c r="D58" s="11"/>
      <c r="E58" s="11"/>
      <c r="F58" s="46" t="s">
        <v>18</v>
      </c>
      <c r="G58" s="11"/>
      <c r="H58" s="47">
        <v>40935</v>
      </c>
      <c r="I58" s="11"/>
      <c r="J58" s="46"/>
      <c r="K58" s="11"/>
      <c r="L58" s="46" t="s">
        <v>212</v>
      </c>
      <c r="M58" s="11"/>
      <c r="N58" s="46"/>
      <c r="O58" s="11"/>
      <c r="P58" s="46" t="s">
        <v>0</v>
      </c>
      <c r="Q58" s="11"/>
      <c r="R58" s="48"/>
      <c r="S58" s="11"/>
      <c r="T58" s="46" t="s">
        <v>189</v>
      </c>
      <c r="U58" s="11"/>
      <c r="V58" s="4">
        <v>61.22</v>
      </c>
      <c r="Z58"/>
    </row>
    <row r="59" spans="1:26">
      <c r="A59" s="11"/>
      <c r="B59" s="11"/>
      <c r="C59" s="11"/>
      <c r="D59" s="11"/>
      <c r="E59" s="11"/>
      <c r="F59" s="46" t="s">
        <v>18</v>
      </c>
      <c r="G59" s="11"/>
      <c r="H59" s="47">
        <v>40935</v>
      </c>
      <c r="I59" s="11"/>
      <c r="J59" s="46"/>
      <c r="K59" s="11"/>
      <c r="L59" s="46" t="s">
        <v>190</v>
      </c>
      <c r="M59" s="11"/>
      <c r="N59" s="46"/>
      <c r="O59" s="11"/>
      <c r="P59" s="46" t="s">
        <v>20</v>
      </c>
      <c r="Q59" s="11"/>
      <c r="R59" s="48"/>
      <c r="S59" s="11"/>
      <c r="T59" s="46" t="s">
        <v>189</v>
      </c>
      <c r="U59" s="11"/>
      <c r="V59" s="4">
        <v>100.38</v>
      </c>
      <c r="Z59"/>
    </row>
    <row r="60" spans="1:26">
      <c r="A60" s="11"/>
      <c r="B60" s="11"/>
      <c r="C60" s="11"/>
      <c r="D60" s="11"/>
      <c r="E60" s="11"/>
      <c r="F60" s="46" t="s">
        <v>18</v>
      </c>
      <c r="G60" s="11"/>
      <c r="H60" s="47">
        <v>40935</v>
      </c>
      <c r="I60" s="11"/>
      <c r="J60" s="46"/>
      <c r="K60" s="11"/>
      <c r="L60" s="46" t="s">
        <v>190</v>
      </c>
      <c r="M60" s="11"/>
      <c r="N60" s="46"/>
      <c r="O60" s="11"/>
      <c r="P60" s="46" t="s">
        <v>20</v>
      </c>
      <c r="Q60" s="11"/>
      <c r="R60" s="48"/>
      <c r="S60" s="11"/>
      <c r="T60" s="46" t="s">
        <v>189</v>
      </c>
      <c r="U60" s="11"/>
      <c r="V60" s="4">
        <v>55.4</v>
      </c>
      <c r="Z60"/>
    </row>
    <row r="61" spans="1:26">
      <c r="A61" s="11"/>
      <c r="B61" s="11"/>
      <c r="C61" s="11"/>
      <c r="D61" s="11"/>
      <c r="E61" s="11"/>
      <c r="F61" s="46" t="s">
        <v>18</v>
      </c>
      <c r="G61" s="11"/>
      <c r="H61" s="47">
        <v>40935</v>
      </c>
      <c r="I61" s="11"/>
      <c r="J61" s="46"/>
      <c r="K61" s="11"/>
      <c r="L61" s="46" t="s">
        <v>190</v>
      </c>
      <c r="M61" s="11"/>
      <c r="N61" s="46"/>
      <c r="O61" s="11"/>
      <c r="P61" s="46" t="s">
        <v>20</v>
      </c>
      <c r="Q61" s="11"/>
      <c r="R61" s="48"/>
      <c r="S61" s="11"/>
      <c r="T61" s="46" t="s">
        <v>189</v>
      </c>
      <c r="U61" s="11"/>
      <c r="V61" s="4">
        <v>129.75</v>
      </c>
      <c r="Z61"/>
    </row>
    <row r="62" spans="1:26">
      <c r="A62" s="11"/>
      <c r="B62" s="11"/>
      <c r="C62" s="11"/>
      <c r="D62" s="11"/>
      <c r="E62" s="11"/>
      <c r="F62" s="46" t="s">
        <v>18</v>
      </c>
      <c r="G62" s="11"/>
      <c r="H62" s="47">
        <v>40935</v>
      </c>
      <c r="I62" s="11"/>
      <c r="J62" s="46"/>
      <c r="K62" s="11"/>
      <c r="L62" s="46" t="s">
        <v>214</v>
      </c>
      <c r="M62" s="11"/>
      <c r="N62" s="46"/>
      <c r="O62" s="11"/>
      <c r="P62" s="46" t="s">
        <v>0</v>
      </c>
      <c r="Q62" s="11"/>
      <c r="R62" s="48"/>
      <c r="S62" s="11"/>
      <c r="T62" s="46" t="s">
        <v>189</v>
      </c>
      <c r="U62" s="11"/>
      <c r="V62" s="4">
        <v>131.94</v>
      </c>
      <c r="Z62"/>
    </row>
    <row r="63" spans="1:26">
      <c r="A63" s="11"/>
      <c r="B63" s="11"/>
      <c r="C63" s="11"/>
      <c r="D63" s="11"/>
      <c r="E63" s="11"/>
      <c r="F63" s="46" t="s">
        <v>18</v>
      </c>
      <c r="G63" s="11"/>
      <c r="H63" s="47">
        <v>40935</v>
      </c>
      <c r="I63" s="11"/>
      <c r="J63" s="46"/>
      <c r="K63" s="11"/>
      <c r="L63" s="46" t="s">
        <v>214</v>
      </c>
      <c r="M63" s="11"/>
      <c r="N63" s="46"/>
      <c r="O63" s="11"/>
      <c r="P63" s="46" t="s">
        <v>0</v>
      </c>
      <c r="Q63" s="11"/>
      <c r="R63" s="48"/>
      <c r="S63" s="11"/>
      <c r="T63" s="46" t="s">
        <v>189</v>
      </c>
      <c r="U63" s="11"/>
      <c r="V63" s="4">
        <v>71.739999999999995</v>
      </c>
      <c r="Z63"/>
    </row>
    <row r="64" spans="1:26">
      <c r="A64" s="11"/>
      <c r="B64" s="11"/>
      <c r="C64" s="11"/>
      <c r="D64" s="11"/>
      <c r="E64" s="11"/>
      <c r="F64" s="46" t="s">
        <v>18</v>
      </c>
      <c r="G64" s="11"/>
      <c r="H64" s="47">
        <v>40935</v>
      </c>
      <c r="I64" s="11"/>
      <c r="J64" s="46"/>
      <c r="K64" s="11"/>
      <c r="L64" s="46" t="s">
        <v>214</v>
      </c>
      <c r="M64" s="11"/>
      <c r="N64" s="46"/>
      <c r="O64" s="11"/>
      <c r="P64" s="46" t="s">
        <v>0</v>
      </c>
      <c r="Q64" s="11"/>
      <c r="R64" s="48"/>
      <c r="S64" s="11"/>
      <c r="T64" s="46" t="s">
        <v>189</v>
      </c>
      <c r="U64" s="11"/>
      <c r="V64" s="4">
        <v>112</v>
      </c>
      <c r="Z64"/>
    </row>
    <row r="65" spans="1:26">
      <c r="A65" s="11"/>
      <c r="B65" s="11"/>
      <c r="C65" s="11"/>
      <c r="D65" s="11"/>
      <c r="E65" s="11"/>
      <c r="F65" s="46" t="s">
        <v>18</v>
      </c>
      <c r="G65" s="11"/>
      <c r="H65" s="47">
        <v>40935</v>
      </c>
      <c r="I65" s="11"/>
      <c r="J65" s="46"/>
      <c r="K65" s="11"/>
      <c r="L65" s="46" t="s">
        <v>192</v>
      </c>
      <c r="M65" s="11"/>
      <c r="N65" s="46"/>
      <c r="O65" s="11"/>
      <c r="P65" s="46" t="s">
        <v>19</v>
      </c>
      <c r="Q65" s="11"/>
      <c r="R65" s="48"/>
      <c r="S65" s="11"/>
      <c r="T65" s="46" t="s">
        <v>189</v>
      </c>
      <c r="U65" s="11"/>
      <c r="V65" s="4">
        <v>80</v>
      </c>
      <c r="Z65"/>
    </row>
    <row r="66" spans="1:26">
      <c r="A66" s="11"/>
      <c r="B66" s="11"/>
      <c r="C66" s="11"/>
      <c r="D66" s="11"/>
      <c r="E66" s="11"/>
      <c r="F66" s="46" t="s">
        <v>18</v>
      </c>
      <c r="G66" s="11"/>
      <c r="H66" s="47">
        <v>40935</v>
      </c>
      <c r="I66" s="11"/>
      <c r="J66" s="46"/>
      <c r="K66" s="11"/>
      <c r="L66" s="46" t="s">
        <v>192</v>
      </c>
      <c r="M66" s="11"/>
      <c r="N66" s="46"/>
      <c r="O66" s="11"/>
      <c r="P66" s="46" t="s">
        <v>19</v>
      </c>
      <c r="Q66" s="11"/>
      <c r="R66" s="48"/>
      <c r="S66" s="11"/>
      <c r="T66" s="46" t="s">
        <v>189</v>
      </c>
      <c r="U66" s="11"/>
      <c r="V66" s="4">
        <v>111.72</v>
      </c>
      <c r="Z66"/>
    </row>
    <row r="67" spans="1:26">
      <c r="A67" s="11"/>
      <c r="B67" s="11"/>
      <c r="C67" s="11"/>
      <c r="D67" s="11"/>
      <c r="E67" s="11"/>
      <c r="F67" s="46" t="s">
        <v>18</v>
      </c>
      <c r="G67" s="11"/>
      <c r="H67" s="47">
        <v>40935</v>
      </c>
      <c r="I67" s="11"/>
      <c r="J67" s="46"/>
      <c r="K67" s="11"/>
      <c r="L67" s="46" t="s">
        <v>192</v>
      </c>
      <c r="M67" s="11"/>
      <c r="N67" s="46"/>
      <c r="O67" s="11"/>
      <c r="P67" s="46" t="s">
        <v>19</v>
      </c>
      <c r="Q67" s="11"/>
      <c r="R67" s="48"/>
      <c r="S67" s="11"/>
      <c r="T67" s="46" t="s">
        <v>189</v>
      </c>
      <c r="U67" s="11"/>
      <c r="V67" s="4">
        <v>61.28</v>
      </c>
      <c r="Z67"/>
    </row>
    <row r="68" spans="1:26">
      <c r="A68" s="11"/>
      <c r="B68" s="11"/>
      <c r="C68" s="11"/>
      <c r="D68" s="11"/>
      <c r="E68" s="11"/>
      <c r="F68" s="46" t="s">
        <v>18</v>
      </c>
      <c r="G68" s="11"/>
      <c r="H68" s="47">
        <v>40935</v>
      </c>
      <c r="I68" s="11"/>
      <c r="J68" s="46"/>
      <c r="K68" s="11"/>
      <c r="L68" s="46" t="s">
        <v>192</v>
      </c>
      <c r="M68" s="11"/>
      <c r="N68" s="46"/>
      <c r="O68" s="11"/>
      <c r="P68" s="46" t="s">
        <v>19</v>
      </c>
      <c r="Q68" s="11"/>
      <c r="R68" s="48"/>
      <c r="S68" s="11"/>
      <c r="T68" s="46" t="s">
        <v>189</v>
      </c>
      <c r="U68" s="11"/>
      <c r="V68" s="4">
        <v>191.33</v>
      </c>
      <c r="Z68"/>
    </row>
    <row r="69" spans="1:26">
      <c r="A69" s="11"/>
      <c r="B69" s="11"/>
      <c r="C69" s="11"/>
      <c r="D69" s="11"/>
      <c r="E69" s="11"/>
      <c r="F69" s="46" t="s">
        <v>18</v>
      </c>
      <c r="G69" s="11"/>
      <c r="H69" s="47">
        <v>40935</v>
      </c>
      <c r="I69" s="11"/>
      <c r="J69" s="46"/>
      <c r="K69" s="11"/>
      <c r="L69" s="46" t="s">
        <v>193</v>
      </c>
      <c r="M69" s="11"/>
      <c r="N69" s="46"/>
      <c r="O69" s="11"/>
      <c r="P69" s="46" t="s">
        <v>19</v>
      </c>
      <c r="Q69" s="11"/>
      <c r="R69" s="48"/>
      <c r="S69" s="11"/>
      <c r="T69" s="46" t="s">
        <v>189</v>
      </c>
      <c r="U69" s="11"/>
      <c r="V69" s="4">
        <v>78.72</v>
      </c>
      <c r="Z69"/>
    </row>
    <row r="70" spans="1:26">
      <c r="A70" s="11"/>
      <c r="B70" s="11"/>
      <c r="C70" s="11"/>
      <c r="D70" s="11"/>
      <c r="E70" s="11"/>
      <c r="F70" s="46" t="s">
        <v>18</v>
      </c>
      <c r="G70" s="11"/>
      <c r="H70" s="47">
        <v>40935</v>
      </c>
      <c r="I70" s="11"/>
      <c r="J70" s="46"/>
      <c r="K70" s="11"/>
      <c r="L70" s="46" t="s">
        <v>193</v>
      </c>
      <c r="M70" s="11"/>
      <c r="N70" s="46"/>
      <c r="O70" s="11"/>
      <c r="P70" s="46" t="s">
        <v>19</v>
      </c>
      <c r="Q70" s="11"/>
      <c r="R70" s="48"/>
      <c r="S70" s="11"/>
      <c r="T70" s="46" t="s">
        <v>189</v>
      </c>
      <c r="U70" s="11"/>
      <c r="V70" s="4">
        <v>44.2</v>
      </c>
      <c r="Z70"/>
    </row>
    <row r="71" spans="1:26">
      <c r="A71" s="11"/>
      <c r="B71" s="11"/>
      <c r="C71" s="11"/>
      <c r="D71" s="11"/>
      <c r="E71" s="11"/>
      <c r="F71" s="46" t="s">
        <v>18</v>
      </c>
      <c r="G71" s="11"/>
      <c r="H71" s="47">
        <v>40935</v>
      </c>
      <c r="I71" s="11"/>
      <c r="J71" s="46"/>
      <c r="K71" s="11"/>
      <c r="L71" s="46" t="s">
        <v>193</v>
      </c>
      <c r="M71" s="11"/>
      <c r="N71" s="46"/>
      <c r="O71" s="11"/>
      <c r="P71" s="46" t="s">
        <v>19</v>
      </c>
      <c r="Q71" s="11"/>
      <c r="R71" s="48"/>
      <c r="S71" s="11"/>
      <c r="T71" s="46" t="s">
        <v>189</v>
      </c>
      <c r="U71" s="11"/>
      <c r="V71" s="4">
        <v>69</v>
      </c>
      <c r="Z71"/>
    </row>
    <row r="72" spans="1:26">
      <c r="A72" s="11"/>
      <c r="B72" s="11"/>
      <c r="C72" s="11"/>
      <c r="D72" s="11"/>
      <c r="E72" s="11"/>
      <c r="F72" s="46" t="s">
        <v>18</v>
      </c>
      <c r="G72" s="11"/>
      <c r="H72" s="47">
        <v>40935</v>
      </c>
      <c r="I72" s="11"/>
      <c r="J72" s="46"/>
      <c r="K72" s="11"/>
      <c r="L72" s="46" t="s">
        <v>194</v>
      </c>
      <c r="M72" s="11"/>
      <c r="N72" s="46"/>
      <c r="O72" s="11"/>
      <c r="P72" s="46" t="s">
        <v>19</v>
      </c>
      <c r="Q72" s="11"/>
      <c r="R72" s="48"/>
      <c r="S72" s="11"/>
      <c r="T72" s="46" t="s">
        <v>189</v>
      </c>
      <c r="U72" s="11"/>
      <c r="V72" s="4">
        <v>104.09</v>
      </c>
      <c r="Z72"/>
    </row>
    <row r="73" spans="1:26">
      <c r="A73" s="11"/>
      <c r="B73" s="11"/>
      <c r="C73" s="11"/>
      <c r="D73" s="11"/>
      <c r="E73" s="11"/>
      <c r="F73" s="46" t="s">
        <v>18</v>
      </c>
      <c r="G73" s="11"/>
      <c r="H73" s="47">
        <v>40935</v>
      </c>
      <c r="I73" s="11"/>
      <c r="J73" s="46"/>
      <c r="K73" s="11"/>
      <c r="L73" s="46" t="s">
        <v>194</v>
      </c>
      <c r="M73" s="11"/>
      <c r="N73" s="46"/>
      <c r="O73" s="11"/>
      <c r="P73" s="46" t="s">
        <v>19</v>
      </c>
      <c r="Q73" s="11"/>
      <c r="R73" s="48"/>
      <c r="S73" s="11"/>
      <c r="T73" s="46" t="s">
        <v>189</v>
      </c>
      <c r="U73" s="11"/>
      <c r="V73" s="4">
        <v>57.33</v>
      </c>
      <c r="Z73"/>
    </row>
    <row r="74" spans="1:26">
      <c r="A74" s="11"/>
      <c r="B74" s="11"/>
      <c r="C74" s="11"/>
      <c r="D74" s="11"/>
      <c r="E74" s="11"/>
      <c r="F74" s="46" t="s">
        <v>18</v>
      </c>
      <c r="G74" s="11"/>
      <c r="H74" s="47">
        <v>40935</v>
      </c>
      <c r="I74" s="11"/>
      <c r="J74" s="46"/>
      <c r="K74" s="11"/>
      <c r="L74" s="46" t="s">
        <v>194</v>
      </c>
      <c r="M74" s="11"/>
      <c r="N74" s="46"/>
      <c r="O74" s="11"/>
      <c r="P74" s="46" t="s">
        <v>19</v>
      </c>
      <c r="Q74" s="11"/>
      <c r="R74" s="48"/>
      <c r="S74" s="11"/>
      <c r="T74" s="46" t="s">
        <v>189</v>
      </c>
      <c r="U74" s="11"/>
      <c r="V74" s="4">
        <v>89.5</v>
      </c>
      <c r="Z74"/>
    </row>
    <row r="75" spans="1:26">
      <c r="A75" s="11"/>
      <c r="B75" s="11"/>
      <c r="C75" s="11"/>
      <c r="D75" s="11"/>
      <c r="E75" s="11"/>
      <c r="F75" s="46" t="s">
        <v>18</v>
      </c>
      <c r="G75" s="11"/>
      <c r="H75" s="47">
        <v>40935</v>
      </c>
      <c r="I75" s="11"/>
      <c r="J75" s="46"/>
      <c r="K75" s="11"/>
      <c r="L75" s="46" t="s">
        <v>196</v>
      </c>
      <c r="M75" s="11"/>
      <c r="N75" s="46"/>
      <c r="O75" s="11"/>
      <c r="P75" s="46" t="s">
        <v>19</v>
      </c>
      <c r="Q75" s="11"/>
      <c r="R75" s="48"/>
      <c r="S75" s="11"/>
      <c r="T75" s="46" t="s">
        <v>189</v>
      </c>
      <c r="U75" s="11"/>
      <c r="V75" s="4">
        <v>2884.62</v>
      </c>
      <c r="Z75"/>
    </row>
    <row r="76" spans="1:26">
      <c r="A76" s="11"/>
      <c r="B76" s="11"/>
      <c r="C76" s="11"/>
      <c r="D76" s="11"/>
      <c r="E76" s="11"/>
      <c r="F76" s="46" t="s">
        <v>18</v>
      </c>
      <c r="G76" s="11"/>
      <c r="H76" s="47">
        <v>40935</v>
      </c>
      <c r="I76" s="11"/>
      <c r="J76" s="46"/>
      <c r="K76" s="11"/>
      <c r="L76" s="46" t="s">
        <v>196</v>
      </c>
      <c r="M76" s="11"/>
      <c r="N76" s="46"/>
      <c r="O76" s="11"/>
      <c r="P76" s="46" t="s">
        <v>19</v>
      </c>
      <c r="Q76" s="11"/>
      <c r="R76" s="48"/>
      <c r="S76" s="11"/>
      <c r="T76" s="46" t="s">
        <v>189</v>
      </c>
      <c r="U76" s="11"/>
      <c r="V76" s="4">
        <v>136.13</v>
      </c>
      <c r="Z76"/>
    </row>
    <row r="77" spans="1:26">
      <c r="A77" s="11"/>
      <c r="B77" s="11"/>
      <c r="C77" s="11"/>
      <c r="D77" s="11"/>
      <c r="E77" s="11"/>
      <c r="F77" s="46" t="s">
        <v>18</v>
      </c>
      <c r="G77" s="11"/>
      <c r="H77" s="47">
        <v>40935</v>
      </c>
      <c r="I77" s="11"/>
      <c r="J77" s="46"/>
      <c r="K77" s="11"/>
      <c r="L77" s="46" t="s">
        <v>196</v>
      </c>
      <c r="M77" s="11"/>
      <c r="N77" s="46"/>
      <c r="O77" s="11"/>
      <c r="P77" s="46" t="s">
        <v>19</v>
      </c>
      <c r="Q77" s="11"/>
      <c r="R77" s="48"/>
      <c r="S77" s="11"/>
      <c r="T77" s="46" t="s">
        <v>189</v>
      </c>
      <c r="U77" s="11"/>
      <c r="V77" s="4">
        <v>73.91</v>
      </c>
      <c r="Z77"/>
    </row>
    <row r="78" spans="1:26">
      <c r="A78" s="11"/>
      <c r="B78" s="11"/>
      <c r="C78" s="11"/>
      <c r="D78" s="11"/>
      <c r="E78" s="11"/>
      <c r="F78" s="46" t="s">
        <v>18</v>
      </c>
      <c r="G78" s="11"/>
      <c r="H78" s="47">
        <v>40935</v>
      </c>
      <c r="I78" s="11"/>
      <c r="J78" s="46"/>
      <c r="K78" s="11"/>
      <c r="L78" s="46" t="s">
        <v>198</v>
      </c>
      <c r="M78" s="11"/>
      <c r="N78" s="46"/>
      <c r="O78" s="11"/>
      <c r="P78" s="46" t="s">
        <v>0</v>
      </c>
      <c r="Q78" s="11"/>
      <c r="R78" s="48"/>
      <c r="S78" s="11"/>
      <c r="T78" s="46" t="s">
        <v>189</v>
      </c>
      <c r="U78" s="11"/>
      <c r="V78" s="4">
        <v>79.37</v>
      </c>
      <c r="Z78"/>
    </row>
    <row r="79" spans="1:26">
      <c r="A79" s="11"/>
      <c r="B79" s="11"/>
      <c r="C79" s="11"/>
      <c r="D79" s="11"/>
      <c r="E79" s="11"/>
      <c r="F79" s="46" t="s">
        <v>18</v>
      </c>
      <c r="G79" s="11"/>
      <c r="H79" s="47">
        <v>40935</v>
      </c>
      <c r="I79" s="11"/>
      <c r="J79" s="46"/>
      <c r="K79" s="11"/>
      <c r="L79" s="46" t="s">
        <v>198</v>
      </c>
      <c r="M79" s="11"/>
      <c r="N79" s="46"/>
      <c r="O79" s="11"/>
      <c r="P79" s="46" t="s">
        <v>0</v>
      </c>
      <c r="Q79" s="11"/>
      <c r="R79" s="48"/>
      <c r="S79" s="11"/>
      <c r="T79" s="46" t="s">
        <v>189</v>
      </c>
      <c r="U79" s="11"/>
      <c r="V79" s="4">
        <v>44.53</v>
      </c>
      <c r="Z79"/>
    </row>
    <row r="80" spans="1:26">
      <c r="A80" s="11"/>
      <c r="B80" s="11"/>
      <c r="C80" s="11"/>
      <c r="D80" s="11"/>
      <c r="E80" s="11"/>
      <c r="F80" s="46" t="s">
        <v>18</v>
      </c>
      <c r="G80" s="11"/>
      <c r="H80" s="47">
        <v>40935</v>
      </c>
      <c r="I80" s="11"/>
      <c r="J80" s="46"/>
      <c r="K80" s="11"/>
      <c r="L80" s="46" t="s">
        <v>198</v>
      </c>
      <c r="M80" s="11"/>
      <c r="N80" s="46"/>
      <c r="O80" s="11"/>
      <c r="P80" s="46" t="s">
        <v>0</v>
      </c>
      <c r="Q80" s="11"/>
      <c r="R80" s="48"/>
      <c r="S80" s="11"/>
      <c r="T80" s="46" t="s">
        <v>189</v>
      </c>
      <c r="U80" s="11"/>
      <c r="V80" s="4">
        <v>69.52</v>
      </c>
      <c r="Z80"/>
    </row>
    <row r="81" spans="1:26">
      <c r="A81" s="11"/>
      <c r="B81" s="11"/>
      <c r="C81" s="11"/>
      <c r="D81" s="11"/>
      <c r="E81" s="11"/>
      <c r="F81" s="46" t="s">
        <v>18</v>
      </c>
      <c r="G81" s="11"/>
      <c r="H81" s="47">
        <v>40935</v>
      </c>
      <c r="I81" s="11"/>
      <c r="J81" s="46"/>
      <c r="K81" s="11"/>
      <c r="L81" s="46" t="s">
        <v>199</v>
      </c>
      <c r="M81" s="11"/>
      <c r="N81" s="46"/>
      <c r="O81" s="11"/>
      <c r="P81" s="46" t="s">
        <v>19</v>
      </c>
      <c r="Q81" s="11"/>
      <c r="R81" s="48"/>
      <c r="S81" s="11"/>
      <c r="T81" s="46" t="s">
        <v>189</v>
      </c>
      <c r="U81" s="11"/>
      <c r="V81" s="4">
        <v>3076.92</v>
      </c>
      <c r="Z81"/>
    </row>
    <row r="82" spans="1:26">
      <c r="A82" s="11"/>
      <c r="B82" s="11"/>
      <c r="C82" s="11"/>
      <c r="D82" s="11"/>
      <c r="E82" s="11"/>
      <c r="F82" s="46" t="s">
        <v>18</v>
      </c>
      <c r="G82" s="11"/>
      <c r="H82" s="47">
        <v>40935</v>
      </c>
      <c r="I82" s="11"/>
      <c r="J82" s="46"/>
      <c r="K82" s="11"/>
      <c r="L82" s="46" t="s">
        <v>199</v>
      </c>
      <c r="M82" s="11"/>
      <c r="N82" s="46"/>
      <c r="O82" s="11"/>
      <c r="P82" s="46" t="s">
        <v>19</v>
      </c>
      <c r="Q82" s="11"/>
      <c r="R82" s="48"/>
      <c r="S82" s="11"/>
      <c r="T82" s="46" t="s">
        <v>189</v>
      </c>
      <c r="U82" s="11"/>
      <c r="V82" s="4">
        <v>145.63999999999999</v>
      </c>
      <c r="Z82"/>
    </row>
    <row r="83" spans="1:26">
      <c r="A83" s="11"/>
      <c r="B83" s="11"/>
      <c r="C83" s="11"/>
      <c r="D83" s="11"/>
      <c r="E83" s="11"/>
      <c r="F83" s="46" t="s">
        <v>18</v>
      </c>
      <c r="G83" s="11"/>
      <c r="H83" s="47">
        <v>40935</v>
      </c>
      <c r="I83" s="11"/>
      <c r="J83" s="46"/>
      <c r="K83" s="11"/>
      <c r="L83" s="46" t="s">
        <v>200</v>
      </c>
      <c r="M83" s="11"/>
      <c r="N83" s="46"/>
      <c r="O83" s="11"/>
      <c r="P83" s="46" t="s">
        <v>20</v>
      </c>
      <c r="Q83" s="11"/>
      <c r="R83" s="48"/>
      <c r="S83" s="11"/>
      <c r="T83" s="46" t="s">
        <v>189</v>
      </c>
      <c r="U83" s="11"/>
      <c r="V83" s="4">
        <v>420.75</v>
      </c>
      <c r="Z83"/>
    </row>
    <row r="84" spans="1:26">
      <c r="A84" s="11"/>
      <c r="B84" s="11"/>
      <c r="C84" s="11"/>
      <c r="D84" s="11"/>
      <c r="E84" s="11"/>
      <c r="F84" s="46" t="s">
        <v>18</v>
      </c>
      <c r="G84" s="11"/>
      <c r="H84" s="47">
        <v>40935</v>
      </c>
      <c r="I84" s="11"/>
      <c r="J84" s="46"/>
      <c r="K84" s="11"/>
      <c r="L84" s="46" t="s">
        <v>200</v>
      </c>
      <c r="M84" s="11"/>
      <c r="N84" s="46"/>
      <c r="O84" s="11"/>
      <c r="P84" s="46" t="s">
        <v>20</v>
      </c>
      <c r="Q84" s="11"/>
      <c r="R84" s="48"/>
      <c r="S84" s="11"/>
      <c r="T84" s="46" t="s">
        <v>189</v>
      </c>
      <c r="U84" s="11"/>
      <c r="V84" s="4">
        <v>86.04</v>
      </c>
      <c r="Z84"/>
    </row>
    <row r="85" spans="1:26">
      <c r="A85" s="11"/>
      <c r="B85" s="11"/>
      <c r="C85" s="11"/>
      <c r="D85" s="11"/>
      <c r="E85" s="11"/>
      <c r="F85" s="46" t="s">
        <v>18</v>
      </c>
      <c r="G85" s="11"/>
      <c r="H85" s="47">
        <v>40935</v>
      </c>
      <c r="I85" s="11"/>
      <c r="J85" s="46"/>
      <c r="K85" s="11"/>
      <c r="L85" s="46" t="s">
        <v>200</v>
      </c>
      <c r="M85" s="11"/>
      <c r="N85" s="46"/>
      <c r="O85" s="11"/>
      <c r="P85" s="46" t="s">
        <v>20</v>
      </c>
      <c r="Q85" s="11"/>
      <c r="R85" s="48"/>
      <c r="S85" s="11"/>
      <c r="T85" s="46" t="s">
        <v>189</v>
      </c>
      <c r="U85" s="11"/>
      <c r="V85" s="4">
        <v>47.98</v>
      </c>
      <c r="Z85"/>
    </row>
    <row r="86" spans="1:26">
      <c r="A86" s="11"/>
      <c r="B86" s="11"/>
      <c r="C86" s="11"/>
      <c r="D86" s="11"/>
      <c r="E86" s="11"/>
      <c r="F86" s="46" t="s">
        <v>18</v>
      </c>
      <c r="G86" s="11"/>
      <c r="H86" s="47">
        <v>40935</v>
      </c>
      <c r="I86" s="11"/>
      <c r="J86" s="46"/>
      <c r="K86" s="11"/>
      <c r="L86" s="46" t="s">
        <v>200</v>
      </c>
      <c r="M86" s="11"/>
      <c r="N86" s="46"/>
      <c r="O86" s="11"/>
      <c r="P86" s="46" t="s">
        <v>20</v>
      </c>
      <c r="Q86" s="11"/>
      <c r="R86" s="48"/>
      <c r="S86" s="11"/>
      <c r="T86" s="46" t="s">
        <v>189</v>
      </c>
      <c r="U86" s="11"/>
      <c r="V86" s="4">
        <v>58.08</v>
      </c>
      <c r="Z86"/>
    </row>
    <row r="87" spans="1:26">
      <c r="A87" s="11"/>
      <c r="B87" s="11"/>
      <c r="C87" s="11"/>
      <c r="D87" s="11"/>
      <c r="E87" s="11"/>
      <c r="F87" s="46" t="s">
        <v>18</v>
      </c>
      <c r="G87" s="11"/>
      <c r="H87" s="47">
        <v>40935</v>
      </c>
      <c r="I87" s="11"/>
      <c r="J87" s="46"/>
      <c r="K87" s="11"/>
      <c r="L87" s="46" t="s">
        <v>201</v>
      </c>
      <c r="M87" s="11"/>
      <c r="N87" s="46"/>
      <c r="O87" s="11"/>
      <c r="P87" s="46" t="s">
        <v>19</v>
      </c>
      <c r="Q87" s="11"/>
      <c r="R87" s="48"/>
      <c r="S87" s="11"/>
      <c r="T87" s="46" t="s">
        <v>189</v>
      </c>
      <c r="U87" s="11"/>
      <c r="V87" s="4">
        <v>136.27000000000001</v>
      </c>
      <c r="Z87"/>
    </row>
    <row r="88" spans="1:26">
      <c r="A88" s="11"/>
      <c r="B88" s="11"/>
      <c r="C88" s="11"/>
      <c r="D88" s="11"/>
      <c r="E88" s="11"/>
      <c r="F88" s="46" t="s">
        <v>18</v>
      </c>
      <c r="G88" s="11"/>
      <c r="H88" s="47">
        <v>40935</v>
      </c>
      <c r="I88" s="11"/>
      <c r="J88" s="46"/>
      <c r="K88" s="11"/>
      <c r="L88" s="46" t="s">
        <v>201</v>
      </c>
      <c r="M88" s="11"/>
      <c r="N88" s="46"/>
      <c r="O88" s="11"/>
      <c r="P88" s="46" t="s">
        <v>19</v>
      </c>
      <c r="Q88" s="11"/>
      <c r="R88" s="48"/>
      <c r="S88" s="11"/>
      <c r="T88" s="46" t="s">
        <v>189</v>
      </c>
      <c r="U88" s="11"/>
      <c r="V88" s="4">
        <v>73.98</v>
      </c>
      <c r="Z88"/>
    </row>
    <row r="89" spans="1:26">
      <c r="A89" s="11"/>
      <c r="B89" s="11"/>
      <c r="C89" s="11"/>
      <c r="D89" s="11"/>
      <c r="E89" s="11"/>
      <c r="F89" s="46" t="s">
        <v>18</v>
      </c>
      <c r="G89" s="11"/>
      <c r="H89" s="47">
        <v>40935</v>
      </c>
      <c r="I89" s="11"/>
      <c r="J89" s="46"/>
      <c r="K89" s="11"/>
      <c r="L89" s="46" t="s">
        <v>201</v>
      </c>
      <c r="M89" s="11"/>
      <c r="N89" s="46"/>
      <c r="O89" s="11"/>
      <c r="P89" s="46" t="s">
        <v>19</v>
      </c>
      <c r="Q89" s="11"/>
      <c r="R89" s="48"/>
      <c r="S89" s="11"/>
      <c r="T89" s="46" t="s">
        <v>189</v>
      </c>
      <c r="U89" s="11"/>
      <c r="V89" s="4">
        <v>115.5</v>
      </c>
      <c r="Z89"/>
    </row>
    <row r="90" spans="1:26">
      <c r="A90" s="11"/>
      <c r="B90" s="11"/>
      <c r="C90" s="11"/>
      <c r="D90" s="11"/>
      <c r="E90" s="11"/>
      <c r="F90" s="46" t="s">
        <v>18</v>
      </c>
      <c r="G90" s="11"/>
      <c r="H90" s="47">
        <v>40935</v>
      </c>
      <c r="I90" s="11"/>
      <c r="J90" s="46"/>
      <c r="K90" s="11"/>
      <c r="L90" s="46" t="s">
        <v>210</v>
      </c>
      <c r="M90" s="11"/>
      <c r="N90" s="46"/>
      <c r="O90" s="11"/>
      <c r="P90" s="46" t="s">
        <v>51</v>
      </c>
      <c r="Q90" s="11"/>
      <c r="R90" s="48"/>
      <c r="S90" s="11"/>
      <c r="T90" s="46" t="s">
        <v>189</v>
      </c>
      <c r="U90" s="11"/>
      <c r="V90" s="4">
        <v>0</v>
      </c>
      <c r="Z90"/>
    </row>
    <row r="91" spans="1:26">
      <c r="A91" s="11"/>
      <c r="B91" s="11"/>
      <c r="C91" s="11"/>
      <c r="D91" s="11"/>
      <c r="E91" s="11"/>
      <c r="F91" s="46" t="s">
        <v>18</v>
      </c>
      <c r="G91" s="11"/>
      <c r="H91" s="47">
        <v>40935</v>
      </c>
      <c r="I91" s="11"/>
      <c r="J91" s="46"/>
      <c r="K91" s="11"/>
      <c r="L91" s="46" t="s">
        <v>210</v>
      </c>
      <c r="M91" s="11"/>
      <c r="N91" s="46"/>
      <c r="O91" s="11"/>
      <c r="P91" s="46" t="s">
        <v>51</v>
      </c>
      <c r="Q91" s="11"/>
      <c r="R91" s="48"/>
      <c r="S91" s="11"/>
      <c r="T91" s="46" t="s">
        <v>189</v>
      </c>
      <c r="U91" s="11"/>
      <c r="V91" s="4">
        <v>75.510000000000005</v>
      </c>
      <c r="Z91"/>
    </row>
    <row r="92" spans="1:26">
      <c r="A92" s="11"/>
      <c r="B92" s="11"/>
      <c r="C92" s="11"/>
      <c r="D92" s="11"/>
      <c r="E92" s="11"/>
      <c r="F92" s="46" t="s">
        <v>18</v>
      </c>
      <c r="G92" s="11"/>
      <c r="H92" s="47">
        <v>40935</v>
      </c>
      <c r="I92" s="11"/>
      <c r="J92" s="46"/>
      <c r="K92" s="11"/>
      <c r="L92" s="46" t="s">
        <v>210</v>
      </c>
      <c r="M92" s="11"/>
      <c r="N92" s="46"/>
      <c r="O92" s="11"/>
      <c r="P92" s="46" t="s">
        <v>51</v>
      </c>
      <c r="Q92" s="11"/>
      <c r="R92" s="48"/>
      <c r="S92" s="11"/>
      <c r="T92" s="46" t="s">
        <v>189</v>
      </c>
      <c r="U92" s="11"/>
      <c r="V92" s="4">
        <v>42.53</v>
      </c>
      <c r="Z92"/>
    </row>
    <row r="93" spans="1:26">
      <c r="A93" s="11"/>
      <c r="B93" s="11"/>
      <c r="C93" s="11"/>
      <c r="D93" s="11"/>
      <c r="E93" s="11"/>
      <c r="F93" s="46" t="s">
        <v>18</v>
      </c>
      <c r="G93" s="11"/>
      <c r="H93" s="47">
        <v>40935</v>
      </c>
      <c r="I93" s="11"/>
      <c r="J93" s="46"/>
      <c r="K93" s="11"/>
      <c r="L93" s="46" t="s">
        <v>210</v>
      </c>
      <c r="M93" s="11"/>
      <c r="N93" s="46"/>
      <c r="O93" s="11"/>
      <c r="P93" s="46" t="s">
        <v>51</v>
      </c>
      <c r="Q93" s="11"/>
      <c r="R93" s="48"/>
      <c r="S93" s="11"/>
      <c r="T93" s="46" t="s">
        <v>189</v>
      </c>
      <c r="U93" s="11"/>
      <c r="V93" s="4">
        <v>66.400000000000006</v>
      </c>
      <c r="Z93"/>
    </row>
    <row r="94" spans="1:26">
      <c r="A94" s="11"/>
      <c r="B94" s="11"/>
      <c r="C94" s="11"/>
      <c r="D94" s="11"/>
      <c r="E94" s="11"/>
      <c r="F94" s="46" t="s">
        <v>18</v>
      </c>
      <c r="G94" s="11"/>
      <c r="H94" s="47">
        <v>40935</v>
      </c>
      <c r="I94" s="11"/>
      <c r="J94" s="46"/>
      <c r="K94" s="11"/>
      <c r="L94" s="46" t="s">
        <v>204</v>
      </c>
      <c r="M94" s="11"/>
      <c r="N94" s="46"/>
      <c r="O94" s="11"/>
      <c r="P94" s="46" t="s">
        <v>19</v>
      </c>
      <c r="Q94" s="11"/>
      <c r="R94" s="48"/>
      <c r="S94" s="11"/>
      <c r="T94" s="46" t="s">
        <v>189</v>
      </c>
      <c r="U94" s="11"/>
      <c r="V94" s="4">
        <v>74.37</v>
      </c>
      <c r="Z94"/>
    </row>
    <row r="95" spans="1:26">
      <c r="A95" s="11"/>
      <c r="B95" s="11"/>
      <c r="C95" s="11"/>
      <c r="D95" s="11"/>
      <c r="E95" s="11"/>
      <c r="F95" s="46" t="s">
        <v>18</v>
      </c>
      <c r="G95" s="11"/>
      <c r="H95" s="47">
        <v>40935</v>
      </c>
      <c r="I95" s="11"/>
      <c r="J95" s="46"/>
      <c r="K95" s="11"/>
      <c r="L95" s="46" t="s">
        <v>204</v>
      </c>
      <c r="M95" s="11"/>
      <c r="N95" s="46"/>
      <c r="O95" s="11"/>
      <c r="P95" s="46" t="s">
        <v>19</v>
      </c>
      <c r="Q95" s="11"/>
      <c r="R95" s="48"/>
      <c r="S95" s="11"/>
      <c r="T95" s="46" t="s">
        <v>189</v>
      </c>
      <c r="U95" s="11"/>
      <c r="V95" s="4">
        <v>116.1</v>
      </c>
      <c r="Z95"/>
    </row>
    <row r="96" spans="1:26">
      <c r="A96" s="11"/>
      <c r="B96" s="11"/>
      <c r="C96" s="11"/>
      <c r="D96" s="11"/>
      <c r="E96" s="11"/>
      <c r="F96" s="46" t="s">
        <v>18</v>
      </c>
      <c r="G96" s="11"/>
      <c r="H96" s="47">
        <v>40935</v>
      </c>
      <c r="I96" s="11"/>
      <c r="J96" s="46"/>
      <c r="K96" s="11"/>
      <c r="L96" s="46" t="s">
        <v>211</v>
      </c>
      <c r="M96" s="11"/>
      <c r="N96" s="46"/>
      <c r="O96" s="11"/>
      <c r="P96" s="46" t="s">
        <v>19</v>
      </c>
      <c r="Q96" s="11"/>
      <c r="R96" s="48"/>
      <c r="S96" s="11"/>
      <c r="T96" s="46" t="s">
        <v>189</v>
      </c>
      <c r="U96" s="11"/>
      <c r="V96" s="4">
        <v>126.74</v>
      </c>
      <c r="Z96"/>
    </row>
    <row r="97" spans="1:26">
      <c r="A97" s="11"/>
      <c r="B97" s="11"/>
      <c r="C97" s="11"/>
      <c r="D97" s="11"/>
      <c r="E97" s="11"/>
      <c r="F97" s="46" t="s">
        <v>18</v>
      </c>
      <c r="G97" s="11"/>
      <c r="H97" s="47">
        <v>40935</v>
      </c>
      <c r="I97" s="11"/>
      <c r="J97" s="46"/>
      <c r="K97" s="11"/>
      <c r="L97" s="46" t="s">
        <v>211</v>
      </c>
      <c r="M97" s="11"/>
      <c r="N97" s="46"/>
      <c r="O97" s="11"/>
      <c r="P97" s="46" t="s">
        <v>19</v>
      </c>
      <c r="Q97" s="11"/>
      <c r="R97" s="48"/>
      <c r="S97" s="11"/>
      <c r="T97" s="46" t="s">
        <v>189</v>
      </c>
      <c r="U97" s="11"/>
      <c r="V97" s="4">
        <v>69.05</v>
      </c>
      <c r="Z97"/>
    </row>
    <row r="98" spans="1:26">
      <c r="A98" s="11"/>
      <c r="B98" s="11"/>
      <c r="C98" s="11"/>
      <c r="D98" s="11"/>
      <c r="E98" s="11"/>
      <c r="F98" s="46" t="s">
        <v>18</v>
      </c>
      <c r="G98" s="11"/>
      <c r="H98" s="47">
        <v>40935</v>
      </c>
      <c r="I98" s="11"/>
      <c r="J98" s="46"/>
      <c r="K98" s="11"/>
      <c r="L98" s="46" t="s">
        <v>211</v>
      </c>
      <c r="M98" s="11"/>
      <c r="N98" s="46"/>
      <c r="O98" s="11"/>
      <c r="P98" s="46" t="s">
        <v>19</v>
      </c>
      <c r="Q98" s="11"/>
      <c r="R98" s="48"/>
      <c r="S98" s="11"/>
      <c r="T98" s="46" t="s">
        <v>189</v>
      </c>
      <c r="U98" s="11"/>
      <c r="V98" s="4">
        <v>107.8</v>
      </c>
      <c r="Z98"/>
    </row>
    <row r="99" spans="1:26">
      <c r="A99" s="11"/>
      <c r="B99" s="11"/>
      <c r="C99" s="11"/>
      <c r="D99" s="11"/>
      <c r="E99" s="11"/>
      <c r="F99" s="46" t="s">
        <v>18</v>
      </c>
      <c r="G99" s="11"/>
      <c r="H99" s="47">
        <v>40935</v>
      </c>
      <c r="I99" s="11"/>
      <c r="J99" s="46"/>
      <c r="K99" s="11"/>
      <c r="L99" s="46" t="s">
        <v>205</v>
      </c>
      <c r="M99" s="11"/>
      <c r="N99" s="46"/>
      <c r="O99" s="11"/>
      <c r="P99" s="46" t="s">
        <v>0</v>
      </c>
      <c r="Q99" s="11"/>
      <c r="R99" s="48"/>
      <c r="S99" s="11"/>
      <c r="T99" s="46" t="s">
        <v>189</v>
      </c>
      <c r="U99" s="11"/>
      <c r="V99" s="4">
        <v>112.53</v>
      </c>
      <c r="Z99"/>
    </row>
    <row r="100" spans="1:26">
      <c r="A100" s="11"/>
      <c r="B100" s="11"/>
      <c r="C100" s="11"/>
      <c r="D100" s="11"/>
      <c r="E100" s="11"/>
      <c r="F100" s="46" t="s">
        <v>18</v>
      </c>
      <c r="G100" s="11"/>
      <c r="H100" s="47">
        <v>40935</v>
      </c>
      <c r="I100" s="11"/>
      <c r="J100" s="46"/>
      <c r="K100" s="11"/>
      <c r="L100" s="46" t="s">
        <v>205</v>
      </c>
      <c r="M100" s="11"/>
      <c r="N100" s="46"/>
      <c r="O100" s="11"/>
      <c r="P100" s="46" t="s">
        <v>0</v>
      </c>
      <c r="Q100" s="11"/>
      <c r="R100" s="48"/>
      <c r="S100" s="11"/>
      <c r="T100" s="46" t="s">
        <v>189</v>
      </c>
      <c r="U100" s="11"/>
      <c r="V100" s="4">
        <v>61.7</v>
      </c>
      <c r="Z100"/>
    </row>
    <row r="101" spans="1:26">
      <c r="A101" s="11"/>
      <c r="B101" s="11"/>
      <c r="C101" s="11"/>
      <c r="D101" s="11"/>
      <c r="E101" s="11"/>
      <c r="F101" s="46" t="s">
        <v>18</v>
      </c>
      <c r="G101" s="11"/>
      <c r="H101" s="47">
        <v>40935</v>
      </c>
      <c r="I101" s="11"/>
      <c r="J101" s="46"/>
      <c r="K101" s="11"/>
      <c r="L101" s="46" t="s">
        <v>205</v>
      </c>
      <c r="M101" s="11"/>
      <c r="N101" s="46"/>
      <c r="O101" s="11"/>
      <c r="P101" s="46" t="s">
        <v>0</v>
      </c>
      <c r="Q101" s="11"/>
      <c r="R101" s="48"/>
      <c r="S101" s="11"/>
      <c r="T101" s="46" t="s">
        <v>189</v>
      </c>
      <c r="U101" s="11"/>
      <c r="V101" s="4">
        <v>96.32</v>
      </c>
      <c r="Z101"/>
    </row>
    <row r="102" spans="1:26">
      <c r="A102" s="11"/>
      <c r="B102" s="11"/>
      <c r="C102" s="11"/>
      <c r="D102" s="11"/>
      <c r="E102" s="11"/>
      <c r="F102" s="46" t="s">
        <v>18</v>
      </c>
      <c r="G102" s="11"/>
      <c r="H102" s="47">
        <v>40949</v>
      </c>
      <c r="I102" s="11"/>
      <c r="J102" s="46"/>
      <c r="K102" s="11"/>
      <c r="L102" s="46" t="s">
        <v>212</v>
      </c>
      <c r="M102" s="11"/>
      <c r="N102" s="46"/>
      <c r="O102" s="11"/>
      <c r="P102" s="46" t="s">
        <v>0</v>
      </c>
      <c r="Q102" s="11"/>
      <c r="R102" s="48"/>
      <c r="S102" s="11"/>
      <c r="T102" s="46" t="s">
        <v>189</v>
      </c>
      <c r="U102" s="11"/>
      <c r="V102" s="4">
        <v>37.130000000000003</v>
      </c>
      <c r="Z102"/>
    </row>
    <row r="103" spans="1:26">
      <c r="A103" s="11"/>
      <c r="B103" s="11"/>
      <c r="C103" s="11"/>
      <c r="D103" s="11"/>
      <c r="E103" s="11"/>
      <c r="F103" s="46" t="s">
        <v>18</v>
      </c>
      <c r="G103" s="11"/>
      <c r="H103" s="47">
        <v>40949</v>
      </c>
      <c r="I103" s="11"/>
      <c r="J103" s="46"/>
      <c r="K103" s="11"/>
      <c r="L103" s="46" t="s">
        <v>212</v>
      </c>
      <c r="M103" s="11"/>
      <c r="N103" s="46"/>
      <c r="O103" s="11"/>
      <c r="P103" s="46" t="s">
        <v>0</v>
      </c>
      <c r="Q103" s="11"/>
      <c r="R103" s="48"/>
      <c r="S103" s="11"/>
      <c r="T103" s="46" t="s">
        <v>189</v>
      </c>
      <c r="U103" s="11"/>
      <c r="V103" s="4">
        <v>67.05</v>
      </c>
      <c r="Z103"/>
    </row>
    <row r="104" spans="1:26">
      <c r="A104" s="11"/>
      <c r="B104" s="11"/>
      <c r="C104" s="11"/>
      <c r="D104" s="11"/>
      <c r="E104" s="11"/>
      <c r="F104" s="46" t="s">
        <v>18</v>
      </c>
      <c r="G104" s="11"/>
      <c r="H104" s="47">
        <v>40949</v>
      </c>
      <c r="I104" s="11"/>
      <c r="J104" s="46"/>
      <c r="K104" s="11"/>
      <c r="L104" s="46" t="s">
        <v>212</v>
      </c>
      <c r="M104" s="11"/>
      <c r="N104" s="46"/>
      <c r="O104" s="11"/>
      <c r="P104" s="46" t="s">
        <v>0</v>
      </c>
      <c r="Q104" s="11"/>
      <c r="R104" s="48"/>
      <c r="S104" s="11"/>
      <c r="T104" s="46" t="s">
        <v>189</v>
      </c>
      <c r="U104" s="11"/>
      <c r="V104" s="4">
        <v>38.15</v>
      </c>
      <c r="Z104"/>
    </row>
    <row r="105" spans="1:26">
      <c r="A105" s="11"/>
      <c r="B105" s="11"/>
      <c r="C105" s="11"/>
      <c r="D105" s="11"/>
      <c r="E105" s="11"/>
      <c r="F105" s="46" t="s">
        <v>18</v>
      </c>
      <c r="G105" s="11"/>
      <c r="H105" s="47">
        <v>40949</v>
      </c>
      <c r="I105" s="11"/>
      <c r="J105" s="46"/>
      <c r="K105" s="11"/>
      <c r="L105" s="46" t="s">
        <v>212</v>
      </c>
      <c r="M105" s="11"/>
      <c r="N105" s="46"/>
      <c r="O105" s="11"/>
      <c r="P105" s="46" t="s">
        <v>0</v>
      </c>
      <c r="Q105" s="11"/>
      <c r="R105" s="48"/>
      <c r="S105" s="11"/>
      <c r="T105" s="46" t="s">
        <v>189</v>
      </c>
      <c r="U105" s="11"/>
      <c r="V105" s="4">
        <v>59.57</v>
      </c>
      <c r="Z105"/>
    </row>
    <row r="106" spans="1:26">
      <c r="A106" s="11"/>
      <c r="B106" s="11"/>
      <c r="C106" s="11"/>
      <c r="D106" s="11"/>
      <c r="E106" s="11"/>
      <c r="F106" s="46" t="s">
        <v>18</v>
      </c>
      <c r="G106" s="11"/>
      <c r="H106" s="47">
        <v>40949</v>
      </c>
      <c r="I106" s="11"/>
      <c r="J106" s="46"/>
      <c r="K106" s="11"/>
      <c r="L106" s="46" t="s">
        <v>190</v>
      </c>
      <c r="M106" s="11"/>
      <c r="N106" s="46"/>
      <c r="O106" s="11"/>
      <c r="P106" s="46" t="s">
        <v>20</v>
      </c>
      <c r="Q106" s="11"/>
      <c r="R106" s="48"/>
      <c r="S106" s="11"/>
      <c r="T106" s="46" t="s">
        <v>189</v>
      </c>
      <c r="U106" s="11"/>
      <c r="V106" s="4">
        <v>55.21</v>
      </c>
      <c r="Z106"/>
    </row>
    <row r="107" spans="1:26">
      <c r="A107" s="11"/>
      <c r="B107" s="11"/>
      <c r="C107" s="11"/>
      <c r="D107" s="11"/>
      <c r="E107" s="11"/>
      <c r="F107" s="46" t="s">
        <v>18</v>
      </c>
      <c r="G107" s="11"/>
      <c r="H107" s="47">
        <v>40949</v>
      </c>
      <c r="I107" s="11"/>
      <c r="J107" s="46"/>
      <c r="K107" s="11"/>
      <c r="L107" s="46" t="s">
        <v>190</v>
      </c>
      <c r="M107" s="11"/>
      <c r="N107" s="46"/>
      <c r="O107" s="11"/>
      <c r="P107" s="46" t="s">
        <v>20</v>
      </c>
      <c r="Q107" s="11"/>
      <c r="R107" s="48"/>
      <c r="S107" s="11"/>
      <c r="T107" s="46" t="s">
        <v>189</v>
      </c>
      <c r="U107" s="11"/>
      <c r="V107" s="4">
        <v>32.03</v>
      </c>
      <c r="Z107"/>
    </row>
    <row r="108" spans="1:26">
      <c r="A108" s="11"/>
      <c r="B108" s="11"/>
      <c r="C108" s="11"/>
      <c r="D108" s="11"/>
      <c r="E108" s="11"/>
      <c r="F108" s="46" t="s">
        <v>18</v>
      </c>
      <c r="G108" s="11"/>
      <c r="H108" s="47">
        <v>40949</v>
      </c>
      <c r="I108" s="11"/>
      <c r="J108" s="46"/>
      <c r="K108" s="11"/>
      <c r="L108" s="46" t="s">
        <v>190</v>
      </c>
      <c r="M108" s="11"/>
      <c r="N108" s="46"/>
      <c r="O108" s="11"/>
      <c r="P108" s="46" t="s">
        <v>20</v>
      </c>
      <c r="Q108" s="11"/>
      <c r="R108" s="48"/>
      <c r="S108" s="11"/>
      <c r="T108" s="46" t="s">
        <v>189</v>
      </c>
      <c r="U108" s="11"/>
      <c r="V108" s="4">
        <v>75</v>
      </c>
      <c r="Z108"/>
    </row>
    <row r="109" spans="1:26">
      <c r="A109" s="11"/>
      <c r="B109" s="11"/>
      <c r="C109" s="11"/>
      <c r="D109" s="11"/>
      <c r="E109" s="11"/>
      <c r="F109" s="46" t="s">
        <v>18</v>
      </c>
      <c r="G109" s="11"/>
      <c r="H109" s="47">
        <v>40949</v>
      </c>
      <c r="I109" s="11"/>
      <c r="J109" s="46"/>
      <c r="K109" s="11"/>
      <c r="L109" s="46" t="s">
        <v>214</v>
      </c>
      <c r="M109" s="11"/>
      <c r="N109" s="46"/>
      <c r="O109" s="11"/>
      <c r="P109" s="46" t="s">
        <v>0</v>
      </c>
      <c r="Q109" s="11"/>
      <c r="R109" s="48"/>
      <c r="S109" s="11"/>
      <c r="T109" s="46" t="s">
        <v>189</v>
      </c>
      <c r="U109" s="11"/>
      <c r="V109" s="4">
        <v>131.94</v>
      </c>
      <c r="Z109"/>
    </row>
    <row r="110" spans="1:26">
      <c r="A110" s="11"/>
      <c r="B110" s="11"/>
      <c r="C110" s="11"/>
      <c r="D110" s="11"/>
      <c r="E110" s="11"/>
      <c r="F110" s="46" t="s">
        <v>18</v>
      </c>
      <c r="G110" s="11"/>
      <c r="H110" s="47">
        <v>40949</v>
      </c>
      <c r="I110" s="11"/>
      <c r="J110" s="46"/>
      <c r="K110" s="11"/>
      <c r="L110" s="46" t="s">
        <v>214</v>
      </c>
      <c r="M110" s="11"/>
      <c r="N110" s="46"/>
      <c r="O110" s="11"/>
      <c r="P110" s="46" t="s">
        <v>0</v>
      </c>
      <c r="Q110" s="11"/>
      <c r="R110" s="48"/>
      <c r="S110" s="11"/>
      <c r="T110" s="46" t="s">
        <v>189</v>
      </c>
      <c r="U110" s="11"/>
      <c r="V110" s="4">
        <v>71.739999999999995</v>
      </c>
      <c r="Z110"/>
    </row>
    <row r="111" spans="1:26">
      <c r="A111" s="11"/>
      <c r="B111" s="11"/>
      <c r="C111" s="11"/>
      <c r="D111" s="11"/>
      <c r="E111" s="11"/>
      <c r="F111" s="46" t="s">
        <v>18</v>
      </c>
      <c r="G111" s="11"/>
      <c r="H111" s="47">
        <v>40949</v>
      </c>
      <c r="I111" s="11"/>
      <c r="J111" s="46"/>
      <c r="K111" s="11"/>
      <c r="L111" s="46" t="s">
        <v>214</v>
      </c>
      <c r="M111" s="11"/>
      <c r="N111" s="46"/>
      <c r="O111" s="11"/>
      <c r="P111" s="46" t="s">
        <v>0</v>
      </c>
      <c r="Q111" s="11"/>
      <c r="R111" s="48"/>
      <c r="S111" s="11"/>
      <c r="T111" s="46" t="s">
        <v>189</v>
      </c>
      <c r="U111" s="11"/>
      <c r="V111" s="4">
        <v>112</v>
      </c>
      <c r="Z111"/>
    </row>
    <row r="112" spans="1:26">
      <c r="A112" s="11"/>
      <c r="B112" s="11"/>
      <c r="C112" s="11"/>
      <c r="D112" s="11"/>
      <c r="E112" s="11"/>
      <c r="F112" s="46" t="s">
        <v>18</v>
      </c>
      <c r="G112" s="11"/>
      <c r="H112" s="47">
        <v>40949</v>
      </c>
      <c r="I112" s="11"/>
      <c r="J112" s="46"/>
      <c r="K112" s="11"/>
      <c r="L112" s="46" t="s">
        <v>192</v>
      </c>
      <c r="M112" s="11"/>
      <c r="N112" s="46"/>
      <c r="O112" s="11"/>
      <c r="P112" s="46" t="s">
        <v>19</v>
      </c>
      <c r="Q112" s="11"/>
      <c r="R112" s="48"/>
      <c r="S112" s="11"/>
      <c r="T112" s="46" t="s">
        <v>189</v>
      </c>
      <c r="U112" s="11"/>
      <c r="V112" s="4">
        <v>80</v>
      </c>
      <c r="Z112"/>
    </row>
    <row r="113" spans="1:26">
      <c r="A113" s="11"/>
      <c r="B113" s="11"/>
      <c r="C113" s="11"/>
      <c r="D113" s="11"/>
      <c r="E113" s="11"/>
      <c r="F113" s="46" t="s">
        <v>18</v>
      </c>
      <c r="G113" s="11"/>
      <c r="H113" s="47">
        <v>40949</v>
      </c>
      <c r="I113" s="11"/>
      <c r="J113" s="46"/>
      <c r="K113" s="11"/>
      <c r="L113" s="46" t="s">
        <v>192</v>
      </c>
      <c r="M113" s="11"/>
      <c r="N113" s="46"/>
      <c r="O113" s="11"/>
      <c r="P113" s="46" t="s">
        <v>19</v>
      </c>
      <c r="Q113" s="11"/>
      <c r="R113" s="48"/>
      <c r="S113" s="11"/>
      <c r="T113" s="46" t="s">
        <v>189</v>
      </c>
      <c r="U113" s="11"/>
      <c r="V113" s="4">
        <v>111.72</v>
      </c>
      <c r="Z113"/>
    </row>
    <row r="114" spans="1:26">
      <c r="A114" s="11"/>
      <c r="B114" s="11"/>
      <c r="C114" s="11"/>
      <c r="D114" s="11"/>
      <c r="E114" s="11"/>
      <c r="F114" s="46" t="s">
        <v>18</v>
      </c>
      <c r="G114" s="11"/>
      <c r="H114" s="47">
        <v>40949</v>
      </c>
      <c r="I114" s="11"/>
      <c r="J114" s="46"/>
      <c r="K114" s="11"/>
      <c r="L114" s="46" t="s">
        <v>192</v>
      </c>
      <c r="M114" s="11"/>
      <c r="N114" s="46"/>
      <c r="O114" s="11"/>
      <c r="P114" s="46" t="s">
        <v>19</v>
      </c>
      <c r="Q114" s="11"/>
      <c r="R114" s="48"/>
      <c r="S114" s="11"/>
      <c r="T114" s="46" t="s">
        <v>189</v>
      </c>
      <c r="U114" s="11"/>
      <c r="V114" s="4">
        <v>61.28</v>
      </c>
      <c r="Z114"/>
    </row>
    <row r="115" spans="1:26">
      <c r="A115" s="11"/>
      <c r="B115" s="11"/>
      <c r="C115" s="11"/>
      <c r="D115" s="11"/>
      <c r="E115" s="11"/>
      <c r="F115" s="46" t="s">
        <v>18</v>
      </c>
      <c r="G115" s="11"/>
      <c r="H115" s="47">
        <v>40949</v>
      </c>
      <c r="I115" s="11"/>
      <c r="J115" s="46"/>
      <c r="K115" s="11"/>
      <c r="L115" s="46" t="s">
        <v>192</v>
      </c>
      <c r="M115" s="11"/>
      <c r="N115" s="46"/>
      <c r="O115" s="11"/>
      <c r="P115" s="46" t="s">
        <v>19</v>
      </c>
      <c r="Q115" s="11"/>
      <c r="R115" s="48"/>
      <c r="S115" s="11"/>
      <c r="T115" s="46" t="s">
        <v>189</v>
      </c>
      <c r="U115" s="11"/>
      <c r="V115" s="4">
        <v>191.33</v>
      </c>
      <c r="Z115"/>
    </row>
    <row r="116" spans="1:26">
      <c r="A116" s="11"/>
      <c r="B116" s="11"/>
      <c r="C116" s="11"/>
      <c r="D116" s="11"/>
      <c r="E116" s="11"/>
      <c r="F116" s="46" t="s">
        <v>18</v>
      </c>
      <c r="G116" s="11"/>
      <c r="H116" s="47">
        <v>40949</v>
      </c>
      <c r="I116" s="11"/>
      <c r="J116" s="46"/>
      <c r="K116" s="11"/>
      <c r="L116" s="46" t="s">
        <v>193</v>
      </c>
      <c r="M116" s="11"/>
      <c r="N116" s="46"/>
      <c r="O116" s="11"/>
      <c r="P116" s="46" t="s">
        <v>19</v>
      </c>
      <c r="Q116" s="11"/>
      <c r="R116" s="48"/>
      <c r="S116" s="11"/>
      <c r="T116" s="46" t="s">
        <v>189</v>
      </c>
      <c r="U116" s="11"/>
      <c r="V116" s="4">
        <v>78.72</v>
      </c>
      <c r="Z116"/>
    </row>
    <row r="117" spans="1:26">
      <c r="A117" s="11"/>
      <c r="B117" s="11"/>
      <c r="C117" s="11"/>
      <c r="D117" s="11"/>
      <c r="E117" s="11"/>
      <c r="F117" s="46" t="s">
        <v>18</v>
      </c>
      <c r="G117" s="11"/>
      <c r="H117" s="47">
        <v>40949</v>
      </c>
      <c r="I117" s="11"/>
      <c r="J117" s="46"/>
      <c r="K117" s="11"/>
      <c r="L117" s="46" t="s">
        <v>193</v>
      </c>
      <c r="M117" s="11"/>
      <c r="N117" s="46"/>
      <c r="O117" s="11"/>
      <c r="P117" s="46" t="s">
        <v>19</v>
      </c>
      <c r="Q117" s="11"/>
      <c r="R117" s="48"/>
      <c r="S117" s="11"/>
      <c r="T117" s="46" t="s">
        <v>189</v>
      </c>
      <c r="U117" s="11"/>
      <c r="V117" s="4">
        <v>44.2</v>
      </c>
      <c r="Z117"/>
    </row>
    <row r="118" spans="1:26">
      <c r="A118" s="11"/>
      <c r="B118" s="11"/>
      <c r="C118" s="11"/>
      <c r="D118" s="11"/>
      <c r="E118" s="11"/>
      <c r="F118" s="46" t="s">
        <v>18</v>
      </c>
      <c r="G118" s="11"/>
      <c r="H118" s="47">
        <v>40949</v>
      </c>
      <c r="I118" s="11"/>
      <c r="J118" s="46"/>
      <c r="K118" s="11"/>
      <c r="L118" s="46" t="s">
        <v>193</v>
      </c>
      <c r="M118" s="11"/>
      <c r="N118" s="46"/>
      <c r="O118" s="11"/>
      <c r="P118" s="46" t="s">
        <v>19</v>
      </c>
      <c r="Q118" s="11"/>
      <c r="R118" s="48"/>
      <c r="S118" s="11"/>
      <c r="T118" s="46" t="s">
        <v>189</v>
      </c>
      <c r="U118" s="11"/>
      <c r="V118" s="4">
        <v>69</v>
      </c>
      <c r="Z118"/>
    </row>
    <row r="119" spans="1:26">
      <c r="A119" s="11"/>
      <c r="B119" s="11"/>
      <c r="C119" s="11"/>
      <c r="D119" s="11"/>
      <c r="E119" s="11"/>
      <c r="F119" s="46" t="s">
        <v>18</v>
      </c>
      <c r="G119" s="11"/>
      <c r="H119" s="47">
        <v>40949</v>
      </c>
      <c r="I119" s="11"/>
      <c r="J119" s="46"/>
      <c r="K119" s="11"/>
      <c r="L119" s="46" t="s">
        <v>194</v>
      </c>
      <c r="M119" s="11"/>
      <c r="N119" s="46"/>
      <c r="O119" s="11"/>
      <c r="P119" s="46" t="s">
        <v>19</v>
      </c>
      <c r="Q119" s="11"/>
      <c r="R119" s="48"/>
      <c r="S119" s="11"/>
      <c r="T119" s="46" t="s">
        <v>189</v>
      </c>
      <c r="U119" s="11"/>
      <c r="V119" s="4">
        <v>107.19</v>
      </c>
      <c r="Z119"/>
    </row>
    <row r="120" spans="1:26">
      <c r="A120" s="11"/>
      <c r="B120" s="11"/>
      <c r="C120" s="11"/>
      <c r="D120" s="11"/>
      <c r="E120" s="11"/>
      <c r="F120" s="46" t="s">
        <v>18</v>
      </c>
      <c r="G120" s="11"/>
      <c r="H120" s="47">
        <v>40949</v>
      </c>
      <c r="I120" s="11"/>
      <c r="J120" s="46"/>
      <c r="K120" s="11"/>
      <c r="L120" s="46" t="s">
        <v>194</v>
      </c>
      <c r="M120" s="11"/>
      <c r="N120" s="46"/>
      <c r="O120" s="11"/>
      <c r="P120" s="46" t="s">
        <v>19</v>
      </c>
      <c r="Q120" s="11"/>
      <c r="R120" s="48"/>
      <c r="S120" s="11"/>
      <c r="T120" s="46" t="s">
        <v>189</v>
      </c>
      <c r="U120" s="11"/>
      <c r="V120" s="4">
        <v>58.93</v>
      </c>
      <c r="Z120"/>
    </row>
    <row r="121" spans="1:26">
      <c r="A121" s="11"/>
      <c r="B121" s="11"/>
      <c r="C121" s="11"/>
      <c r="D121" s="11"/>
      <c r="E121" s="11"/>
      <c r="F121" s="46" t="s">
        <v>18</v>
      </c>
      <c r="G121" s="11"/>
      <c r="H121" s="47">
        <v>40949</v>
      </c>
      <c r="I121" s="11"/>
      <c r="J121" s="46"/>
      <c r="K121" s="11"/>
      <c r="L121" s="46" t="s">
        <v>194</v>
      </c>
      <c r="M121" s="11"/>
      <c r="N121" s="46"/>
      <c r="O121" s="11"/>
      <c r="P121" s="46" t="s">
        <v>19</v>
      </c>
      <c r="Q121" s="11"/>
      <c r="R121" s="48"/>
      <c r="S121" s="11"/>
      <c r="T121" s="46" t="s">
        <v>189</v>
      </c>
      <c r="U121" s="11"/>
      <c r="V121" s="4">
        <v>92</v>
      </c>
      <c r="Z121"/>
    </row>
    <row r="122" spans="1:26">
      <c r="A122" s="11"/>
      <c r="B122" s="11"/>
      <c r="C122" s="11"/>
      <c r="D122" s="11"/>
      <c r="E122" s="11"/>
      <c r="F122" s="46" t="s">
        <v>18</v>
      </c>
      <c r="G122" s="11"/>
      <c r="H122" s="47">
        <v>40949</v>
      </c>
      <c r="I122" s="11"/>
      <c r="J122" s="46"/>
      <c r="K122" s="11"/>
      <c r="L122" s="46" t="s">
        <v>196</v>
      </c>
      <c r="M122" s="11"/>
      <c r="N122" s="46"/>
      <c r="O122" s="11"/>
      <c r="P122" s="46" t="s">
        <v>19</v>
      </c>
      <c r="Q122" s="11"/>
      <c r="R122" s="48"/>
      <c r="S122" s="11"/>
      <c r="T122" s="46" t="s">
        <v>189</v>
      </c>
      <c r="U122" s="11"/>
      <c r="V122" s="4">
        <v>2884.62</v>
      </c>
      <c r="Z122"/>
    </row>
    <row r="123" spans="1:26">
      <c r="A123" s="11"/>
      <c r="B123" s="11"/>
      <c r="C123" s="11"/>
      <c r="D123" s="11"/>
      <c r="E123" s="11"/>
      <c r="F123" s="46" t="s">
        <v>18</v>
      </c>
      <c r="G123" s="11"/>
      <c r="H123" s="47">
        <v>40949</v>
      </c>
      <c r="I123" s="11"/>
      <c r="J123" s="46"/>
      <c r="K123" s="11"/>
      <c r="L123" s="46" t="s">
        <v>196</v>
      </c>
      <c r="M123" s="11"/>
      <c r="N123" s="46"/>
      <c r="O123" s="11"/>
      <c r="P123" s="46" t="s">
        <v>19</v>
      </c>
      <c r="Q123" s="11"/>
      <c r="R123" s="48"/>
      <c r="S123" s="11"/>
      <c r="T123" s="46" t="s">
        <v>189</v>
      </c>
      <c r="U123" s="11"/>
      <c r="V123" s="4">
        <v>136.13</v>
      </c>
      <c r="Z123"/>
    </row>
    <row r="124" spans="1:26">
      <c r="A124" s="11"/>
      <c r="B124" s="11"/>
      <c r="C124" s="11"/>
      <c r="D124" s="11"/>
      <c r="E124" s="11"/>
      <c r="F124" s="46" t="s">
        <v>18</v>
      </c>
      <c r="G124" s="11"/>
      <c r="H124" s="47">
        <v>40949</v>
      </c>
      <c r="I124" s="11"/>
      <c r="J124" s="46"/>
      <c r="K124" s="11"/>
      <c r="L124" s="46" t="s">
        <v>196</v>
      </c>
      <c r="M124" s="11"/>
      <c r="N124" s="46"/>
      <c r="O124" s="11"/>
      <c r="P124" s="46" t="s">
        <v>19</v>
      </c>
      <c r="Q124" s="11"/>
      <c r="R124" s="48"/>
      <c r="S124" s="11"/>
      <c r="T124" s="46" t="s">
        <v>189</v>
      </c>
      <c r="U124" s="11"/>
      <c r="V124" s="4">
        <v>73.91</v>
      </c>
      <c r="Z124"/>
    </row>
    <row r="125" spans="1:26">
      <c r="A125" s="11"/>
      <c r="B125" s="11"/>
      <c r="C125" s="11"/>
      <c r="D125" s="11"/>
      <c r="E125" s="11"/>
      <c r="F125" s="46" t="s">
        <v>18</v>
      </c>
      <c r="G125" s="11"/>
      <c r="H125" s="47">
        <v>40949</v>
      </c>
      <c r="I125" s="11"/>
      <c r="J125" s="46"/>
      <c r="K125" s="11"/>
      <c r="L125" s="46" t="s">
        <v>198</v>
      </c>
      <c r="M125" s="11"/>
      <c r="N125" s="46"/>
      <c r="O125" s="11"/>
      <c r="P125" s="46" t="s">
        <v>0</v>
      </c>
      <c r="Q125" s="11"/>
      <c r="R125" s="48"/>
      <c r="S125" s="11"/>
      <c r="T125" s="46" t="s">
        <v>189</v>
      </c>
      <c r="U125" s="11"/>
      <c r="V125" s="4">
        <v>79.37</v>
      </c>
      <c r="Z125"/>
    </row>
    <row r="126" spans="1:26">
      <c r="A126" s="11"/>
      <c r="B126" s="11"/>
      <c r="C126" s="11"/>
      <c r="D126" s="11"/>
      <c r="E126" s="11"/>
      <c r="F126" s="46" t="s">
        <v>18</v>
      </c>
      <c r="G126" s="11"/>
      <c r="H126" s="47">
        <v>40949</v>
      </c>
      <c r="I126" s="11"/>
      <c r="J126" s="46"/>
      <c r="K126" s="11"/>
      <c r="L126" s="46" t="s">
        <v>198</v>
      </c>
      <c r="M126" s="11"/>
      <c r="N126" s="46"/>
      <c r="O126" s="11"/>
      <c r="P126" s="46" t="s">
        <v>0</v>
      </c>
      <c r="Q126" s="11"/>
      <c r="R126" s="48"/>
      <c r="S126" s="11"/>
      <c r="T126" s="46" t="s">
        <v>189</v>
      </c>
      <c r="U126" s="11"/>
      <c r="V126" s="4">
        <v>44.53</v>
      </c>
      <c r="Z126"/>
    </row>
    <row r="127" spans="1:26">
      <c r="A127" s="11"/>
      <c r="B127" s="11"/>
      <c r="C127" s="11"/>
      <c r="D127" s="11"/>
      <c r="E127" s="11"/>
      <c r="F127" s="46" t="s">
        <v>18</v>
      </c>
      <c r="G127" s="11"/>
      <c r="H127" s="47">
        <v>40949</v>
      </c>
      <c r="I127" s="11"/>
      <c r="J127" s="46"/>
      <c r="K127" s="11"/>
      <c r="L127" s="46" t="s">
        <v>198</v>
      </c>
      <c r="M127" s="11"/>
      <c r="N127" s="46"/>
      <c r="O127" s="11"/>
      <c r="P127" s="46" t="s">
        <v>0</v>
      </c>
      <c r="Q127" s="11"/>
      <c r="R127" s="48"/>
      <c r="S127" s="11"/>
      <c r="T127" s="46" t="s">
        <v>189</v>
      </c>
      <c r="U127" s="11"/>
      <c r="V127" s="4">
        <v>69.52</v>
      </c>
      <c r="Z127"/>
    </row>
    <row r="128" spans="1:26">
      <c r="A128" s="11"/>
      <c r="B128" s="11"/>
      <c r="C128" s="11"/>
      <c r="D128" s="11"/>
      <c r="E128" s="11"/>
      <c r="F128" s="46" t="s">
        <v>18</v>
      </c>
      <c r="G128" s="11"/>
      <c r="H128" s="47">
        <v>40949</v>
      </c>
      <c r="I128" s="11"/>
      <c r="J128" s="46"/>
      <c r="K128" s="11"/>
      <c r="L128" s="46" t="s">
        <v>199</v>
      </c>
      <c r="M128" s="11"/>
      <c r="N128" s="46"/>
      <c r="O128" s="11"/>
      <c r="P128" s="46" t="s">
        <v>19</v>
      </c>
      <c r="Q128" s="11"/>
      <c r="R128" s="48"/>
      <c r="S128" s="11"/>
      <c r="T128" s="46" t="s">
        <v>189</v>
      </c>
      <c r="U128" s="11"/>
      <c r="V128" s="4">
        <v>3076.92</v>
      </c>
      <c r="Z128"/>
    </row>
    <row r="129" spans="1:26">
      <c r="A129" s="11"/>
      <c r="B129" s="11"/>
      <c r="C129" s="11"/>
      <c r="D129" s="11"/>
      <c r="E129" s="11"/>
      <c r="F129" s="46" t="s">
        <v>18</v>
      </c>
      <c r="G129" s="11"/>
      <c r="H129" s="47">
        <v>40949</v>
      </c>
      <c r="I129" s="11"/>
      <c r="J129" s="46"/>
      <c r="K129" s="11"/>
      <c r="L129" s="46" t="s">
        <v>199</v>
      </c>
      <c r="M129" s="11"/>
      <c r="N129" s="46"/>
      <c r="O129" s="11"/>
      <c r="P129" s="46" t="s">
        <v>19</v>
      </c>
      <c r="Q129" s="11"/>
      <c r="R129" s="48"/>
      <c r="S129" s="11"/>
      <c r="T129" s="46" t="s">
        <v>189</v>
      </c>
      <c r="U129" s="11"/>
      <c r="V129" s="4">
        <v>145.63999999999999</v>
      </c>
      <c r="Z129"/>
    </row>
    <row r="130" spans="1:26">
      <c r="A130" s="11"/>
      <c r="B130" s="11"/>
      <c r="C130" s="11"/>
      <c r="D130" s="11"/>
      <c r="E130" s="11"/>
      <c r="F130" s="46" t="s">
        <v>18</v>
      </c>
      <c r="G130" s="11"/>
      <c r="H130" s="47">
        <v>40949</v>
      </c>
      <c r="I130" s="11"/>
      <c r="J130" s="46"/>
      <c r="K130" s="11"/>
      <c r="L130" s="46" t="s">
        <v>200</v>
      </c>
      <c r="M130" s="11"/>
      <c r="N130" s="46"/>
      <c r="O130" s="11"/>
      <c r="P130" s="46" t="s">
        <v>20</v>
      </c>
      <c r="Q130" s="11"/>
      <c r="R130" s="48"/>
      <c r="S130" s="11"/>
      <c r="T130" s="46" t="s">
        <v>189</v>
      </c>
      <c r="U130" s="11"/>
      <c r="V130" s="4">
        <v>61.88</v>
      </c>
      <c r="Z130"/>
    </row>
    <row r="131" spans="1:26">
      <c r="A131" s="11"/>
      <c r="B131" s="11"/>
      <c r="C131" s="11"/>
      <c r="D131" s="11"/>
      <c r="E131" s="11"/>
      <c r="F131" s="46" t="s">
        <v>18</v>
      </c>
      <c r="G131" s="11"/>
      <c r="H131" s="47">
        <v>40949</v>
      </c>
      <c r="I131" s="11"/>
      <c r="J131" s="46"/>
      <c r="K131" s="11"/>
      <c r="L131" s="46" t="s">
        <v>200</v>
      </c>
      <c r="M131" s="11"/>
      <c r="N131" s="46"/>
      <c r="O131" s="11"/>
      <c r="P131" s="46" t="s">
        <v>20</v>
      </c>
      <c r="Q131" s="11"/>
      <c r="R131" s="48"/>
      <c r="S131" s="11"/>
      <c r="T131" s="46" t="s">
        <v>189</v>
      </c>
      <c r="U131" s="11"/>
      <c r="V131" s="4">
        <v>68.27</v>
      </c>
      <c r="Z131"/>
    </row>
    <row r="132" spans="1:26">
      <c r="A132" s="11"/>
      <c r="B132" s="11"/>
      <c r="C132" s="11"/>
      <c r="D132" s="11"/>
      <c r="E132" s="11"/>
      <c r="F132" s="46" t="s">
        <v>18</v>
      </c>
      <c r="G132" s="11"/>
      <c r="H132" s="47">
        <v>40949</v>
      </c>
      <c r="I132" s="11"/>
      <c r="J132" s="46"/>
      <c r="K132" s="11"/>
      <c r="L132" s="46" t="s">
        <v>200</v>
      </c>
      <c r="M132" s="11"/>
      <c r="N132" s="46"/>
      <c r="O132" s="11"/>
      <c r="P132" s="46" t="s">
        <v>20</v>
      </c>
      <c r="Q132" s="11"/>
      <c r="R132" s="48"/>
      <c r="S132" s="11"/>
      <c r="T132" s="46" t="s">
        <v>189</v>
      </c>
      <c r="U132" s="11"/>
      <c r="V132" s="4">
        <v>38.78</v>
      </c>
      <c r="Z132"/>
    </row>
    <row r="133" spans="1:26">
      <c r="A133" s="11"/>
      <c r="B133" s="11"/>
      <c r="C133" s="11"/>
      <c r="D133" s="11"/>
      <c r="E133" s="11"/>
      <c r="F133" s="46" t="s">
        <v>18</v>
      </c>
      <c r="G133" s="11"/>
      <c r="H133" s="47">
        <v>40949</v>
      </c>
      <c r="I133" s="11"/>
      <c r="J133" s="46"/>
      <c r="K133" s="11"/>
      <c r="L133" s="46" t="s">
        <v>200</v>
      </c>
      <c r="M133" s="11"/>
      <c r="N133" s="46"/>
      <c r="O133" s="11"/>
      <c r="P133" s="46" t="s">
        <v>20</v>
      </c>
      <c r="Q133" s="11"/>
      <c r="R133" s="48"/>
      <c r="S133" s="11"/>
      <c r="T133" s="46" t="s">
        <v>189</v>
      </c>
      <c r="U133" s="11"/>
      <c r="V133" s="4">
        <v>58.08</v>
      </c>
      <c r="Z133"/>
    </row>
    <row r="134" spans="1:26">
      <c r="A134" s="11"/>
      <c r="B134" s="11"/>
      <c r="C134" s="11"/>
      <c r="D134" s="11"/>
      <c r="E134" s="11"/>
      <c r="F134" s="46" t="s">
        <v>18</v>
      </c>
      <c r="G134" s="11"/>
      <c r="H134" s="47">
        <v>40949</v>
      </c>
      <c r="I134" s="11"/>
      <c r="J134" s="46"/>
      <c r="K134" s="11"/>
      <c r="L134" s="46" t="s">
        <v>201</v>
      </c>
      <c r="M134" s="11"/>
      <c r="N134" s="46"/>
      <c r="O134" s="11"/>
      <c r="P134" s="46" t="s">
        <v>19</v>
      </c>
      <c r="Q134" s="11"/>
      <c r="R134" s="48"/>
      <c r="S134" s="11"/>
      <c r="T134" s="46" t="s">
        <v>189</v>
      </c>
      <c r="U134" s="11"/>
      <c r="V134" s="4">
        <v>147.41</v>
      </c>
      <c r="Z134"/>
    </row>
    <row r="135" spans="1:26">
      <c r="A135" s="11"/>
      <c r="B135" s="11"/>
      <c r="C135" s="11"/>
      <c r="D135" s="11"/>
      <c r="E135" s="11"/>
      <c r="F135" s="46" t="s">
        <v>18</v>
      </c>
      <c r="G135" s="11"/>
      <c r="H135" s="47">
        <v>40949</v>
      </c>
      <c r="I135" s="11"/>
      <c r="J135" s="46"/>
      <c r="K135" s="11"/>
      <c r="L135" s="46" t="s">
        <v>201</v>
      </c>
      <c r="M135" s="11"/>
      <c r="N135" s="46"/>
      <c r="O135" s="11"/>
      <c r="P135" s="46" t="s">
        <v>19</v>
      </c>
      <c r="Q135" s="11"/>
      <c r="R135" s="48"/>
      <c r="S135" s="11"/>
      <c r="T135" s="46" t="s">
        <v>189</v>
      </c>
      <c r="U135" s="11"/>
      <c r="V135" s="4">
        <v>79.739999999999995</v>
      </c>
      <c r="Z135"/>
    </row>
    <row r="136" spans="1:26">
      <c r="A136" s="11"/>
      <c r="B136" s="11"/>
      <c r="C136" s="11"/>
      <c r="D136" s="11"/>
      <c r="E136" s="11"/>
      <c r="F136" s="46" t="s">
        <v>18</v>
      </c>
      <c r="G136" s="11"/>
      <c r="H136" s="47">
        <v>40949</v>
      </c>
      <c r="I136" s="11"/>
      <c r="J136" s="46"/>
      <c r="K136" s="11"/>
      <c r="L136" s="46" t="s">
        <v>201</v>
      </c>
      <c r="M136" s="11"/>
      <c r="N136" s="46"/>
      <c r="O136" s="11"/>
      <c r="P136" s="46" t="s">
        <v>19</v>
      </c>
      <c r="Q136" s="11"/>
      <c r="R136" s="48"/>
      <c r="S136" s="11"/>
      <c r="T136" s="46" t="s">
        <v>189</v>
      </c>
      <c r="U136" s="11"/>
      <c r="V136" s="4">
        <v>124.5</v>
      </c>
      <c r="Z136"/>
    </row>
    <row r="137" spans="1:26">
      <c r="A137" s="11"/>
      <c r="B137" s="11"/>
      <c r="C137" s="11"/>
      <c r="D137" s="11"/>
      <c r="E137" s="11"/>
      <c r="F137" s="46" t="s">
        <v>18</v>
      </c>
      <c r="G137" s="11"/>
      <c r="H137" s="47">
        <v>40949</v>
      </c>
      <c r="I137" s="11"/>
      <c r="J137" s="46"/>
      <c r="K137" s="11"/>
      <c r="L137" s="46" t="s">
        <v>210</v>
      </c>
      <c r="M137" s="11"/>
      <c r="N137" s="46"/>
      <c r="O137" s="11"/>
      <c r="P137" s="46" t="s">
        <v>51</v>
      </c>
      <c r="Q137" s="11"/>
      <c r="R137" s="48"/>
      <c r="S137" s="11"/>
      <c r="T137" s="46" t="s">
        <v>189</v>
      </c>
      <c r="U137" s="11"/>
      <c r="V137" s="4">
        <v>165</v>
      </c>
      <c r="Z137"/>
    </row>
    <row r="138" spans="1:26">
      <c r="A138" s="11"/>
      <c r="B138" s="11"/>
      <c r="C138" s="11"/>
      <c r="D138" s="11"/>
      <c r="E138" s="11"/>
      <c r="F138" s="46" t="s">
        <v>18</v>
      </c>
      <c r="G138" s="11"/>
      <c r="H138" s="47">
        <v>40949</v>
      </c>
      <c r="I138" s="11"/>
      <c r="J138" s="46"/>
      <c r="K138" s="11"/>
      <c r="L138" s="46" t="s">
        <v>210</v>
      </c>
      <c r="M138" s="11"/>
      <c r="N138" s="46"/>
      <c r="O138" s="11"/>
      <c r="P138" s="46" t="s">
        <v>51</v>
      </c>
      <c r="Q138" s="11"/>
      <c r="R138" s="48"/>
      <c r="S138" s="11"/>
      <c r="T138" s="46" t="s">
        <v>189</v>
      </c>
      <c r="U138" s="11"/>
      <c r="V138" s="4">
        <v>88.62</v>
      </c>
      <c r="Z138"/>
    </row>
    <row r="139" spans="1:26">
      <c r="A139" s="11"/>
      <c r="B139" s="11"/>
      <c r="C139" s="11"/>
      <c r="D139" s="11"/>
      <c r="E139" s="11"/>
      <c r="F139" s="46" t="s">
        <v>18</v>
      </c>
      <c r="G139" s="11"/>
      <c r="H139" s="47">
        <v>40949</v>
      </c>
      <c r="I139" s="11"/>
      <c r="J139" s="46"/>
      <c r="K139" s="11"/>
      <c r="L139" s="46" t="s">
        <v>210</v>
      </c>
      <c r="M139" s="11"/>
      <c r="N139" s="46"/>
      <c r="O139" s="11"/>
      <c r="P139" s="46" t="s">
        <v>51</v>
      </c>
      <c r="Q139" s="11"/>
      <c r="R139" s="48"/>
      <c r="S139" s="11"/>
      <c r="T139" s="46" t="s">
        <v>189</v>
      </c>
      <c r="U139" s="11"/>
      <c r="V139" s="4">
        <v>49.32</v>
      </c>
      <c r="Z139"/>
    </row>
    <row r="140" spans="1:26">
      <c r="A140" s="11"/>
      <c r="B140" s="11"/>
      <c r="C140" s="11"/>
      <c r="D140" s="11"/>
      <c r="E140" s="11"/>
      <c r="F140" s="46" t="s">
        <v>18</v>
      </c>
      <c r="G140" s="11"/>
      <c r="H140" s="47">
        <v>40949</v>
      </c>
      <c r="I140" s="11"/>
      <c r="J140" s="46"/>
      <c r="K140" s="11"/>
      <c r="L140" s="46" t="s">
        <v>210</v>
      </c>
      <c r="M140" s="11"/>
      <c r="N140" s="46"/>
      <c r="O140" s="11"/>
      <c r="P140" s="46" t="s">
        <v>51</v>
      </c>
      <c r="Q140" s="11"/>
      <c r="R140" s="48"/>
      <c r="S140" s="11"/>
      <c r="T140" s="46" t="s">
        <v>189</v>
      </c>
      <c r="U140" s="11"/>
      <c r="V140" s="4">
        <v>77</v>
      </c>
      <c r="Z140"/>
    </row>
    <row r="141" spans="1:26">
      <c r="A141" s="11"/>
      <c r="B141" s="11"/>
      <c r="C141" s="11"/>
      <c r="D141" s="11"/>
      <c r="E141" s="11"/>
      <c r="F141" s="46" t="s">
        <v>18</v>
      </c>
      <c r="G141" s="11"/>
      <c r="H141" s="47">
        <v>40949</v>
      </c>
      <c r="I141" s="11"/>
      <c r="J141" s="46"/>
      <c r="K141" s="11"/>
      <c r="L141" s="46" t="s">
        <v>204</v>
      </c>
      <c r="M141" s="11"/>
      <c r="N141" s="46"/>
      <c r="O141" s="11"/>
      <c r="P141" s="46" t="s">
        <v>19</v>
      </c>
      <c r="Q141" s="11"/>
      <c r="R141" s="48"/>
      <c r="S141" s="11"/>
      <c r="T141" s="46" t="s">
        <v>189</v>
      </c>
      <c r="U141" s="11"/>
      <c r="V141" s="4">
        <v>75.709999999999994</v>
      </c>
      <c r="Z141"/>
    </row>
    <row r="142" spans="1:26">
      <c r="A142" s="11"/>
      <c r="B142" s="11"/>
      <c r="C142" s="11"/>
      <c r="D142" s="11"/>
      <c r="E142" s="11"/>
      <c r="F142" s="46" t="s">
        <v>18</v>
      </c>
      <c r="G142" s="11"/>
      <c r="H142" s="47">
        <v>40949</v>
      </c>
      <c r="I142" s="11"/>
      <c r="J142" s="46"/>
      <c r="K142" s="11"/>
      <c r="L142" s="46" t="s">
        <v>204</v>
      </c>
      <c r="M142" s="11"/>
      <c r="N142" s="46"/>
      <c r="O142" s="11"/>
      <c r="P142" s="46" t="s">
        <v>19</v>
      </c>
      <c r="Q142" s="11"/>
      <c r="R142" s="48"/>
      <c r="S142" s="11"/>
      <c r="T142" s="46" t="s">
        <v>189</v>
      </c>
      <c r="U142" s="11"/>
      <c r="V142" s="4">
        <v>118.2</v>
      </c>
      <c r="Z142"/>
    </row>
    <row r="143" spans="1:26">
      <c r="A143" s="11"/>
      <c r="B143" s="11"/>
      <c r="C143" s="11"/>
      <c r="D143" s="11"/>
      <c r="E143" s="11"/>
      <c r="F143" s="46" t="s">
        <v>18</v>
      </c>
      <c r="G143" s="11"/>
      <c r="H143" s="47">
        <v>40949</v>
      </c>
      <c r="I143" s="11"/>
      <c r="J143" s="46"/>
      <c r="K143" s="11"/>
      <c r="L143" s="46" t="s">
        <v>211</v>
      </c>
      <c r="M143" s="11"/>
      <c r="N143" s="46"/>
      <c r="O143" s="11"/>
      <c r="P143" s="46" t="s">
        <v>19</v>
      </c>
      <c r="Q143" s="11"/>
      <c r="R143" s="48"/>
      <c r="S143" s="11"/>
      <c r="T143" s="46" t="s">
        <v>189</v>
      </c>
      <c r="U143" s="11"/>
      <c r="V143" s="4">
        <v>88.62</v>
      </c>
      <c r="Z143"/>
    </row>
    <row r="144" spans="1:26">
      <c r="A144" s="11"/>
      <c r="B144" s="11"/>
      <c r="C144" s="11"/>
      <c r="D144" s="11"/>
      <c r="E144" s="11"/>
      <c r="F144" s="46" t="s">
        <v>18</v>
      </c>
      <c r="G144" s="11"/>
      <c r="H144" s="47">
        <v>40949</v>
      </c>
      <c r="I144" s="11"/>
      <c r="J144" s="46"/>
      <c r="K144" s="11"/>
      <c r="L144" s="46" t="s">
        <v>211</v>
      </c>
      <c r="M144" s="11"/>
      <c r="N144" s="46"/>
      <c r="O144" s="11"/>
      <c r="P144" s="46" t="s">
        <v>19</v>
      </c>
      <c r="Q144" s="11"/>
      <c r="R144" s="48"/>
      <c r="S144" s="11"/>
      <c r="T144" s="46" t="s">
        <v>189</v>
      </c>
      <c r="U144" s="11"/>
      <c r="V144" s="4">
        <v>49.32</v>
      </c>
      <c r="Z144"/>
    </row>
    <row r="145" spans="1:26">
      <c r="A145" s="11"/>
      <c r="B145" s="11"/>
      <c r="C145" s="11"/>
      <c r="D145" s="11"/>
      <c r="E145" s="11"/>
      <c r="F145" s="46" t="s">
        <v>18</v>
      </c>
      <c r="G145" s="11"/>
      <c r="H145" s="47">
        <v>40949</v>
      </c>
      <c r="I145" s="11"/>
      <c r="J145" s="46"/>
      <c r="K145" s="11"/>
      <c r="L145" s="46" t="s">
        <v>211</v>
      </c>
      <c r="M145" s="11"/>
      <c r="N145" s="46"/>
      <c r="O145" s="11"/>
      <c r="P145" s="46" t="s">
        <v>19</v>
      </c>
      <c r="Q145" s="11"/>
      <c r="R145" s="48"/>
      <c r="S145" s="11"/>
      <c r="T145" s="46" t="s">
        <v>189</v>
      </c>
      <c r="U145" s="11"/>
      <c r="V145" s="4">
        <v>77</v>
      </c>
      <c r="Z145"/>
    </row>
    <row r="146" spans="1:26">
      <c r="A146" s="11"/>
      <c r="B146" s="11"/>
      <c r="C146" s="11"/>
      <c r="D146" s="11"/>
      <c r="E146" s="11"/>
      <c r="F146" s="46" t="s">
        <v>18</v>
      </c>
      <c r="G146" s="11"/>
      <c r="H146" s="47">
        <v>40949</v>
      </c>
      <c r="I146" s="11"/>
      <c r="J146" s="46"/>
      <c r="K146" s="11"/>
      <c r="L146" s="46" t="s">
        <v>205</v>
      </c>
      <c r="M146" s="11"/>
      <c r="N146" s="46"/>
      <c r="O146" s="11"/>
      <c r="P146" s="46" t="s">
        <v>0</v>
      </c>
      <c r="Q146" s="11"/>
      <c r="R146" s="48"/>
      <c r="S146" s="11"/>
      <c r="T146" s="46" t="s">
        <v>189</v>
      </c>
      <c r="U146" s="11"/>
      <c r="V146" s="4">
        <v>109.87</v>
      </c>
      <c r="Z146"/>
    </row>
    <row r="147" spans="1:26">
      <c r="A147" s="11"/>
      <c r="B147" s="11"/>
      <c r="C147" s="11"/>
      <c r="D147" s="11"/>
      <c r="E147" s="11"/>
      <c r="F147" s="46" t="s">
        <v>18</v>
      </c>
      <c r="G147" s="11"/>
      <c r="H147" s="47">
        <v>40949</v>
      </c>
      <c r="I147" s="11"/>
      <c r="J147" s="46"/>
      <c r="K147" s="11"/>
      <c r="L147" s="46" t="s">
        <v>205</v>
      </c>
      <c r="M147" s="11"/>
      <c r="N147" s="46"/>
      <c r="O147" s="11"/>
      <c r="P147" s="46" t="s">
        <v>0</v>
      </c>
      <c r="Q147" s="11"/>
      <c r="R147" s="48"/>
      <c r="S147" s="11"/>
      <c r="T147" s="46" t="s">
        <v>189</v>
      </c>
      <c r="U147" s="11"/>
      <c r="V147" s="4">
        <v>60.31</v>
      </c>
      <c r="Z147"/>
    </row>
    <row r="148" spans="1:26">
      <c r="A148" s="11"/>
      <c r="B148" s="11"/>
      <c r="C148" s="11"/>
      <c r="D148" s="11"/>
      <c r="E148" s="11"/>
      <c r="F148" s="46" t="s">
        <v>18</v>
      </c>
      <c r="G148" s="11"/>
      <c r="H148" s="47">
        <v>40949</v>
      </c>
      <c r="I148" s="11"/>
      <c r="J148" s="46"/>
      <c r="K148" s="11"/>
      <c r="L148" s="46" t="s">
        <v>205</v>
      </c>
      <c r="M148" s="11"/>
      <c r="N148" s="46"/>
      <c r="O148" s="11"/>
      <c r="P148" s="46" t="s">
        <v>0</v>
      </c>
      <c r="Q148" s="11"/>
      <c r="R148" s="48"/>
      <c r="S148" s="11"/>
      <c r="T148" s="46" t="s">
        <v>189</v>
      </c>
      <c r="U148" s="11"/>
      <c r="V148" s="4">
        <v>94.17</v>
      </c>
      <c r="Z148"/>
    </row>
    <row r="149" spans="1:26">
      <c r="A149" s="11"/>
      <c r="B149" s="11"/>
      <c r="C149" s="11"/>
      <c r="D149" s="11"/>
      <c r="E149" s="11"/>
      <c r="F149" s="46" t="s">
        <v>18</v>
      </c>
      <c r="G149" s="11"/>
      <c r="H149" s="47">
        <v>40963</v>
      </c>
      <c r="I149" s="11"/>
      <c r="J149" s="46"/>
      <c r="K149" s="11"/>
      <c r="L149" s="46" t="s">
        <v>212</v>
      </c>
      <c r="M149" s="11"/>
      <c r="N149" s="46"/>
      <c r="O149" s="11"/>
      <c r="P149" s="46" t="s">
        <v>0</v>
      </c>
      <c r="Q149" s="11"/>
      <c r="R149" s="48"/>
      <c r="S149" s="11"/>
      <c r="T149" s="46" t="s">
        <v>189</v>
      </c>
      <c r="U149" s="11"/>
      <c r="V149" s="4">
        <v>55.61</v>
      </c>
      <c r="Z149"/>
    </row>
    <row r="150" spans="1:26">
      <c r="A150" s="11"/>
      <c r="B150" s="11"/>
      <c r="C150" s="11"/>
      <c r="D150" s="11"/>
      <c r="E150" s="11"/>
      <c r="F150" s="46" t="s">
        <v>18</v>
      </c>
      <c r="G150" s="11"/>
      <c r="H150" s="47">
        <v>40963</v>
      </c>
      <c r="I150" s="11"/>
      <c r="J150" s="46"/>
      <c r="K150" s="11"/>
      <c r="L150" s="46" t="s">
        <v>212</v>
      </c>
      <c r="M150" s="11"/>
      <c r="N150" s="46"/>
      <c r="O150" s="11"/>
      <c r="P150" s="46" t="s">
        <v>0</v>
      </c>
      <c r="Q150" s="11"/>
      <c r="R150" s="48"/>
      <c r="S150" s="11"/>
      <c r="T150" s="46" t="s">
        <v>189</v>
      </c>
      <c r="U150" s="11"/>
      <c r="V150" s="4">
        <v>32.229999999999997</v>
      </c>
      <c r="Z150"/>
    </row>
    <row r="151" spans="1:26">
      <c r="A151" s="11"/>
      <c r="B151" s="11"/>
      <c r="C151" s="11"/>
      <c r="D151" s="11"/>
      <c r="E151" s="11"/>
      <c r="F151" s="46" t="s">
        <v>18</v>
      </c>
      <c r="G151" s="11"/>
      <c r="H151" s="47">
        <v>40963</v>
      </c>
      <c r="I151" s="11"/>
      <c r="J151" s="46"/>
      <c r="K151" s="11"/>
      <c r="L151" s="46" t="s">
        <v>212</v>
      </c>
      <c r="M151" s="11"/>
      <c r="N151" s="46"/>
      <c r="O151" s="11"/>
      <c r="P151" s="46" t="s">
        <v>0</v>
      </c>
      <c r="Q151" s="11"/>
      <c r="R151" s="48"/>
      <c r="S151" s="11"/>
      <c r="T151" s="46" t="s">
        <v>189</v>
      </c>
      <c r="U151" s="11"/>
      <c r="V151" s="4">
        <v>50.33</v>
      </c>
      <c r="Z151"/>
    </row>
    <row r="152" spans="1:26">
      <c r="A152" s="11"/>
      <c r="B152" s="11"/>
      <c r="C152" s="11"/>
      <c r="D152" s="11"/>
      <c r="E152" s="11"/>
      <c r="F152" s="46" t="s">
        <v>18</v>
      </c>
      <c r="G152" s="11"/>
      <c r="H152" s="47">
        <v>40963</v>
      </c>
      <c r="I152" s="11"/>
      <c r="J152" s="46"/>
      <c r="K152" s="11"/>
      <c r="L152" s="46" t="s">
        <v>190</v>
      </c>
      <c r="M152" s="11"/>
      <c r="N152" s="46"/>
      <c r="O152" s="11"/>
      <c r="P152" s="46" t="s">
        <v>20</v>
      </c>
      <c r="Q152" s="11"/>
      <c r="R152" s="48"/>
      <c r="S152" s="11"/>
      <c r="T152" s="46" t="s">
        <v>189</v>
      </c>
      <c r="U152" s="11"/>
      <c r="V152" s="4">
        <v>65.11</v>
      </c>
      <c r="Z152"/>
    </row>
    <row r="153" spans="1:26">
      <c r="A153" s="11"/>
      <c r="B153" s="11"/>
      <c r="C153" s="11"/>
      <c r="D153" s="11"/>
      <c r="E153" s="11"/>
      <c r="F153" s="46" t="s">
        <v>18</v>
      </c>
      <c r="G153" s="11"/>
      <c r="H153" s="47">
        <v>40963</v>
      </c>
      <c r="I153" s="11"/>
      <c r="J153" s="46"/>
      <c r="K153" s="11"/>
      <c r="L153" s="46" t="s">
        <v>190</v>
      </c>
      <c r="M153" s="11"/>
      <c r="N153" s="46"/>
      <c r="O153" s="11"/>
      <c r="P153" s="46" t="s">
        <v>20</v>
      </c>
      <c r="Q153" s="11"/>
      <c r="R153" s="48"/>
      <c r="S153" s="11"/>
      <c r="T153" s="46" t="s">
        <v>189</v>
      </c>
      <c r="U153" s="11"/>
      <c r="V153" s="4">
        <v>37.159999999999997</v>
      </c>
      <c r="Z153"/>
    </row>
    <row r="154" spans="1:26">
      <c r="A154" s="11"/>
      <c r="B154" s="11"/>
      <c r="C154" s="11"/>
      <c r="D154" s="11"/>
      <c r="E154" s="11"/>
      <c r="F154" s="46" t="s">
        <v>18</v>
      </c>
      <c r="G154" s="11"/>
      <c r="H154" s="47">
        <v>40963</v>
      </c>
      <c r="I154" s="11"/>
      <c r="J154" s="46"/>
      <c r="K154" s="11"/>
      <c r="L154" s="46" t="s">
        <v>190</v>
      </c>
      <c r="M154" s="11"/>
      <c r="N154" s="46"/>
      <c r="O154" s="11"/>
      <c r="P154" s="46" t="s">
        <v>20</v>
      </c>
      <c r="Q154" s="11"/>
      <c r="R154" s="48"/>
      <c r="S154" s="11"/>
      <c r="T154" s="46" t="s">
        <v>189</v>
      </c>
      <c r="U154" s="11"/>
      <c r="V154" s="4">
        <v>87</v>
      </c>
      <c r="Z154"/>
    </row>
    <row r="155" spans="1:26">
      <c r="A155" s="11"/>
      <c r="B155" s="11"/>
      <c r="C155" s="11"/>
      <c r="D155" s="11"/>
      <c r="E155" s="11"/>
      <c r="F155" s="46" t="s">
        <v>18</v>
      </c>
      <c r="G155" s="11"/>
      <c r="H155" s="47">
        <v>40963</v>
      </c>
      <c r="I155" s="11"/>
      <c r="J155" s="46"/>
      <c r="K155" s="11"/>
      <c r="L155" s="46" t="s">
        <v>214</v>
      </c>
      <c r="M155" s="11"/>
      <c r="N155" s="46"/>
      <c r="O155" s="11"/>
      <c r="P155" s="46" t="s">
        <v>0</v>
      </c>
      <c r="Q155" s="11"/>
      <c r="R155" s="48"/>
      <c r="S155" s="11"/>
      <c r="T155" s="46" t="s">
        <v>189</v>
      </c>
      <c r="U155" s="11"/>
      <c r="V155" s="4">
        <v>140.25</v>
      </c>
      <c r="Z155"/>
    </row>
    <row r="156" spans="1:26">
      <c r="A156" s="11"/>
      <c r="B156" s="11"/>
      <c r="C156" s="11"/>
      <c r="D156" s="11"/>
      <c r="E156" s="11"/>
      <c r="F156" s="46" t="s">
        <v>18</v>
      </c>
      <c r="G156" s="11"/>
      <c r="H156" s="47">
        <v>40963</v>
      </c>
      <c r="I156" s="11"/>
      <c r="J156" s="46"/>
      <c r="K156" s="11"/>
      <c r="L156" s="46" t="s">
        <v>214</v>
      </c>
      <c r="M156" s="11"/>
      <c r="N156" s="46"/>
      <c r="O156" s="11"/>
      <c r="P156" s="46" t="s">
        <v>0</v>
      </c>
      <c r="Q156" s="11"/>
      <c r="R156" s="48"/>
      <c r="S156" s="11"/>
      <c r="T156" s="46" t="s">
        <v>189</v>
      </c>
      <c r="U156" s="11"/>
      <c r="V156" s="4">
        <v>76.03</v>
      </c>
      <c r="Z156"/>
    </row>
    <row r="157" spans="1:26">
      <c r="A157" s="11"/>
      <c r="B157" s="11"/>
      <c r="C157" s="11"/>
      <c r="D157" s="11"/>
      <c r="E157" s="11"/>
      <c r="F157" s="46" t="s">
        <v>18</v>
      </c>
      <c r="G157" s="11"/>
      <c r="H157" s="47">
        <v>40963</v>
      </c>
      <c r="I157" s="11"/>
      <c r="J157" s="46"/>
      <c r="K157" s="11"/>
      <c r="L157" s="46" t="s">
        <v>214</v>
      </c>
      <c r="M157" s="11"/>
      <c r="N157" s="46"/>
      <c r="O157" s="11"/>
      <c r="P157" s="46" t="s">
        <v>0</v>
      </c>
      <c r="Q157" s="11"/>
      <c r="R157" s="48"/>
      <c r="S157" s="11"/>
      <c r="T157" s="46" t="s">
        <v>189</v>
      </c>
      <c r="U157" s="11"/>
      <c r="V157" s="4">
        <v>118.72</v>
      </c>
      <c r="Z157"/>
    </row>
    <row r="158" spans="1:26">
      <c r="A158" s="11"/>
      <c r="B158" s="11"/>
      <c r="C158" s="11"/>
      <c r="D158" s="11"/>
      <c r="E158" s="11"/>
      <c r="F158" s="46" t="s">
        <v>18</v>
      </c>
      <c r="G158" s="11"/>
      <c r="H158" s="47">
        <v>40963</v>
      </c>
      <c r="I158" s="11"/>
      <c r="J158" s="46"/>
      <c r="K158" s="11"/>
      <c r="L158" s="46" t="s">
        <v>192</v>
      </c>
      <c r="M158" s="11"/>
      <c r="N158" s="46"/>
      <c r="O158" s="11"/>
      <c r="P158" s="46" t="s">
        <v>19</v>
      </c>
      <c r="Q158" s="11"/>
      <c r="R158" s="48"/>
      <c r="S158" s="11"/>
      <c r="T158" s="46" t="s">
        <v>189</v>
      </c>
      <c r="U158" s="11"/>
      <c r="V158" s="4">
        <v>80</v>
      </c>
      <c r="Z158"/>
    </row>
    <row r="159" spans="1:26">
      <c r="A159" s="11"/>
      <c r="B159" s="11"/>
      <c r="C159" s="11"/>
      <c r="D159" s="11"/>
      <c r="E159" s="11"/>
      <c r="F159" s="46" t="s">
        <v>18</v>
      </c>
      <c r="G159" s="11"/>
      <c r="H159" s="47">
        <v>40963</v>
      </c>
      <c r="I159" s="11"/>
      <c r="J159" s="46"/>
      <c r="K159" s="11"/>
      <c r="L159" s="46" t="s">
        <v>192</v>
      </c>
      <c r="M159" s="11"/>
      <c r="N159" s="46"/>
      <c r="O159" s="11"/>
      <c r="P159" s="46" t="s">
        <v>19</v>
      </c>
      <c r="Q159" s="11"/>
      <c r="R159" s="48"/>
      <c r="S159" s="11"/>
      <c r="T159" s="46" t="s">
        <v>189</v>
      </c>
      <c r="U159" s="11"/>
      <c r="V159" s="4">
        <v>111.39</v>
      </c>
      <c r="Z159"/>
    </row>
    <row r="160" spans="1:26">
      <c r="A160" s="11"/>
      <c r="B160" s="11"/>
      <c r="C160" s="11"/>
      <c r="D160" s="11"/>
      <c r="E160" s="11"/>
      <c r="F160" s="46" t="s">
        <v>18</v>
      </c>
      <c r="G160" s="11"/>
      <c r="H160" s="47">
        <v>40963</v>
      </c>
      <c r="I160" s="11"/>
      <c r="J160" s="46"/>
      <c r="K160" s="11"/>
      <c r="L160" s="46" t="s">
        <v>192</v>
      </c>
      <c r="M160" s="11"/>
      <c r="N160" s="46"/>
      <c r="O160" s="11"/>
      <c r="P160" s="46" t="s">
        <v>19</v>
      </c>
      <c r="Q160" s="11"/>
      <c r="R160" s="48"/>
      <c r="S160" s="11"/>
      <c r="T160" s="46" t="s">
        <v>189</v>
      </c>
      <c r="U160" s="11"/>
      <c r="V160" s="4">
        <v>61.11</v>
      </c>
      <c r="Z160"/>
    </row>
    <row r="161" spans="1:26">
      <c r="A161" s="11"/>
      <c r="B161" s="11"/>
      <c r="C161" s="11"/>
      <c r="D161" s="11"/>
      <c r="E161" s="11"/>
      <c r="F161" s="46" t="s">
        <v>18</v>
      </c>
      <c r="G161" s="11"/>
      <c r="H161" s="47">
        <v>40963</v>
      </c>
      <c r="I161" s="11"/>
      <c r="J161" s="46"/>
      <c r="K161" s="11"/>
      <c r="L161" s="46" t="s">
        <v>192</v>
      </c>
      <c r="M161" s="11"/>
      <c r="N161" s="46"/>
      <c r="O161" s="11"/>
      <c r="P161" s="46" t="s">
        <v>19</v>
      </c>
      <c r="Q161" s="11"/>
      <c r="R161" s="48"/>
      <c r="S161" s="11"/>
      <c r="T161" s="46" t="s">
        <v>189</v>
      </c>
      <c r="U161" s="11"/>
      <c r="V161" s="4">
        <v>190.8</v>
      </c>
      <c r="Z161"/>
    </row>
    <row r="162" spans="1:26">
      <c r="A162" s="11"/>
      <c r="B162" s="11"/>
      <c r="C162" s="11"/>
      <c r="D162" s="11"/>
      <c r="E162" s="11"/>
      <c r="F162" s="46" t="s">
        <v>18</v>
      </c>
      <c r="G162" s="11"/>
      <c r="H162" s="47">
        <v>40963</v>
      </c>
      <c r="I162" s="11"/>
      <c r="J162" s="46"/>
      <c r="K162" s="11"/>
      <c r="L162" s="46" t="s">
        <v>193</v>
      </c>
      <c r="M162" s="11"/>
      <c r="N162" s="46"/>
      <c r="O162" s="11"/>
      <c r="P162" s="46" t="s">
        <v>19</v>
      </c>
      <c r="Q162" s="11"/>
      <c r="R162" s="48"/>
      <c r="S162" s="11"/>
      <c r="T162" s="46" t="s">
        <v>189</v>
      </c>
      <c r="U162" s="11"/>
      <c r="V162" s="4">
        <v>78.72</v>
      </c>
      <c r="Z162"/>
    </row>
    <row r="163" spans="1:26">
      <c r="A163" s="11"/>
      <c r="B163" s="11"/>
      <c r="C163" s="11"/>
      <c r="D163" s="11"/>
      <c r="E163" s="11"/>
      <c r="F163" s="46" t="s">
        <v>18</v>
      </c>
      <c r="G163" s="11"/>
      <c r="H163" s="47">
        <v>40963</v>
      </c>
      <c r="I163" s="11"/>
      <c r="J163" s="46"/>
      <c r="K163" s="11"/>
      <c r="L163" s="46" t="s">
        <v>193</v>
      </c>
      <c r="M163" s="11"/>
      <c r="N163" s="46"/>
      <c r="O163" s="11"/>
      <c r="P163" s="46" t="s">
        <v>19</v>
      </c>
      <c r="Q163" s="11"/>
      <c r="R163" s="48"/>
      <c r="S163" s="11"/>
      <c r="T163" s="46" t="s">
        <v>189</v>
      </c>
      <c r="U163" s="11"/>
      <c r="V163" s="4">
        <v>44.2</v>
      </c>
      <c r="Z163"/>
    </row>
    <row r="164" spans="1:26">
      <c r="A164" s="11"/>
      <c r="B164" s="11"/>
      <c r="C164" s="11"/>
      <c r="D164" s="11"/>
      <c r="E164" s="11"/>
      <c r="F164" s="46" t="s">
        <v>18</v>
      </c>
      <c r="G164" s="11"/>
      <c r="H164" s="47">
        <v>40963</v>
      </c>
      <c r="I164" s="11"/>
      <c r="J164" s="46"/>
      <c r="K164" s="11"/>
      <c r="L164" s="46" t="s">
        <v>193</v>
      </c>
      <c r="M164" s="11"/>
      <c r="N164" s="46"/>
      <c r="O164" s="11"/>
      <c r="P164" s="46" t="s">
        <v>19</v>
      </c>
      <c r="Q164" s="11"/>
      <c r="R164" s="48"/>
      <c r="S164" s="11"/>
      <c r="T164" s="46" t="s">
        <v>189</v>
      </c>
      <c r="U164" s="11"/>
      <c r="V164" s="4">
        <v>69</v>
      </c>
      <c r="Z164"/>
    </row>
    <row r="165" spans="1:26">
      <c r="A165" s="11"/>
      <c r="B165" s="11"/>
      <c r="C165" s="11"/>
      <c r="D165" s="11"/>
      <c r="E165" s="11"/>
      <c r="F165" s="46" t="s">
        <v>18</v>
      </c>
      <c r="G165" s="11"/>
      <c r="H165" s="47">
        <v>40963</v>
      </c>
      <c r="I165" s="11"/>
      <c r="J165" s="46"/>
      <c r="K165" s="11"/>
      <c r="L165" s="46" t="s">
        <v>194</v>
      </c>
      <c r="M165" s="11"/>
      <c r="N165" s="46"/>
      <c r="O165" s="11"/>
      <c r="P165" s="46" t="s">
        <v>19</v>
      </c>
      <c r="Q165" s="11"/>
      <c r="R165" s="48"/>
      <c r="S165" s="11"/>
      <c r="T165" s="46" t="s">
        <v>189</v>
      </c>
      <c r="U165" s="11"/>
      <c r="V165" s="4">
        <v>97.29</v>
      </c>
      <c r="Z165"/>
    </row>
    <row r="166" spans="1:26">
      <c r="A166" s="11"/>
      <c r="B166" s="11"/>
      <c r="C166" s="11"/>
      <c r="D166" s="11"/>
      <c r="E166" s="11"/>
      <c r="F166" s="46" t="s">
        <v>18</v>
      </c>
      <c r="G166" s="11"/>
      <c r="H166" s="47">
        <v>40963</v>
      </c>
      <c r="I166" s="11"/>
      <c r="J166" s="46"/>
      <c r="K166" s="11"/>
      <c r="L166" s="46" t="s">
        <v>194</v>
      </c>
      <c r="M166" s="11"/>
      <c r="N166" s="46"/>
      <c r="O166" s="11"/>
      <c r="P166" s="46" t="s">
        <v>19</v>
      </c>
      <c r="Q166" s="11"/>
      <c r="R166" s="48"/>
      <c r="S166" s="11"/>
      <c r="T166" s="46" t="s">
        <v>189</v>
      </c>
      <c r="U166" s="11"/>
      <c r="V166" s="4">
        <v>53.8</v>
      </c>
      <c r="Z166"/>
    </row>
    <row r="167" spans="1:26">
      <c r="A167" s="11"/>
      <c r="B167" s="11"/>
      <c r="C167" s="11"/>
      <c r="D167" s="11"/>
      <c r="E167" s="11"/>
      <c r="F167" s="46" t="s">
        <v>18</v>
      </c>
      <c r="G167" s="11"/>
      <c r="H167" s="47">
        <v>40963</v>
      </c>
      <c r="I167" s="11"/>
      <c r="J167" s="46"/>
      <c r="K167" s="11"/>
      <c r="L167" s="46" t="s">
        <v>194</v>
      </c>
      <c r="M167" s="11"/>
      <c r="N167" s="46"/>
      <c r="O167" s="11"/>
      <c r="P167" s="46" t="s">
        <v>19</v>
      </c>
      <c r="Q167" s="11"/>
      <c r="R167" s="48"/>
      <c r="S167" s="11"/>
      <c r="T167" s="46" t="s">
        <v>189</v>
      </c>
      <c r="U167" s="11"/>
      <c r="V167" s="4">
        <v>84</v>
      </c>
      <c r="Z167"/>
    </row>
    <row r="168" spans="1:26">
      <c r="A168" s="11"/>
      <c r="B168" s="11"/>
      <c r="C168" s="11"/>
      <c r="D168" s="11"/>
      <c r="E168" s="11"/>
      <c r="F168" s="46" t="s">
        <v>18</v>
      </c>
      <c r="G168" s="11"/>
      <c r="H168" s="47">
        <v>40963</v>
      </c>
      <c r="I168" s="11"/>
      <c r="J168" s="46"/>
      <c r="K168" s="11"/>
      <c r="L168" s="46" t="s">
        <v>196</v>
      </c>
      <c r="M168" s="11"/>
      <c r="N168" s="46"/>
      <c r="O168" s="11"/>
      <c r="P168" s="46" t="s">
        <v>19</v>
      </c>
      <c r="Q168" s="11"/>
      <c r="R168" s="48"/>
      <c r="S168" s="11"/>
      <c r="T168" s="46" t="s">
        <v>189</v>
      </c>
      <c r="U168" s="11"/>
      <c r="V168" s="4">
        <v>2884.62</v>
      </c>
      <c r="Z168"/>
    </row>
    <row r="169" spans="1:26">
      <c r="A169" s="11"/>
      <c r="B169" s="11"/>
      <c r="C169" s="11"/>
      <c r="D169" s="11"/>
      <c r="E169" s="11"/>
      <c r="F169" s="46" t="s">
        <v>18</v>
      </c>
      <c r="G169" s="11"/>
      <c r="H169" s="47">
        <v>40963</v>
      </c>
      <c r="I169" s="11"/>
      <c r="J169" s="46"/>
      <c r="K169" s="11"/>
      <c r="L169" s="46" t="s">
        <v>196</v>
      </c>
      <c r="M169" s="11"/>
      <c r="N169" s="46"/>
      <c r="O169" s="11"/>
      <c r="P169" s="46" t="s">
        <v>19</v>
      </c>
      <c r="Q169" s="11"/>
      <c r="R169" s="48"/>
      <c r="S169" s="11"/>
      <c r="T169" s="46" t="s">
        <v>189</v>
      </c>
      <c r="U169" s="11"/>
      <c r="V169" s="4">
        <v>136.13</v>
      </c>
      <c r="Z169"/>
    </row>
    <row r="170" spans="1:26">
      <c r="A170" s="11"/>
      <c r="B170" s="11"/>
      <c r="C170" s="11"/>
      <c r="D170" s="11"/>
      <c r="E170" s="11"/>
      <c r="F170" s="46" t="s">
        <v>18</v>
      </c>
      <c r="G170" s="11"/>
      <c r="H170" s="47">
        <v>40963</v>
      </c>
      <c r="I170" s="11"/>
      <c r="J170" s="46"/>
      <c r="K170" s="11"/>
      <c r="L170" s="46" t="s">
        <v>196</v>
      </c>
      <c r="M170" s="11"/>
      <c r="N170" s="46"/>
      <c r="O170" s="11"/>
      <c r="P170" s="46" t="s">
        <v>19</v>
      </c>
      <c r="Q170" s="11"/>
      <c r="R170" s="48"/>
      <c r="S170" s="11"/>
      <c r="T170" s="46" t="s">
        <v>189</v>
      </c>
      <c r="U170" s="11"/>
      <c r="V170" s="4">
        <v>73.91</v>
      </c>
      <c r="Z170"/>
    </row>
    <row r="171" spans="1:26">
      <c r="A171" s="11"/>
      <c r="B171" s="11"/>
      <c r="C171" s="11"/>
      <c r="D171" s="11"/>
      <c r="E171" s="11"/>
      <c r="F171" s="46" t="s">
        <v>18</v>
      </c>
      <c r="G171" s="11"/>
      <c r="H171" s="47">
        <v>40963</v>
      </c>
      <c r="I171" s="11"/>
      <c r="J171" s="46"/>
      <c r="K171" s="11"/>
      <c r="L171" s="46" t="s">
        <v>198</v>
      </c>
      <c r="M171" s="11"/>
      <c r="N171" s="46"/>
      <c r="O171" s="11"/>
      <c r="P171" s="46" t="s">
        <v>0</v>
      </c>
      <c r="Q171" s="11"/>
      <c r="R171" s="48"/>
      <c r="S171" s="11"/>
      <c r="T171" s="46" t="s">
        <v>189</v>
      </c>
      <c r="U171" s="11"/>
      <c r="V171" s="4">
        <v>59.22</v>
      </c>
      <c r="Z171"/>
    </row>
    <row r="172" spans="1:26">
      <c r="A172" s="11"/>
      <c r="B172" s="11"/>
      <c r="C172" s="11"/>
      <c r="D172" s="11"/>
      <c r="E172" s="11"/>
      <c r="F172" s="46" t="s">
        <v>18</v>
      </c>
      <c r="G172" s="11"/>
      <c r="H172" s="47">
        <v>40963</v>
      </c>
      <c r="I172" s="11"/>
      <c r="J172" s="46"/>
      <c r="K172" s="11"/>
      <c r="L172" s="46" t="s">
        <v>198</v>
      </c>
      <c r="M172" s="11"/>
      <c r="N172" s="46"/>
      <c r="O172" s="11"/>
      <c r="P172" s="46" t="s">
        <v>0</v>
      </c>
      <c r="Q172" s="11"/>
      <c r="R172" s="48"/>
      <c r="S172" s="11"/>
      <c r="T172" s="46" t="s">
        <v>189</v>
      </c>
      <c r="U172" s="11"/>
      <c r="V172" s="4">
        <v>34.1</v>
      </c>
      <c r="Z172"/>
    </row>
    <row r="173" spans="1:26">
      <c r="A173" s="11"/>
      <c r="B173" s="11"/>
      <c r="C173" s="11"/>
      <c r="D173" s="11"/>
      <c r="E173" s="11"/>
      <c r="F173" s="46" t="s">
        <v>18</v>
      </c>
      <c r="G173" s="11"/>
      <c r="H173" s="47">
        <v>40963</v>
      </c>
      <c r="I173" s="11"/>
      <c r="J173" s="46"/>
      <c r="K173" s="11"/>
      <c r="L173" s="46" t="s">
        <v>198</v>
      </c>
      <c r="M173" s="11"/>
      <c r="N173" s="46"/>
      <c r="O173" s="11"/>
      <c r="P173" s="46" t="s">
        <v>0</v>
      </c>
      <c r="Q173" s="11"/>
      <c r="R173" s="48"/>
      <c r="S173" s="11"/>
      <c r="T173" s="46" t="s">
        <v>189</v>
      </c>
      <c r="U173" s="11"/>
      <c r="V173" s="4">
        <v>53.24</v>
      </c>
      <c r="Z173"/>
    </row>
    <row r="174" spans="1:26">
      <c r="A174" s="11"/>
      <c r="B174" s="11"/>
      <c r="C174" s="11"/>
      <c r="D174" s="11"/>
      <c r="E174" s="11"/>
      <c r="F174" s="46" t="s">
        <v>18</v>
      </c>
      <c r="G174" s="11"/>
      <c r="H174" s="47">
        <v>40963</v>
      </c>
      <c r="I174" s="11"/>
      <c r="J174" s="46"/>
      <c r="K174" s="11"/>
      <c r="L174" s="46" t="s">
        <v>199</v>
      </c>
      <c r="M174" s="11"/>
      <c r="N174" s="46"/>
      <c r="O174" s="11"/>
      <c r="P174" s="46" t="s">
        <v>19</v>
      </c>
      <c r="Q174" s="11"/>
      <c r="R174" s="48"/>
      <c r="S174" s="11"/>
      <c r="T174" s="46" t="s">
        <v>189</v>
      </c>
      <c r="U174" s="11"/>
      <c r="V174" s="4">
        <v>3076.92</v>
      </c>
      <c r="Z174"/>
    </row>
    <row r="175" spans="1:26">
      <c r="A175" s="11"/>
      <c r="B175" s="11"/>
      <c r="C175" s="11"/>
      <c r="D175" s="11"/>
      <c r="E175" s="11"/>
      <c r="F175" s="46" t="s">
        <v>18</v>
      </c>
      <c r="G175" s="11"/>
      <c r="H175" s="47">
        <v>40963</v>
      </c>
      <c r="I175" s="11"/>
      <c r="J175" s="46"/>
      <c r="K175" s="11"/>
      <c r="L175" s="46" t="s">
        <v>199</v>
      </c>
      <c r="M175" s="11"/>
      <c r="N175" s="46"/>
      <c r="O175" s="11"/>
      <c r="P175" s="46" t="s">
        <v>19</v>
      </c>
      <c r="Q175" s="11"/>
      <c r="R175" s="48"/>
      <c r="S175" s="11"/>
      <c r="T175" s="46" t="s">
        <v>189</v>
      </c>
      <c r="U175" s="11"/>
      <c r="V175" s="4">
        <v>145.63999999999999</v>
      </c>
      <c r="Z175"/>
    </row>
    <row r="176" spans="1:26">
      <c r="A176" s="11"/>
      <c r="B176" s="11"/>
      <c r="C176" s="11"/>
      <c r="D176" s="11"/>
      <c r="E176" s="11"/>
      <c r="F176" s="46" t="s">
        <v>18</v>
      </c>
      <c r="G176" s="11"/>
      <c r="H176" s="47">
        <v>40963</v>
      </c>
      <c r="I176" s="11"/>
      <c r="J176" s="46"/>
      <c r="K176" s="11"/>
      <c r="L176" s="46" t="s">
        <v>200</v>
      </c>
      <c r="M176" s="11"/>
      <c r="N176" s="46"/>
      <c r="O176" s="11"/>
      <c r="P176" s="46" t="s">
        <v>20</v>
      </c>
      <c r="Q176" s="11"/>
      <c r="R176" s="48"/>
      <c r="S176" s="11"/>
      <c r="T176" s="46" t="s">
        <v>189</v>
      </c>
      <c r="U176" s="11"/>
      <c r="V176" s="4">
        <v>259.88</v>
      </c>
      <c r="Z176"/>
    </row>
    <row r="177" spans="1:26">
      <c r="A177" s="11"/>
      <c r="B177" s="11"/>
      <c r="C177" s="11"/>
      <c r="D177" s="11"/>
      <c r="E177" s="11"/>
      <c r="F177" s="46" t="s">
        <v>18</v>
      </c>
      <c r="G177" s="11"/>
      <c r="H177" s="47">
        <v>40963</v>
      </c>
      <c r="I177" s="11"/>
      <c r="J177" s="46"/>
      <c r="K177" s="11"/>
      <c r="L177" s="46" t="s">
        <v>200</v>
      </c>
      <c r="M177" s="11"/>
      <c r="N177" s="46"/>
      <c r="O177" s="11"/>
      <c r="P177" s="46" t="s">
        <v>20</v>
      </c>
      <c r="Q177" s="11"/>
      <c r="R177" s="48"/>
      <c r="S177" s="11"/>
      <c r="T177" s="46" t="s">
        <v>189</v>
      </c>
      <c r="U177" s="11"/>
      <c r="V177" s="4">
        <v>72.97</v>
      </c>
      <c r="Z177"/>
    </row>
    <row r="178" spans="1:26">
      <c r="A178" s="11"/>
      <c r="B178" s="11"/>
      <c r="C178" s="11"/>
      <c r="D178" s="11"/>
      <c r="E178" s="11"/>
      <c r="F178" s="46" t="s">
        <v>18</v>
      </c>
      <c r="G178" s="11"/>
      <c r="H178" s="47">
        <v>40963</v>
      </c>
      <c r="I178" s="11"/>
      <c r="J178" s="46"/>
      <c r="K178" s="11"/>
      <c r="L178" s="46" t="s">
        <v>200</v>
      </c>
      <c r="M178" s="11"/>
      <c r="N178" s="46"/>
      <c r="O178" s="11"/>
      <c r="P178" s="46" t="s">
        <v>20</v>
      </c>
      <c r="Q178" s="11"/>
      <c r="R178" s="48"/>
      <c r="S178" s="11"/>
      <c r="T178" s="46" t="s">
        <v>189</v>
      </c>
      <c r="U178" s="11"/>
      <c r="V178" s="4">
        <v>41.22</v>
      </c>
      <c r="Z178"/>
    </row>
    <row r="179" spans="1:26">
      <c r="A179" s="11"/>
      <c r="B179" s="11"/>
      <c r="C179" s="11"/>
      <c r="D179" s="11"/>
      <c r="E179" s="11"/>
      <c r="F179" s="46" t="s">
        <v>18</v>
      </c>
      <c r="G179" s="11"/>
      <c r="H179" s="47">
        <v>40963</v>
      </c>
      <c r="I179" s="11"/>
      <c r="J179" s="46"/>
      <c r="K179" s="11"/>
      <c r="L179" s="46" t="s">
        <v>200</v>
      </c>
      <c r="M179" s="11"/>
      <c r="N179" s="46"/>
      <c r="O179" s="11"/>
      <c r="P179" s="46" t="s">
        <v>20</v>
      </c>
      <c r="Q179" s="11"/>
      <c r="R179" s="48"/>
      <c r="S179" s="11"/>
      <c r="T179" s="46" t="s">
        <v>189</v>
      </c>
      <c r="U179" s="11"/>
      <c r="V179" s="4">
        <v>53.96</v>
      </c>
      <c r="Z179"/>
    </row>
    <row r="180" spans="1:26">
      <c r="A180" s="11"/>
      <c r="B180" s="11"/>
      <c r="C180" s="11"/>
      <c r="D180" s="11"/>
      <c r="E180" s="11"/>
      <c r="F180" s="46" t="s">
        <v>18</v>
      </c>
      <c r="G180" s="11"/>
      <c r="H180" s="47">
        <v>40963</v>
      </c>
      <c r="I180" s="11"/>
      <c r="J180" s="46"/>
      <c r="K180" s="11"/>
      <c r="L180" s="46" t="s">
        <v>201</v>
      </c>
      <c r="M180" s="11"/>
      <c r="N180" s="46"/>
      <c r="O180" s="11"/>
      <c r="P180" s="46" t="s">
        <v>19</v>
      </c>
      <c r="Q180" s="11"/>
      <c r="R180" s="48"/>
      <c r="S180" s="11"/>
      <c r="T180" s="46" t="s">
        <v>189</v>
      </c>
      <c r="U180" s="11"/>
      <c r="V180" s="4">
        <v>127.73</v>
      </c>
      <c r="Z180"/>
    </row>
    <row r="181" spans="1:26">
      <c r="A181" s="11"/>
      <c r="B181" s="11"/>
      <c r="C181" s="11"/>
      <c r="D181" s="11"/>
      <c r="E181" s="11"/>
      <c r="F181" s="46" t="s">
        <v>18</v>
      </c>
      <c r="G181" s="11"/>
      <c r="H181" s="47">
        <v>40963</v>
      </c>
      <c r="I181" s="11"/>
      <c r="J181" s="46"/>
      <c r="K181" s="11"/>
      <c r="L181" s="46" t="s">
        <v>201</v>
      </c>
      <c r="M181" s="11"/>
      <c r="N181" s="46"/>
      <c r="O181" s="11"/>
      <c r="P181" s="46" t="s">
        <v>19</v>
      </c>
      <c r="Q181" s="11"/>
      <c r="R181" s="48"/>
      <c r="S181" s="11"/>
      <c r="T181" s="46" t="s">
        <v>189</v>
      </c>
      <c r="U181" s="11"/>
      <c r="V181" s="4">
        <v>69.55</v>
      </c>
      <c r="Z181"/>
    </row>
    <row r="182" spans="1:26">
      <c r="A182" s="11"/>
      <c r="B182" s="11"/>
      <c r="C182" s="11"/>
      <c r="D182" s="11"/>
      <c r="E182" s="11"/>
      <c r="F182" s="46" t="s">
        <v>18</v>
      </c>
      <c r="G182" s="11"/>
      <c r="H182" s="47">
        <v>40963</v>
      </c>
      <c r="I182" s="11"/>
      <c r="J182" s="46"/>
      <c r="K182" s="11"/>
      <c r="L182" s="46" t="s">
        <v>201</v>
      </c>
      <c r="M182" s="11"/>
      <c r="N182" s="46"/>
      <c r="O182" s="11"/>
      <c r="P182" s="46" t="s">
        <v>19</v>
      </c>
      <c r="Q182" s="11"/>
      <c r="R182" s="48"/>
      <c r="S182" s="11"/>
      <c r="T182" s="46" t="s">
        <v>189</v>
      </c>
      <c r="U182" s="11"/>
      <c r="V182" s="4">
        <v>108.6</v>
      </c>
      <c r="Z182"/>
    </row>
    <row r="183" spans="1:26">
      <c r="A183" s="11"/>
      <c r="B183" s="11"/>
      <c r="C183" s="11"/>
      <c r="D183" s="11"/>
      <c r="E183" s="11"/>
      <c r="F183" s="46" t="s">
        <v>18</v>
      </c>
      <c r="G183" s="11"/>
      <c r="H183" s="47">
        <v>40963</v>
      </c>
      <c r="I183" s="11"/>
      <c r="J183" s="46"/>
      <c r="K183" s="11"/>
      <c r="L183" s="46" t="s">
        <v>210</v>
      </c>
      <c r="M183" s="11"/>
      <c r="N183" s="46"/>
      <c r="O183" s="11"/>
      <c r="P183" s="46" t="s">
        <v>51</v>
      </c>
      <c r="Q183" s="11"/>
      <c r="R183" s="48"/>
      <c r="S183" s="11"/>
      <c r="T183" s="46" t="s">
        <v>189</v>
      </c>
      <c r="U183" s="11"/>
      <c r="V183" s="4">
        <v>277.5</v>
      </c>
      <c r="Z183"/>
    </row>
    <row r="184" spans="1:26">
      <c r="A184" s="11"/>
      <c r="B184" s="11"/>
      <c r="C184" s="11"/>
      <c r="D184" s="11"/>
      <c r="E184" s="11"/>
      <c r="F184" s="46" t="s">
        <v>18</v>
      </c>
      <c r="G184" s="11"/>
      <c r="H184" s="47">
        <v>40963</v>
      </c>
      <c r="I184" s="11"/>
      <c r="J184" s="46"/>
      <c r="K184" s="11"/>
      <c r="L184" s="46" t="s">
        <v>210</v>
      </c>
      <c r="M184" s="11"/>
      <c r="N184" s="46"/>
      <c r="O184" s="11"/>
      <c r="P184" s="46" t="s">
        <v>51</v>
      </c>
      <c r="Q184" s="11"/>
      <c r="R184" s="48"/>
      <c r="S184" s="11"/>
      <c r="T184" s="46" t="s">
        <v>189</v>
      </c>
      <c r="U184" s="11"/>
      <c r="V184" s="4">
        <v>89.24</v>
      </c>
      <c r="Z184"/>
    </row>
    <row r="185" spans="1:26">
      <c r="A185" s="11"/>
      <c r="B185" s="11"/>
      <c r="C185" s="11"/>
      <c r="D185" s="11"/>
      <c r="E185" s="11"/>
      <c r="F185" s="46" t="s">
        <v>18</v>
      </c>
      <c r="G185" s="11"/>
      <c r="H185" s="47">
        <v>40963</v>
      </c>
      <c r="I185" s="11"/>
      <c r="J185" s="46"/>
      <c r="K185" s="11"/>
      <c r="L185" s="46" t="s">
        <v>210</v>
      </c>
      <c r="M185" s="11"/>
      <c r="N185" s="46"/>
      <c r="O185" s="11"/>
      <c r="P185" s="46" t="s">
        <v>51</v>
      </c>
      <c r="Q185" s="11"/>
      <c r="R185" s="48"/>
      <c r="S185" s="11"/>
      <c r="T185" s="46" t="s">
        <v>189</v>
      </c>
      <c r="U185" s="11"/>
      <c r="V185" s="4">
        <v>49.64</v>
      </c>
      <c r="Z185"/>
    </row>
    <row r="186" spans="1:26">
      <c r="A186" s="11"/>
      <c r="B186" s="11"/>
      <c r="C186" s="11"/>
      <c r="D186" s="11"/>
      <c r="E186" s="11"/>
      <c r="F186" s="46" t="s">
        <v>18</v>
      </c>
      <c r="G186" s="11"/>
      <c r="H186" s="47">
        <v>40963</v>
      </c>
      <c r="I186" s="11"/>
      <c r="J186" s="46"/>
      <c r="K186" s="11"/>
      <c r="L186" s="46" t="s">
        <v>210</v>
      </c>
      <c r="M186" s="11"/>
      <c r="N186" s="46"/>
      <c r="O186" s="11"/>
      <c r="P186" s="46" t="s">
        <v>51</v>
      </c>
      <c r="Q186" s="11"/>
      <c r="R186" s="48"/>
      <c r="S186" s="11"/>
      <c r="T186" s="46" t="s">
        <v>189</v>
      </c>
      <c r="U186" s="11"/>
      <c r="V186" s="4">
        <v>77.5</v>
      </c>
      <c r="Z186"/>
    </row>
    <row r="187" spans="1:26">
      <c r="A187" s="11"/>
      <c r="B187" s="11"/>
      <c r="C187" s="11"/>
      <c r="D187" s="11"/>
      <c r="E187" s="11"/>
      <c r="F187" s="46" t="s">
        <v>18</v>
      </c>
      <c r="G187" s="11"/>
      <c r="H187" s="47">
        <v>40963</v>
      </c>
      <c r="I187" s="11"/>
      <c r="J187" s="46"/>
      <c r="K187" s="11"/>
      <c r="L187" s="46" t="s">
        <v>204</v>
      </c>
      <c r="M187" s="11"/>
      <c r="N187" s="46"/>
      <c r="O187" s="11"/>
      <c r="P187" s="46" t="s">
        <v>19</v>
      </c>
      <c r="Q187" s="11"/>
      <c r="R187" s="48"/>
      <c r="S187" s="11"/>
      <c r="T187" s="46" t="s">
        <v>189</v>
      </c>
      <c r="U187" s="11"/>
      <c r="V187" s="4">
        <v>70.709999999999994</v>
      </c>
      <c r="Z187"/>
    </row>
    <row r="188" spans="1:26">
      <c r="A188" s="11"/>
      <c r="B188" s="11"/>
      <c r="C188" s="11"/>
      <c r="D188" s="11"/>
      <c r="E188" s="11"/>
      <c r="F188" s="46" t="s">
        <v>18</v>
      </c>
      <c r="G188" s="11"/>
      <c r="H188" s="47">
        <v>40963</v>
      </c>
      <c r="I188" s="11"/>
      <c r="J188" s="46"/>
      <c r="K188" s="11"/>
      <c r="L188" s="46" t="s">
        <v>204</v>
      </c>
      <c r="M188" s="11"/>
      <c r="N188" s="46"/>
      <c r="O188" s="11"/>
      <c r="P188" s="46" t="s">
        <v>19</v>
      </c>
      <c r="Q188" s="11"/>
      <c r="R188" s="48"/>
      <c r="S188" s="11"/>
      <c r="T188" s="46" t="s">
        <v>189</v>
      </c>
      <c r="U188" s="11"/>
      <c r="V188" s="4">
        <v>110.4</v>
      </c>
      <c r="Z188"/>
    </row>
    <row r="189" spans="1:26">
      <c r="A189" s="11"/>
      <c r="B189" s="11"/>
      <c r="C189" s="11"/>
      <c r="D189" s="11"/>
      <c r="E189" s="11"/>
      <c r="F189" s="46" t="s">
        <v>18</v>
      </c>
      <c r="G189" s="11"/>
      <c r="H189" s="47">
        <v>40963</v>
      </c>
      <c r="I189" s="11"/>
      <c r="J189" s="46"/>
      <c r="K189" s="11"/>
      <c r="L189" s="46" t="s">
        <v>211</v>
      </c>
      <c r="M189" s="11"/>
      <c r="N189" s="46"/>
      <c r="O189" s="11"/>
      <c r="P189" s="46" t="s">
        <v>19</v>
      </c>
      <c r="Q189" s="11"/>
      <c r="R189" s="48"/>
      <c r="S189" s="11"/>
      <c r="T189" s="46" t="s">
        <v>189</v>
      </c>
      <c r="U189" s="11"/>
      <c r="V189" s="4">
        <v>126.74</v>
      </c>
      <c r="Z189"/>
    </row>
    <row r="190" spans="1:26">
      <c r="A190" s="11"/>
      <c r="B190" s="11"/>
      <c r="C190" s="11"/>
      <c r="D190" s="11"/>
      <c r="E190" s="11"/>
      <c r="F190" s="46" t="s">
        <v>18</v>
      </c>
      <c r="G190" s="11"/>
      <c r="H190" s="47">
        <v>40963</v>
      </c>
      <c r="I190" s="11"/>
      <c r="J190" s="46"/>
      <c r="K190" s="11"/>
      <c r="L190" s="46" t="s">
        <v>211</v>
      </c>
      <c r="M190" s="11"/>
      <c r="N190" s="46"/>
      <c r="O190" s="11"/>
      <c r="P190" s="46" t="s">
        <v>19</v>
      </c>
      <c r="Q190" s="11"/>
      <c r="R190" s="48"/>
      <c r="S190" s="11"/>
      <c r="T190" s="46" t="s">
        <v>189</v>
      </c>
      <c r="U190" s="11"/>
      <c r="V190" s="4">
        <v>69.05</v>
      </c>
      <c r="Z190"/>
    </row>
    <row r="191" spans="1:26">
      <c r="A191" s="11"/>
      <c r="B191" s="11"/>
      <c r="C191" s="11"/>
      <c r="D191" s="11"/>
      <c r="E191" s="11"/>
      <c r="F191" s="46" t="s">
        <v>18</v>
      </c>
      <c r="G191" s="11"/>
      <c r="H191" s="47">
        <v>40963</v>
      </c>
      <c r="I191" s="11"/>
      <c r="J191" s="46"/>
      <c r="K191" s="11"/>
      <c r="L191" s="46" t="s">
        <v>211</v>
      </c>
      <c r="M191" s="11"/>
      <c r="N191" s="46"/>
      <c r="O191" s="11"/>
      <c r="P191" s="46" t="s">
        <v>19</v>
      </c>
      <c r="Q191" s="11"/>
      <c r="R191" s="48"/>
      <c r="S191" s="11"/>
      <c r="T191" s="46" t="s">
        <v>189</v>
      </c>
      <c r="U191" s="11"/>
      <c r="V191" s="4">
        <v>107.8</v>
      </c>
      <c r="Z191"/>
    </row>
    <row r="192" spans="1:26">
      <c r="A192" s="11"/>
      <c r="B192" s="11"/>
      <c r="C192" s="11"/>
      <c r="D192" s="11"/>
      <c r="E192" s="11"/>
      <c r="F192" s="46" t="s">
        <v>18</v>
      </c>
      <c r="G192" s="11"/>
      <c r="H192" s="47">
        <v>40963</v>
      </c>
      <c r="I192" s="11"/>
      <c r="J192" s="46"/>
      <c r="K192" s="11"/>
      <c r="L192" s="46" t="s">
        <v>205</v>
      </c>
      <c r="M192" s="11"/>
      <c r="N192" s="46"/>
      <c r="O192" s="11"/>
      <c r="P192" s="46" t="s">
        <v>0</v>
      </c>
      <c r="Q192" s="11"/>
      <c r="R192" s="48"/>
      <c r="S192" s="11"/>
      <c r="T192" s="46" t="s">
        <v>189</v>
      </c>
      <c r="U192" s="11"/>
      <c r="V192" s="4">
        <v>92.31</v>
      </c>
      <c r="Z192"/>
    </row>
    <row r="193" spans="1:26">
      <c r="A193" s="11"/>
      <c r="B193" s="11"/>
      <c r="C193" s="11"/>
      <c r="D193" s="11"/>
      <c r="E193" s="11"/>
      <c r="F193" s="46" t="s">
        <v>18</v>
      </c>
      <c r="G193" s="11"/>
      <c r="H193" s="47">
        <v>40963</v>
      </c>
      <c r="I193" s="11"/>
      <c r="J193" s="46"/>
      <c r="K193" s="11"/>
      <c r="L193" s="46" t="s">
        <v>205</v>
      </c>
      <c r="M193" s="11"/>
      <c r="N193" s="46"/>
      <c r="O193" s="11"/>
      <c r="P193" s="46" t="s">
        <v>0</v>
      </c>
      <c r="Q193" s="11"/>
      <c r="R193" s="48"/>
      <c r="S193" s="11"/>
      <c r="T193" s="46" t="s">
        <v>189</v>
      </c>
      <c r="U193" s="11"/>
      <c r="V193" s="4">
        <v>51.23</v>
      </c>
      <c r="Z193"/>
    </row>
    <row r="194" spans="1:26">
      <c r="A194" s="11"/>
      <c r="B194" s="11"/>
      <c r="C194" s="11"/>
      <c r="D194" s="11"/>
      <c r="E194" s="11"/>
      <c r="F194" s="46" t="s">
        <v>18</v>
      </c>
      <c r="G194" s="11"/>
      <c r="H194" s="47">
        <v>40963</v>
      </c>
      <c r="I194" s="11"/>
      <c r="J194" s="46"/>
      <c r="K194" s="11"/>
      <c r="L194" s="46" t="s">
        <v>205</v>
      </c>
      <c r="M194" s="11"/>
      <c r="N194" s="46"/>
      <c r="O194" s="11"/>
      <c r="P194" s="46" t="s">
        <v>0</v>
      </c>
      <c r="Q194" s="11"/>
      <c r="R194" s="48"/>
      <c r="S194" s="11"/>
      <c r="T194" s="46" t="s">
        <v>189</v>
      </c>
      <c r="U194" s="11"/>
      <c r="V194" s="4">
        <v>79.98</v>
      </c>
      <c r="Z194"/>
    </row>
    <row r="195" spans="1:26">
      <c r="A195" s="11"/>
      <c r="B195" s="11"/>
      <c r="C195" s="11"/>
      <c r="D195" s="11"/>
      <c r="E195" s="11"/>
      <c r="F195" s="46" t="s">
        <v>18</v>
      </c>
      <c r="G195" s="11"/>
      <c r="H195" s="47">
        <v>40963</v>
      </c>
      <c r="I195" s="11"/>
      <c r="J195" s="46" t="s">
        <v>144</v>
      </c>
      <c r="K195" s="11"/>
      <c r="L195" s="46" t="s">
        <v>204</v>
      </c>
      <c r="M195" s="11"/>
      <c r="N195" s="46"/>
      <c r="O195" s="11"/>
      <c r="P195" s="46" t="s">
        <v>19</v>
      </c>
      <c r="Q195" s="11"/>
      <c r="R195" s="48"/>
      <c r="S195" s="11"/>
      <c r="T195" s="46" t="s">
        <v>189</v>
      </c>
      <c r="U195" s="11"/>
      <c r="V195" s="4">
        <v>11.72</v>
      </c>
      <c r="Z195"/>
    </row>
    <row r="196" spans="1:26">
      <c r="A196" s="11"/>
      <c r="B196" s="11"/>
      <c r="C196" s="11"/>
      <c r="D196" s="11"/>
      <c r="E196" s="11"/>
      <c r="F196" s="46" t="s">
        <v>18</v>
      </c>
      <c r="G196" s="11"/>
      <c r="H196" s="47">
        <v>40963</v>
      </c>
      <c r="I196" s="11"/>
      <c r="J196" s="46" t="s">
        <v>144</v>
      </c>
      <c r="K196" s="11"/>
      <c r="L196" s="46" t="s">
        <v>204</v>
      </c>
      <c r="M196" s="11"/>
      <c r="N196" s="46"/>
      <c r="O196" s="11"/>
      <c r="P196" s="46" t="s">
        <v>19</v>
      </c>
      <c r="Q196" s="11"/>
      <c r="R196" s="48"/>
      <c r="S196" s="11"/>
      <c r="T196" s="46" t="s">
        <v>189</v>
      </c>
      <c r="U196" s="11"/>
      <c r="V196" s="4">
        <v>0</v>
      </c>
      <c r="Z196"/>
    </row>
    <row r="197" spans="1:26">
      <c r="A197" s="11"/>
      <c r="B197" s="11"/>
      <c r="C197" s="11"/>
      <c r="D197" s="11"/>
      <c r="E197" s="11"/>
      <c r="F197" s="46" t="s">
        <v>18</v>
      </c>
      <c r="G197" s="11"/>
      <c r="H197" s="47">
        <v>40973</v>
      </c>
      <c r="I197" s="11"/>
      <c r="J197" s="46" t="s">
        <v>23</v>
      </c>
      <c r="K197" s="11"/>
      <c r="L197" s="46" t="s">
        <v>200</v>
      </c>
      <c r="M197" s="11"/>
      <c r="N197" s="46"/>
      <c r="O197" s="11"/>
      <c r="P197" s="46" t="s">
        <v>20</v>
      </c>
      <c r="Q197" s="11"/>
      <c r="R197" s="48"/>
      <c r="S197" s="11"/>
      <c r="T197" s="46" t="s">
        <v>189</v>
      </c>
      <c r="U197" s="11"/>
      <c r="V197" s="4">
        <v>0</v>
      </c>
      <c r="Z197"/>
    </row>
    <row r="198" spans="1:26">
      <c r="A198" s="11"/>
      <c r="B198" s="11"/>
      <c r="C198" s="11"/>
      <c r="D198" s="11"/>
      <c r="E198" s="11"/>
      <c r="F198" s="46" t="s">
        <v>18</v>
      </c>
      <c r="G198" s="11"/>
      <c r="H198" s="47">
        <v>40973</v>
      </c>
      <c r="I198" s="11"/>
      <c r="J198" s="46" t="s">
        <v>23</v>
      </c>
      <c r="K198" s="11"/>
      <c r="L198" s="46" t="s">
        <v>200</v>
      </c>
      <c r="M198" s="11"/>
      <c r="N198" s="46"/>
      <c r="O198" s="11"/>
      <c r="P198" s="46" t="s">
        <v>20</v>
      </c>
      <c r="Q198" s="11"/>
      <c r="R198" s="48"/>
      <c r="S198" s="11"/>
      <c r="T198" s="46" t="s">
        <v>189</v>
      </c>
      <c r="U198" s="11"/>
      <c r="V198" s="4">
        <v>2.87</v>
      </c>
      <c r="Z198"/>
    </row>
    <row r="199" spans="1:26">
      <c r="A199" s="11"/>
      <c r="B199" s="11"/>
      <c r="C199" s="11"/>
      <c r="D199" s="11"/>
      <c r="E199" s="11"/>
      <c r="F199" s="46" t="s">
        <v>18</v>
      </c>
      <c r="G199" s="11"/>
      <c r="H199" s="47">
        <v>40973</v>
      </c>
      <c r="I199" s="11"/>
      <c r="J199" s="46" t="s">
        <v>23</v>
      </c>
      <c r="K199" s="11"/>
      <c r="L199" s="46" t="s">
        <v>200</v>
      </c>
      <c r="M199" s="11"/>
      <c r="N199" s="46"/>
      <c r="O199" s="11"/>
      <c r="P199" s="46" t="s">
        <v>20</v>
      </c>
      <c r="Q199" s="11"/>
      <c r="R199" s="48"/>
      <c r="S199" s="11"/>
      <c r="T199" s="46" t="s">
        <v>189</v>
      </c>
      <c r="U199" s="11"/>
      <c r="V199" s="4">
        <v>0</v>
      </c>
      <c r="Z199"/>
    </row>
    <row r="200" spans="1:26">
      <c r="A200" s="11"/>
      <c r="B200" s="11"/>
      <c r="C200" s="11"/>
      <c r="D200" s="11"/>
      <c r="E200" s="11"/>
      <c r="F200" s="46" t="s">
        <v>18</v>
      </c>
      <c r="G200" s="11"/>
      <c r="H200" s="47">
        <v>40977</v>
      </c>
      <c r="I200" s="11"/>
      <c r="J200" s="46"/>
      <c r="K200" s="11"/>
      <c r="L200" s="46" t="s">
        <v>212</v>
      </c>
      <c r="M200" s="11"/>
      <c r="N200" s="46"/>
      <c r="O200" s="11"/>
      <c r="P200" s="46" t="s">
        <v>0</v>
      </c>
      <c r="Q200" s="11"/>
      <c r="R200" s="48"/>
      <c r="S200" s="11"/>
      <c r="T200" s="46" t="s">
        <v>189</v>
      </c>
      <c r="U200" s="11"/>
      <c r="V200" s="4">
        <v>61.88</v>
      </c>
      <c r="Z200"/>
    </row>
    <row r="201" spans="1:26">
      <c r="A201" s="11"/>
      <c r="B201" s="11"/>
      <c r="C201" s="11"/>
      <c r="D201" s="11"/>
      <c r="E201" s="11"/>
      <c r="F201" s="46" t="s">
        <v>18</v>
      </c>
      <c r="G201" s="11"/>
      <c r="H201" s="47">
        <v>40977</v>
      </c>
      <c r="I201" s="11"/>
      <c r="J201" s="46"/>
      <c r="K201" s="11"/>
      <c r="L201" s="46" t="s">
        <v>212</v>
      </c>
      <c r="M201" s="11"/>
      <c r="N201" s="46"/>
      <c r="O201" s="11"/>
      <c r="P201" s="46" t="s">
        <v>0</v>
      </c>
      <c r="Q201" s="11"/>
      <c r="R201" s="48"/>
      <c r="S201" s="11"/>
      <c r="T201" s="46" t="s">
        <v>189</v>
      </c>
      <c r="U201" s="11"/>
      <c r="V201" s="4">
        <v>68.069999999999993</v>
      </c>
      <c r="Z201"/>
    </row>
    <row r="202" spans="1:26">
      <c r="A202" s="11"/>
      <c r="B202" s="11"/>
      <c r="C202" s="11"/>
      <c r="D202" s="11"/>
      <c r="E202" s="11"/>
      <c r="F202" s="46" t="s">
        <v>18</v>
      </c>
      <c r="G202" s="11"/>
      <c r="H202" s="47">
        <v>40977</v>
      </c>
      <c r="I202" s="11"/>
      <c r="J202" s="46"/>
      <c r="K202" s="11"/>
      <c r="L202" s="46" t="s">
        <v>212</v>
      </c>
      <c r="M202" s="11"/>
      <c r="N202" s="46"/>
      <c r="O202" s="11"/>
      <c r="P202" s="46" t="s">
        <v>0</v>
      </c>
      <c r="Q202" s="11"/>
      <c r="R202" s="48"/>
      <c r="S202" s="11"/>
      <c r="T202" s="46" t="s">
        <v>189</v>
      </c>
      <c r="U202" s="11"/>
      <c r="V202" s="4">
        <v>38.68</v>
      </c>
      <c r="Z202"/>
    </row>
    <row r="203" spans="1:26">
      <c r="A203" s="11"/>
      <c r="B203" s="11"/>
      <c r="C203" s="11"/>
      <c r="D203" s="11"/>
      <c r="E203" s="11"/>
      <c r="F203" s="46" t="s">
        <v>18</v>
      </c>
      <c r="G203" s="11"/>
      <c r="H203" s="47">
        <v>40977</v>
      </c>
      <c r="I203" s="11"/>
      <c r="J203" s="46"/>
      <c r="K203" s="11"/>
      <c r="L203" s="46" t="s">
        <v>212</v>
      </c>
      <c r="M203" s="11"/>
      <c r="N203" s="46"/>
      <c r="O203" s="11"/>
      <c r="P203" s="46" t="s">
        <v>0</v>
      </c>
      <c r="Q203" s="11"/>
      <c r="R203" s="48"/>
      <c r="S203" s="11"/>
      <c r="T203" s="46" t="s">
        <v>189</v>
      </c>
      <c r="U203" s="11"/>
      <c r="V203" s="4">
        <v>60.39</v>
      </c>
      <c r="Z203"/>
    </row>
    <row r="204" spans="1:26">
      <c r="A204" s="11"/>
      <c r="B204" s="11"/>
      <c r="C204" s="11"/>
      <c r="D204" s="11"/>
      <c r="E204" s="11"/>
      <c r="F204" s="46" t="s">
        <v>18</v>
      </c>
      <c r="G204" s="11"/>
      <c r="H204" s="47">
        <v>40977</v>
      </c>
      <c r="I204" s="11"/>
      <c r="J204" s="46"/>
      <c r="K204" s="11"/>
      <c r="L204" s="46" t="s">
        <v>190</v>
      </c>
      <c r="M204" s="11"/>
      <c r="N204" s="46"/>
      <c r="O204" s="11"/>
      <c r="P204" s="46" t="s">
        <v>20</v>
      </c>
      <c r="Q204" s="11"/>
      <c r="R204" s="48"/>
      <c r="S204" s="11"/>
      <c r="T204" s="46" t="s">
        <v>189</v>
      </c>
      <c r="U204" s="11"/>
      <c r="V204" s="4">
        <v>77.489999999999995</v>
      </c>
      <c r="Z204"/>
    </row>
    <row r="205" spans="1:26">
      <c r="A205" s="11"/>
      <c r="B205" s="11"/>
      <c r="C205" s="11"/>
      <c r="D205" s="11"/>
      <c r="E205" s="11"/>
      <c r="F205" s="46" t="s">
        <v>18</v>
      </c>
      <c r="G205" s="11"/>
      <c r="H205" s="47">
        <v>40977</v>
      </c>
      <c r="I205" s="11"/>
      <c r="J205" s="46"/>
      <c r="K205" s="11"/>
      <c r="L205" s="46" t="s">
        <v>190</v>
      </c>
      <c r="M205" s="11"/>
      <c r="N205" s="46"/>
      <c r="O205" s="11"/>
      <c r="P205" s="46" t="s">
        <v>20</v>
      </c>
      <c r="Q205" s="11"/>
      <c r="R205" s="48"/>
      <c r="S205" s="11"/>
      <c r="T205" s="46" t="s">
        <v>189</v>
      </c>
      <c r="U205" s="11"/>
      <c r="V205" s="4">
        <v>43.55</v>
      </c>
      <c r="Z205"/>
    </row>
    <row r="206" spans="1:26">
      <c r="A206" s="11"/>
      <c r="B206" s="11"/>
      <c r="C206" s="11"/>
      <c r="D206" s="11"/>
      <c r="E206" s="11"/>
      <c r="F206" s="46" t="s">
        <v>18</v>
      </c>
      <c r="G206" s="11"/>
      <c r="H206" s="47">
        <v>40977</v>
      </c>
      <c r="I206" s="11"/>
      <c r="J206" s="46"/>
      <c r="K206" s="11"/>
      <c r="L206" s="46" t="s">
        <v>190</v>
      </c>
      <c r="M206" s="11"/>
      <c r="N206" s="46"/>
      <c r="O206" s="11"/>
      <c r="P206" s="46" t="s">
        <v>20</v>
      </c>
      <c r="Q206" s="11"/>
      <c r="R206" s="48"/>
      <c r="S206" s="11"/>
      <c r="T206" s="46" t="s">
        <v>189</v>
      </c>
      <c r="U206" s="11"/>
      <c r="V206" s="4">
        <v>102</v>
      </c>
      <c r="Z206"/>
    </row>
    <row r="207" spans="1:26">
      <c r="A207" s="11"/>
      <c r="B207" s="11"/>
      <c r="C207" s="11"/>
      <c r="D207" s="11"/>
      <c r="E207" s="11"/>
      <c r="F207" s="46" t="s">
        <v>18</v>
      </c>
      <c r="G207" s="11"/>
      <c r="H207" s="47">
        <v>40977</v>
      </c>
      <c r="I207" s="11"/>
      <c r="J207" s="46"/>
      <c r="K207" s="11"/>
      <c r="L207" s="46" t="s">
        <v>214</v>
      </c>
      <c r="M207" s="11"/>
      <c r="N207" s="46"/>
      <c r="O207" s="11"/>
      <c r="P207" s="46" t="s">
        <v>0</v>
      </c>
      <c r="Q207" s="11"/>
      <c r="R207" s="48"/>
      <c r="S207" s="11"/>
      <c r="T207" s="46" t="s">
        <v>189</v>
      </c>
      <c r="U207" s="11"/>
      <c r="V207" s="4">
        <v>131.94</v>
      </c>
      <c r="Z207"/>
    </row>
    <row r="208" spans="1:26">
      <c r="A208" s="11"/>
      <c r="B208" s="11"/>
      <c r="C208" s="11"/>
      <c r="D208" s="11"/>
      <c r="E208" s="11"/>
      <c r="F208" s="46" t="s">
        <v>18</v>
      </c>
      <c r="G208" s="11"/>
      <c r="H208" s="47">
        <v>40977</v>
      </c>
      <c r="I208" s="11"/>
      <c r="J208" s="46"/>
      <c r="K208" s="11"/>
      <c r="L208" s="46" t="s">
        <v>214</v>
      </c>
      <c r="M208" s="11"/>
      <c r="N208" s="46"/>
      <c r="O208" s="11"/>
      <c r="P208" s="46" t="s">
        <v>0</v>
      </c>
      <c r="Q208" s="11"/>
      <c r="R208" s="48"/>
      <c r="S208" s="11"/>
      <c r="T208" s="46" t="s">
        <v>189</v>
      </c>
      <c r="U208" s="11"/>
      <c r="V208" s="4">
        <v>71.739999999999995</v>
      </c>
      <c r="Z208"/>
    </row>
    <row r="209" spans="1:26">
      <c r="A209" s="11"/>
      <c r="B209" s="11"/>
      <c r="C209" s="11"/>
      <c r="D209" s="11"/>
      <c r="E209" s="11"/>
      <c r="F209" s="46" t="s">
        <v>18</v>
      </c>
      <c r="G209" s="11"/>
      <c r="H209" s="47">
        <v>40977</v>
      </c>
      <c r="I209" s="11"/>
      <c r="J209" s="46"/>
      <c r="K209" s="11"/>
      <c r="L209" s="46" t="s">
        <v>214</v>
      </c>
      <c r="M209" s="11"/>
      <c r="N209" s="46"/>
      <c r="O209" s="11"/>
      <c r="P209" s="46" t="s">
        <v>0</v>
      </c>
      <c r="Q209" s="11"/>
      <c r="R209" s="48"/>
      <c r="S209" s="11"/>
      <c r="T209" s="46" t="s">
        <v>189</v>
      </c>
      <c r="U209" s="11"/>
      <c r="V209" s="4">
        <v>112</v>
      </c>
      <c r="Z209"/>
    </row>
    <row r="210" spans="1:26">
      <c r="A210" s="11"/>
      <c r="B210" s="11"/>
      <c r="C210" s="11"/>
      <c r="D210" s="11"/>
      <c r="E210" s="11"/>
      <c r="F210" s="46" t="s">
        <v>18</v>
      </c>
      <c r="G210" s="11"/>
      <c r="H210" s="47">
        <v>40977</v>
      </c>
      <c r="I210" s="11"/>
      <c r="J210" s="46"/>
      <c r="K210" s="11"/>
      <c r="L210" s="46" t="s">
        <v>192</v>
      </c>
      <c r="M210" s="11"/>
      <c r="N210" s="46"/>
      <c r="O210" s="11"/>
      <c r="P210" s="46" t="s">
        <v>19</v>
      </c>
      <c r="Q210" s="11"/>
      <c r="R210" s="48"/>
      <c r="S210" s="11"/>
      <c r="T210" s="46" t="s">
        <v>189</v>
      </c>
      <c r="U210" s="11"/>
      <c r="V210" s="4">
        <v>80</v>
      </c>
      <c r="Z210"/>
    </row>
    <row r="211" spans="1:26">
      <c r="A211" s="11"/>
      <c r="B211" s="11"/>
      <c r="C211" s="11"/>
      <c r="D211" s="11"/>
      <c r="E211" s="11"/>
      <c r="F211" s="46" t="s">
        <v>18</v>
      </c>
      <c r="G211" s="11"/>
      <c r="H211" s="47">
        <v>40977</v>
      </c>
      <c r="I211" s="11"/>
      <c r="J211" s="46"/>
      <c r="K211" s="11"/>
      <c r="L211" s="46" t="s">
        <v>192</v>
      </c>
      <c r="M211" s="11"/>
      <c r="N211" s="46"/>
      <c r="O211" s="11"/>
      <c r="P211" s="46" t="s">
        <v>19</v>
      </c>
      <c r="Q211" s="11"/>
      <c r="R211" s="48"/>
      <c r="S211" s="11"/>
      <c r="T211" s="46" t="s">
        <v>189</v>
      </c>
      <c r="U211" s="11"/>
      <c r="V211" s="4">
        <v>127.73</v>
      </c>
      <c r="Z211"/>
    </row>
    <row r="212" spans="1:26">
      <c r="A212" s="11"/>
      <c r="B212" s="11"/>
      <c r="C212" s="11"/>
      <c r="D212" s="11"/>
      <c r="E212" s="11"/>
      <c r="F212" s="46" t="s">
        <v>18</v>
      </c>
      <c r="G212" s="11"/>
      <c r="H212" s="47">
        <v>40977</v>
      </c>
      <c r="I212" s="11"/>
      <c r="J212" s="46"/>
      <c r="K212" s="11"/>
      <c r="L212" s="46" t="s">
        <v>192</v>
      </c>
      <c r="M212" s="11"/>
      <c r="N212" s="46"/>
      <c r="O212" s="11"/>
      <c r="P212" s="46" t="s">
        <v>19</v>
      </c>
      <c r="Q212" s="11"/>
      <c r="R212" s="48"/>
      <c r="S212" s="11"/>
      <c r="T212" s="46" t="s">
        <v>189</v>
      </c>
      <c r="U212" s="11"/>
      <c r="V212" s="4">
        <v>69.55</v>
      </c>
      <c r="Z212"/>
    </row>
    <row r="213" spans="1:26">
      <c r="A213" s="11"/>
      <c r="B213" s="11"/>
      <c r="C213" s="11"/>
      <c r="D213" s="11"/>
      <c r="E213" s="11"/>
      <c r="F213" s="46" t="s">
        <v>18</v>
      </c>
      <c r="G213" s="11"/>
      <c r="H213" s="47">
        <v>40977</v>
      </c>
      <c r="I213" s="11"/>
      <c r="J213" s="46"/>
      <c r="K213" s="11"/>
      <c r="L213" s="46" t="s">
        <v>192</v>
      </c>
      <c r="M213" s="11"/>
      <c r="N213" s="46"/>
      <c r="O213" s="11"/>
      <c r="P213" s="46" t="s">
        <v>19</v>
      </c>
      <c r="Q213" s="11"/>
      <c r="R213" s="48"/>
      <c r="S213" s="11"/>
      <c r="T213" s="46" t="s">
        <v>189</v>
      </c>
      <c r="U213" s="11"/>
      <c r="V213" s="4">
        <v>217.2</v>
      </c>
      <c r="Z213"/>
    </row>
    <row r="214" spans="1:26">
      <c r="A214" s="11"/>
      <c r="B214" s="11"/>
      <c r="C214" s="11"/>
      <c r="D214" s="11"/>
      <c r="E214" s="11"/>
      <c r="F214" s="46" t="s">
        <v>18</v>
      </c>
      <c r="G214" s="11"/>
      <c r="H214" s="47">
        <v>40977</v>
      </c>
      <c r="I214" s="11"/>
      <c r="J214" s="46"/>
      <c r="K214" s="11"/>
      <c r="L214" s="46" t="s">
        <v>193</v>
      </c>
      <c r="M214" s="11"/>
      <c r="N214" s="46"/>
      <c r="O214" s="11"/>
      <c r="P214" s="46" t="s">
        <v>19</v>
      </c>
      <c r="Q214" s="11"/>
      <c r="R214" s="48"/>
      <c r="S214" s="11"/>
      <c r="T214" s="46" t="s">
        <v>189</v>
      </c>
      <c r="U214" s="11"/>
      <c r="V214" s="4">
        <v>79.709999999999994</v>
      </c>
      <c r="Z214"/>
    </row>
    <row r="215" spans="1:26">
      <c r="A215" s="11"/>
      <c r="B215" s="11"/>
      <c r="C215" s="11"/>
      <c r="D215" s="11"/>
      <c r="E215" s="11"/>
      <c r="F215" s="46" t="s">
        <v>18</v>
      </c>
      <c r="G215" s="11"/>
      <c r="H215" s="47">
        <v>40977</v>
      </c>
      <c r="I215" s="11"/>
      <c r="J215" s="46"/>
      <c r="K215" s="11"/>
      <c r="L215" s="46" t="s">
        <v>193</v>
      </c>
      <c r="M215" s="11"/>
      <c r="N215" s="46"/>
      <c r="O215" s="11"/>
      <c r="P215" s="46" t="s">
        <v>19</v>
      </c>
      <c r="Q215" s="11"/>
      <c r="R215" s="48"/>
      <c r="S215" s="11"/>
      <c r="T215" s="46" t="s">
        <v>189</v>
      </c>
      <c r="U215" s="11"/>
      <c r="V215" s="4">
        <v>44.7</v>
      </c>
      <c r="Z215"/>
    </row>
    <row r="216" spans="1:26">
      <c r="A216" s="11"/>
      <c r="B216" s="11"/>
      <c r="C216" s="11"/>
      <c r="D216" s="11"/>
      <c r="E216" s="11"/>
      <c r="F216" s="46" t="s">
        <v>18</v>
      </c>
      <c r="G216" s="11"/>
      <c r="H216" s="47">
        <v>40977</v>
      </c>
      <c r="I216" s="11"/>
      <c r="J216" s="46"/>
      <c r="K216" s="11"/>
      <c r="L216" s="46" t="s">
        <v>193</v>
      </c>
      <c r="M216" s="11"/>
      <c r="N216" s="46"/>
      <c r="O216" s="11"/>
      <c r="P216" s="46" t="s">
        <v>19</v>
      </c>
      <c r="Q216" s="11"/>
      <c r="R216" s="48"/>
      <c r="S216" s="11"/>
      <c r="T216" s="46" t="s">
        <v>189</v>
      </c>
      <c r="U216" s="11"/>
      <c r="V216" s="4">
        <v>69.8</v>
      </c>
      <c r="Z216"/>
    </row>
    <row r="217" spans="1:26">
      <c r="A217" s="11"/>
      <c r="B217" s="11"/>
      <c r="C217" s="11"/>
      <c r="D217" s="11"/>
      <c r="E217" s="11"/>
      <c r="F217" s="46" t="s">
        <v>18</v>
      </c>
      <c r="G217" s="11"/>
      <c r="H217" s="47">
        <v>40977</v>
      </c>
      <c r="I217" s="11"/>
      <c r="J217" s="46"/>
      <c r="K217" s="11"/>
      <c r="L217" s="46" t="s">
        <v>194</v>
      </c>
      <c r="M217" s="11"/>
      <c r="N217" s="46"/>
      <c r="O217" s="11"/>
      <c r="P217" s="46" t="s">
        <v>19</v>
      </c>
      <c r="Q217" s="11"/>
      <c r="R217" s="48"/>
      <c r="S217" s="11"/>
      <c r="T217" s="46" t="s">
        <v>189</v>
      </c>
      <c r="U217" s="11"/>
      <c r="V217" s="4">
        <v>98.83</v>
      </c>
      <c r="Z217"/>
    </row>
    <row r="218" spans="1:26">
      <c r="A218" s="11"/>
      <c r="B218" s="11"/>
      <c r="C218" s="11"/>
      <c r="D218" s="11"/>
      <c r="E218" s="11"/>
      <c r="F218" s="46" t="s">
        <v>18</v>
      </c>
      <c r="G218" s="11"/>
      <c r="H218" s="47">
        <v>40977</v>
      </c>
      <c r="I218" s="11"/>
      <c r="J218" s="46"/>
      <c r="K218" s="11"/>
      <c r="L218" s="46" t="s">
        <v>194</v>
      </c>
      <c r="M218" s="11"/>
      <c r="N218" s="46"/>
      <c r="O218" s="11"/>
      <c r="P218" s="46" t="s">
        <v>19</v>
      </c>
      <c r="Q218" s="11"/>
      <c r="R218" s="48"/>
      <c r="S218" s="11"/>
      <c r="T218" s="46" t="s">
        <v>189</v>
      </c>
      <c r="U218" s="11"/>
      <c r="V218" s="4">
        <v>54.6</v>
      </c>
      <c r="Z218"/>
    </row>
    <row r="219" spans="1:26">
      <c r="A219" s="11"/>
      <c r="B219" s="11"/>
      <c r="C219" s="11"/>
      <c r="D219" s="11"/>
      <c r="E219" s="11"/>
      <c r="F219" s="46" t="s">
        <v>18</v>
      </c>
      <c r="G219" s="11"/>
      <c r="H219" s="47">
        <v>40977</v>
      </c>
      <c r="I219" s="11"/>
      <c r="J219" s="46"/>
      <c r="K219" s="11"/>
      <c r="L219" s="46" t="s">
        <v>194</v>
      </c>
      <c r="M219" s="11"/>
      <c r="N219" s="46"/>
      <c r="O219" s="11"/>
      <c r="P219" s="46" t="s">
        <v>19</v>
      </c>
      <c r="Q219" s="11"/>
      <c r="R219" s="48"/>
      <c r="S219" s="11"/>
      <c r="T219" s="46" t="s">
        <v>189</v>
      </c>
      <c r="U219" s="11"/>
      <c r="V219" s="4">
        <v>85.25</v>
      </c>
      <c r="Z219"/>
    </row>
    <row r="220" spans="1:26">
      <c r="A220" s="11"/>
      <c r="B220" s="11"/>
      <c r="C220" s="11"/>
      <c r="D220" s="11"/>
      <c r="E220" s="11"/>
      <c r="F220" s="46" t="s">
        <v>18</v>
      </c>
      <c r="G220" s="11"/>
      <c r="H220" s="47">
        <v>40977</v>
      </c>
      <c r="I220" s="11"/>
      <c r="J220" s="46"/>
      <c r="K220" s="11"/>
      <c r="L220" s="46" t="s">
        <v>196</v>
      </c>
      <c r="M220" s="11"/>
      <c r="N220" s="46"/>
      <c r="O220" s="11"/>
      <c r="P220" s="46" t="s">
        <v>19</v>
      </c>
      <c r="Q220" s="11"/>
      <c r="R220" s="48"/>
      <c r="S220" s="11"/>
      <c r="T220" s="46" t="s">
        <v>189</v>
      </c>
      <c r="U220" s="11"/>
      <c r="V220" s="4">
        <v>2884.62</v>
      </c>
      <c r="Z220"/>
    </row>
    <row r="221" spans="1:26">
      <c r="A221" s="11"/>
      <c r="B221" s="11"/>
      <c r="C221" s="11"/>
      <c r="D221" s="11"/>
      <c r="E221" s="11"/>
      <c r="F221" s="46" t="s">
        <v>18</v>
      </c>
      <c r="G221" s="11"/>
      <c r="H221" s="47">
        <v>40977</v>
      </c>
      <c r="I221" s="11"/>
      <c r="J221" s="46"/>
      <c r="K221" s="11"/>
      <c r="L221" s="46" t="s">
        <v>196</v>
      </c>
      <c r="M221" s="11"/>
      <c r="N221" s="46"/>
      <c r="O221" s="11"/>
      <c r="P221" s="46" t="s">
        <v>19</v>
      </c>
      <c r="Q221" s="11"/>
      <c r="R221" s="48"/>
      <c r="S221" s="11"/>
      <c r="T221" s="46" t="s">
        <v>189</v>
      </c>
      <c r="U221" s="11"/>
      <c r="V221" s="4">
        <v>136.13</v>
      </c>
      <c r="Z221"/>
    </row>
    <row r="222" spans="1:26">
      <c r="A222" s="11"/>
      <c r="B222" s="11"/>
      <c r="C222" s="11"/>
      <c r="D222" s="11"/>
      <c r="E222" s="11"/>
      <c r="F222" s="46" t="s">
        <v>18</v>
      </c>
      <c r="G222" s="11"/>
      <c r="H222" s="47">
        <v>40977</v>
      </c>
      <c r="I222" s="11"/>
      <c r="J222" s="46"/>
      <c r="K222" s="11"/>
      <c r="L222" s="46" t="s">
        <v>196</v>
      </c>
      <c r="M222" s="11"/>
      <c r="N222" s="46"/>
      <c r="O222" s="11"/>
      <c r="P222" s="46" t="s">
        <v>19</v>
      </c>
      <c r="Q222" s="11"/>
      <c r="R222" s="48"/>
      <c r="S222" s="11"/>
      <c r="T222" s="46" t="s">
        <v>189</v>
      </c>
      <c r="U222" s="11"/>
      <c r="V222" s="4">
        <v>73.91</v>
      </c>
      <c r="Z222"/>
    </row>
    <row r="223" spans="1:26">
      <c r="A223" s="11"/>
      <c r="B223" s="11"/>
      <c r="C223" s="11"/>
      <c r="D223" s="11"/>
      <c r="E223" s="11"/>
      <c r="F223" s="46" t="s">
        <v>18</v>
      </c>
      <c r="G223" s="11"/>
      <c r="H223" s="47">
        <v>40977</v>
      </c>
      <c r="I223" s="11"/>
      <c r="J223" s="46"/>
      <c r="K223" s="11"/>
      <c r="L223" s="46" t="s">
        <v>198</v>
      </c>
      <c r="M223" s="11"/>
      <c r="N223" s="46"/>
      <c r="O223" s="11"/>
      <c r="P223" s="46" t="s">
        <v>0</v>
      </c>
      <c r="Q223" s="11"/>
      <c r="R223" s="48"/>
      <c r="S223" s="11"/>
      <c r="T223" s="46" t="s">
        <v>189</v>
      </c>
      <c r="U223" s="11"/>
      <c r="V223" s="4">
        <v>84.27</v>
      </c>
      <c r="Z223"/>
    </row>
    <row r="224" spans="1:26">
      <c r="A224" s="11"/>
      <c r="B224" s="11"/>
      <c r="C224" s="11"/>
      <c r="D224" s="11"/>
      <c r="E224" s="11"/>
      <c r="F224" s="46" t="s">
        <v>18</v>
      </c>
      <c r="G224" s="11"/>
      <c r="H224" s="47">
        <v>40977</v>
      </c>
      <c r="I224" s="11"/>
      <c r="J224" s="46"/>
      <c r="K224" s="11"/>
      <c r="L224" s="46" t="s">
        <v>198</v>
      </c>
      <c r="M224" s="11"/>
      <c r="N224" s="46"/>
      <c r="O224" s="11"/>
      <c r="P224" s="46" t="s">
        <v>0</v>
      </c>
      <c r="Q224" s="11"/>
      <c r="R224" s="48"/>
      <c r="S224" s="11"/>
      <c r="T224" s="46" t="s">
        <v>189</v>
      </c>
      <c r="U224" s="11"/>
      <c r="V224" s="4">
        <v>47.07</v>
      </c>
      <c r="Z224"/>
    </row>
    <row r="225" spans="1:26">
      <c r="A225" s="11"/>
      <c r="B225" s="11"/>
      <c r="C225" s="11"/>
      <c r="D225" s="11"/>
      <c r="E225" s="11"/>
      <c r="F225" s="46" t="s">
        <v>18</v>
      </c>
      <c r="G225" s="11"/>
      <c r="H225" s="47">
        <v>40977</v>
      </c>
      <c r="I225" s="11"/>
      <c r="J225" s="46"/>
      <c r="K225" s="11"/>
      <c r="L225" s="46" t="s">
        <v>198</v>
      </c>
      <c r="M225" s="11"/>
      <c r="N225" s="46"/>
      <c r="O225" s="11"/>
      <c r="P225" s="46" t="s">
        <v>0</v>
      </c>
      <c r="Q225" s="11"/>
      <c r="R225" s="48"/>
      <c r="S225" s="11"/>
      <c r="T225" s="46" t="s">
        <v>189</v>
      </c>
      <c r="U225" s="11"/>
      <c r="V225" s="4">
        <v>73.48</v>
      </c>
      <c r="Z225"/>
    </row>
    <row r="226" spans="1:26">
      <c r="A226" s="11"/>
      <c r="B226" s="11"/>
      <c r="C226" s="11"/>
      <c r="D226" s="11"/>
      <c r="E226" s="11"/>
      <c r="F226" s="46" t="s">
        <v>18</v>
      </c>
      <c r="G226" s="11"/>
      <c r="H226" s="47">
        <v>40977</v>
      </c>
      <c r="I226" s="11"/>
      <c r="J226" s="46"/>
      <c r="K226" s="11"/>
      <c r="L226" s="46" t="s">
        <v>199</v>
      </c>
      <c r="M226" s="11"/>
      <c r="N226" s="46"/>
      <c r="O226" s="11"/>
      <c r="P226" s="46" t="s">
        <v>19</v>
      </c>
      <c r="Q226" s="11"/>
      <c r="R226" s="48"/>
      <c r="S226" s="11"/>
      <c r="T226" s="46" t="s">
        <v>189</v>
      </c>
      <c r="U226" s="11"/>
      <c r="V226" s="4">
        <v>3076.92</v>
      </c>
      <c r="Z226"/>
    </row>
    <row r="227" spans="1:26">
      <c r="A227" s="11"/>
      <c r="B227" s="11"/>
      <c r="C227" s="11"/>
      <c r="D227" s="11"/>
      <c r="E227" s="11"/>
      <c r="F227" s="46" t="s">
        <v>18</v>
      </c>
      <c r="G227" s="11"/>
      <c r="H227" s="47">
        <v>40977</v>
      </c>
      <c r="I227" s="11"/>
      <c r="J227" s="46"/>
      <c r="K227" s="11"/>
      <c r="L227" s="46" t="s">
        <v>199</v>
      </c>
      <c r="M227" s="11"/>
      <c r="N227" s="46"/>
      <c r="O227" s="11"/>
      <c r="P227" s="46" t="s">
        <v>19</v>
      </c>
      <c r="Q227" s="11"/>
      <c r="R227" s="48"/>
      <c r="S227" s="11"/>
      <c r="T227" s="46" t="s">
        <v>189</v>
      </c>
      <c r="U227" s="11"/>
      <c r="V227" s="4">
        <v>145.63999999999999</v>
      </c>
      <c r="Z227"/>
    </row>
    <row r="228" spans="1:26">
      <c r="A228" s="11"/>
      <c r="B228" s="11"/>
      <c r="C228" s="11"/>
      <c r="D228" s="11"/>
      <c r="E228" s="11"/>
      <c r="F228" s="46" t="s">
        <v>18</v>
      </c>
      <c r="G228" s="11"/>
      <c r="H228" s="47">
        <v>40977</v>
      </c>
      <c r="I228" s="11"/>
      <c r="J228" s="46"/>
      <c r="K228" s="11"/>
      <c r="L228" s="46" t="s">
        <v>200</v>
      </c>
      <c r="M228" s="11"/>
      <c r="N228" s="46"/>
      <c r="O228" s="11"/>
      <c r="P228" s="46" t="s">
        <v>20</v>
      </c>
      <c r="Q228" s="11"/>
      <c r="R228" s="48"/>
      <c r="S228" s="11"/>
      <c r="T228" s="46" t="s">
        <v>189</v>
      </c>
      <c r="U228" s="11"/>
      <c r="V228" s="4">
        <v>167.06</v>
      </c>
      <c r="Z228"/>
    </row>
    <row r="229" spans="1:26">
      <c r="A229" s="11"/>
      <c r="B229" s="11"/>
      <c r="C229" s="11"/>
      <c r="D229" s="11"/>
      <c r="E229" s="11"/>
      <c r="F229" s="46" t="s">
        <v>18</v>
      </c>
      <c r="G229" s="11"/>
      <c r="H229" s="47">
        <v>40977</v>
      </c>
      <c r="I229" s="11"/>
      <c r="J229" s="46"/>
      <c r="K229" s="11"/>
      <c r="L229" s="46" t="s">
        <v>200</v>
      </c>
      <c r="M229" s="11"/>
      <c r="N229" s="46"/>
      <c r="O229" s="11"/>
      <c r="P229" s="46" t="s">
        <v>20</v>
      </c>
      <c r="Q229" s="11"/>
      <c r="R229" s="48"/>
      <c r="S229" s="11"/>
      <c r="T229" s="46" t="s">
        <v>189</v>
      </c>
      <c r="U229" s="11"/>
      <c r="V229" s="4">
        <v>72.87</v>
      </c>
      <c r="Z229"/>
    </row>
    <row r="230" spans="1:26">
      <c r="A230" s="11"/>
      <c r="B230" s="11"/>
      <c r="C230" s="11"/>
      <c r="D230" s="11"/>
      <c r="E230" s="11"/>
      <c r="F230" s="46" t="s">
        <v>18</v>
      </c>
      <c r="G230" s="11"/>
      <c r="H230" s="47">
        <v>40977</v>
      </c>
      <c r="I230" s="11"/>
      <c r="J230" s="46"/>
      <c r="K230" s="11"/>
      <c r="L230" s="46" t="s">
        <v>200</v>
      </c>
      <c r="M230" s="11"/>
      <c r="N230" s="46"/>
      <c r="O230" s="11"/>
      <c r="P230" s="46" t="s">
        <v>20</v>
      </c>
      <c r="Q230" s="11"/>
      <c r="R230" s="48"/>
      <c r="S230" s="11"/>
      <c r="T230" s="46" t="s">
        <v>189</v>
      </c>
      <c r="U230" s="11"/>
      <c r="V230" s="4">
        <v>41.16</v>
      </c>
      <c r="Z230"/>
    </row>
    <row r="231" spans="1:26">
      <c r="A231" s="11"/>
      <c r="B231" s="11"/>
      <c r="C231" s="11"/>
      <c r="D231" s="11"/>
      <c r="E231" s="11"/>
      <c r="F231" s="46" t="s">
        <v>18</v>
      </c>
      <c r="G231" s="11"/>
      <c r="H231" s="47">
        <v>40977</v>
      </c>
      <c r="I231" s="11"/>
      <c r="J231" s="46"/>
      <c r="K231" s="11"/>
      <c r="L231" s="46" t="s">
        <v>200</v>
      </c>
      <c r="M231" s="11"/>
      <c r="N231" s="46"/>
      <c r="O231" s="11"/>
      <c r="P231" s="46" t="s">
        <v>20</v>
      </c>
      <c r="Q231" s="11"/>
      <c r="R231" s="48"/>
      <c r="S231" s="11"/>
      <c r="T231" s="46" t="s">
        <v>189</v>
      </c>
      <c r="U231" s="11"/>
      <c r="V231" s="4">
        <v>57.59</v>
      </c>
      <c r="Z231"/>
    </row>
    <row r="232" spans="1:26">
      <c r="A232" s="11"/>
      <c r="B232" s="11"/>
      <c r="C232" s="11"/>
      <c r="D232" s="11"/>
      <c r="E232" s="11"/>
      <c r="F232" s="46" t="s">
        <v>18</v>
      </c>
      <c r="G232" s="11"/>
      <c r="H232" s="47">
        <v>40977</v>
      </c>
      <c r="I232" s="11"/>
      <c r="J232" s="46"/>
      <c r="K232" s="11"/>
      <c r="L232" s="46" t="s">
        <v>201</v>
      </c>
      <c r="M232" s="11"/>
      <c r="N232" s="46"/>
      <c r="O232" s="11"/>
      <c r="P232" s="46" t="s">
        <v>19</v>
      </c>
      <c r="Q232" s="11"/>
      <c r="R232" s="48"/>
      <c r="S232" s="11"/>
      <c r="T232" s="46" t="s">
        <v>189</v>
      </c>
      <c r="U232" s="11"/>
      <c r="V232" s="4">
        <v>126.62</v>
      </c>
      <c r="Z232"/>
    </row>
    <row r="233" spans="1:26">
      <c r="A233" s="11"/>
      <c r="B233" s="11"/>
      <c r="C233" s="11"/>
      <c r="D233" s="11"/>
      <c r="E233" s="11"/>
      <c r="F233" s="46" t="s">
        <v>18</v>
      </c>
      <c r="G233" s="11"/>
      <c r="H233" s="47">
        <v>40977</v>
      </c>
      <c r="I233" s="11"/>
      <c r="J233" s="46"/>
      <c r="K233" s="11"/>
      <c r="L233" s="46" t="s">
        <v>201</v>
      </c>
      <c r="M233" s="11"/>
      <c r="N233" s="46"/>
      <c r="O233" s="11"/>
      <c r="P233" s="46" t="s">
        <v>19</v>
      </c>
      <c r="Q233" s="11"/>
      <c r="R233" s="48"/>
      <c r="S233" s="11"/>
      <c r="T233" s="46" t="s">
        <v>189</v>
      </c>
      <c r="U233" s="11"/>
      <c r="V233" s="4">
        <v>68.98</v>
      </c>
      <c r="Z233"/>
    </row>
    <row r="234" spans="1:26">
      <c r="A234" s="11"/>
      <c r="B234" s="11"/>
      <c r="C234" s="11"/>
      <c r="D234" s="11"/>
      <c r="E234" s="11"/>
      <c r="F234" s="46" t="s">
        <v>18</v>
      </c>
      <c r="G234" s="11"/>
      <c r="H234" s="47">
        <v>40977</v>
      </c>
      <c r="I234" s="11"/>
      <c r="J234" s="46"/>
      <c r="K234" s="11"/>
      <c r="L234" s="46" t="s">
        <v>201</v>
      </c>
      <c r="M234" s="11"/>
      <c r="N234" s="46"/>
      <c r="O234" s="11"/>
      <c r="P234" s="46" t="s">
        <v>19</v>
      </c>
      <c r="Q234" s="11"/>
      <c r="R234" s="48"/>
      <c r="S234" s="11"/>
      <c r="T234" s="46" t="s">
        <v>189</v>
      </c>
      <c r="U234" s="11"/>
      <c r="V234" s="4">
        <v>107.7</v>
      </c>
      <c r="Z234"/>
    </row>
    <row r="235" spans="1:26">
      <c r="A235" s="11"/>
      <c r="B235" s="11"/>
      <c r="C235" s="11"/>
      <c r="D235" s="11"/>
      <c r="E235" s="11"/>
      <c r="F235" s="46" t="s">
        <v>18</v>
      </c>
      <c r="G235" s="11"/>
      <c r="H235" s="47">
        <v>40977</v>
      </c>
      <c r="I235" s="11"/>
      <c r="J235" s="46"/>
      <c r="K235" s="11"/>
      <c r="L235" s="46" t="s">
        <v>210</v>
      </c>
      <c r="M235" s="11"/>
      <c r="N235" s="46"/>
      <c r="O235" s="11"/>
      <c r="P235" s="46" t="s">
        <v>51</v>
      </c>
      <c r="Q235" s="11"/>
      <c r="R235" s="48"/>
      <c r="S235" s="11"/>
      <c r="T235" s="46" t="s">
        <v>189</v>
      </c>
      <c r="U235" s="11"/>
      <c r="V235" s="4">
        <v>0</v>
      </c>
      <c r="Z235"/>
    </row>
    <row r="236" spans="1:26">
      <c r="A236" s="11"/>
      <c r="B236" s="11"/>
      <c r="C236" s="11"/>
      <c r="D236" s="11"/>
      <c r="E236" s="11"/>
      <c r="F236" s="46" t="s">
        <v>18</v>
      </c>
      <c r="G236" s="11"/>
      <c r="H236" s="47">
        <v>40977</v>
      </c>
      <c r="I236" s="11"/>
      <c r="J236" s="46"/>
      <c r="K236" s="11"/>
      <c r="L236" s="46" t="s">
        <v>210</v>
      </c>
      <c r="M236" s="11"/>
      <c r="N236" s="46"/>
      <c r="O236" s="11"/>
      <c r="P236" s="46" t="s">
        <v>51</v>
      </c>
      <c r="Q236" s="11"/>
      <c r="R236" s="48"/>
      <c r="S236" s="11"/>
      <c r="T236" s="46" t="s">
        <v>189</v>
      </c>
      <c r="U236" s="11"/>
      <c r="V236" s="4">
        <v>75.75</v>
      </c>
      <c r="Z236"/>
    </row>
    <row r="237" spans="1:26">
      <c r="A237" s="11"/>
      <c r="B237" s="11"/>
      <c r="C237" s="11"/>
      <c r="D237" s="11"/>
      <c r="E237" s="11"/>
      <c r="F237" s="46" t="s">
        <v>18</v>
      </c>
      <c r="G237" s="11"/>
      <c r="H237" s="47">
        <v>40977</v>
      </c>
      <c r="I237" s="11"/>
      <c r="J237" s="46"/>
      <c r="K237" s="11"/>
      <c r="L237" s="46" t="s">
        <v>210</v>
      </c>
      <c r="M237" s="11"/>
      <c r="N237" s="46"/>
      <c r="O237" s="11"/>
      <c r="P237" s="46" t="s">
        <v>51</v>
      </c>
      <c r="Q237" s="11"/>
      <c r="R237" s="48"/>
      <c r="S237" s="11"/>
      <c r="T237" s="46" t="s">
        <v>189</v>
      </c>
      <c r="U237" s="11"/>
      <c r="V237" s="4">
        <v>42.66</v>
      </c>
      <c r="Z237"/>
    </row>
    <row r="238" spans="1:26">
      <c r="A238" s="11"/>
      <c r="B238" s="11"/>
      <c r="C238" s="11"/>
      <c r="D238" s="11"/>
      <c r="E238" s="11"/>
      <c r="F238" s="46" t="s">
        <v>18</v>
      </c>
      <c r="G238" s="11"/>
      <c r="H238" s="47">
        <v>40977</v>
      </c>
      <c r="I238" s="11"/>
      <c r="J238" s="46"/>
      <c r="K238" s="11"/>
      <c r="L238" s="46" t="s">
        <v>210</v>
      </c>
      <c r="M238" s="11"/>
      <c r="N238" s="46"/>
      <c r="O238" s="11"/>
      <c r="P238" s="46" t="s">
        <v>51</v>
      </c>
      <c r="Q238" s="11"/>
      <c r="R238" s="48"/>
      <c r="S238" s="11"/>
      <c r="T238" s="46" t="s">
        <v>189</v>
      </c>
      <c r="U238" s="11"/>
      <c r="V238" s="4">
        <v>66.599999999999994</v>
      </c>
      <c r="Z238"/>
    </row>
    <row r="239" spans="1:26">
      <c r="A239" s="11"/>
      <c r="B239" s="11"/>
      <c r="C239" s="11"/>
      <c r="D239" s="11"/>
      <c r="E239" s="11"/>
      <c r="F239" s="46" t="s">
        <v>18</v>
      </c>
      <c r="G239" s="11"/>
      <c r="H239" s="47">
        <v>40977</v>
      </c>
      <c r="I239" s="11"/>
      <c r="J239" s="46"/>
      <c r="K239" s="11"/>
      <c r="L239" s="46" t="s">
        <v>204</v>
      </c>
      <c r="M239" s="11"/>
      <c r="N239" s="46"/>
      <c r="O239" s="11"/>
      <c r="P239" s="46" t="s">
        <v>19</v>
      </c>
      <c r="Q239" s="11"/>
      <c r="R239" s="48"/>
      <c r="S239" s="11"/>
      <c r="T239" s="46" t="s">
        <v>189</v>
      </c>
      <c r="U239" s="11"/>
      <c r="V239" s="4">
        <v>74.17</v>
      </c>
      <c r="Z239"/>
    </row>
    <row r="240" spans="1:26">
      <c r="A240" s="11"/>
      <c r="B240" s="11"/>
      <c r="C240" s="11"/>
      <c r="D240" s="11"/>
      <c r="E240" s="11"/>
      <c r="F240" s="46" t="s">
        <v>18</v>
      </c>
      <c r="G240" s="11"/>
      <c r="H240" s="47">
        <v>40977</v>
      </c>
      <c r="I240" s="11"/>
      <c r="J240" s="46"/>
      <c r="K240" s="11"/>
      <c r="L240" s="46" t="s">
        <v>204</v>
      </c>
      <c r="M240" s="11"/>
      <c r="N240" s="46"/>
      <c r="O240" s="11"/>
      <c r="P240" s="46" t="s">
        <v>19</v>
      </c>
      <c r="Q240" s="11"/>
      <c r="R240" s="48"/>
      <c r="S240" s="11"/>
      <c r="T240" s="46" t="s">
        <v>189</v>
      </c>
      <c r="U240" s="11"/>
      <c r="V240" s="4">
        <v>115.8</v>
      </c>
      <c r="Z240"/>
    </row>
    <row r="241" spans="1:26">
      <c r="A241" s="11"/>
      <c r="B241" s="11"/>
      <c r="C241" s="11"/>
      <c r="D241" s="11"/>
      <c r="E241" s="11"/>
      <c r="F241" s="46" t="s">
        <v>18</v>
      </c>
      <c r="G241" s="11"/>
      <c r="H241" s="47">
        <v>40977</v>
      </c>
      <c r="I241" s="11"/>
      <c r="J241" s="46"/>
      <c r="K241" s="11"/>
      <c r="L241" s="46" t="s">
        <v>211</v>
      </c>
      <c r="M241" s="11"/>
      <c r="N241" s="46"/>
      <c r="O241" s="11"/>
      <c r="P241" s="46" t="s">
        <v>19</v>
      </c>
      <c r="Q241" s="11"/>
      <c r="R241" s="48"/>
      <c r="S241" s="11"/>
      <c r="T241" s="46" t="s">
        <v>189</v>
      </c>
      <c r="U241" s="11"/>
      <c r="V241" s="4">
        <v>126.74</v>
      </c>
      <c r="Z241"/>
    </row>
    <row r="242" spans="1:26">
      <c r="A242" s="11"/>
      <c r="B242" s="11"/>
      <c r="C242" s="11"/>
      <c r="D242" s="11"/>
      <c r="E242" s="11"/>
      <c r="F242" s="46" t="s">
        <v>18</v>
      </c>
      <c r="G242" s="11"/>
      <c r="H242" s="47">
        <v>40977</v>
      </c>
      <c r="I242" s="11"/>
      <c r="J242" s="46"/>
      <c r="K242" s="11"/>
      <c r="L242" s="46" t="s">
        <v>211</v>
      </c>
      <c r="M242" s="11"/>
      <c r="N242" s="46"/>
      <c r="O242" s="11"/>
      <c r="P242" s="46" t="s">
        <v>19</v>
      </c>
      <c r="Q242" s="11"/>
      <c r="R242" s="48"/>
      <c r="S242" s="11"/>
      <c r="T242" s="46" t="s">
        <v>189</v>
      </c>
      <c r="U242" s="11"/>
      <c r="V242" s="4">
        <v>69.05</v>
      </c>
      <c r="Z242"/>
    </row>
    <row r="243" spans="1:26">
      <c r="A243" s="11"/>
      <c r="B243" s="11"/>
      <c r="C243" s="11"/>
      <c r="D243" s="11"/>
      <c r="E243" s="11"/>
      <c r="F243" s="46" t="s">
        <v>18</v>
      </c>
      <c r="G243" s="11"/>
      <c r="H243" s="47">
        <v>40977</v>
      </c>
      <c r="I243" s="11"/>
      <c r="J243" s="46"/>
      <c r="K243" s="11"/>
      <c r="L243" s="46" t="s">
        <v>211</v>
      </c>
      <c r="M243" s="11"/>
      <c r="N243" s="46"/>
      <c r="O243" s="11"/>
      <c r="P243" s="46" t="s">
        <v>19</v>
      </c>
      <c r="Q243" s="11"/>
      <c r="R243" s="48"/>
      <c r="S243" s="11"/>
      <c r="T243" s="46" t="s">
        <v>189</v>
      </c>
      <c r="U243" s="11"/>
      <c r="V243" s="4">
        <v>107.8</v>
      </c>
      <c r="Z243"/>
    </row>
    <row r="244" spans="1:26">
      <c r="A244" s="11"/>
      <c r="B244" s="11"/>
      <c r="C244" s="11"/>
      <c r="D244" s="11"/>
      <c r="E244" s="11"/>
      <c r="F244" s="46" t="s">
        <v>18</v>
      </c>
      <c r="G244" s="11"/>
      <c r="H244" s="47">
        <v>40977</v>
      </c>
      <c r="I244" s="11"/>
      <c r="J244" s="46"/>
      <c r="K244" s="11"/>
      <c r="L244" s="46" t="s">
        <v>205</v>
      </c>
      <c r="M244" s="11"/>
      <c r="N244" s="46"/>
      <c r="O244" s="11"/>
      <c r="P244" s="46" t="s">
        <v>0</v>
      </c>
      <c r="Q244" s="11"/>
      <c r="R244" s="48"/>
      <c r="S244" s="11"/>
      <c r="T244" s="46" t="s">
        <v>189</v>
      </c>
      <c r="U244" s="11"/>
      <c r="V244" s="4">
        <v>95.5</v>
      </c>
      <c r="Z244"/>
    </row>
    <row r="245" spans="1:26">
      <c r="A245" s="11"/>
      <c r="B245" s="11"/>
      <c r="C245" s="11"/>
      <c r="D245" s="11"/>
      <c r="E245" s="11"/>
      <c r="F245" s="46" t="s">
        <v>18</v>
      </c>
      <c r="G245" s="11"/>
      <c r="H245" s="47">
        <v>40977</v>
      </c>
      <c r="I245" s="11"/>
      <c r="J245" s="46"/>
      <c r="K245" s="11"/>
      <c r="L245" s="46" t="s">
        <v>205</v>
      </c>
      <c r="M245" s="11"/>
      <c r="N245" s="46"/>
      <c r="O245" s="11"/>
      <c r="P245" s="46" t="s">
        <v>0</v>
      </c>
      <c r="Q245" s="11"/>
      <c r="R245" s="48"/>
      <c r="S245" s="11"/>
      <c r="T245" s="46" t="s">
        <v>189</v>
      </c>
      <c r="U245" s="11"/>
      <c r="V245" s="4">
        <v>52.88</v>
      </c>
      <c r="Z245"/>
    </row>
    <row r="246" spans="1:26">
      <c r="A246" s="11"/>
      <c r="B246" s="11"/>
      <c r="C246" s="11"/>
      <c r="D246" s="11"/>
      <c r="E246" s="11"/>
      <c r="F246" s="46" t="s">
        <v>18</v>
      </c>
      <c r="G246" s="11"/>
      <c r="H246" s="47">
        <v>40977</v>
      </c>
      <c r="I246" s="11"/>
      <c r="J246" s="46"/>
      <c r="K246" s="11"/>
      <c r="L246" s="46" t="s">
        <v>205</v>
      </c>
      <c r="M246" s="11"/>
      <c r="N246" s="46"/>
      <c r="O246" s="11"/>
      <c r="P246" s="46" t="s">
        <v>0</v>
      </c>
      <c r="Q246" s="11"/>
      <c r="R246" s="48"/>
      <c r="S246" s="11"/>
      <c r="T246" s="46" t="s">
        <v>189</v>
      </c>
      <c r="U246" s="11"/>
      <c r="V246" s="4">
        <v>82.56</v>
      </c>
      <c r="Z246"/>
    </row>
    <row r="247" spans="1:26">
      <c r="A247" s="11"/>
      <c r="B247" s="11"/>
      <c r="C247" s="11"/>
      <c r="D247" s="11"/>
      <c r="E247" s="11"/>
      <c r="F247" s="46" t="s">
        <v>18</v>
      </c>
      <c r="G247" s="11"/>
      <c r="H247" s="47">
        <v>40977</v>
      </c>
      <c r="I247" s="11"/>
      <c r="J247" s="46" t="s">
        <v>24</v>
      </c>
      <c r="K247" s="11"/>
      <c r="L247" s="46" t="s">
        <v>213</v>
      </c>
      <c r="M247" s="11"/>
      <c r="N247" s="46"/>
      <c r="O247" s="11"/>
      <c r="P247" s="46" t="s">
        <v>0</v>
      </c>
      <c r="Q247" s="11"/>
      <c r="R247" s="48"/>
      <c r="S247" s="11"/>
      <c r="T247" s="46" t="s">
        <v>189</v>
      </c>
      <c r="U247" s="11"/>
      <c r="V247" s="4">
        <v>18.71</v>
      </c>
      <c r="Z247"/>
    </row>
    <row r="248" spans="1:26">
      <c r="A248" s="11"/>
      <c r="B248" s="11"/>
      <c r="C248" s="11"/>
      <c r="D248" s="11"/>
      <c r="E248" s="11"/>
      <c r="F248" s="46" t="s">
        <v>18</v>
      </c>
      <c r="G248" s="11"/>
      <c r="H248" s="47">
        <v>40977</v>
      </c>
      <c r="I248" s="11"/>
      <c r="J248" s="46" t="s">
        <v>24</v>
      </c>
      <c r="K248" s="11"/>
      <c r="L248" s="46" t="s">
        <v>213</v>
      </c>
      <c r="M248" s="11"/>
      <c r="N248" s="46"/>
      <c r="O248" s="11"/>
      <c r="P248" s="46" t="s">
        <v>0</v>
      </c>
      <c r="Q248" s="11"/>
      <c r="R248" s="48"/>
      <c r="S248" s="11"/>
      <c r="T248" s="46" t="s">
        <v>189</v>
      </c>
      <c r="U248" s="11"/>
      <c r="V248" s="4">
        <v>13.13</v>
      </c>
      <c r="Z248"/>
    </row>
    <row r="249" spans="1:26">
      <c r="A249" s="11"/>
      <c r="B249" s="11"/>
      <c r="C249" s="11"/>
      <c r="D249" s="11"/>
      <c r="E249" s="11"/>
      <c r="F249" s="46" t="s">
        <v>18</v>
      </c>
      <c r="G249" s="11"/>
      <c r="H249" s="47">
        <v>40977</v>
      </c>
      <c r="I249" s="11"/>
      <c r="J249" s="46" t="s">
        <v>24</v>
      </c>
      <c r="K249" s="11"/>
      <c r="L249" s="46" t="s">
        <v>213</v>
      </c>
      <c r="M249" s="11"/>
      <c r="N249" s="46"/>
      <c r="O249" s="11"/>
      <c r="P249" s="46" t="s">
        <v>0</v>
      </c>
      <c r="Q249" s="11"/>
      <c r="R249" s="48"/>
      <c r="S249" s="11"/>
      <c r="T249" s="46" t="s">
        <v>189</v>
      </c>
      <c r="U249" s="11"/>
      <c r="V249" s="4">
        <v>20.5</v>
      </c>
      <c r="Z249"/>
    </row>
    <row r="250" spans="1:26">
      <c r="A250" s="11"/>
      <c r="B250" s="11"/>
      <c r="C250" s="11"/>
      <c r="D250" s="11"/>
      <c r="E250" s="11"/>
      <c r="F250" s="46" t="s">
        <v>18</v>
      </c>
      <c r="G250" s="11"/>
      <c r="H250" s="47">
        <v>40991</v>
      </c>
      <c r="I250" s="11"/>
      <c r="J250" s="46"/>
      <c r="K250" s="11"/>
      <c r="L250" s="46" t="s">
        <v>212</v>
      </c>
      <c r="M250" s="11"/>
      <c r="N250" s="46"/>
      <c r="O250" s="11"/>
      <c r="P250" s="46" t="s">
        <v>0</v>
      </c>
      <c r="Q250" s="11"/>
      <c r="R250" s="48"/>
      <c r="S250" s="11"/>
      <c r="T250" s="46" t="s">
        <v>189</v>
      </c>
      <c r="U250" s="11"/>
      <c r="V250" s="4">
        <v>64.39</v>
      </c>
      <c r="Z250"/>
    </row>
    <row r="251" spans="1:26">
      <c r="A251" s="11"/>
      <c r="B251" s="11"/>
      <c r="C251" s="11"/>
      <c r="D251" s="11"/>
      <c r="E251" s="11"/>
      <c r="F251" s="46" t="s">
        <v>18</v>
      </c>
      <c r="G251" s="11"/>
      <c r="H251" s="47">
        <v>40991</v>
      </c>
      <c r="I251" s="11"/>
      <c r="J251" s="46"/>
      <c r="K251" s="11"/>
      <c r="L251" s="46" t="s">
        <v>212</v>
      </c>
      <c r="M251" s="11"/>
      <c r="N251" s="46"/>
      <c r="O251" s="11"/>
      <c r="P251" s="46" t="s">
        <v>0</v>
      </c>
      <c r="Q251" s="11"/>
      <c r="R251" s="48"/>
      <c r="S251" s="11"/>
      <c r="T251" s="46" t="s">
        <v>189</v>
      </c>
      <c r="U251" s="11"/>
      <c r="V251" s="4">
        <v>36.78</v>
      </c>
      <c r="Z251"/>
    </row>
    <row r="252" spans="1:26">
      <c r="A252" s="11"/>
      <c r="B252" s="11"/>
      <c r="C252" s="11"/>
      <c r="D252" s="11"/>
      <c r="E252" s="11"/>
      <c r="F252" s="46" t="s">
        <v>18</v>
      </c>
      <c r="G252" s="11"/>
      <c r="H252" s="47">
        <v>40991</v>
      </c>
      <c r="I252" s="11"/>
      <c r="J252" s="46"/>
      <c r="K252" s="11"/>
      <c r="L252" s="46" t="s">
        <v>212</v>
      </c>
      <c r="M252" s="11"/>
      <c r="N252" s="46"/>
      <c r="O252" s="11"/>
      <c r="P252" s="46" t="s">
        <v>0</v>
      </c>
      <c r="Q252" s="11"/>
      <c r="R252" s="48"/>
      <c r="S252" s="11"/>
      <c r="T252" s="46" t="s">
        <v>189</v>
      </c>
      <c r="U252" s="11"/>
      <c r="V252" s="4">
        <v>57.42</v>
      </c>
      <c r="Z252"/>
    </row>
    <row r="253" spans="1:26">
      <c r="A253" s="11"/>
      <c r="B253" s="11"/>
      <c r="C253" s="11"/>
      <c r="D253" s="11"/>
      <c r="E253" s="11"/>
      <c r="F253" s="46" t="s">
        <v>18</v>
      </c>
      <c r="G253" s="11"/>
      <c r="H253" s="47">
        <v>40991</v>
      </c>
      <c r="I253" s="11"/>
      <c r="J253" s="46" t="s">
        <v>25</v>
      </c>
      <c r="K253" s="11"/>
      <c r="L253" s="46" t="s">
        <v>213</v>
      </c>
      <c r="M253" s="11"/>
      <c r="N253" s="46"/>
      <c r="O253" s="11"/>
      <c r="P253" s="46" t="s">
        <v>0</v>
      </c>
      <c r="Q253" s="11"/>
      <c r="R253" s="48"/>
      <c r="S253" s="11"/>
      <c r="T253" s="46" t="s">
        <v>189</v>
      </c>
      <c r="U253" s="11"/>
      <c r="V253" s="4">
        <v>11.9</v>
      </c>
      <c r="Z253"/>
    </row>
    <row r="254" spans="1:26">
      <c r="A254" s="11"/>
      <c r="B254" s="11"/>
      <c r="C254" s="11"/>
      <c r="D254" s="11"/>
      <c r="E254" s="11"/>
      <c r="F254" s="46" t="s">
        <v>18</v>
      </c>
      <c r="G254" s="11"/>
      <c r="H254" s="47">
        <v>40991</v>
      </c>
      <c r="I254" s="11"/>
      <c r="J254" s="46" t="s">
        <v>25</v>
      </c>
      <c r="K254" s="11"/>
      <c r="L254" s="46" t="s">
        <v>213</v>
      </c>
      <c r="M254" s="11"/>
      <c r="N254" s="46"/>
      <c r="O254" s="11"/>
      <c r="P254" s="46" t="s">
        <v>0</v>
      </c>
      <c r="Q254" s="11"/>
      <c r="R254" s="48"/>
      <c r="S254" s="11"/>
      <c r="T254" s="46" t="s">
        <v>189</v>
      </c>
      <c r="U254" s="11"/>
      <c r="V254" s="4">
        <v>9.6</v>
      </c>
      <c r="Z254"/>
    </row>
    <row r="255" spans="1:26">
      <c r="A255" s="11"/>
      <c r="B255" s="11"/>
      <c r="C255" s="11"/>
      <c r="D255" s="11"/>
      <c r="E255" s="11"/>
      <c r="F255" s="46" t="s">
        <v>18</v>
      </c>
      <c r="G255" s="11"/>
      <c r="H255" s="47">
        <v>40991</v>
      </c>
      <c r="I255" s="11"/>
      <c r="J255" s="46" t="s">
        <v>25</v>
      </c>
      <c r="K255" s="11"/>
      <c r="L255" s="46" t="s">
        <v>213</v>
      </c>
      <c r="M255" s="11"/>
      <c r="N255" s="46"/>
      <c r="O255" s="11"/>
      <c r="P255" s="46" t="s">
        <v>0</v>
      </c>
      <c r="Q255" s="11"/>
      <c r="R255" s="48"/>
      <c r="S255" s="11"/>
      <c r="T255" s="46" t="s">
        <v>189</v>
      </c>
      <c r="U255" s="11"/>
      <c r="V255" s="4">
        <v>15</v>
      </c>
      <c r="Z255"/>
    </row>
    <row r="256" spans="1:26">
      <c r="A256" s="11"/>
      <c r="B256" s="11"/>
      <c r="C256" s="11"/>
      <c r="D256" s="11"/>
      <c r="E256" s="11"/>
      <c r="F256" s="46" t="s">
        <v>18</v>
      </c>
      <c r="G256" s="11"/>
      <c r="H256" s="47">
        <v>40991</v>
      </c>
      <c r="I256" s="11"/>
      <c r="J256" s="46"/>
      <c r="K256" s="11"/>
      <c r="L256" s="46" t="s">
        <v>190</v>
      </c>
      <c r="M256" s="11"/>
      <c r="N256" s="46"/>
      <c r="O256" s="11"/>
      <c r="P256" s="46" t="s">
        <v>20</v>
      </c>
      <c r="Q256" s="11"/>
      <c r="R256" s="48"/>
      <c r="S256" s="11"/>
      <c r="T256" s="46" t="s">
        <v>189</v>
      </c>
      <c r="U256" s="11"/>
      <c r="V256" s="4">
        <v>100.07</v>
      </c>
      <c r="Z256"/>
    </row>
    <row r="257" spans="1:26">
      <c r="A257" s="11"/>
      <c r="B257" s="11"/>
      <c r="C257" s="11"/>
      <c r="D257" s="11"/>
      <c r="E257" s="11"/>
      <c r="F257" s="46" t="s">
        <v>18</v>
      </c>
      <c r="G257" s="11"/>
      <c r="H257" s="47">
        <v>40991</v>
      </c>
      <c r="I257" s="11"/>
      <c r="J257" s="46"/>
      <c r="K257" s="11"/>
      <c r="L257" s="46" t="s">
        <v>190</v>
      </c>
      <c r="M257" s="11"/>
      <c r="N257" s="46"/>
      <c r="O257" s="11"/>
      <c r="P257" s="46" t="s">
        <v>20</v>
      </c>
      <c r="Q257" s="11"/>
      <c r="R257" s="48"/>
      <c r="S257" s="11"/>
      <c r="T257" s="46" t="s">
        <v>189</v>
      </c>
      <c r="U257" s="11"/>
      <c r="V257" s="4">
        <v>55.24</v>
      </c>
      <c r="Z257"/>
    </row>
    <row r="258" spans="1:26">
      <c r="A258" s="11"/>
      <c r="B258" s="11"/>
      <c r="C258" s="11"/>
      <c r="D258" s="11"/>
      <c r="E258" s="11"/>
      <c r="F258" s="46" t="s">
        <v>18</v>
      </c>
      <c r="G258" s="11"/>
      <c r="H258" s="47">
        <v>40991</v>
      </c>
      <c r="I258" s="11"/>
      <c r="J258" s="46"/>
      <c r="K258" s="11"/>
      <c r="L258" s="46" t="s">
        <v>190</v>
      </c>
      <c r="M258" s="11"/>
      <c r="N258" s="46"/>
      <c r="O258" s="11"/>
      <c r="P258" s="46" t="s">
        <v>20</v>
      </c>
      <c r="Q258" s="11"/>
      <c r="R258" s="48"/>
      <c r="S258" s="11"/>
      <c r="T258" s="46" t="s">
        <v>189</v>
      </c>
      <c r="U258" s="11"/>
      <c r="V258" s="4">
        <v>129.38</v>
      </c>
      <c r="Z258"/>
    </row>
    <row r="259" spans="1:26">
      <c r="A259" s="11"/>
      <c r="B259" s="11"/>
      <c r="C259" s="11"/>
      <c r="D259" s="11"/>
      <c r="E259" s="11"/>
      <c r="F259" s="46" t="s">
        <v>18</v>
      </c>
      <c r="G259" s="11"/>
      <c r="H259" s="47">
        <v>40991</v>
      </c>
      <c r="I259" s="11"/>
      <c r="J259" s="46"/>
      <c r="K259" s="11"/>
      <c r="L259" s="46" t="s">
        <v>214</v>
      </c>
      <c r="M259" s="11"/>
      <c r="N259" s="46"/>
      <c r="O259" s="11"/>
      <c r="P259" s="46" t="s">
        <v>0</v>
      </c>
      <c r="Q259" s="11"/>
      <c r="R259" s="48"/>
      <c r="S259" s="11"/>
      <c r="T259" s="46" t="s">
        <v>189</v>
      </c>
      <c r="U259" s="11"/>
      <c r="V259" s="4">
        <v>131.94</v>
      </c>
      <c r="Z259"/>
    </row>
    <row r="260" spans="1:26">
      <c r="A260" s="11"/>
      <c r="B260" s="11"/>
      <c r="C260" s="11"/>
      <c r="D260" s="11"/>
      <c r="E260" s="11"/>
      <c r="F260" s="46" t="s">
        <v>18</v>
      </c>
      <c r="G260" s="11"/>
      <c r="H260" s="47">
        <v>40991</v>
      </c>
      <c r="I260" s="11"/>
      <c r="J260" s="46"/>
      <c r="K260" s="11"/>
      <c r="L260" s="46" t="s">
        <v>214</v>
      </c>
      <c r="M260" s="11"/>
      <c r="N260" s="46"/>
      <c r="O260" s="11"/>
      <c r="P260" s="46" t="s">
        <v>0</v>
      </c>
      <c r="Q260" s="11"/>
      <c r="R260" s="48"/>
      <c r="S260" s="11"/>
      <c r="T260" s="46" t="s">
        <v>189</v>
      </c>
      <c r="U260" s="11"/>
      <c r="V260" s="4">
        <v>71.739999999999995</v>
      </c>
      <c r="Z260"/>
    </row>
    <row r="261" spans="1:26">
      <c r="A261" s="11"/>
      <c r="B261" s="11"/>
      <c r="C261" s="11"/>
      <c r="D261" s="11"/>
      <c r="E261" s="11"/>
      <c r="F261" s="46" t="s">
        <v>18</v>
      </c>
      <c r="G261" s="11"/>
      <c r="H261" s="47">
        <v>40991</v>
      </c>
      <c r="I261" s="11"/>
      <c r="J261" s="46"/>
      <c r="K261" s="11"/>
      <c r="L261" s="46" t="s">
        <v>214</v>
      </c>
      <c r="M261" s="11"/>
      <c r="N261" s="46"/>
      <c r="O261" s="11"/>
      <c r="P261" s="46" t="s">
        <v>0</v>
      </c>
      <c r="Q261" s="11"/>
      <c r="R261" s="48"/>
      <c r="S261" s="11"/>
      <c r="T261" s="46" t="s">
        <v>189</v>
      </c>
      <c r="U261" s="11"/>
      <c r="V261" s="4">
        <v>112</v>
      </c>
      <c r="Z261"/>
    </row>
    <row r="262" spans="1:26">
      <c r="A262" s="11"/>
      <c r="B262" s="11"/>
      <c r="C262" s="11"/>
      <c r="D262" s="11"/>
      <c r="E262" s="11"/>
      <c r="F262" s="46" t="s">
        <v>18</v>
      </c>
      <c r="G262" s="11"/>
      <c r="H262" s="47">
        <v>40991</v>
      </c>
      <c r="I262" s="11"/>
      <c r="J262" s="46"/>
      <c r="K262" s="11"/>
      <c r="L262" s="46" t="s">
        <v>192</v>
      </c>
      <c r="M262" s="11"/>
      <c r="N262" s="46"/>
      <c r="O262" s="11"/>
      <c r="P262" s="46" t="s">
        <v>19</v>
      </c>
      <c r="Q262" s="11"/>
      <c r="R262" s="48"/>
      <c r="S262" s="11"/>
      <c r="T262" s="46" t="s">
        <v>189</v>
      </c>
      <c r="U262" s="11"/>
      <c r="V262" s="4">
        <v>80</v>
      </c>
      <c r="Z262"/>
    </row>
    <row r="263" spans="1:26">
      <c r="A263" s="11"/>
      <c r="B263" s="11"/>
      <c r="C263" s="11"/>
      <c r="D263" s="11"/>
      <c r="E263" s="11"/>
      <c r="F263" s="46" t="s">
        <v>18</v>
      </c>
      <c r="G263" s="11"/>
      <c r="H263" s="47">
        <v>40991</v>
      </c>
      <c r="I263" s="11"/>
      <c r="J263" s="46"/>
      <c r="K263" s="11"/>
      <c r="L263" s="46" t="s">
        <v>192</v>
      </c>
      <c r="M263" s="11"/>
      <c r="N263" s="46"/>
      <c r="O263" s="11"/>
      <c r="P263" s="46" t="s">
        <v>19</v>
      </c>
      <c r="Q263" s="11"/>
      <c r="R263" s="48"/>
      <c r="S263" s="11"/>
      <c r="T263" s="46" t="s">
        <v>189</v>
      </c>
      <c r="U263" s="11"/>
      <c r="V263" s="4">
        <v>127.73</v>
      </c>
      <c r="Z263"/>
    </row>
    <row r="264" spans="1:26">
      <c r="A264" s="11"/>
      <c r="B264" s="11"/>
      <c r="C264" s="11"/>
      <c r="D264" s="11"/>
      <c r="E264" s="11"/>
      <c r="F264" s="46" t="s">
        <v>18</v>
      </c>
      <c r="G264" s="11"/>
      <c r="H264" s="47">
        <v>40991</v>
      </c>
      <c r="I264" s="11"/>
      <c r="J264" s="46"/>
      <c r="K264" s="11"/>
      <c r="L264" s="46" t="s">
        <v>192</v>
      </c>
      <c r="M264" s="11"/>
      <c r="N264" s="46"/>
      <c r="O264" s="11"/>
      <c r="P264" s="46" t="s">
        <v>19</v>
      </c>
      <c r="Q264" s="11"/>
      <c r="R264" s="48"/>
      <c r="S264" s="11"/>
      <c r="T264" s="46" t="s">
        <v>189</v>
      </c>
      <c r="U264" s="11"/>
      <c r="V264" s="4">
        <v>69.55</v>
      </c>
      <c r="Z264"/>
    </row>
    <row r="265" spans="1:26">
      <c r="A265" s="11"/>
      <c r="B265" s="11"/>
      <c r="C265" s="11"/>
      <c r="D265" s="11"/>
      <c r="E265" s="11"/>
      <c r="F265" s="46" t="s">
        <v>18</v>
      </c>
      <c r="G265" s="11"/>
      <c r="H265" s="47">
        <v>40991</v>
      </c>
      <c r="I265" s="11"/>
      <c r="J265" s="46"/>
      <c r="K265" s="11"/>
      <c r="L265" s="46" t="s">
        <v>192</v>
      </c>
      <c r="M265" s="11"/>
      <c r="N265" s="46"/>
      <c r="O265" s="11"/>
      <c r="P265" s="46" t="s">
        <v>19</v>
      </c>
      <c r="Q265" s="11"/>
      <c r="R265" s="48"/>
      <c r="S265" s="11"/>
      <c r="T265" s="46" t="s">
        <v>189</v>
      </c>
      <c r="U265" s="11"/>
      <c r="V265" s="4">
        <v>217.2</v>
      </c>
      <c r="Z265"/>
    </row>
    <row r="266" spans="1:26">
      <c r="A266" s="11"/>
      <c r="B266" s="11"/>
      <c r="C266" s="11"/>
      <c r="D266" s="11"/>
      <c r="E266" s="11"/>
      <c r="F266" s="46" t="s">
        <v>18</v>
      </c>
      <c r="G266" s="11"/>
      <c r="H266" s="47">
        <v>40991</v>
      </c>
      <c r="I266" s="11"/>
      <c r="J266" s="46"/>
      <c r="K266" s="11"/>
      <c r="L266" s="46" t="s">
        <v>193</v>
      </c>
      <c r="M266" s="11"/>
      <c r="N266" s="46"/>
      <c r="O266" s="11"/>
      <c r="P266" s="46" t="s">
        <v>19</v>
      </c>
      <c r="Q266" s="11"/>
      <c r="R266" s="48"/>
      <c r="S266" s="11"/>
      <c r="T266" s="46" t="s">
        <v>189</v>
      </c>
      <c r="U266" s="11"/>
      <c r="V266" s="4">
        <v>77.73</v>
      </c>
      <c r="Z266"/>
    </row>
    <row r="267" spans="1:26">
      <c r="A267" s="11"/>
      <c r="B267" s="11"/>
      <c r="C267" s="11"/>
      <c r="D267" s="11"/>
      <c r="E267" s="11"/>
      <c r="F267" s="46" t="s">
        <v>18</v>
      </c>
      <c r="G267" s="11"/>
      <c r="H267" s="47">
        <v>40991</v>
      </c>
      <c r="I267" s="11"/>
      <c r="J267" s="46"/>
      <c r="K267" s="11"/>
      <c r="L267" s="46" t="s">
        <v>193</v>
      </c>
      <c r="M267" s="11"/>
      <c r="N267" s="46"/>
      <c r="O267" s="11"/>
      <c r="P267" s="46" t="s">
        <v>19</v>
      </c>
      <c r="Q267" s="11"/>
      <c r="R267" s="48"/>
      <c r="S267" s="11"/>
      <c r="T267" s="46" t="s">
        <v>189</v>
      </c>
      <c r="U267" s="11"/>
      <c r="V267" s="4">
        <v>43.68</v>
      </c>
      <c r="Z267"/>
    </row>
    <row r="268" spans="1:26">
      <c r="A268" s="11"/>
      <c r="B268" s="11"/>
      <c r="C268" s="11"/>
      <c r="D268" s="11"/>
      <c r="E268" s="11"/>
      <c r="F268" s="46" t="s">
        <v>18</v>
      </c>
      <c r="G268" s="11"/>
      <c r="H268" s="47">
        <v>40991</v>
      </c>
      <c r="I268" s="11"/>
      <c r="J268" s="46"/>
      <c r="K268" s="11"/>
      <c r="L268" s="46" t="s">
        <v>193</v>
      </c>
      <c r="M268" s="11"/>
      <c r="N268" s="46"/>
      <c r="O268" s="11"/>
      <c r="P268" s="46" t="s">
        <v>19</v>
      </c>
      <c r="Q268" s="11"/>
      <c r="R268" s="48"/>
      <c r="S268" s="11"/>
      <c r="T268" s="46" t="s">
        <v>189</v>
      </c>
      <c r="U268" s="11"/>
      <c r="V268" s="4">
        <v>68.2</v>
      </c>
      <c r="Z268"/>
    </row>
    <row r="269" spans="1:26">
      <c r="A269" s="11"/>
      <c r="B269" s="11"/>
      <c r="C269" s="11"/>
      <c r="D269" s="11"/>
      <c r="E269" s="11"/>
      <c r="F269" s="46" t="s">
        <v>18</v>
      </c>
      <c r="G269" s="11"/>
      <c r="H269" s="47">
        <v>40991</v>
      </c>
      <c r="I269" s="11"/>
      <c r="J269" s="46"/>
      <c r="K269" s="11"/>
      <c r="L269" s="46" t="s">
        <v>194</v>
      </c>
      <c r="M269" s="11"/>
      <c r="N269" s="46"/>
      <c r="O269" s="11"/>
      <c r="P269" s="46" t="s">
        <v>19</v>
      </c>
      <c r="Q269" s="11"/>
      <c r="R269" s="48"/>
      <c r="S269" s="11"/>
      <c r="T269" s="46" t="s">
        <v>189</v>
      </c>
      <c r="U269" s="11"/>
      <c r="V269" s="4">
        <v>96.36</v>
      </c>
      <c r="Z269"/>
    </row>
    <row r="270" spans="1:26">
      <c r="A270" s="11"/>
      <c r="B270" s="11"/>
      <c r="C270" s="11"/>
      <c r="D270" s="11"/>
      <c r="E270" s="11"/>
      <c r="F270" s="46" t="s">
        <v>18</v>
      </c>
      <c r="G270" s="11"/>
      <c r="H270" s="47">
        <v>40991</v>
      </c>
      <c r="I270" s="11"/>
      <c r="J270" s="46"/>
      <c r="K270" s="11"/>
      <c r="L270" s="46" t="s">
        <v>194</v>
      </c>
      <c r="M270" s="11"/>
      <c r="N270" s="46"/>
      <c r="O270" s="11"/>
      <c r="P270" s="46" t="s">
        <v>19</v>
      </c>
      <c r="Q270" s="11"/>
      <c r="R270" s="48"/>
      <c r="S270" s="11"/>
      <c r="T270" s="46" t="s">
        <v>189</v>
      </c>
      <c r="U270" s="11"/>
      <c r="V270" s="4">
        <v>53.33</v>
      </c>
      <c r="Z270"/>
    </row>
    <row r="271" spans="1:26">
      <c r="A271" s="11"/>
      <c r="B271" s="11"/>
      <c r="C271" s="11"/>
      <c r="D271" s="11"/>
      <c r="E271" s="11"/>
      <c r="F271" s="46" t="s">
        <v>18</v>
      </c>
      <c r="G271" s="11"/>
      <c r="H271" s="47">
        <v>40991</v>
      </c>
      <c r="I271" s="11"/>
      <c r="J271" s="46"/>
      <c r="K271" s="11"/>
      <c r="L271" s="46" t="s">
        <v>194</v>
      </c>
      <c r="M271" s="11"/>
      <c r="N271" s="46"/>
      <c r="O271" s="11"/>
      <c r="P271" s="46" t="s">
        <v>19</v>
      </c>
      <c r="Q271" s="11"/>
      <c r="R271" s="48"/>
      <c r="S271" s="11"/>
      <c r="T271" s="46" t="s">
        <v>189</v>
      </c>
      <c r="U271" s="11"/>
      <c r="V271" s="4">
        <v>83.25</v>
      </c>
      <c r="Z271"/>
    </row>
    <row r="272" spans="1:26">
      <c r="A272" s="11"/>
      <c r="B272" s="11"/>
      <c r="C272" s="11"/>
      <c r="D272" s="11"/>
      <c r="E272" s="11"/>
      <c r="F272" s="46" t="s">
        <v>18</v>
      </c>
      <c r="G272" s="11"/>
      <c r="H272" s="47">
        <v>40991</v>
      </c>
      <c r="I272" s="11"/>
      <c r="J272" s="46"/>
      <c r="K272" s="11"/>
      <c r="L272" s="46" t="s">
        <v>196</v>
      </c>
      <c r="M272" s="11"/>
      <c r="N272" s="46"/>
      <c r="O272" s="11"/>
      <c r="P272" s="46" t="s">
        <v>19</v>
      </c>
      <c r="Q272" s="11"/>
      <c r="R272" s="48"/>
      <c r="S272" s="11"/>
      <c r="T272" s="46" t="s">
        <v>189</v>
      </c>
      <c r="U272" s="11"/>
      <c r="V272" s="4">
        <v>2884.62</v>
      </c>
      <c r="Z272"/>
    </row>
    <row r="273" spans="1:26">
      <c r="A273" s="11"/>
      <c r="B273" s="11"/>
      <c r="C273" s="11"/>
      <c r="D273" s="11"/>
      <c r="E273" s="11"/>
      <c r="F273" s="46" t="s">
        <v>18</v>
      </c>
      <c r="G273" s="11"/>
      <c r="H273" s="47">
        <v>40991</v>
      </c>
      <c r="I273" s="11"/>
      <c r="J273" s="46"/>
      <c r="K273" s="11"/>
      <c r="L273" s="46" t="s">
        <v>196</v>
      </c>
      <c r="M273" s="11"/>
      <c r="N273" s="46"/>
      <c r="O273" s="11"/>
      <c r="P273" s="46" t="s">
        <v>19</v>
      </c>
      <c r="Q273" s="11"/>
      <c r="R273" s="48"/>
      <c r="S273" s="11"/>
      <c r="T273" s="46" t="s">
        <v>189</v>
      </c>
      <c r="U273" s="11"/>
      <c r="V273" s="4">
        <v>136.13</v>
      </c>
      <c r="Z273"/>
    </row>
    <row r="274" spans="1:26">
      <c r="A274" s="11"/>
      <c r="B274" s="11"/>
      <c r="C274" s="11"/>
      <c r="D274" s="11"/>
      <c r="E274" s="11"/>
      <c r="F274" s="46" t="s">
        <v>18</v>
      </c>
      <c r="G274" s="11"/>
      <c r="H274" s="47">
        <v>40991</v>
      </c>
      <c r="I274" s="11"/>
      <c r="J274" s="46"/>
      <c r="K274" s="11"/>
      <c r="L274" s="46" t="s">
        <v>196</v>
      </c>
      <c r="M274" s="11"/>
      <c r="N274" s="46"/>
      <c r="O274" s="11"/>
      <c r="P274" s="46" t="s">
        <v>19</v>
      </c>
      <c r="Q274" s="11"/>
      <c r="R274" s="48"/>
      <c r="S274" s="11"/>
      <c r="T274" s="46" t="s">
        <v>189</v>
      </c>
      <c r="U274" s="11"/>
      <c r="V274" s="4">
        <v>73.91</v>
      </c>
      <c r="Z274"/>
    </row>
    <row r="275" spans="1:26">
      <c r="A275" s="11"/>
      <c r="B275" s="11"/>
      <c r="C275" s="11"/>
      <c r="D275" s="11"/>
      <c r="E275" s="11"/>
      <c r="F275" s="46" t="s">
        <v>18</v>
      </c>
      <c r="G275" s="11"/>
      <c r="H275" s="47">
        <v>40991</v>
      </c>
      <c r="I275" s="11"/>
      <c r="J275" s="46"/>
      <c r="K275" s="11"/>
      <c r="L275" s="46" t="s">
        <v>198</v>
      </c>
      <c r="M275" s="11"/>
      <c r="N275" s="46"/>
      <c r="O275" s="11"/>
      <c r="P275" s="46" t="s">
        <v>0</v>
      </c>
      <c r="Q275" s="11"/>
      <c r="R275" s="48"/>
      <c r="S275" s="11"/>
      <c r="T275" s="46" t="s">
        <v>189</v>
      </c>
      <c r="U275" s="11"/>
      <c r="V275" s="4">
        <v>64.12</v>
      </c>
      <c r="Z275"/>
    </row>
    <row r="276" spans="1:26">
      <c r="A276" s="11"/>
      <c r="B276" s="11"/>
      <c r="C276" s="11"/>
      <c r="D276" s="11"/>
      <c r="E276" s="11"/>
      <c r="F276" s="46" t="s">
        <v>18</v>
      </c>
      <c r="G276" s="11"/>
      <c r="H276" s="47">
        <v>40991</v>
      </c>
      <c r="I276" s="11"/>
      <c r="J276" s="46"/>
      <c r="K276" s="11"/>
      <c r="L276" s="46" t="s">
        <v>198</v>
      </c>
      <c r="M276" s="11"/>
      <c r="N276" s="46"/>
      <c r="O276" s="11"/>
      <c r="P276" s="46" t="s">
        <v>0</v>
      </c>
      <c r="Q276" s="11"/>
      <c r="R276" s="48"/>
      <c r="S276" s="11"/>
      <c r="T276" s="46" t="s">
        <v>189</v>
      </c>
      <c r="U276" s="11"/>
      <c r="V276" s="4">
        <v>36.64</v>
      </c>
      <c r="Z276"/>
    </row>
    <row r="277" spans="1:26">
      <c r="A277" s="11"/>
      <c r="B277" s="11"/>
      <c r="C277" s="11"/>
      <c r="D277" s="11"/>
      <c r="E277" s="11"/>
      <c r="F277" s="46" t="s">
        <v>18</v>
      </c>
      <c r="G277" s="11"/>
      <c r="H277" s="47">
        <v>40991</v>
      </c>
      <c r="I277" s="11"/>
      <c r="J277" s="46"/>
      <c r="K277" s="11"/>
      <c r="L277" s="46" t="s">
        <v>198</v>
      </c>
      <c r="M277" s="11"/>
      <c r="N277" s="46"/>
      <c r="O277" s="11"/>
      <c r="P277" s="46" t="s">
        <v>0</v>
      </c>
      <c r="Q277" s="11"/>
      <c r="R277" s="48"/>
      <c r="S277" s="11"/>
      <c r="T277" s="46" t="s">
        <v>189</v>
      </c>
      <c r="U277" s="11"/>
      <c r="V277" s="4">
        <v>57.2</v>
      </c>
      <c r="Z277"/>
    </row>
    <row r="278" spans="1:26">
      <c r="A278" s="11"/>
      <c r="B278" s="11"/>
      <c r="C278" s="11"/>
      <c r="D278" s="11"/>
      <c r="E278" s="11"/>
      <c r="F278" s="46" t="s">
        <v>18</v>
      </c>
      <c r="G278" s="11"/>
      <c r="H278" s="47">
        <v>40991</v>
      </c>
      <c r="I278" s="11"/>
      <c r="J278" s="46"/>
      <c r="K278" s="11"/>
      <c r="L278" s="46" t="s">
        <v>199</v>
      </c>
      <c r="M278" s="11"/>
      <c r="N278" s="46"/>
      <c r="O278" s="11"/>
      <c r="P278" s="46" t="s">
        <v>19</v>
      </c>
      <c r="Q278" s="11"/>
      <c r="R278" s="48"/>
      <c r="S278" s="11"/>
      <c r="T278" s="46" t="s">
        <v>189</v>
      </c>
      <c r="U278" s="11"/>
      <c r="V278" s="4">
        <v>3076.92</v>
      </c>
      <c r="Z278"/>
    </row>
    <row r="279" spans="1:26">
      <c r="A279" s="11"/>
      <c r="B279" s="11"/>
      <c r="C279" s="11"/>
      <c r="D279" s="11"/>
      <c r="E279" s="11"/>
      <c r="F279" s="46" t="s">
        <v>18</v>
      </c>
      <c r="G279" s="11"/>
      <c r="H279" s="47">
        <v>40991</v>
      </c>
      <c r="I279" s="11"/>
      <c r="J279" s="46"/>
      <c r="K279" s="11"/>
      <c r="L279" s="46" t="s">
        <v>199</v>
      </c>
      <c r="M279" s="11"/>
      <c r="N279" s="46"/>
      <c r="O279" s="11"/>
      <c r="P279" s="46" t="s">
        <v>19</v>
      </c>
      <c r="Q279" s="11"/>
      <c r="R279" s="48"/>
      <c r="S279" s="11"/>
      <c r="T279" s="46" t="s">
        <v>189</v>
      </c>
      <c r="U279" s="11"/>
      <c r="V279" s="4">
        <v>145.63999999999999</v>
      </c>
      <c r="Z279"/>
    </row>
    <row r="280" spans="1:26">
      <c r="A280" s="11"/>
      <c r="B280" s="11"/>
      <c r="C280" s="11"/>
      <c r="D280" s="11"/>
      <c r="E280" s="11"/>
      <c r="F280" s="46" t="s">
        <v>18</v>
      </c>
      <c r="G280" s="11"/>
      <c r="H280" s="47">
        <v>40991</v>
      </c>
      <c r="I280" s="11"/>
      <c r="J280" s="46"/>
      <c r="K280" s="11"/>
      <c r="L280" s="46" t="s">
        <v>200</v>
      </c>
      <c r="M280" s="11"/>
      <c r="N280" s="46"/>
      <c r="O280" s="11"/>
      <c r="P280" s="46" t="s">
        <v>20</v>
      </c>
      <c r="Q280" s="11"/>
      <c r="R280" s="48"/>
      <c r="S280" s="11"/>
      <c r="T280" s="46" t="s">
        <v>189</v>
      </c>
      <c r="U280" s="11"/>
      <c r="V280" s="4">
        <v>64.599999999999994</v>
      </c>
      <c r="Z280"/>
    </row>
    <row r="281" spans="1:26">
      <c r="A281" s="11"/>
      <c r="B281" s="11"/>
      <c r="C281" s="11"/>
      <c r="D281" s="11"/>
      <c r="E281" s="11"/>
      <c r="F281" s="46" t="s">
        <v>18</v>
      </c>
      <c r="G281" s="11"/>
      <c r="H281" s="47">
        <v>40991</v>
      </c>
      <c r="I281" s="11"/>
      <c r="J281" s="46"/>
      <c r="K281" s="11"/>
      <c r="L281" s="46" t="s">
        <v>200</v>
      </c>
      <c r="M281" s="11"/>
      <c r="N281" s="46"/>
      <c r="O281" s="11"/>
      <c r="P281" s="46" t="s">
        <v>20</v>
      </c>
      <c r="Q281" s="11"/>
      <c r="R281" s="48"/>
      <c r="S281" s="11"/>
      <c r="T281" s="46" t="s">
        <v>189</v>
      </c>
      <c r="U281" s="11"/>
      <c r="V281" s="4">
        <v>36.89</v>
      </c>
      <c r="Z281"/>
    </row>
    <row r="282" spans="1:26">
      <c r="A282" s="11"/>
      <c r="B282" s="11"/>
      <c r="C282" s="11"/>
      <c r="D282" s="11"/>
      <c r="E282" s="11"/>
      <c r="F282" s="46" t="s">
        <v>18</v>
      </c>
      <c r="G282" s="11"/>
      <c r="H282" s="47">
        <v>40991</v>
      </c>
      <c r="I282" s="11"/>
      <c r="J282" s="46"/>
      <c r="K282" s="11"/>
      <c r="L282" s="46" t="s">
        <v>200</v>
      </c>
      <c r="M282" s="11"/>
      <c r="N282" s="46"/>
      <c r="O282" s="11"/>
      <c r="P282" s="46" t="s">
        <v>20</v>
      </c>
      <c r="Q282" s="11"/>
      <c r="R282" s="48"/>
      <c r="S282" s="11"/>
      <c r="T282" s="46" t="s">
        <v>189</v>
      </c>
      <c r="U282" s="11"/>
      <c r="V282" s="4">
        <v>57.59</v>
      </c>
      <c r="Z282"/>
    </row>
    <row r="283" spans="1:26">
      <c r="A283" s="11"/>
      <c r="B283" s="11"/>
      <c r="C283" s="11"/>
      <c r="D283" s="11"/>
      <c r="E283" s="11"/>
      <c r="F283" s="46" t="s">
        <v>18</v>
      </c>
      <c r="G283" s="11"/>
      <c r="H283" s="47">
        <v>40991</v>
      </c>
      <c r="I283" s="11"/>
      <c r="J283" s="46"/>
      <c r="K283" s="11"/>
      <c r="L283" s="46" t="s">
        <v>201</v>
      </c>
      <c r="M283" s="11"/>
      <c r="N283" s="46"/>
      <c r="O283" s="11"/>
      <c r="P283" s="46" t="s">
        <v>19</v>
      </c>
      <c r="Q283" s="11"/>
      <c r="R283" s="48"/>
      <c r="S283" s="11"/>
      <c r="T283" s="46" t="s">
        <v>189</v>
      </c>
      <c r="U283" s="11"/>
      <c r="V283" s="4">
        <v>134.41</v>
      </c>
      <c r="Z283"/>
    </row>
    <row r="284" spans="1:26">
      <c r="A284" s="11"/>
      <c r="B284" s="11"/>
      <c r="C284" s="11"/>
      <c r="D284" s="11"/>
      <c r="E284" s="11"/>
      <c r="F284" s="46" t="s">
        <v>18</v>
      </c>
      <c r="G284" s="11"/>
      <c r="H284" s="47">
        <v>40991</v>
      </c>
      <c r="I284" s="11"/>
      <c r="J284" s="46"/>
      <c r="K284" s="11"/>
      <c r="L284" s="46" t="s">
        <v>201</v>
      </c>
      <c r="M284" s="11"/>
      <c r="N284" s="46"/>
      <c r="O284" s="11"/>
      <c r="P284" s="46" t="s">
        <v>19</v>
      </c>
      <c r="Q284" s="11"/>
      <c r="R284" s="48"/>
      <c r="S284" s="11"/>
      <c r="T284" s="46" t="s">
        <v>189</v>
      </c>
      <c r="U284" s="11"/>
      <c r="V284" s="4">
        <v>73.02</v>
      </c>
      <c r="Z284"/>
    </row>
    <row r="285" spans="1:26">
      <c r="A285" s="11"/>
      <c r="B285" s="11"/>
      <c r="C285" s="11"/>
      <c r="D285" s="11"/>
      <c r="E285" s="11"/>
      <c r="F285" s="46" t="s">
        <v>18</v>
      </c>
      <c r="G285" s="11"/>
      <c r="H285" s="47">
        <v>40991</v>
      </c>
      <c r="I285" s="11"/>
      <c r="J285" s="46"/>
      <c r="K285" s="11"/>
      <c r="L285" s="46" t="s">
        <v>201</v>
      </c>
      <c r="M285" s="11"/>
      <c r="N285" s="46"/>
      <c r="O285" s="11"/>
      <c r="P285" s="46" t="s">
        <v>19</v>
      </c>
      <c r="Q285" s="11"/>
      <c r="R285" s="48"/>
      <c r="S285" s="11"/>
      <c r="T285" s="46" t="s">
        <v>189</v>
      </c>
      <c r="U285" s="11"/>
      <c r="V285" s="4">
        <v>114</v>
      </c>
      <c r="Z285"/>
    </row>
    <row r="286" spans="1:26">
      <c r="A286" s="11"/>
      <c r="B286" s="11"/>
      <c r="C286" s="11"/>
      <c r="D286" s="11"/>
      <c r="E286" s="11"/>
      <c r="F286" s="46" t="s">
        <v>18</v>
      </c>
      <c r="G286" s="11"/>
      <c r="H286" s="47">
        <v>40991</v>
      </c>
      <c r="I286" s="11"/>
      <c r="J286" s="46"/>
      <c r="K286" s="11"/>
      <c r="L286" s="46" t="s">
        <v>210</v>
      </c>
      <c r="M286" s="11"/>
      <c r="N286" s="46"/>
      <c r="O286" s="11"/>
      <c r="P286" s="46" t="s">
        <v>51</v>
      </c>
      <c r="Q286" s="11"/>
      <c r="R286" s="48"/>
      <c r="S286" s="11"/>
      <c r="T286" s="46" t="s">
        <v>189</v>
      </c>
      <c r="U286" s="11"/>
      <c r="V286" s="4">
        <v>30</v>
      </c>
      <c r="Z286"/>
    </row>
    <row r="287" spans="1:26">
      <c r="A287" s="11"/>
      <c r="B287" s="11"/>
      <c r="C287" s="11"/>
      <c r="D287" s="11"/>
      <c r="E287" s="11"/>
      <c r="F287" s="46" t="s">
        <v>18</v>
      </c>
      <c r="G287" s="11"/>
      <c r="H287" s="47">
        <v>40991</v>
      </c>
      <c r="I287" s="11"/>
      <c r="J287" s="46"/>
      <c r="K287" s="11"/>
      <c r="L287" s="46" t="s">
        <v>210</v>
      </c>
      <c r="M287" s="11"/>
      <c r="N287" s="46"/>
      <c r="O287" s="11"/>
      <c r="P287" s="46" t="s">
        <v>51</v>
      </c>
      <c r="Q287" s="11"/>
      <c r="R287" s="48"/>
      <c r="S287" s="11"/>
      <c r="T287" s="46" t="s">
        <v>189</v>
      </c>
      <c r="U287" s="11"/>
      <c r="V287" s="4">
        <v>75.510000000000005</v>
      </c>
      <c r="Z287"/>
    </row>
    <row r="288" spans="1:26">
      <c r="A288" s="11"/>
      <c r="B288" s="11"/>
      <c r="C288" s="11"/>
      <c r="D288" s="11"/>
      <c r="E288" s="11"/>
      <c r="F288" s="46" t="s">
        <v>18</v>
      </c>
      <c r="G288" s="11"/>
      <c r="H288" s="47">
        <v>40991</v>
      </c>
      <c r="I288" s="11"/>
      <c r="J288" s="46"/>
      <c r="K288" s="11"/>
      <c r="L288" s="46" t="s">
        <v>210</v>
      </c>
      <c r="M288" s="11"/>
      <c r="N288" s="46"/>
      <c r="O288" s="11"/>
      <c r="P288" s="46" t="s">
        <v>51</v>
      </c>
      <c r="Q288" s="11"/>
      <c r="R288" s="48"/>
      <c r="S288" s="11"/>
      <c r="T288" s="46" t="s">
        <v>189</v>
      </c>
      <c r="U288" s="11"/>
      <c r="V288" s="4">
        <v>42.53</v>
      </c>
      <c r="Z288"/>
    </row>
    <row r="289" spans="1:26">
      <c r="A289" s="11"/>
      <c r="B289" s="11"/>
      <c r="C289" s="11"/>
      <c r="D289" s="11"/>
      <c r="E289" s="11"/>
      <c r="F289" s="46" t="s">
        <v>18</v>
      </c>
      <c r="G289" s="11"/>
      <c r="H289" s="47">
        <v>40991</v>
      </c>
      <c r="I289" s="11"/>
      <c r="J289" s="46"/>
      <c r="K289" s="11"/>
      <c r="L289" s="46" t="s">
        <v>210</v>
      </c>
      <c r="M289" s="11"/>
      <c r="N289" s="46"/>
      <c r="O289" s="11"/>
      <c r="P289" s="46" t="s">
        <v>51</v>
      </c>
      <c r="Q289" s="11"/>
      <c r="R289" s="48"/>
      <c r="S289" s="11"/>
      <c r="T289" s="46" t="s">
        <v>189</v>
      </c>
      <c r="U289" s="11"/>
      <c r="V289" s="4">
        <v>66.400000000000006</v>
      </c>
      <c r="Z289"/>
    </row>
    <row r="290" spans="1:26">
      <c r="A290" s="11"/>
      <c r="B290" s="11"/>
      <c r="C290" s="11"/>
      <c r="D290" s="11"/>
      <c r="E290" s="11"/>
      <c r="F290" s="46" t="s">
        <v>18</v>
      </c>
      <c r="G290" s="11"/>
      <c r="H290" s="47">
        <v>40991</v>
      </c>
      <c r="I290" s="11"/>
      <c r="J290" s="46"/>
      <c r="K290" s="11"/>
      <c r="L290" s="46" t="s">
        <v>204</v>
      </c>
      <c r="M290" s="11"/>
      <c r="N290" s="46"/>
      <c r="O290" s="11"/>
      <c r="P290" s="46" t="s">
        <v>19</v>
      </c>
      <c r="Q290" s="11"/>
      <c r="R290" s="48"/>
      <c r="S290" s="11"/>
      <c r="T290" s="46" t="s">
        <v>189</v>
      </c>
      <c r="U290" s="11"/>
      <c r="V290" s="4">
        <v>72.83</v>
      </c>
      <c r="Z290"/>
    </row>
    <row r="291" spans="1:26">
      <c r="A291" s="11"/>
      <c r="B291" s="11"/>
      <c r="C291" s="11"/>
      <c r="D291" s="11"/>
      <c r="E291" s="11"/>
      <c r="F291" s="46" t="s">
        <v>18</v>
      </c>
      <c r="G291" s="11"/>
      <c r="H291" s="47">
        <v>40991</v>
      </c>
      <c r="I291" s="11"/>
      <c r="J291" s="46"/>
      <c r="K291" s="11"/>
      <c r="L291" s="46" t="s">
        <v>204</v>
      </c>
      <c r="M291" s="11"/>
      <c r="N291" s="46"/>
      <c r="O291" s="11"/>
      <c r="P291" s="46" t="s">
        <v>19</v>
      </c>
      <c r="Q291" s="11"/>
      <c r="R291" s="48"/>
      <c r="S291" s="11"/>
      <c r="T291" s="46" t="s">
        <v>189</v>
      </c>
      <c r="U291" s="11"/>
      <c r="V291" s="4">
        <v>113.7</v>
      </c>
      <c r="Z291"/>
    </row>
    <row r="292" spans="1:26">
      <c r="A292" s="11"/>
      <c r="B292" s="11"/>
      <c r="C292" s="11"/>
      <c r="D292" s="11"/>
      <c r="E292" s="11"/>
      <c r="F292" s="46" t="s">
        <v>18</v>
      </c>
      <c r="G292" s="11"/>
      <c r="H292" s="47">
        <v>40991</v>
      </c>
      <c r="I292" s="11"/>
      <c r="J292" s="46"/>
      <c r="K292" s="11"/>
      <c r="L292" s="46" t="s">
        <v>211</v>
      </c>
      <c r="M292" s="11"/>
      <c r="N292" s="46"/>
      <c r="O292" s="11"/>
      <c r="P292" s="46" t="s">
        <v>19</v>
      </c>
      <c r="Q292" s="11"/>
      <c r="R292" s="48"/>
      <c r="S292" s="11"/>
      <c r="T292" s="46" t="s">
        <v>189</v>
      </c>
      <c r="U292" s="11"/>
      <c r="V292" s="4">
        <v>126.74</v>
      </c>
      <c r="Z292"/>
    </row>
    <row r="293" spans="1:26">
      <c r="A293" s="11"/>
      <c r="B293" s="11"/>
      <c r="C293" s="11"/>
      <c r="D293" s="11"/>
      <c r="E293" s="11"/>
      <c r="F293" s="46" t="s">
        <v>18</v>
      </c>
      <c r="G293" s="11"/>
      <c r="H293" s="47">
        <v>40991</v>
      </c>
      <c r="I293" s="11"/>
      <c r="J293" s="46"/>
      <c r="K293" s="11"/>
      <c r="L293" s="46" t="s">
        <v>211</v>
      </c>
      <c r="M293" s="11"/>
      <c r="N293" s="46"/>
      <c r="O293" s="11"/>
      <c r="P293" s="46" t="s">
        <v>19</v>
      </c>
      <c r="Q293" s="11"/>
      <c r="R293" s="48"/>
      <c r="S293" s="11"/>
      <c r="T293" s="46" t="s">
        <v>189</v>
      </c>
      <c r="U293" s="11"/>
      <c r="V293" s="4">
        <v>69.05</v>
      </c>
      <c r="Z293"/>
    </row>
    <row r="294" spans="1:26">
      <c r="A294" s="11"/>
      <c r="B294" s="11"/>
      <c r="C294" s="11"/>
      <c r="D294" s="11"/>
      <c r="E294" s="11"/>
      <c r="F294" s="46" t="s">
        <v>18</v>
      </c>
      <c r="G294" s="11"/>
      <c r="H294" s="47">
        <v>40991</v>
      </c>
      <c r="I294" s="11"/>
      <c r="J294" s="46"/>
      <c r="K294" s="11"/>
      <c r="L294" s="46" t="s">
        <v>211</v>
      </c>
      <c r="M294" s="11"/>
      <c r="N294" s="46"/>
      <c r="O294" s="11"/>
      <c r="P294" s="46" t="s">
        <v>19</v>
      </c>
      <c r="Q294" s="11"/>
      <c r="R294" s="48"/>
      <c r="S294" s="11"/>
      <c r="T294" s="46" t="s">
        <v>189</v>
      </c>
      <c r="U294" s="11"/>
      <c r="V294" s="4">
        <v>107.8</v>
      </c>
      <c r="Z294"/>
    </row>
    <row r="295" spans="1:26">
      <c r="A295" s="11"/>
      <c r="B295" s="11"/>
      <c r="C295" s="11"/>
      <c r="D295" s="11"/>
      <c r="E295" s="11"/>
      <c r="F295" s="46" t="s">
        <v>18</v>
      </c>
      <c r="G295" s="11"/>
      <c r="H295" s="47">
        <v>40991</v>
      </c>
      <c r="I295" s="11"/>
      <c r="J295" s="46"/>
      <c r="K295" s="11"/>
      <c r="L295" s="46" t="s">
        <v>205</v>
      </c>
      <c r="M295" s="11"/>
      <c r="N295" s="46"/>
      <c r="O295" s="11"/>
      <c r="P295" s="46" t="s">
        <v>0</v>
      </c>
      <c r="Q295" s="11"/>
      <c r="R295" s="48"/>
      <c r="S295" s="11"/>
      <c r="T295" s="46" t="s">
        <v>189</v>
      </c>
      <c r="U295" s="11"/>
      <c r="V295" s="4">
        <v>86.99</v>
      </c>
      <c r="Z295"/>
    </row>
    <row r="296" spans="1:26">
      <c r="A296" s="11"/>
      <c r="B296" s="11"/>
      <c r="C296" s="11"/>
      <c r="D296" s="11"/>
      <c r="E296" s="11"/>
      <c r="F296" s="46" t="s">
        <v>18</v>
      </c>
      <c r="G296" s="11"/>
      <c r="H296" s="47">
        <v>40991</v>
      </c>
      <c r="I296" s="11"/>
      <c r="J296" s="46"/>
      <c r="K296" s="11"/>
      <c r="L296" s="46" t="s">
        <v>205</v>
      </c>
      <c r="M296" s="11"/>
      <c r="N296" s="46"/>
      <c r="O296" s="11"/>
      <c r="P296" s="46" t="s">
        <v>0</v>
      </c>
      <c r="Q296" s="11"/>
      <c r="R296" s="48"/>
      <c r="S296" s="11"/>
      <c r="T296" s="46" t="s">
        <v>189</v>
      </c>
      <c r="U296" s="11"/>
      <c r="V296" s="4">
        <v>48.47</v>
      </c>
      <c r="Z296"/>
    </row>
    <row r="297" spans="1:26">
      <c r="A297" s="11"/>
      <c r="B297" s="11"/>
      <c r="C297" s="11"/>
      <c r="D297" s="11"/>
      <c r="E297" s="11"/>
      <c r="F297" s="46" t="s">
        <v>18</v>
      </c>
      <c r="G297" s="11"/>
      <c r="H297" s="47">
        <v>40991</v>
      </c>
      <c r="I297" s="11"/>
      <c r="J297" s="46"/>
      <c r="K297" s="11"/>
      <c r="L297" s="46" t="s">
        <v>205</v>
      </c>
      <c r="M297" s="11"/>
      <c r="N297" s="46"/>
      <c r="O297" s="11"/>
      <c r="P297" s="46" t="s">
        <v>0</v>
      </c>
      <c r="Q297" s="11"/>
      <c r="R297" s="48"/>
      <c r="S297" s="11"/>
      <c r="T297" s="46" t="s">
        <v>189</v>
      </c>
      <c r="U297" s="11"/>
      <c r="V297" s="4">
        <v>75.680000000000007</v>
      </c>
      <c r="Z297"/>
    </row>
    <row r="298" spans="1:26">
      <c r="A298" s="11"/>
      <c r="B298" s="11"/>
      <c r="C298" s="11"/>
      <c r="D298" s="11"/>
      <c r="E298" s="11"/>
      <c r="F298" s="46" t="s">
        <v>18</v>
      </c>
      <c r="G298" s="11"/>
      <c r="H298" s="47">
        <v>41001</v>
      </c>
      <c r="I298" s="11"/>
      <c r="J298" s="46" t="s">
        <v>26</v>
      </c>
      <c r="K298" s="11"/>
      <c r="L298" s="46" t="s">
        <v>200</v>
      </c>
      <c r="M298" s="11"/>
      <c r="N298" s="46"/>
      <c r="O298" s="11"/>
      <c r="P298" s="46" t="s">
        <v>20</v>
      </c>
      <c r="Q298" s="11"/>
      <c r="R298" s="48"/>
      <c r="S298" s="11"/>
      <c r="T298" s="46" t="s">
        <v>189</v>
      </c>
      <c r="U298" s="11"/>
      <c r="V298" s="4">
        <v>0</v>
      </c>
      <c r="Z298"/>
    </row>
    <row r="299" spans="1:26">
      <c r="A299" s="11"/>
      <c r="B299" s="11"/>
      <c r="C299" s="11"/>
      <c r="D299" s="11"/>
      <c r="E299" s="11"/>
      <c r="F299" s="46" t="s">
        <v>18</v>
      </c>
      <c r="G299" s="11"/>
      <c r="H299" s="47">
        <v>41001</v>
      </c>
      <c r="I299" s="11"/>
      <c r="J299" s="46" t="s">
        <v>26</v>
      </c>
      <c r="K299" s="11"/>
      <c r="L299" s="46" t="s">
        <v>200</v>
      </c>
      <c r="M299" s="11"/>
      <c r="N299" s="46"/>
      <c r="O299" s="11"/>
      <c r="P299" s="46" t="s">
        <v>20</v>
      </c>
      <c r="Q299" s="11"/>
      <c r="R299" s="48"/>
      <c r="S299" s="11"/>
      <c r="T299" s="46" t="s">
        <v>189</v>
      </c>
      <c r="U299" s="11"/>
      <c r="V299" s="4">
        <v>2.95</v>
      </c>
      <c r="Z299"/>
    </row>
    <row r="300" spans="1:26">
      <c r="A300" s="11"/>
      <c r="B300" s="11"/>
      <c r="C300" s="11"/>
      <c r="D300" s="11"/>
      <c r="E300" s="11"/>
      <c r="F300" s="46" t="s">
        <v>18</v>
      </c>
      <c r="G300" s="11"/>
      <c r="H300" s="47">
        <v>41001</v>
      </c>
      <c r="I300" s="11"/>
      <c r="J300" s="46" t="s">
        <v>26</v>
      </c>
      <c r="K300" s="11"/>
      <c r="L300" s="46" t="s">
        <v>200</v>
      </c>
      <c r="M300" s="11"/>
      <c r="N300" s="46"/>
      <c r="O300" s="11"/>
      <c r="P300" s="46" t="s">
        <v>20</v>
      </c>
      <c r="Q300" s="11"/>
      <c r="R300" s="48"/>
      <c r="S300" s="11"/>
      <c r="T300" s="46" t="s">
        <v>189</v>
      </c>
      <c r="U300" s="11"/>
      <c r="V300" s="4">
        <v>0</v>
      </c>
      <c r="Z300"/>
    </row>
    <row r="301" spans="1:26">
      <c r="A301" s="11"/>
      <c r="B301" s="11"/>
      <c r="C301" s="11"/>
      <c r="D301" s="11"/>
      <c r="E301" s="11"/>
      <c r="F301" s="46" t="s">
        <v>18</v>
      </c>
      <c r="G301" s="11"/>
      <c r="H301" s="47">
        <v>41004</v>
      </c>
      <c r="I301" s="11"/>
      <c r="J301" s="46"/>
      <c r="K301" s="11"/>
      <c r="L301" s="46" t="s">
        <v>212</v>
      </c>
      <c r="M301" s="11"/>
      <c r="N301" s="46"/>
      <c r="O301" s="11"/>
      <c r="P301" s="46" t="s">
        <v>0</v>
      </c>
      <c r="Q301" s="11"/>
      <c r="R301" s="48"/>
      <c r="S301" s="11"/>
      <c r="T301" s="46" t="s">
        <v>189</v>
      </c>
      <c r="U301" s="11"/>
      <c r="V301" s="4">
        <v>6.19</v>
      </c>
      <c r="Z301"/>
    </row>
    <row r="302" spans="1:26">
      <c r="A302" s="11"/>
      <c r="B302" s="11"/>
      <c r="C302" s="11"/>
      <c r="D302" s="11"/>
      <c r="E302" s="11"/>
      <c r="F302" s="46" t="s">
        <v>18</v>
      </c>
      <c r="G302" s="11"/>
      <c r="H302" s="47">
        <v>41004</v>
      </c>
      <c r="I302" s="11"/>
      <c r="J302" s="46"/>
      <c r="K302" s="11"/>
      <c r="L302" s="46" t="s">
        <v>212</v>
      </c>
      <c r="M302" s="11"/>
      <c r="N302" s="46"/>
      <c r="O302" s="11"/>
      <c r="P302" s="46" t="s">
        <v>0</v>
      </c>
      <c r="Q302" s="11"/>
      <c r="R302" s="48"/>
      <c r="S302" s="11"/>
      <c r="T302" s="46" t="s">
        <v>189</v>
      </c>
      <c r="U302" s="11"/>
      <c r="V302" s="4">
        <v>64.7</v>
      </c>
      <c r="Z302"/>
    </row>
    <row r="303" spans="1:26">
      <c r="A303" s="11"/>
      <c r="B303" s="11"/>
      <c r="C303" s="11"/>
      <c r="D303" s="11"/>
      <c r="E303" s="11"/>
      <c r="F303" s="46" t="s">
        <v>18</v>
      </c>
      <c r="G303" s="11"/>
      <c r="H303" s="47">
        <v>41004</v>
      </c>
      <c r="I303" s="11"/>
      <c r="J303" s="46"/>
      <c r="K303" s="11"/>
      <c r="L303" s="46" t="s">
        <v>212</v>
      </c>
      <c r="M303" s="11"/>
      <c r="N303" s="46"/>
      <c r="O303" s="11"/>
      <c r="P303" s="46" t="s">
        <v>0</v>
      </c>
      <c r="Q303" s="11"/>
      <c r="R303" s="48"/>
      <c r="S303" s="11"/>
      <c r="T303" s="46" t="s">
        <v>189</v>
      </c>
      <c r="U303" s="11"/>
      <c r="V303" s="4">
        <v>36.93</v>
      </c>
      <c r="Z303"/>
    </row>
    <row r="304" spans="1:26">
      <c r="A304" s="11"/>
      <c r="B304" s="11"/>
      <c r="C304" s="11"/>
      <c r="D304" s="11"/>
      <c r="E304" s="11"/>
      <c r="F304" s="46" t="s">
        <v>18</v>
      </c>
      <c r="G304" s="11"/>
      <c r="H304" s="47">
        <v>41004</v>
      </c>
      <c r="I304" s="11"/>
      <c r="J304" s="46"/>
      <c r="K304" s="11"/>
      <c r="L304" s="46" t="s">
        <v>212</v>
      </c>
      <c r="M304" s="11"/>
      <c r="N304" s="46"/>
      <c r="O304" s="11"/>
      <c r="P304" s="46" t="s">
        <v>0</v>
      </c>
      <c r="Q304" s="11"/>
      <c r="R304" s="48"/>
      <c r="S304" s="11"/>
      <c r="T304" s="46" t="s">
        <v>189</v>
      </c>
      <c r="U304" s="11"/>
      <c r="V304" s="4">
        <v>57.67</v>
      </c>
      <c r="Z304"/>
    </row>
    <row r="305" spans="1:26">
      <c r="A305" s="11"/>
      <c r="B305" s="11"/>
      <c r="C305" s="11"/>
      <c r="D305" s="11"/>
      <c r="E305" s="11"/>
      <c r="F305" s="46" t="s">
        <v>18</v>
      </c>
      <c r="G305" s="11"/>
      <c r="H305" s="47">
        <v>41004</v>
      </c>
      <c r="I305" s="11"/>
      <c r="J305" s="46" t="s">
        <v>27</v>
      </c>
      <c r="K305" s="11"/>
      <c r="L305" s="46" t="s">
        <v>213</v>
      </c>
      <c r="M305" s="11"/>
      <c r="N305" s="46"/>
      <c r="O305" s="11"/>
      <c r="P305" s="46" t="s">
        <v>0</v>
      </c>
      <c r="Q305" s="11"/>
      <c r="R305" s="48"/>
      <c r="S305" s="11"/>
      <c r="T305" s="46" t="s">
        <v>189</v>
      </c>
      <c r="U305" s="11"/>
      <c r="V305" s="4">
        <v>28.91</v>
      </c>
      <c r="Z305"/>
    </row>
    <row r="306" spans="1:26">
      <c r="A306" s="11"/>
      <c r="B306" s="11"/>
      <c r="C306" s="11"/>
      <c r="D306" s="11"/>
      <c r="E306" s="11"/>
      <c r="F306" s="46" t="s">
        <v>18</v>
      </c>
      <c r="G306" s="11"/>
      <c r="H306" s="47">
        <v>41004</v>
      </c>
      <c r="I306" s="11"/>
      <c r="J306" s="46" t="s">
        <v>27</v>
      </c>
      <c r="K306" s="11"/>
      <c r="L306" s="46" t="s">
        <v>213</v>
      </c>
      <c r="M306" s="11"/>
      <c r="N306" s="46"/>
      <c r="O306" s="11"/>
      <c r="P306" s="46" t="s">
        <v>0</v>
      </c>
      <c r="Q306" s="11"/>
      <c r="R306" s="48"/>
      <c r="S306" s="11"/>
      <c r="T306" s="46" t="s">
        <v>189</v>
      </c>
      <c r="U306" s="11"/>
      <c r="V306" s="4">
        <v>18.41</v>
      </c>
      <c r="Z306"/>
    </row>
    <row r="307" spans="1:26">
      <c r="A307" s="11"/>
      <c r="B307" s="11"/>
      <c r="C307" s="11"/>
      <c r="D307" s="11"/>
      <c r="E307" s="11"/>
      <c r="F307" s="46" t="s">
        <v>18</v>
      </c>
      <c r="G307" s="11"/>
      <c r="H307" s="47">
        <v>41004</v>
      </c>
      <c r="I307" s="11"/>
      <c r="J307" s="46" t="s">
        <v>27</v>
      </c>
      <c r="K307" s="11"/>
      <c r="L307" s="46" t="s">
        <v>213</v>
      </c>
      <c r="M307" s="11"/>
      <c r="N307" s="46"/>
      <c r="O307" s="11"/>
      <c r="P307" s="46" t="s">
        <v>0</v>
      </c>
      <c r="Q307" s="11"/>
      <c r="R307" s="48"/>
      <c r="S307" s="11"/>
      <c r="T307" s="46" t="s">
        <v>189</v>
      </c>
      <c r="U307" s="11"/>
      <c r="V307" s="4">
        <v>28.75</v>
      </c>
      <c r="Z307"/>
    </row>
    <row r="308" spans="1:26">
      <c r="A308" s="11"/>
      <c r="B308" s="11"/>
      <c r="C308" s="11"/>
      <c r="D308" s="11"/>
      <c r="E308" s="11"/>
      <c r="F308" s="46" t="s">
        <v>18</v>
      </c>
      <c r="G308" s="11"/>
      <c r="H308" s="47">
        <v>41004</v>
      </c>
      <c r="I308" s="11"/>
      <c r="J308" s="46"/>
      <c r="K308" s="11"/>
      <c r="L308" s="46" t="s">
        <v>190</v>
      </c>
      <c r="M308" s="11"/>
      <c r="N308" s="46"/>
      <c r="O308" s="11"/>
      <c r="P308" s="46" t="s">
        <v>20</v>
      </c>
      <c r="Q308" s="11"/>
      <c r="R308" s="48"/>
      <c r="S308" s="11"/>
      <c r="T308" s="46" t="s">
        <v>189</v>
      </c>
      <c r="U308" s="11"/>
      <c r="V308" s="4">
        <v>105.64</v>
      </c>
      <c r="Z308"/>
    </row>
    <row r="309" spans="1:26">
      <c r="A309" s="11"/>
      <c r="B309" s="11"/>
      <c r="C309" s="11"/>
      <c r="D309" s="11"/>
      <c r="E309" s="11"/>
      <c r="F309" s="46" t="s">
        <v>18</v>
      </c>
      <c r="G309" s="11"/>
      <c r="H309" s="47">
        <v>41004</v>
      </c>
      <c r="I309" s="11"/>
      <c r="J309" s="46"/>
      <c r="K309" s="11"/>
      <c r="L309" s="46" t="s">
        <v>190</v>
      </c>
      <c r="M309" s="11"/>
      <c r="N309" s="46"/>
      <c r="O309" s="11"/>
      <c r="P309" s="46" t="s">
        <v>20</v>
      </c>
      <c r="Q309" s="11"/>
      <c r="R309" s="48"/>
      <c r="S309" s="11"/>
      <c r="T309" s="46" t="s">
        <v>189</v>
      </c>
      <c r="U309" s="11"/>
      <c r="V309" s="4">
        <v>58.13</v>
      </c>
      <c r="Z309"/>
    </row>
    <row r="310" spans="1:26">
      <c r="A310" s="11"/>
      <c r="B310" s="11"/>
      <c r="C310" s="11"/>
      <c r="D310" s="11"/>
      <c r="E310" s="11"/>
      <c r="F310" s="46" t="s">
        <v>18</v>
      </c>
      <c r="G310" s="11"/>
      <c r="H310" s="47">
        <v>41004</v>
      </c>
      <c r="I310" s="11"/>
      <c r="J310" s="46"/>
      <c r="K310" s="11"/>
      <c r="L310" s="46" t="s">
        <v>190</v>
      </c>
      <c r="M310" s="11"/>
      <c r="N310" s="46"/>
      <c r="O310" s="11"/>
      <c r="P310" s="46" t="s">
        <v>20</v>
      </c>
      <c r="Q310" s="11"/>
      <c r="R310" s="48"/>
      <c r="S310" s="11"/>
      <c r="T310" s="46" t="s">
        <v>189</v>
      </c>
      <c r="U310" s="11"/>
      <c r="V310" s="4">
        <v>136.13</v>
      </c>
      <c r="Z310"/>
    </row>
    <row r="311" spans="1:26">
      <c r="A311" s="11"/>
      <c r="B311" s="11"/>
      <c r="C311" s="11"/>
      <c r="D311" s="11"/>
      <c r="E311" s="11"/>
      <c r="F311" s="46" t="s">
        <v>18</v>
      </c>
      <c r="G311" s="11"/>
      <c r="H311" s="47">
        <v>41004</v>
      </c>
      <c r="I311" s="11"/>
      <c r="J311" s="46"/>
      <c r="K311" s="11"/>
      <c r="L311" s="46" t="s">
        <v>214</v>
      </c>
      <c r="M311" s="11"/>
      <c r="N311" s="46"/>
      <c r="O311" s="11"/>
      <c r="P311" s="46" t="s">
        <v>0</v>
      </c>
      <c r="Q311" s="11"/>
      <c r="R311" s="48"/>
      <c r="S311" s="11"/>
      <c r="T311" s="46" t="s">
        <v>189</v>
      </c>
      <c r="U311" s="11"/>
      <c r="V311" s="4">
        <v>134.71</v>
      </c>
      <c r="Z311"/>
    </row>
    <row r="312" spans="1:26">
      <c r="A312" s="11"/>
      <c r="B312" s="11"/>
      <c r="C312" s="11"/>
      <c r="D312" s="11"/>
      <c r="E312" s="11"/>
      <c r="F312" s="46" t="s">
        <v>18</v>
      </c>
      <c r="G312" s="11"/>
      <c r="H312" s="47">
        <v>41004</v>
      </c>
      <c r="I312" s="11"/>
      <c r="J312" s="46"/>
      <c r="K312" s="11"/>
      <c r="L312" s="46" t="s">
        <v>214</v>
      </c>
      <c r="M312" s="11"/>
      <c r="N312" s="46"/>
      <c r="O312" s="11"/>
      <c r="P312" s="46" t="s">
        <v>0</v>
      </c>
      <c r="Q312" s="11"/>
      <c r="R312" s="48"/>
      <c r="S312" s="11"/>
      <c r="T312" s="46" t="s">
        <v>189</v>
      </c>
      <c r="U312" s="11"/>
      <c r="V312" s="4">
        <v>73.16</v>
      </c>
      <c r="Z312"/>
    </row>
    <row r="313" spans="1:26">
      <c r="A313" s="11"/>
      <c r="B313" s="11"/>
      <c r="C313" s="11"/>
      <c r="D313" s="11"/>
      <c r="E313" s="11"/>
      <c r="F313" s="46" t="s">
        <v>18</v>
      </c>
      <c r="G313" s="11"/>
      <c r="H313" s="47">
        <v>41004</v>
      </c>
      <c r="I313" s="11"/>
      <c r="J313" s="46"/>
      <c r="K313" s="11"/>
      <c r="L313" s="46" t="s">
        <v>214</v>
      </c>
      <c r="M313" s="11"/>
      <c r="N313" s="46"/>
      <c r="O313" s="11"/>
      <c r="P313" s="46" t="s">
        <v>0</v>
      </c>
      <c r="Q313" s="11"/>
      <c r="R313" s="48"/>
      <c r="S313" s="11"/>
      <c r="T313" s="46" t="s">
        <v>189</v>
      </c>
      <c r="U313" s="11"/>
      <c r="V313" s="4">
        <v>114.24</v>
      </c>
      <c r="Z313"/>
    </row>
    <row r="314" spans="1:26">
      <c r="A314" s="11"/>
      <c r="B314" s="11"/>
      <c r="C314" s="11"/>
      <c r="D314" s="11"/>
      <c r="E314" s="11"/>
      <c r="F314" s="46" t="s">
        <v>18</v>
      </c>
      <c r="G314" s="11"/>
      <c r="H314" s="47">
        <v>41004</v>
      </c>
      <c r="I314" s="11"/>
      <c r="J314" s="46"/>
      <c r="K314" s="11"/>
      <c r="L314" s="46" t="s">
        <v>192</v>
      </c>
      <c r="M314" s="11"/>
      <c r="N314" s="46"/>
      <c r="O314" s="11"/>
      <c r="P314" s="46" t="s">
        <v>19</v>
      </c>
      <c r="Q314" s="11"/>
      <c r="R314" s="48"/>
      <c r="S314" s="11"/>
      <c r="T314" s="46" t="s">
        <v>189</v>
      </c>
      <c r="U314" s="11"/>
      <c r="V314" s="4">
        <v>80</v>
      </c>
      <c r="Z314"/>
    </row>
    <row r="315" spans="1:26">
      <c r="A315" s="11"/>
      <c r="B315" s="11"/>
      <c r="C315" s="11"/>
      <c r="D315" s="11"/>
      <c r="E315" s="11"/>
      <c r="F315" s="46" t="s">
        <v>18</v>
      </c>
      <c r="G315" s="11"/>
      <c r="H315" s="47">
        <v>41004</v>
      </c>
      <c r="I315" s="11"/>
      <c r="J315" s="46"/>
      <c r="K315" s="11"/>
      <c r="L315" s="46" t="s">
        <v>192</v>
      </c>
      <c r="M315" s="11"/>
      <c r="N315" s="46"/>
      <c r="O315" s="11"/>
      <c r="P315" s="46" t="s">
        <v>19</v>
      </c>
      <c r="Q315" s="11"/>
      <c r="R315" s="48"/>
      <c r="S315" s="11"/>
      <c r="T315" s="46" t="s">
        <v>189</v>
      </c>
      <c r="U315" s="11"/>
      <c r="V315" s="4">
        <v>126.99</v>
      </c>
      <c r="Z315"/>
    </row>
    <row r="316" spans="1:26">
      <c r="A316" s="11"/>
      <c r="B316" s="11"/>
      <c r="C316" s="11"/>
      <c r="D316" s="11"/>
      <c r="E316" s="11"/>
      <c r="F316" s="46" t="s">
        <v>18</v>
      </c>
      <c r="G316" s="11"/>
      <c r="H316" s="47">
        <v>41004</v>
      </c>
      <c r="I316" s="11"/>
      <c r="J316" s="46"/>
      <c r="K316" s="11"/>
      <c r="L316" s="46" t="s">
        <v>192</v>
      </c>
      <c r="M316" s="11"/>
      <c r="N316" s="46"/>
      <c r="O316" s="11"/>
      <c r="P316" s="46" t="s">
        <v>19</v>
      </c>
      <c r="Q316" s="11"/>
      <c r="R316" s="48"/>
      <c r="S316" s="11"/>
      <c r="T316" s="46" t="s">
        <v>189</v>
      </c>
      <c r="U316" s="11"/>
      <c r="V316" s="4">
        <v>69.17</v>
      </c>
      <c r="Z316"/>
    </row>
    <row r="317" spans="1:26">
      <c r="A317" s="11"/>
      <c r="B317" s="11"/>
      <c r="C317" s="11"/>
      <c r="D317" s="11"/>
      <c r="E317" s="11"/>
      <c r="F317" s="46" t="s">
        <v>18</v>
      </c>
      <c r="G317" s="11"/>
      <c r="H317" s="47">
        <v>41004</v>
      </c>
      <c r="I317" s="11"/>
      <c r="J317" s="46"/>
      <c r="K317" s="11"/>
      <c r="L317" s="46" t="s">
        <v>192</v>
      </c>
      <c r="M317" s="11"/>
      <c r="N317" s="46"/>
      <c r="O317" s="11"/>
      <c r="P317" s="46" t="s">
        <v>19</v>
      </c>
      <c r="Q317" s="11"/>
      <c r="R317" s="48"/>
      <c r="S317" s="11"/>
      <c r="T317" s="46" t="s">
        <v>189</v>
      </c>
      <c r="U317" s="11"/>
      <c r="V317" s="4">
        <v>216</v>
      </c>
      <c r="Z317"/>
    </row>
    <row r="318" spans="1:26">
      <c r="A318" s="11"/>
      <c r="B318" s="11"/>
      <c r="C318" s="11"/>
      <c r="D318" s="11"/>
      <c r="E318" s="11"/>
      <c r="F318" s="46" t="s">
        <v>18</v>
      </c>
      <c r="G318" s="11"/>
      <c r="H318" s="47">
        <v>41004</v>
      </c>
      <c r="I318" s="11"/>
      <c r="J318" s="46"/>
      <c r="K318" s="11"/>
      <c r="L318" s="46" t="s">
        <v>193</v>
      </c>
      <c r="M318" s="11"/>
      <c r="N318" s="46"/>
      <c r="O318" s="11"/>
      <c r="P318" s="46" t="s">
        <v>19</v>
      </c>
      <c r="Q318" s="11"/>
      <c r="R318" s="48"/>
      <c r="S318" s="11"/>
      <c r="T318" s="46" t="s">
        <v>189</v>
      </c>
      <c r="U318" s="11"/>
      <c r="V318" s="4">
        <v>77.489999999999995</v>
      </c>
      <c r="Z318"/>
    </row>
    <row r="319" spans="1:26">
      <c r="A319" s="11"/>
      <c r="B319" s="11"/>
      <c r="C319" s="11"/>
      <c r="D319" s="11"/>
      <c r="E319" s="11"/>
      <c r="F319" s="46" t="s">
        <v>18</v>
      </c>
      <c r="G319" s="11"/>
      <c r="H319" s="47">
        <v>41004</v>
      </c>
      <c r="I319" s="11"/>
      <c r="J319" s="46"/>
      <c r="K319" s="11"/>
      <c r="L319" s="46" t="s">
        <v>193</v>
      </c>
      <c r="M319" s="11"/>
      <c r="N319" s="46"/>
      <c r="O319" s="11"/>
      <c r="P319" s="46" t="s">
        <v>19</v>
      </c>
      <c r="Q319" s="11"/>
      <c r="R319" s="48"/>
      <c r="S319" s="11"/>
      <c r="T319" s="46" t="s">
        <v>189</v>
      </c>
      <c r="U319" s="11"/>
      <c r="V319" s="4">
        <v>43.55</v>
      </c>
      <c r="Z319"/>
    </row>
    <row r="320" spans="1:26">
      <c r="A320" s="11"/>
      <c r="B320" s="11"/>
      <c r="C320" s="11"/>
      <c r="D320" s="11"/>
      <c r="E320" s="11"/>
      <c r="F320" s="46" t="s">
        <v>18</v>
      </c>
      <c r="G320" s="11"/>
      <c r="H320" s="47">
        <v>41004</v>
      </c>
      <c r="I320" s="11"/>
      <c r="J320" s="46"/>
      <c r="K320" s="11"/>
      <c r="L320" s="46" t="s">
        <v>193</v>
      </c>
      <c r="M320" s="11"/>
      <c r="N320" s="46"/>
      <c r="O320" s="11"/>
      <c r="P320" s="46" t="s">
        <v>19</v>
      </c>
      <c r="Q320" s="11"/>
      <c r="R320" s="48"/>
      <c r="S320" s="11"/>
      <c r="T320" s="46" t="s">
        <v>189</v>
      </c>
      <c r="U320" s="11"/>
      <c r="V320" s="4">
        <v>68</v>
      </c>
      <c r="Z320"/>
    </row>
    <row r="321" spans="1:26">
      <c r="A321" s="11"/>
      <c r="B321" s="11"/>
      <c r="C321" s="11"/>
      <c r="D321" s="11"/>
      <c r="E321" s="11"/>
      <c r="F321" s="46" t="s">
        <v>18</v>
      </c>
      <c r="G321" s="11"/>
      <c r="H321" s="47">
        <v>41004</v>
      </c>
      <c r="I321" s="11"/>
      <c r="J321" s="46"/>
      <c r="K321" s="11"/>
      <c r="L321" s="46" t="s">
        <v>194</v>
      </c>
      <c r="M321" s="11"/>
      <c r="N321" s="46"/>
      <c r="O321" s="11"/>
      <c r="P321" s="46" t="s">
        <v>19</v>
      </c>
      <c r="Q321" s="11"/>
      <c r="R321" s="48"/>
      <c r="S321" s="11"/>
      <c r="T321" s="46" t="s">
        <v>189</v>
      </c>
      <c r="U321" s="11"/>
      <c r="V321" s="4">
        <v>97.29</v>
      </c>
      <c r="Z321"/>
    </row>
    <row r="322" spans="1:26">
      <c r="A322" s="11"/>
      <c r="B322" s="11"/>
      <c r="C322" s="11"/>
      <c r="D322" s="11"/>
      <c r="E322" s="11"/>
      <c r="F322" s="46" t="s">
        <v>18</v>
      </c>
      <c r="G322" s="11"/>
      <c r="H322" s="47">
        <v>41004</v>
      </c>
      <c r="I322" s="11"/>
      <c r="J322" s="46"/>
      <c r="K322" s="11"/>
      <c r="L322" s="46" t="s">
        <v>194</v>
      </c>
      <c r="M322" s="11"/>
      <c r="N322" s="46"/>
      <c r="O322" s="11"/>
      <c r="P322" s="46" t="s">
        <v>19</v>
      </c>
      <c r="Q322" s="11"/>
      <c r="R322" s="48"/>
      <c r="S322" s="11"/>
      <c r="T322" s="46" t="s">
        <v>189</v>
      </c>
      <c r="U322" s="11"/>
      <c r="V322" s="4">
        <v>53.8</v>
      </c>
      <c r="Z322"/>
    </row>
    <row r="323" spans="1:26">
      <c r="A323" s="11"/>
      <c r="B323" s="11"/>
      <c r="C323" s="11"/>
      <c r="D323" s="11"/>
      <c r="E323" s="11"/>
      <c r="F323" s="46" t="s">
        <v>18</v>
      </c>
      <c r="G323" s="11"/>
      <c r="H323" s="47">
        <v>41004</v>
      </c>
      <c r="I323" s="11"/>
      <c r="J323" s="46"/>
      <c r="K323" s="11"/>
      <c r="L323" s="46" t="s">
        <v>194</v>
      </c>
      <c r="M323" s="11"/>
      <c r="N323" s="46"/>
      <c r="O323" s="11"/>
      <c r="P323" s="46" t="s">
        <v>19</v>
      </c>
      <c r="Q323" s="11"/>
      <c r="R323" s="48"/>
      <c r="S323" s="11"/>
      <c r="T323" s="46" t="s">
        <v>189</v>
      </c>
      <c r="U323" s="11"/>
      <c r="V323" s="4">
        <v>84</v>
      </c>
      <c r="Z323"/>
    </row>
    <row r="324" spans="1:26">
      <c r="A324" s="11"/>
      <c r="B324" s="11"/>
      <c r="C324" s="11"/>
      <c r="D324" s="11"/>
      <c r="E324" s="11"/>
      <c r="F324" s="46" t="s">
        <v>18</v>
      </c>
      <c r="G324" s="11"/>
      <c r="H324" s="47">
        <v>41004</v>
      </c>
      <c r="I324" s="11"/>
      <c r="J324" s="46"/>
      <c r="K324" s="11"/>
      <c r="L324" s="46" t="s">
        <v>196</v>
      </c>
      <c r="M324" s="11"/>
      <c r="N324" s="46"/>
      <c r="O324" s="11"/>
      <c r="P324" s="46" t="s">
        <v>19</v>
      </c>
      <c r="Q324" s="11"/>
      <c r="R324" s="48"/>
      <c r="S324" s="11"/>
      <c r="T324" s="46" t="s">
        <v>189</v>
      </c>
      <c r="U324" s="11"/>
      <c r="V324" s="4">
        <v>2884.62</v>
      </c>
      <c r="Z324"/>
    </row>
    <row r="325" spans="1:26">
      <c r="A325" s="11"/>
      <c r="B325" s="11"/>
      <c r="C325" s="11"/>
      <c r="D325" s="11"/>
      <c r="E325" s="11"/>
      <c r="F325" s="46" t="s">
        <v>18</v>
      </c>
      <c r="G325" s="11"/>
      <c r="H325" s="47">
        <v>41004</v>
      </c>
      <c r="I325" s="11"/>
      <c r="J325" s="46"/>
      <c r="K325" s="11"/>
      <c r="L325" s="46" t="s">
        <v>196</v>
      </c>
      <c r="M325" s="11"/>
      <c r="N325" s="46"/>
      <c r="O325" s="11"/>
      <c r="P325" s="46" t="s">
        <v>19</v>
      </c>
      <c r="Q325" s="11"/>
      <c r="R325" s="48"/>
      <c r="S325" s="11"/>
      <c r="T325" s="46" t="s">
        <v>189</v>
      </c>
      <c r="U325" s="11"/>
      <c r="V325" s="4">
        <v>136.13</v>
      </c>
      <c r="Z325"/>
    </row>
    <row r="326" spans="1:26">
      <c r="A326" s="11"/>
      <c r="B326" s="11"/>
      <c r="C326" s="11"/>
      <c r="D326" s="11"/>
      <c r="E326" s="11"/>
      <c r="F326" s="46" t="s">
        <v>18</v>
      </c>
      <c r="G326" s="11"/>
      <c r="H326" s="47">
        <v>41004</v>
      </c>
      <c r="I326" s="11"/>
      <c r="J326" s="46"/>
      <c r="K326" s="11"/>
      <c r="L326" s="46" t="s">
        <v>196</v>
      </c>
      <c r="M326" s="11"/>
      <c r="N326" s="46"/>
      <c r="O326" s="11"/>
      <c r="P326" s="46" t="s">
        <v>19</v>
      </c>
      <c r="Q326" s="11"/>
      <c r="R326" s="48"/>
      <c r="S326" s="11"/>
      <c r="T326" s="46" t="s">
        <v>189</v>
      </c>
      <c r="U326" s="11"/>
      <c r="V326" s="4">
        <v>73.91</v>
      </c>
      <c r="Z326"/>
    </row>
    <row r="327" spans="1:26">
      <c r="A327" s="11"/>
      <c r="B327" s="11"/>
      <c r="C327" s="11"/>
      <c r="D327" s="11"/>
      <c r="E327" s="11"/>
      <c r="F327" s="46" t="s">
        <v>18</v>
      </c>
      <c r="G327" s="11"/>
      <c r="H327" s="47">
        <v>41004</v>
      </c>
      <c r="I327" s="11"/>
      <c r="J327" s="46"/>
      <c r="K327" s="11"/>
      <c r="L327" s="46" t="s">
        <v>198</v>
      </c>
      <c r="M327" s="11"/>
      <c r="N327" s="46"/>
      <c r="O327" s="11"/>
      <c r="P327" s="46" t="s">
        <v>0</v>
      </c>
      <c r="Q327" s="11"/>
      <c r="R327" s="48"/>
      <c r="S327" s="11"/>
      <c r="T327" s="46" t="s">
        <v>189</v>
      </c>
      <c r="U327" s="11"/>
      <c r="V327" s="4">
        <v>88.08</v>
      </c>
      <c r="Z327"/>
    </row>
    <row r="328" spans="1:26">
      <c r="A328" s="11"/>
      <c r="B328" s="11"/>
      <c r="C328" s="11"/>
      <c r="D328" s="11"/>
      <c r="E328" s="11"/>
      <c r="F328" s="46" t="s">
        <v>18</v>
      </c>
      <c r="G328" s="11"/>
      <c r="H328" s="47">
        <v>41004</v>
      </c>
      <c r="I328" s="11"/>
      <c r="J328" s="46"/>
      <c r="K328" s="11"/>
      <c r="L328" s="46" t="s">
        <v>198</v>
      </c>
      <c r="M328" s="11"/>
      <c r="N328" s="46"/>
      <c r="O328" s="11"/>
      <c r="P328" s="46" t="s">
        <v>0</v>
      </c>
      <c r="Q328" s="11"/>
      <c r="R328" s="48"/>
      <c r="S328" s="11"/>
      <c r="T328" s="46" t="s">
        <v>189</v>
      </c>
      <c r="U328" s="11"/>
      <c r="V328" s="4">
        <v>49.04</v>
      </c>
      <c r="Z328"/>
    </row>
    <row r="329" spans="1:26">
      <c r="A329" s="11"/>
      <c r="B329" s="11"/>
      <c r="C329" s="11"/>
      <c r="D329" s="11"/>
      <c r="E329" s="11"/>
      <c r="F329" s="46" t="s">
        <v>18</v>
      </c>
      <c r="G329" s="11"/>
      <c r="H329" s="47">
        <v>41004</v>
      </c>
      <c r="I329" s="11"/>
      <c r="J329" s="46"/>
      <c r="K329" s="11"/>
      <c r="L329" s="46" t="s">
        <v>198</v>
      </c>
      <c r="M329" s="11"/>
      <c r="N329" s="46"/>
      <c r="O329" s="11"/>
      <c r="P329" s="46" t="s">
        <v>0</v>
      </c>
      <c r="Q329" s="11"/>
      <c r="R329" s="48"/>
      <c r="S329" s="11"/>
      <c r="T329" s="46" t="s">
        <v>189</v>
      </c>
      <c r="U329" s="11"/>
      <c r="V329" s="4">
        <v>76.56</v>
      </c>
      <c r="Z329"/>
    </row>
    <row r="330" spans="1:26">
      <c r="A330" s="11"/>
      <c r="B330" s="11"/>
      <c r="C330" s="11"/>
      <c r="D330" s="11"/>
      <c r="E330" s="11"/>
      <c r="F330" s="46" t="s">
        <v>18</v>
      </c>
      <c r="G330" s="11"/>
      <c r="H330" s="47">
        <v>41004</v>
      </c>
      <c r="I330" s="11"/>
      <c r="J330" s="46"/>
      <c r="K330" s="11"/>
      <c r="L330" s="46" t="s">
        <v>199</v>
      </c>
      <c r="M330" s="11"/>
      <c r="N330" s="46"/>
      <c r="O330" s="11"/>
      <c r="P330" s="46" t="s">
        <v>19</v>
      </c>
      <c r="Q330" s="11"/>
      <c r="R330" s="48"/>
      <c r="S330" s="11"/>
      <c r="T330" s="46" t="s">
        <v>189</v>
      </c>
      <c r="U330" s="11"/>
      <c r="V330" s="4">
        <v>3076.92</v>
      </c>
      <c r="Z330"/>
    </row>
    <row r="331" spans="1:26">
      <c r="A331" s="11"/>
      <c r="B331" s="11"/>
      <c r="C331" s="11"/>
      <c r="D331" s="11"/>
      <c r="E331" s="11"/>
      <c r="F331" s="46" t="s">
        <v>18</v>
      </c>
      <c r="G331" s="11"/>
      <c r="H331" s="47">
        <v>41004</v>
      </c>
      <c r="I331" s="11"/>
      <c r="J331" s="46"/>
      <c r="K331" s="11"/>
      <c r="L331" s="46" t="s">
        <v>199</v>
      </c>
      <c r="M331" s="11"/>
      <c r="N331" s="46"/>
      <c r="O331" s="11"/>
      <c r="P331" s="46" t="s">
        <v>19</v>
      </c>
      <c r="Q331" s="11"/>
      <c r="R331" s="48"/>
      <c r="S331" s="11"/>
      <c r="T331" s="46" t="s">
        <v>189</v>
      </c>
      <c r="U331" s="11"/>
      <c r="V331" s="4">
        <v>145.63999999999999</v>
      </c>
      <c r="Z331"/>
    </row>
    <row r="332" spans="1:26">
      <c r="A332" s="11"/>
      <c r="B332" s="11"/>
      <c r="C332" s="11"/>
      <c r="D332" s="11"/>
      <c r="E332" s="11"/>
      <c r="F332" s="46" t="s">
        <v>18</v>
      </c>
      <c r="G332" s="11"/>
      <c r="H332" s="47">
        <v>41004</v>
      </c>
      <c r="I332" s="11"/>
      <c r="J332" s="46"/>
      <c r="K332" s="11"/>
      <c r="L332" s="46" t="s">
        <v>200</v>
      </c>
      <c r="M332" s="11"/>
      <c r="N332" s="46"/>
      <c r="O332" s="11"/>
      <c r="P332" s="46" t="s">
        <v>20</v>
      </c>
      <c r="Q332" s="11"/>
      <c r="R332" s="48"/>
      <c r="S332" s="11"/>
      <c r="T332" s="46" t="s">
        <v>189</v>
      </c>
      <c r="U332" s="11"/>
      <c r="V332" s="4">
        <v>185.63</v>
      </c>
      <c r="Z332"/>
    </row>
    <row r="333" spans="1:26">
      <c r="A333" s="11"/>
      <c r="B333" s="11"/>
      <c r="C333" s="11"/>
      <c r="D333" s="11"/>
      <c r="E333" s="11"/>
      <c r="F333" s="46" t="s">
        <v>18</v>
      </c>
      <c r="G333" s="11"/>
      <c r="H333" s="47">
        <v>41004</v>
      </c>
      <c r="I333" s="11"/>
      <c r="J333" s="46"/>
      <c r="K333" s="11"/>
      <c r="L333" s="46" t="s">
        <v>200</v>
      </c>
      <c r="M333" s="11"/>
      <c r="N333" s="46"/>
      <c r="O333" s="11"/>
      <c r="P333" s="46" t="s">
        <v>20</v>
      </c>
      <c r="Q333" s="11"/>
      <c r="R333" s="48"/>
      <c r="S333" s="11"/>
      <c r="T333" s="46" t="s">
        <v>189</v>
      </c>
      <c r="U333" s="11"/>
      <c r="V333" s="4">
        <v>74.400000000000006</v>
      </c>
      <c r="Z333"/>
    </row>
    <row r="334" spans="1:26">
      <c r="A334" s="11"/>
      <c r="B334" s="11"/>
      <c r="C334" s="11"/>
      <c r="D334" s="11"/>
      <c r="E334" s="11"/>
      <c r="F334" s="46" t="s">
        <v>18</v>
      </c>
      <c r="G334" s="11"/>
      <c r="H334" s="47">
        <v>41004</v>
      </c>
      <c r="I334" s="11"/>
      <c r="J334" s="46"/>
      <c r="K334" s="11"/>
      <c r="L334" s="46" t="s">
        <v>200</v>
      </c>
      <c r="M334" s="11"/>
      <c r="N334" s="46"/>
      <c r="O334" s="11"/>
      <c r="P334" s="46" t="s">
        <v>20</v>
      </c>
      <c r="Q334" s="11"/>
      <c r="R334" s="48"/>
      <c r="S334" s="11"/>
      <c r="T334" s="46" t="s">
        <v>189</v>
      </c>
      <c r="U334" s="11"/>
      <c r="V334" s="4">
        <v>41.96</v>
      </c>
      <c r="Z334"/>
    </row>
    <row r="335" spans="1:26">
      <c r="A335" s="11"/>
      <c r="B335" s="11"/>
      <c r="C335" s="11"/>
      <c r="D335" s="11"/>
      <c r="E335" s="11"/>
      <c r="F335" s="46" t="s">
        <v>18</v>
      </c>
      <c r="G335" s="11"/>
      <c r="H335" s="47">
        <v>41004</v>
      </c>
      <c r="I335" s="11"/>
      <c r="J335" s="46"/>
      <c r="K335" s="11"/>
      <c r="L335" s="46" t="s">
        <v>200</v>
      </c>
      <c r="M335" s="11"/>
      <c r="N335" s="46"/>
      <c r="O335" s="11"/>
      <c r="P335" s="46" t="s">
        <v>20</v>
      </c>
      <c r="Q335" s="11"/>
      <c r="R335" s="48"/>
      <c r="S335" s="11"/>
      <c r="T335" s="46" t="s">
        <v>189</v>
      </c>
      <c r="U335" s="11"/>
      <c r="V335" s="4">
        <v>58.08</v>
      </c>
      <c r="Z335"/>
    </row>
    <row r="336" spans="1:26">
      <c r="A336" s="11"/>
      <c r="B336" s="11"/>
      <c r="C336" s="11"/>
      <c r="D336" s="11"/>
      <c r="E336" s="11"/>
      <c r="F336" s="46" t="s">
        <v>18</v>
      </c>
      <c r="G336" s="11"/>
      <c r="H336" s="47">
        <v>41004</v>
      </c>
      <c r="I336" s="11"/>
      <c r="J336" s="46"/>
      <c r="K336" s="11"/>
      <c r="L336" s="46" t="s">
        <v>201</v>
      </c>
      <c r="M336" s="11"/>
      <c r="N336" s="46"/>
      <c r="O336" s="11"/>
      <c r="P336" s="46" t="s">
        <v>19</v>
      </c>
      <c r="Q336" s="11"/>
      <c r="R336" s="48"/>
      <c r="S336" s="11"/>
      <c r="T336" s="46" t="s">
        <v>189</v>
      </c>
      <c r="U336" s="11"/>
      <c r="V336" s="4">
        <v>127.73</v>
      </c>
      <c r="Z336"/>
    </row>
    <row r="337" spans="1:26">
      <c r="A337" s="11"/>
      <c r="B337" s="11"/>
      <c r="C337" s="11"/>
      <c r="D337" s="11"/>
      <c r="E337" s="11"/>
      <c r="F337" s="46" t="s">
        <v>18</v>
      </c>
      <c r="G337" s="11"/>
      <c r="H337" s="47">
        <v>41004</v>
      </c>
      <c r="I337" s="11"/>
      <c r="J337" s="46"/>
      <c r="K337" s="11"/>
      <c r="L337" s="46" t="s">
        <v>201</v>
      </c>
      <c r="M337" s="11"/>
      <c r="N337" s="46"/>
      <c r="O337" s="11"/>
      <c r="P337" s="46" t="s">
        <v>19</v>
      </c>
      <c r="Q337" s="11"/>
      <c r="R337" s="48"/>
      <c r="S337" s="11"/>
      <c r="T337" s="46" t="s">
        <v>189</v>
      </c>
      <c r="U337" s="11"/>
      <c r="V337" s="4">
        <v>69.55</v>
      </c>
      <c r="Z337"/>
    </row>
    <row r="338" spans="1:26">
      <c r="A338" s="11"/>
      <c r="B338" s="11"/>
      <c r="C338" s="11"/>
      <c r="D338" s="11"/>
      <c r="E338" s="11"/>
      <c r="F338" s="46" t="s">
        <v>18</v>
      </c>
      <c r="G338" s="11"/>
      <c r="H338" s="47">
        <v>41004</v>
      </c>
      <c r="I338" s="11"/>
      <c r="J338" s="46"/>
      <c r="K338" s="11"/>
      <c r="L338" s="46" t="s">
        <v>201</v>
      </c>
      <c r="M338" s="11"/>
      <c r="N338" s="46"/>
      <c r="O338" s="11"/>
      <c r="P338" s="46" t="s">
        <v>19</v>
      </c>
      <c r="Q338" s="11"/>
      <c r="R338" s="48"/>
      <c r="S338" s="11"/>
      <c r="T338" s="46" t="s">
        <v>189</v>
      </c>
      <c r="U338" s="11"/>
      <c r="V338" s="4">
        <v>108.6</v>
      </c>
      <c r="Z338"/>
    </row>
    <row r="339" spans="1:26">
      <c r="A339" s="11"/>
      <c r="B339" s="11"/>
      <c r="C339" s="11"/>
      <c r="D339" s="11"/>
      <c r="E339" s="11"/>
      <c r="F339" s="46" t="s">
        <v>18</v>
      </c>
      <c r="G339" s="11"/>
      <c r="H339" s="47">
        <v>41004</v>
      </c>
      <c r="I339" s="11"/>
      <c r="J339" s="46"/>
      <c r="K339" s="11"/>
      <c r="L339" s="46" t="s">
        <v>210</v>
      </c>
      <c r="M339" s="11"/>
      <c r="N339" s="46"/>
      <c r="O339" s="11"/>
      <c r="P339" s="46" t="s">
        <v>51</v>
      </c>
      <c r="Q339" s="11"/>
      <c r="R339" s="48"/>
      <c r="S339" s="11"/>
      <c r="T339" s="46" t="s">
        <v>189</v>
      </c>
      <c r="U339" s="11"/>
      <c r="V339" s="4">
        <v>277.5</v>
      </c>
      <c r="Z339"/>
    </row>
    <row r="340" spans="1:26">
      <c r="A340" s="11"/>
      <c r="B340" s="11"/>
      <c r="C340" s="11"/>
      <c r="D340" s="11"/>
      <c r="E340" s="11"/>
      <c r="F340" s="46" t="s">
        <v>18</v>
      </c>
      <c r="G340" s="11"/>
      <c r="H340" s="47">
        <v>41004</v>
      </c>
      <c r="I340" s="11"/>
      <c r="J340" s="46"/>
      <c r="K340" s="11"/>
      <c r="L340" s="46" t="s">
        <v>210</v>
      </c>
      <c r="M340" s="11"/>
      <c r="N340" s="46"/>
      <c r="O340" s="11"/>
      <c r="P340" s="46" t="s">
        <v>51</v>
      </c>
      <c r="Q340" s="11"/>
      <c r="R340" s="48"/>
      <c r="S340" s="11"/>
      <c r="T340" s="46" t="s">
        <v>189</v>
      </c>
      <c r="U340" s="11"/>
      <c r="V340" s="4">
        <v>91.72</v>
      </c>
      <c r="Z340"/>
    </row>
    <row r="341" spans="1:26">
      <c r="A341" s="11"/>
      <c r="B341" s="11"/>
      <c r="C341" s="11"/>
      <c r="D341" s="11"/>
      <c r="E341" s="11"/>
      <c r="F341" s="46" t="s">
        <v>18</v>
      </c>
      <c r="G341" s="11"/>
      <c r="H341" s="47">
        <v>41004</v>
      </c>
      <c r="I341" s="11"/>
      <c r="J341" s="46"/>
      <c r="K341" s="11"/>
      <c r="L341" s="46" t="s">
        <v>210</v>
      </c>
      <c r="M341" s="11"/>
      <c r="N341" s="46"/>
      <c r="O341" s="11"/>
      <c r="P341" s="46" t="s">
        <v>51</v>
      </c>
      <c r="Q341" s="11"/>
      <c r="R341" s="48"/>
      <c r="S341" s="11"/>
      <c r="T341" s="46" t="s">
        <v>189</v>
      </c>
      <c r="U341" s="11"/>
      <c r="V341" s="4">
        <v>50.92</v>
      </c>
      <c r="Z341"/>
    </row>
    <row r="342" spans="1:26">
      <c r="A342" s="11"/>
      <c r="B342" s="11"/>
      <c r="C342" s="11"/>
      <c r="D342" s="11"/>
      <c r="E342" s="11"/>
      <c r="F342" s="46" t="s">
        <v>18</v>
      </c>
      <c r="G342" s="11"/>
      <c r="H342" s="47">
        <v>41004</v>
      </c>
      <c r="I342" s="11"/>
      <c r="J342" s="46"/>
      <c r="K342" s="11"/>
      <c r="L342" s="46" t="s">
        <v>210</v>
      </c>
      <c r="M342" s="11"/>
      <c r="N342" s="46"/>
      <c r="O342" s="11"/>
      <c r="P342" s="46" t="s">
        <v>51</v>
      </c>
      <c r="Q342" s="11"/>
      <c r="R342" s="48"/>
      <c r="S342" s="11"/>
      <c r="T342" s="46" t="s">
        <v>189</v>
      </c>
      <c r="U342" s="11"/>
      <c r="V342" s="4">
        <v>79.5</v>
      </c>
      <c r="Z342"/>
    </row>
    <row r="343" spans="1:26">
      <c r="A343" s="11"/>
      <c r="B343" s="11"/>
      <c r="C343" s="11"/>
      <c r="D343" s="11"/>
      <c r="E343" s="11"/>
      <c r="F343" s="46" t="s">
        <v>18</v>
      </c>
      <c r="G343" s="11"/>
      <c r="H343" s="47">
        <v>41004</v>
      </c>
      <c r="I343" s="11"/>
      <c r="J343" s="46"/>
      <c r="K343" s="11"/>
      <c r="L343" s="46" t="s">
        <v>204</v>
      </c>
      <c r="M343" s="11"/>
      <c r="N343" s="46"/>
      <c r="O343" s="11"/>
      <c r="P343" s="46" t="s">
        <v>19</v>
      </c>
      <c r="Q343" s="11"/>
      <c r="R343" s="48"/>
      <c r="S343" s="11"/>
      <c r="T343" s="46" t="s">
        <v>189</v>
      </c>
      <c r="U343" s="11"/>
      <c r="V343" s="4">
        <v>68.03</v>
      </c>
      <c r="Z343"/>
    </row>
    <row r="344" spans="1:26">
      <c r="A344" s="11"/>
      <c r="B344" s="11"/>
      <c r="C344" s="11"/>
      <c r="D344" s="11"/>
      <c r="E344" s="11"/>
      <c r="F344" s="46" t="s">
        <v>18</v>
      </c>
      <c r="G344" s="11"/>
      <c r="H344" s="47">
        <v>41004</v>
      </c>
      <c r="I344" s="11"/>
      <c r="J344" s="46"/>
      <c r="K344" s="11"/>
      <c r="L344" s="46" t="s">
        <v>204</v>
      </c>
      <c r="M344" s="11"/>
      <c r="N344" s="46"/>
      <c r="O344" s="11"/>
      <c r="P344" s="46" t="s">
        <v>19</v>
      </c>
      <c r="Q344" s="11"/>
      <c r="R344" s="48"/>
      <c r="S344" s="11"/>
      <c r="T344" s="46" t="s">
        <v>189</v>
      </c>
      <c r="U344" s="11"/>
      <c r="V344" s="4">
        <v>106.2</v>
      </c>
      <c r="Z344"/>
    </row>
    <row r="345" spans="1:26">
      <c r="A345" s="11"/>
      <c r="B345" s="11"/>
      <c r="C345" s="11"/>
      <c r="D345" s="11"/>
      <c r="E345" s="11"/>
      <c r="F345" s="46" t="s">
        <v>18</v>
      </c>
      <c r="G345" s="11"/>
      <c r="H345" s="47">
        <v>41004</v>
      </c>
      <c r="I345" s="11"/>
      <c r="J345" s="46"/>
      <c r="K345" s="11"/>
      <c r="L345" s="46" t="s">
        <v>211</v>
      </c>
      <c r="M345" s="11"/>
      <c r="N345" s="46"/>
      <c r="O345" s="11"/>
      <c r="P345" s="46" t="s">
        <v>19</v>
      </c>
      <c r="Q345" s="11"/>
      <c r="R345" s="48"/>
      <c r="S345" s="11"/>
      <c r="T345" s="46" t="s">
        <v>189</v>
      </c>
      <c r="U345" s="11"/>
      <c r="V345" s="4">
        <v>126.74</v>
      </c>
      <c r="Z345"/>
    </row>
    <row r="346" spans="1:26">
      <c r="A346" s="11"/>
      <c r="B346" s="11"/>
      <c r="C346" s="11"/>
      <c r="D346" s="11"/>
      <c r="E346" s="11"/>
      <c r="F346" s="46" t="s">
        <v>18</v>
      </c>
      <c r="G346" s="11"/>
      <c r="H346" s="47">
        <v>41004</v>
      </c>
      <c r="I346" s="11"/>
      <c r="J346" s="46"/>
      <c r="K346" s="11"/>
      <c r="L346" s="46" t="s">
        <v>211</v>
      </c>
      <c r="M346" s="11"/>
      <c r="N346" s="46"/>
      <c r="O346" s="11"/>
      <c r="P346" s="46" t="s">
        <v>19</v>
      </c>
      <c r="Q346" s="11"/>
      <c r="R346" s="48"/>
      <c r="S346" s="11"/>
      <c r="T346" s="46" t="s">
        <v>189</v>
      </c>
      <c r="U346" s="11"/>
      <c r="V346" s="4">
        <v>69.05</v>
      </c>
      <c r="Z346"/>
    </row>
    <row r="347" spans="1:26">
      <c r="A347" s="11"/>
      <c r="B347" s="11"/>
      <c r="C347" s="11"/>
      <c r="D347" s="11"/>
      <c r="E347" s="11"/>
      <c r="F347" s="46" t="s">
        <v>18</v>
      </c>
      <c r="G347" s="11"/>
      <c r="H347" s="47">
        <v>41004</v>
      </c>
      <c r="I347" s="11"/>
      <c r="J347" s="46"/>
      <c r="K347" s="11"/>
      <c r="L347" s="46" t="s">
        <v>211</v>
      </c>
      <c r="M347" s="11"/>
      <c r="N347" s="46"/>
      <c r="O347" s="11"/>
      <c r="P347" s="46" t="s">
        <v>19</v>
      </c>
      <c r="Q347" s="11"/>
      <c r="R347" s="48"/>
      <c r="S347" s="11"/>
      <c r="T347" s="46" t="s">
        <v>189</v>
      </c>
      <c r="U347" s="11"/>
      <c r="V347" s="4">
        <v>107.8</v>
      </c>
      <c r="Z347"/>
    </row>
    <row r="348" spans="1:26">
      <c r="A348" s="11"/>
      <c r="B348" s="11"/>
      <c r="C348" s="11"/>
      <c r="D348" s="11"/>
      <c r="E348" s="11"/>
      <c r="F348" s="46" t="s">
        <v>18</v>
      </c>
      <c r="G348" s="11"/>
      <c r="H348" s="47">
        <v>41004</v>
      </c>
      <c r="I348" s="11"/>
      <c r="J348" s="46"/>
      <c r="K348" s="11"/>
      <c r="L348" s="46" t="s">
        <v>205</v>
      </c>
      <c r="M348" s="11"/>
      <c r="N348" s="46"/>
      <c r="O348" s="11"/>
      <c r="P348" s="46" t="s">
        <v>0</v>
      </c>
      <c r="Q348" s="11"/>
      <c r="R348" s="48"/>
      <c r="S348" s="11"/>
      <c r="T348" s="46" t="s">
        <v>189</v>
      </c>
      <c r="U348" s="11"/>
      <c r="V348" s="4">
        <v>73.16</v>
      </c>
      <c r="Z348"/>
    </row>
    <row r="349" spans="1:26">
      <c r="A349" s="11"/>
      <c r="B349" s="11"/>
      <c r="C349" s="11"/>
      <c r="D349" s="11"/>
      <c r="E349" s="11"/>
      <c r="F349" s="46" t="s">
        <v>18</v>
      </c>
      <c r="G349" s="11"/>
      <c r="H349" s="47">
        <v>41004</v>
      </c>
      <c r="I349" s="11"/>
      <c r="J349" s="46"/>
      <c r="K349" s="11"/>
      <c r="L349" s="46" t="s">
        <v>205</v>
      </c>
      <c r="M349" s="11"/>
      <c r="N349" s="46"/>
      <c r="O349" s="11"/>
      <c r="P349" s="46" t="s">
        <v>0</v>
      </c>
      <c r="Q349" s="11"/>
      <c r="R349" s="48"/>
      <c r="S349" s="11"/>
      <c r="T349" s="46" t="s">
        <v>189</v>
      </c>
      <c r="U349" s="11"/>
      <c r="V349" s="4">
        <v>41.31</v>
      </c>
      <c r="Z349"/>
    </row>
    <row r="350" spans="1:26">
      <c r="A350" s="11"/>
      <c r="B350" s="11"/>
      <c r="C350" s="11"/>
      <c r="D350" s="11"/>
      <c r="E350" s="11"/>
      <c r="F350" s="46" t="s">
        <v>18</v>
      </c>
      <c r="G350" s="11"/>
      <c r="H350" s="47">
        <v>41004</v>
      </c>
      <c r="I350" s="11"/>
      <c r="J350" s="46"/>
      <c r="K350" s="11"/>
      <c r="L350" s="46" t="s">
        <v>205</v>
      </c>
      <c r="M350" s="11"/>
      <c r="N350" s="46"/>
      <c r="O350" s="11"/>
      <c r="P350" s="46" t="s">
        <v>0</v>
      </c>
      <c r="Q350" s="11"/>
      <c r="R350" s="48"/>
      <c r="S350" s="11"/>
      <c r="T350" s="46" t="s">
        <v>189</v>
      </c>
      <c r="U350" s="11"/>
      <c r="V350" s="4">
        <v>64.5</v>
      </c>
      <c r="Z350"/>
    </row>
    <row r="351" spans="1:26">
      <c r="A351" s="11"/>
      <c r="B351" s="11"/>
      <c r="C351" s="11"/>
      <c r="D351" s="11"/>
      <c r="E351" s="11"/>
      <c r="F351" s="46" t="s">
        <v>18</v>
      </c>
      <c r="G351" s="11"/>
      <c r="H351" s="47">
        <v>41004</v>
      </c>
      <c r="I351" s="11"/>
      <c r="J351" s="46" t="s">
        <v>142</v>
      </c>
      <c r="K351" s="11"/>
      <c r="L351" s="46" t="s">
        <v>204</v>
      </c>
      <c r="M351" s="11"/>
      <c r="N351" s="46"/>
      <c r="O351" s="11"/>
      <c r="P351" s="46" t="s">
        <v>19</v>
      </c>
      <c r="Q351" s="11"/>
      <c r="R351" s="48"/>
      <c r="S351" s="11"/>
      <c r="T351" s="46" t="s">
        <v>189</v>
      </c>
      <c r="U351" s="11"/>
      <c r="V351" s="4">
        <v>8.6</v>
      </c>
      <c r="Z351"/>
    </row>
    <row r="352" spans="1:26">
      <c r="A352" s="11"/>
      <c r="B352" s="11"/>
      <c r="C352" s="11"/>
      <c r="D352" s="11"/>
      <c r="E352" s="11"/>
      <c r="F352" s="46" t="s">
        <v>18</v>
      </c>
      <c r="G352" s="11"/>
      <c r="H352" s="47">
        <v>41004</v>
      </c>
      <c r="I352" s="11"/>
      <c r="J352" s="46" t="s">
        <v>142</v>
      </c>
      <c r="K352" s="11"/>
      <c r="L352" s="46" t="s">
        <v>204</v>
      </c>
      <c r="M352" s="11"/>
      <c r="N352" s="46"/>
      <c r="O352" s="11"/>
      <c r="P352" s="46" t="s">
        <v>19</v>
      </c>
      <c r="Q352" s="11"/>
      <c r="R352" s="48"/>
      <c r="S352" s="11"/>
      <c r="T352" s="46" t="s">
        <v>189</v>
      </c>
      <c r="U352" s="11"/>
      <c r="V352" s="4">
        <v>0</v>
      </c>
      <c r="Z352"/>
    </row>
    <row r="353" spans="1:26">
      <c r="A353" s="11"/>
      <c r="B353" s="11"/>
      <c r="C353" s="11"/>
      <c r="D353" s="11"/>
      <c r="E353" s="11"/>
      <c r="F353" s="46" t="s">
        <v>18</v>
      </c>
      <c r="G353" s="11"/>
      <c r="H353" s="47">
        <v>41017</v>
      </c>
      <c r="I353" s="11"/>
      <c r="J353" s="46" t="s">
        <v>139</v>
      </c>
      <c r="K353" s="11"/>
      <c r="L353" s="46" t="s">
        <v>192</v>
      </c>
      <c r="M353" s="11"/>
      <c r="N353" s="46"/>
      <c r="O353" s="11"/>
      <c r="P353" s="46" t="s">
        <v>19</v>
      </c>
      <c r="Q353" s="11"/>
      <c r="R353" s="48"/>
      <c r="S353" s="11"/>
      <c r="T353" s="46" t="s">
        <v>189</v>
      </c>
      <c r="U353" s="11"/>
      <c r="V353" s="4">
        <v>0</v>
      </c>
      <c r="Z353"/>
    </row>
    <row r="354" spans="1:26">
      <c r="A354" s="11"/>
      <c r="B354" s="11"/>
      <c r="C354" s="11"/>
      <c r="D354" s="11"/>
      <c r="E354" s="11"/>
      <c r="F354" s="46" t="s">
        <v>18</v>
      </c>
      <c r="G354" s="11"/>
      <c r="H354" s="47">
        <v>41017</v>
      </c>
      <c r="I354" s="11"/>
      <c r="J354" s="46" t="s">
        <v>139</v>
      </c>
      <c r="K354" s="11"/>
      <c r="L354" s="46" t="s">
        <v>192</v>
      </c>
      <c r="M354" s="11"/>
      <c r="N354" s="46"/>
      <c r="O354" s="11"/>
      <c r="P354" s="46" t="s">
        <v>19</v>
      </c>
      <c r="Q354" s="11"/>
      <c r="R354" s="48"/>
      <c r="S354" s="11"/>
      <c r="T354" s="46" t="s">
        <v>189</v>
      </c>
      <c r="U354" s="11"/>
      <c r="V354" s="4">
        <v>13.14</v>
      </c>
      <c r="Z354"/>
    </row>
    <row r="355" spans="1:26">
      <c r="A355" s="11"/>
      <c r="B355" s="11"/>
      <c r="C355" s="11"/>
      <c r="D355" s="11"/>
      <c r="E355" s="11"/>
      <c r="F355" s="46" t="s">
        <v>18</v>
      </c>
      <c r="G355" s="11"/>
      <c r="H355" s="47">
        <v>41017</v>
      </c>
      <c r="I355" s="11"/>
      <c r="J355" s="46" t="s">
        <v>139</v>
      </c>
      <c r="K355" s="11"/>
      <c r="L355" s="46" t="s">
        <v>192</v>
      </c>
      <c r="M355" s="11"/>
      <c r="N355" s="46"/>
      <c r="O355" s="11"/>
      <c r="P355" s="46" t="s">
        <v>19</v>
      </c>
      <c r="Q355" s="11"/>
      <c r="R355" s="48"/>
      <c r="S355" s="11"/>
      <c r="T355" s="46" t="s">
        <v>189</v>
      </c>
      <c r="U355" s="11"/>
      <c r="V355" s="4">
        <v>10.25</v>
      </c>
      <c r="Z355"/>
    </row>
    <row r="356" spans="1:26">
      <c r="A356" s="11"/>
      <c r="B356" s="11"/>
      <c r="C356" s="11"/>
      <c r="D356" s="11"/>
      <c r="E356" s="11"/>
      <c r="F356" s="46" t="s">
        <v>18</v>
      </c>
      <c r="G356" s="11"/>
      <c r="H356" s="47">
        <v>41017</v>
      </c>
      <c r="I356" s="11"/>
      <c r="J356" s="46" t="s">
        <v>139</v>
      </c>
      <c r="K356" s="11"/>
      <c r="L356" s="46" t="s">
        <v>192</v>
      </c>
      <c r="M356" s="11"/>
      <c r="N356" s="46"/>
      <c r="O356" s="11"/>
      <c r="P356" s="46" t="s">
        <v>19</v>
      </c>
      <c r="Q356" s="11"/>
      <c r="R356" s="48"/>
      <c r="S356" s="11"/>
      <c r="T356" s="46" t="s">
        <v>189</v>
      </c>
      <c r="U356" s="11"/>
      <c r="V356" s="4">
        <v>0</v>
      </c>
      <c r="Z356"/>
    </row>
    <row r="357" spans="1:26">
      <c r="A357" s="11"/>
      <c r="B357" s="11"/>
      <c r="C357" s="11"/>
      <c r="D357" s="11"/>
      <c r="E357" s="11"/>
      <c r="F357" s="46" t="s">
        <v>18</v>
      </c>
      <c r="G357" s="11"/>
      <c r="H357" s="47">
        <v>41019</v>
      </c>
      <c r="I357" s="11"/>
      <c r="J357" s="46"/>
      <c r="K357" s="11"/>
      <c r="L357" s="46" t="s">
        <v>212</v>
      </c>
      <c r="M357" s="11"/>
      <c r="N357" s="46"/>
      <c r="O357" s="11"/>
      <c r="P357" s="46" t="s">
        <v>0</v>
      </c>
      <c r="Q357" s="11"/>
      <c r="R357" s="48"/>
      <c r="S357" s="11"/>
      <c r="T357" s="46" t="s">
        <v>189</v>
      </c>
      <c r="U357" s="11"/>
      <c r="V357" s="4">
        <v>272.25</v>
      </c>
      <c r="Z357"/>
    </row>
    <row r="358" spans="1:26">
      <c r="A358" s="11"/>
      <c r="B358" s="11"/>
      <c r="C358" s="11"/>
      <c r="D358" s="11"/>
      <c r="E358" s="11"/>
      <c r="F358" s="46" t="s">
        <v>18</v>
      </c>
      <c r="G358" s="11"/>
      <c r="H358" s="47">
        <v>41019</v>
      </c>
      <c r="I358" s="11"/>
      <c r="J358" s="46"/>
      <c r="K358" s="11"/>
      <c r="L358" s="46" t="s">
        <v>212</v>
      </c>
      <c r="M358" s="11"/>
      <c r="N358" s="46"/>
      <c r="O358" s="11"/>
      <c r="P358" s="46" t="s">
        <v>0</v>
      </c>
      <c r="Q358" s="11"/>
      <c r="R358" s="48"/>
      <c r="S358" s="11"/>
      <c r="T358" s="46" t="s">
        <v>189</v>
      </c>
      <c r="U358" s="11"/>
      <c r="V358" s="4">
        <v>77.67</v>
      </c>
      <c r="Z358"/>
    </row>
    <row r="359" spans="1:26">
      <c r="A359" s="11"/>
      <c r="B359" s="11"/>
      <c r="C359" s="11"/>
      <c r="D359" s="11"/>
      <c r="E359" s="11"/>
      <c r="F359" s="46" t="s">
        <v>18</v>
      </c>
      <c r="G359" s="11"/>
      <c r="H359" s="47">
        <v>41019</v>
      </c>
      <c r="I359" s="11"/>
      <c r="J359" s="46"/>
      <c r="K359" s="11"/>
      <c r="L359" s="46" t="s">
        <v>212</v>
      </c>
      <c r="M359" s="11"/>
      <c r="N359" s="46"/>
      <c r="O359" s="11"/>
      <c r="P359" s="46" t="s">
        <v>0</v>
      </c>
      <c r="Q359" s="11"/>
      <c r="R359" s="48"/>
      <c r="S359" s="11"/>
      <c r="T359" s="46" t="s">
        <v>189</v>
      </c>
      <c r="U359" s="11"/>
      <c r="V359" s="4">
        <v>43.65</v>
      </c>
      <c r="Z359"/>
    </row>
    <row r="360" spans="1:26">
      <c r="A360" s="11"/>
      <c r="B360" s="11"/>
      <c r="C360" s="11"/>
      <c r="D360" s="11"/>
      <c r="E360" s="11"/>
      <c r="F360" s="46" t="s">
        <v>18</v>
      </c>
      <c r="G360" s="11"/>
      <c r="H360" s="47">
        <v>41019</v>
      </c>
      <c r="I360" s="11"/>
      <c r="J360" s="46"/>
      <c r="K360" s="11"/>
      <c r="L360" s="46" t="s">
        <v>212</v>
      </c>
      <c r="M360" s="11"/>
      <c r="N360" s="46"/>
      <c r="O360" s="11"/>
      <c r="P360" s="46" t="s">
        <v>0</v>
      </c>
      <c r="Q360" s="11"/>
      <c r="R360" s="48"/>
      <c r="S360" s="11"/>
      <c r="T360" s="46" t="s">
        <v>189</v>
      </c>
      <c r="U360" s="11"/>
      <c r="V360" s="4">
        <v>68.150000000000006</v>
      </c>
      <c r="Z360"/>
    </row>
    <row r="361" spans="1:26">
      <c r="A361" s="11"/>
      <c r="B361" s="11"/>
      <c r="C361" s="11"/>
      <c r="D361" s="11"/>
      <c r="E361" s="11"/>
      <c r="F361" s="46" t="s">
        <v>18</v>
      </c>
      <c r="G361" s="11"/>
      <c r="H361" s="47">
        <v>41019</v>
      </c>
      <c r="I361" s="11"/>
      <c r="J361" s="46"/>
      <c r="K361" s="11"/>
      <c r="L361" s="46" t="s">
        <v>213</v>
      </c>
      <c r="M361" s="11"/>
      <c r="N361" s="46"/>
      <c r="O361" s="11"/>
      <c r="P361" s="46" t="s">
        <v>0</v>
      </c>
      <c r="Q361" s="11"/>
      <c r="R361" s="48"/>
      <c r="S361" s="11"/>
      <c r="T361" s="46" t="s">
        <v>189</v>
      </c>
      <c r="U361" s="11"/>
      <c r="V361" s="4">
        <v>1.38</v>
      </c>
      <c r="Z361"/>
    </row>
    <row r="362" spans="1:26">
      <c r="A362" s="11"/>
      <c r="B362" s="11"/>
      <c r="C362" s="11"/>
      <c r="D362" s="11"/>
      <c r="E362" s="11"/>
      <c r="F362" s="46" t="s">
        <v>18</v>
      </c>
      <c r="G362" s="11"/>
      <c r="H362" s="47">
        <v>41019</v>
      </c>
      <c r="I362" s="11"/>
      <c r="J362" s="46"/>
      <c r="K362" s="11"/>
      <c r="L362" s="46" t="s">
        <v>213</v>
      </c>
      <c r="M362" s="11"/>
      <c r="N362" s="46"/>
      <c r="O362" s="11"/>
      <c r="P362" s="46" t="s">
        <v>0</v>
      </c>
      <c r="Q362" s="11"/>
      <c r="R362" s="48"/>
      <c r="S362" s="11"/>
      <c r="T362" s="46" t="s">
        <v>189</v>
      </c>
      <c r="U362" s="11"/>
      <c r="V362" s="4">
        <v>4.16</v>
      </c>
      <c r="Z362"/>
    </row>
    <row r="363" spans="1:26">
      <c r="A363" s="11"/>
      <c r="B363" s="11"/>
      <c r="C363" s="11"/>
      <c r="D363" s="11"/>
      <c r="E363" s="11"/>
      <c r="F363" s="46" t="s">
        <v>18</v>
      </c>
      <c r="G363" s="11"/>
      <c r="H363" s="47">
        <v>41019</v>
      </c>
      <c r="I363" s="11"/>
      <c r="J363" s="46"/>
      <c r="K363" s="11"/>
      <c r="L363" s="46" t="s">
        <v>213</v>
      </c>
      <c r="M363" s="11"/>
      <c r="N363" s="46"/>
      <c r="O363" s="11"/>
      <c r="P363" s="46" t="s">
        <v>0</v>
      </c>
      <c r="Q363" s="11"/>
      <c r="R363" s="48"/>
      <c r="S363" s="11"/>
      <c r="T363" s="46" t="s">
        <v>189</v>
      </c>
      <c r="U363" s="11"/>
      <c r="V363" s="4">
        <v>6.5</v>
      </c>
      <c r="Z363"/>
    </row>
    <row r="364" spans="1:26">
      <c r="A364" s="11"/>
      <c r="B364" s="11"/>
      <c r="C364" s="11"/>
      <c r="D364" s="11"/>
      <c r="E364" s="11"/>
      <c r="F364" s="46" t="s">
        <v>18</v>
      </c>
      <c r="G364" s="11"/>
      <c r="H364" s="47">
        <v>41019</v>
      </c>
      <c r="I364" s="11"/>
      <c r="J364" s="46"/>
      <c r="K364" s="11"/>
      <c r="L364" s="46" t="s">
        <v>190</v>
      </c>
      <c r="M364" s="11"/>
      <c r="N364" s="46"/>
      <c r="O364" s="11"/>
      <c r="P364" s="46" t="s">
        <v>20</v>
      </c>
      <c r="Q364" s="11"/>
      <c r="R364" s="48"/>
      <c r="S364" s="11"/>
      <c r="T364" s="46" t="s">
        <v>189</v>
      </c>
      <c r="U364" s="11"/>
      <c r="V364" s="4">
        <v>100.07</v>
      </c>
      <c r="Z364"/>
    </row>
    <row r="365" spans="1:26">
      <c r="A365" s="11"/>
      <c r="B365" s="11"/>
      <c r="C365" s="11"/>
      <c r="D365" s="11"/>
      <c r="E365" s="11"/>
      <c r="F365" s="46" t="s">
        <v>18</v>
      </c>
      <c r="G365" s="11"/>
      <c r="H365" s="47">
        <v>41019</v>
      </c>
      <c r="I365" s="11"/>
      <c r="J365" s="46"/>
      <c r="K365" s="11"/>
      <c r="L365" s="46" t="s">
        <v>190</v>
      </c>
      <c r="M365" s="11"/>
      <c r="N365" s="46"/>
      <c r="O365" s="11"/>
      <c r="P365" s="46" t="s">
        <v>20</v>
      </c>
      <c r="Q365" s="11"/>
      <c r="R365" s="48"/>
      <c r="S365" s="11"/>
      <c r="T365" s="46" t="s">
        <v>189</v>
      </c>
      <c r="U365" s="11"/>
      <c r="V365" s="4">
        <v>55.24</v>
      </c>
      <c r="Z365"/>
    </row>
    <row r="366" spans="1:26">
      <c r="A366" s="11"/>
      <c r="B366" s="11"/>
      <c r="C366" s="11"/>
      <c r="D366" s="11"/>
      <c r="E366" s="11"/>
      <c r="F366" s="46" t="s">
        <v>18</v>
      </c>
      <c r="G366" s="11"/>
      <c r="H366" s="47">
        <v>41019</v>
      </c>
      <c r="I366" s="11"/>
      <c r="J366" s="46"/>
      <c r="K366" s="11"/>
      <c r="L366" s="46" t="s">
        <v>190</v>
      </c>
      <c r="M366" s="11"/>
      <c r="N366" s="46"/>
      <c r="O366" s="11"/>
      <c r="P366" s="46" t="s">
        <v>20</v>
      </c>
      <c r="Q366" s="11"/>
      <c r="R366" s="48"/>
      <c r="S366" s="11"/>
      <c r="T366" s="46" t="s">
        <v>189</v>
      </c>
      <c r="U366" s="11"/>
      <c r="V366" s="4">
        <v>129.38</v>
      </c>
      <c r="Z366"/>
    </row>
    <row r="367" spans="1:26">
      <c r="A367" s="11"/>
      <c r="B367" s="11"/>
      <c r="C367" s="11"/>
      <c r="D367" s="11"/>
      <c r="E367" s="11"/>
      <c r="F367" s="46" t="s">
        <v>18</v>
      </c>
      <c r="G367" s="11"/>
      <c r="H367" s="47">
        <v>41019</v>
      </c>
      <c r="I367" s="11"/>
      <c r="J367" s="46"/>
      <c r="K367" s="11"/>
      <c r="L367" s="46" t="s">
        <v>214</v>
      </c>
      <c r="M367" s="11"/>
      <c r="N367" s="46"/>
      <c r="O367" s="11"/>
      <c r="P367" s="46" t="s">
        <v>0</v>
      </c>
      <c r="Q367" s="11"/>
      <c r="R367" s="48"/>
      <c r="S367" s="11"/>
      <c r="T367" s="46" t="s">
        <v>189</v>
      </c>
      <c r="U367" s="11"/>
      <c r="V367" s="4">
        <v>134.71</v>
      </c>
      <c r="Z367"/>
    </row>
    <row r="368" spans="1:26">
      <c r="A368" s="11"/>
      <c r="B368" s="11"/>
      <c r="C368" s="11"/>
      <c r="D368" s="11"/>
      <c r="E368" s="11"/>
      <c r="F368" s="46" t="s">
        <v>18</v>
      </c>
      <c r="G368" s="11"/>
      <c r="H368" s="47">
        <v>41019</v>
      </c>
      <c r="I368" s="11"/>
      <c r="J368" s="46"/>
      <c r="K368" s="11"/>
      <c r="L368" s="46" t="s">
        <v>214</v>
      </c>
      <c r="M368" s="11"/>
      <c r="N368" s="46"/>
      <c r="O368" s="11"/>
      <c r="P368" s="46" t="s">
        <v>0</v>
      </c>
      <c r="Q368" s="11"/>
      <c r="R368" s="48"/>
      <c r="S368" s="11"/>
      <c r="T368" s="46" t="s">
        <v>189</v>
      </c>
      <c r="U368" s="11"/>
      <c r="V368" s="4">
        <v>73.16</v>
      </c>
      <c r="Z368"/>
    </row>
    <row r="369" spans="1:26">
      <c r="A369" s="11"/>
      <c r="B369" s="11"/>
      <c r="C369" s="11"/>
      <c r="D369" s="11"/>
      <c r="E369" s="11"/>
      <c r="F369" s="46" t="s">
        <v>18</v>
      </c>
      <c r="G369" s="11"/>
      <c r="H369" s="47">
        <v>41019</v>
      </c>
      <c r="I369" s="11"/>
      <c r="J369" s="46"/>
      <c r="K369" s="11"/>
      <c r="L369" s="46" t="s">
        <v>214</v>
      </c>
      <c r="M369" s="11"/>
      <c r="N369" s="46"/>
      <c r="O369" s="11"/>
      <c r="P369" s="46" t="s">
        <v>0</v>
      </c>
      <c r="Q369" s="11"/>
      <c r="R369" s="48"/>
      <c r="S369" s="11"/>
      <c r="T369" s="46" t="s">
        <v>189</v>
      </c>
      <c r="U369" s="11"/>
      <c r="V369" s="4">
        <v>114.24</v>
      </c>
      <c r="Z369"/>
    </row>
    <row r="370" spans="1:26">
      <c r="A370" s="11"/>
      <c r="B370" s="11"/>
      <c r="C370" s="11"/>
      <c r="D370" s="11"/>
      <c r="E370" s="11"/>
      <c r="F370" s="46" t="s">
        <v>18</v>
      </c>
      <c r="G370" s="11"/>
      <c r="H370" s="47">
        <v>41019</v>
      </c>
      <c r="I370" s="11"/>
      <c r="J370" s="46"/>
      <c r="K370" s="11"/>
      <c r="L370" s="46" t="s">
        <v>192</v>
      </c>
      <c r="M370" s="11"/>
      <c r="N370" s="46"/>
      <c r="O370" s="11"/>
      <c r="P370" s="46" t="s">
        <v>19</v>
      </c>
      <c r="Q370" s="11"/>
      <c r="R370" s="48"/>
      <c r="S370" s="11"/>
      <c r="T370" s="46" t="s">
        <v>189</v>
      </c>
      <c r="U370" s="11"/>
      <c r="V370" s="4">
        <v>80</v>
      </c>
      <c r="Z370"/>
    </row>
    <row r="371" spans="1:26">
      <c r="A371" s="11"/>
      <c r="B371" s="11"/>
      <c r="C371" s="11"/>
      <c r="D371" s="11"/>
      <c r="E371" s="11"/>
      <c r="F371" s="46" t="s">
        <v>18</v>
      </c>
      <c r="G371" s="11"/>
      <c r="H371" s="47">
        <v>41019</v>
      </c>
      <c r="I371" s="11"/>
      <c r="J371" s="46"/>
      <c r="K371" s="11"/>
      <c r="L371" s="46" t="s">
        <v>192</v>
      </c>
      <c r="M371" s="11"/>
      <c r="N371" s="46"/>
      <c r="O371" s="11"/>
      <c r="P371" s="46" t="s">
        <v>19</v>
      </c>
      <c r="Q371" s="11"/>
      <c r="R371" s="48"/>
      <c r="S371" s="11"/>
      <c r="T371" s="46" t="s">
        <v>189</v>
      </c>
      <c r="U371" s="11"/>
      <c r="V371" s="4">
        <v>126.99</v>
      </c>
      <c r="Z371"/>
    </row>
    <row r="372" spans="1:26">
      <c r="A372" s="11"/>
      <c r="B372" s="11"/>
      <c r="C372" s="11"/>
      <c r="D372" s="11"/>
      <c r="E372" s="11"/>
      <c r="F372" s="46" t="s">
        <v>18</v>
      </c>
      <c r="G372" s="11"/>
      <c r="H372" s="47">
        <v>41019</v>
      </c>
      <c r="I372" s="11"/>
      <c r="J372" s="46"/>
      <c r="K372" s="11"/>
      <c r="L372" s="46" t="s">
        <v>192</v>
      </c>
      <c r="M372" s="11"/>
      <c r="N372" s="46"/>
      <c r="O372" s="11"/>
      <c r="P372" s="46" t="s">
        <v>19</v>
      </c>
      <c r="Q372" s="11"/>
      <c r="R372" s="48"/>
      <c r="S372" s="11"/>
      <c r="T372" s="46" t="s">
        <v>189</v>
      </c>
      <c r="U372" s="11"/>
      <c r="V372" s="4">
        <v>69.17</v>
      </c>
      <c r="Z372"/>
    </row>
    <row r="373" spans="1:26">
      <c r="A373" s="11"/>
      <c r="B373" s="11"/>
      <c r="C373" s="11"/>
      <c r="D373" s="11"/>
      <c r="E373" s="11"/>
      <c r="F373" s="46" t="s">
        <v>18</v>
      </c>
      <c r="G373" s="11"/>
      <c r="H373" s="47">
        <v>41019</v>
      </c>
      <c r="I373" s="11"/>
      <c r="J373" s="46"/>
      <c r="K373" s="11"/>
      <c r="L373" s="46" t="s">
        <v>192</v>
      </c>
      <c r="M373" s="11"/>
      <c r="N373" s="46"/>
      <c r="O373" s="11"/>
      <c r="P373" s="46" t="s">
        <v>19</v>
      </c>
      <c r="Q373" s="11"/>
      <c r="R373" s="48"/>
      <c r="S373" s="11"/>
      <c r="T373" s="46" t="s">
        <v>189</v>
      </c>
      <c r="U373" s="11"/>
      <c r="V373" s="4">
        <v>216</v>
      </c>
      <c r="Z373"/>
    </row>
    <row r="374" spans="1:26">
      <c r="A374" s="11"/>
      <c r="B374" s="11"/>
      <c r="C374" s="11"/>
      <c r="D374" s="11"/>
      <c r="E374" s="11"/>
      <c r="F374" s="46" t="s">
        <v>18</v>
      </c>
      <c r="G374" s="11"/>
      <c r="H374" s="47">
        <v>41019</v>
      </c>
      <c r="I374" s="11"/>
      <c r="J374" s="46"/>
      <c r="K374" s="11"/>
      <c r="L374" s="46" t="s">
        <v>193</v>
      </c>
      <c r="M374" s="11"/>
      <c r="N374" s="46"/>
      <c r="O374" s="11"/>
      <c r="P374" s="46" t="s">
        <v>19</v>
      </c>
      <c r="Q374" s="11"/>
      <c r="R374" s="48"/>
      <c r="S374" s="11"/>
      <c r="T374" s="46" t="s">
        <v>189</v>
      </c>
      <c r="U374" s="11"/>
      <c r="V374" s="4">
        <v>78.97</v>
      </c>
      <c r="Z374"/>
    </row>
    <row r="375" spans="1:26">
      <c r="A375" s="11"/>
      <c r="B375" s="11"/>
      <c r="C375" s="11"/>
      <c r="D375" s="11"/>
      <c r="E375" s="11"/>
      <c r="F375" s="46" t="s">
        <v>18</v>
      </c>
      <c r="G375" s="11"/>
      <c r="H375" s="47">
        <v>41019</v>
      </c>
      <c r="I375" s="11"/>
      <c r="J375" s="46"/>
      <c r="K375" s="11"/>
      <c r="L375" s="46" t="s">
        <v>193</v>
      </c>
      <c r="M375" s="11"/>
      <c r="N375" s="46"/>
      <c r="O375" s="11"/>
      <c r="P375" s="46" t="s">
        <v>19</v>
      </c>
      <c r="Q375" s="11"/>
      <c r="R375" s="48"/>
      <c r="S375" s="11"/>
      <c r="T375" s="46" t="s">
        <v>189</v>
      </c>
      <c r="U375" s="11"/>
      <c r="V375" s="4">
        <v>44.32</v>
      </c>
      <c r="Z375"/>
    </row>
    <row r="376" spans="1:26">
      <c r="A376" s="11"/>
      <c r="B376" s="11"/>
      <c r="C376" s="11"/>
      <c r="D376" s="11"/>
      <c r="E376" s="11"/>
      <c r="F376" s="46" t="s">
        <v>18</v>
      </c>
      <c r="G376" s="11"/>
      <c r="H376" s="47">
        <v>41019</v>
      </c>
      <c r="I376" s="11"/>
      <c r="J376" s="46"/>
      <c r="K376" s="11"/>
      <c r="L376" s="46" t="s">
        <v>193</v>
      </c>
      <c r="M376" s="11"/>
      <c r="N376" s="46"/>
      <c r="O376" s="11"/>
      <c r="P376" s="46" t="s">
        <v>19</v>
      </c>
      <c r="Q376" s="11"/>
      <c r="R376" s="48"/>
      <c r="S376" s="11"/>
      <c r="T376" s="46" t="s">
        <v>189</v>
      </c>
      <c r="U376" s="11"/>
      <c r="V376" s="4">
        <v>69.2</v>
      </c>
      <c r="Z376"/>
    </row>
    <row r="377" spans="1:26">
      <c r="A377" s="11"/>
      <c r="B377" s="11"/>
      <c r="C377" s="11"/>
      <c r="D377" s="11"/>
      <c r="E377" s="11"/>
      <c r="F377" s="46" t="s">
        <v>18</v>
      </c>
      <c r="G377" s="11"/>
      <c r="H377" s="47">
        <v>41019</v>
      </c>
      <c r="I377" s="11"/>
      <c r="J377" s="46"/>
      <c r="K377" s="11"/>
      <c r="L377" s="46" t="s">
        <v>194</v>
      </c>
      <c r="M377" s="11"/>
      <c r="N377" s="46"/>
      <c r="O377" s="11"/>
      <c r="P377" s="46" t="s">
        <v>19</v>
      </c>
      <c r="Q377" s="11"/>
      <c r="R377" s="48"/>
      <c r="S377" s="11"/>
      <c r="T377" s="46" t="s">
        <v>189</v>
      </c>
      <c r="U377" s="11"/>
      <c r="V377" s="4">
        <v>97.6</v>
      </c>
      <c r="Z377"/>
    </row>
    <row r="378" spans="1:26">
      <c r="A378" s="11"/>
      <c r="B378" s="11"/>
      <c r="C378" s="11"/>
      <c r="D378" s="11"/>
      <c r="E378" s="11"/>
      <c r="F378" s="46" t="s">
        <v>18</v>
      </c>
      <c r="G378" s="11"/>
      <c r="H378" s="47">
        <v>41019</v>
      </c>
      <c r="I378" s="11"/>
      <c r="J378" s="46"/>
      <c r="K378" s="11"/>
      <c r="L378" s="46" t="s">
        <v>194</v>
      </c>
      <c r="M378" s="11"/>
      <c r="N378" s="46"/>
      <c r="O378" s="11"/>
      <c r="P378" s="46" t="s">
        <v>19</v>
      </c>
      <c r="Q378" s="11"/>
      <c r="R378" s="48"/>
      <c r="S378" s="11"/>
      <c r="T378" s="46" t="s">
        <v>189</v>
      </c>
      <c r="U378" s="11"/>
      <c r="V378" s="4">
        <v>53.96</v>
      </c>
      <c r="Z378"/>
    </row>
    <row r="379" spans="1:26">
      <c r="A379" s="11"/>
      <c r="B379" s="11"/>
      <c r="C379" s="11"/>
      <c r="D379" s="11"/>
      <c r="E379" s="11"/>
      <c r="F379" s="46" t="s">
        <v>18</v>
      </c>
      <c r="G379" s="11"/>
      <c r="H379" s="47">
        <v>41019</v>
      </c>
      <c r="I379" s="11"/>
      <c r="J379" s="46"/>
      <c r="K379" s="11"/>
      <c r="L379" s="46" t="s">
        <v>194</v>
      </c>
      <c r="M379" s="11"/>
      <c r="N379" s="46"/>
      <c r="O379" s="11"/>
      <c r="P379" s="46" t="s">
        <v>19</v>
      </c>
      <c r="Q379" s="11"/>
      <c r="R379" s="48"/>
      <c r="S379" s="11"/>
      <c r="T379" s="46" t="s">
        <v>189</v>
      </c>
      <c r="U379" s="11"/>
      <c r="V379" s="4">
        <v>84.25</v>
      </c>
      <c r="Z379"/>
    </row>
    <row r="380" spans="1:26">
      <c r="A380" s="11"/>
      <c r="B380" s="11"/>
      <c r="C380" s="11"/>
      <c r="D380" s="11"/>
      <c r="E380" s="11"/>
      <c r="F380" s="46" t="s">
        <v>18</v>
      </c>
      <c r="G380" s="11"/>
      <c r="H380" s="47">
        <v>41019</v>
      </c>
      <c r="I380" s="11"/>
      <c r="J380" s="46"/>
      <c r="K380" s="11"/>
      <c r="L380" s="46" t="s">
        <v>196</v>
      </c>
      <c r="M380" s="11"/>
      <c r="N380" s="46"/>
      <c r="O380" s="11"/>
      <c r="P380" s="46" t="s">
        <v>19</v>
      </c>
      <c r="Q380" s="11"/>
      <c r="R380" s="48"/>
      <c r="S380" s="11"/>
      <c r="T380" s="46" t="s">
        <v>189</v>
      </c>
      <c r="U380" s="11"/>
      <c r="V380" s="4">
        <v>2884.62</v>
      </c>
      <c r="Z380"/>
    </row>
    <row r="381" spans="1:26">
      <c r="A381" s="11"/>
      <c r="B381" s="11"/>
      <c r="C381" s="11"/>
      <c r="D381" s="11"/>
      <c r="E381" s="11"/>
      <c r="F381" s="46" t="s">
        <v>18</v>
      </c>
      <c r="G381" s="11"/>
      <c r="H381" s="47">
        <v>41019</v>
      </c>
      <c r="I381" s="11"/>
      <c r="J381" s="46"/>
      <c r="K381" s="11"/>
      <c r="L381" s="46" t="s">
        <v>196</v>
      </c>
      <c r="M381" s="11"/>
      <c r="N381" s="46"/>
      <c r="O381" s="11"/>
      <c r="P381" s="46" t="s">
        <v>19</v>
      </c>
      <c r="Q381" s="11"/>
      <c r="R381" s="48"/>
      <c r="S381" s="11"/>
      <c r="T381" s="46" t="s">
        <v>189</v>
      </c>
      <c r="U381" s="11"/>
      <c r="V381" s="4">
        <v>136.13</v>
      </c>
      <c r="Z381"/>
    </row>
    <row r="382" spans="1:26">
      <c r="A382" s="11"/>
      <c r="B382" s="11"/>
      <c r="C382" s="11"/>
      <c r="D382" s="11"/>
      <c r="E382" s="11"/>
      <c r="F382" s="46" t="s">
        <v>18</v>
      </c>
      <c r="G382" s="11"/>
      <c r="H382" s="47">
        <v>41019</v>
      </c>
      <c r="I382" s="11"/>
      <c r="J382" s="46"/>
      <c r="K382" s="11"/>
      <c r="L382" s="46" t="s">
        <v>196</v>
      </c>
      <c r="M382" s="11"/>
      <c r="N382" s="46"/>
      <c r="O382" s="11"/>
      <c r="P382" s="46" t="s">
        <v>19</v>
      </c>
      <c r="Q382" s="11"/>
      <c r="R382" s="48"/>
      <c r="S382" s="11"/>
      <c r="T382" s="46" t="s">
        <v>189</v>
      </c>
      <c r="U382" s="11"/>
      <c r="V382" s="4">
        <v>73.91</v>
      </c>
      <c r="Z382"/>
    </row>
    <row r="383" spans="1:26">
      <c r="A383" s="11"/>
      <c r="B383" s="11"/>
      <c r="C383" s="11"/>
      <c r="D383" s="11"/>
      <c r="E383" s="11"/>
      <c r="F383" s="46" t="s">
        <v>18</v>
      </c>
      <c r="G383" s="11"/>
      <c r="H383" s="47">
        <v>41019</v>
      </c>
      <c r="I383" s="11"/>
      <c r="J383" s="46"/>
      <c r="K383" s="11"/>
      <c r="L383" s="46" t="s">
        <v>198</v>
      </c>
      <c r="M383" s="11"/>
      <c r="N383" s="46"/>
      <c r="O383" s="11"/>
      <c r="P383" s="46" t="s">
        <v>0</v>
      </c>
      <c r="Q383" s="11"/>
      <c r="R383" s="48"/>
      <c r="S383" s="11"/>
      <c r="T383" s="46" t="s">
        <v>189</v>
      </c>
      <c r="U383" s="11"/>
      <c r="V383" s="4">
        <v>91.89</v>
      </c>
      <c r="Z383"/>
    </row>
    <row r="384" spans="1:26">
      <c r="A384" s="11"/>
      <c r="B384" s="11"/>
      <c r="C384" s="11"/>
      <c r="D384" s="11"/>
      <c r="E384" s="11"/>
      <c r="F384" s="46" t="s">
        <v>18</v>
      </c>
      <c r="G384" s="11"/>
      <c r="H384" s="47">
        <v>41019</v>
      </c>
      <c r="I384" s="11"/>
      <c r="J384" s="46"/>
      <c r="K384" s="11"/>
      <c r="L384" s="46" t="s">
        <v>198</v>
      </c>
      <c r="M384" s="11"/>
      <c r="N384" s="46"/>
      <c r="O384" s="11"/>
      <c r="P384" s="46" t="s">
        <v>0</v>
      </c>
      <c r="Q384" s="11"/>
      <c r="R384" s="48"/>
      <c r="S384" s="11"/>
      <c r="T384" s="46" t="s">
        <v>189</v>
      </c>
      <c r="U384" s="11"/>
      <c r="V384" s="4">
        <v>51.02</v>
      </c>
      <c r="Z384"/>
    </row>
    <row r="385" spans="1:26">
      <c r="A385" s="11"/>
      <c r="B385" s="11"/>
      <c r="C385" s="11"/>
      <c r="D385" s="11"/>
      <c r="E385" s="11"/>
      <c r="F385" s="46" t="s">
        <v>18</v>
      </c>
      <c r="G385" s="11"/>
      <c r="H385" s="47">
        <v>41019</v>
      </c>
      <c r="I385" s="11"/>
      <c r="J385" s="46"/>
      <c r="K385" s="11"/>
      <c r="L385" s="46" t="s">
        <v>198</v>
      </c>
      <c r="M385" s="11"/>
      <c r="N385" s="46"/>
      <c r="O385" s="11"/>
      <c r="P385" s="46" t="s">
        <v>0</v>
      </c>
      <c r="Q385" s="11"/>
      <c r="R385" s="48"/>
      <c r="S385" s="11"/>
      <c r="T385" s="46" t="s">
        <v>189</v>
      </c>
      <c r="U385" s="11"/>
      <c r="V385" s="4">
        <v>79.64</v>
      </c>
      <c r="Z385"/>
    </row>
    <row r="386" spans="1:26">
      <c r="A386" s="11"/>
      <c r="B386" s="11"/>
      <c r="C386" s="11"/>
      <c r="D386" s="11"/>
      <c r="E386" s="11"/>
      <c r="F386" s="46" t="s">
        <v>18</v>
      </c>
      <c r="G386" s="11"/>
      <c r="H386" s="47">
        <v>41019</v>
      </c>
      <c r="I386" s="11"/>
      <c r="J386" s="46"/>
      <c r="K386" s="11"/>
      <c r="L386" s="46" t="s">
        <v>199</v>
      </c>
      <c r="M386" s="11"/>
      <c r="N386" s="46"/>
      <c r="O386" s="11"/>
      <c r="P386" s="46" t="s">
        <v>19</v>
      </c>
      <c r="Q386" s="11"/>
      <c r="R386" s="48"/>
      <c r="S386" s="11"/>
      <c r="T386" s="46" t="s">
        <v>189</v>
      </c>
      <c r="U386" s="11"/>
      <c r="V386" s="4">
        <v>3076.92</v>
      </c>
      <c r="Z386"/>
    </row>
    <row r="387" spans="1:26">
      <c r="A387" s="11"/>
      <c r="B387" s="11"/>
      <c r="C387" s="11"/>
      <c r="D387" s="11"/>
      <c r="E387" s="11"/>
      <c r="F387" s="46" t="s">
        <v>18</v>
      </c>
      <c r="G387" s="11"/>
      <c r="H387" s="47">
        <v>41019</v>
      </c>
      <c r="I387" s="11"/>
      <c r="J387" s="46"/>
      <c r="K387" s="11"/>
      <c r="L387" s="46" t="s">
        <v>199</v>
      </c>
      <c r="M387" s="11"/>
      <c r="N387" s="46"/>
      <c r="O387" s="11"/>
      <c r="P387" s="46" t="s">
        <v>19</v>
      </c>
      <c r="Q387" s="11"/>
      <c r="R387" s="48"/>
      <c r="S387" s="11"/>
      <c r="T387" s="46" t="s">
        <v>189</v>
      </c>
      <c r="U387" s="11"/>
      <c r="V387" s="4">
        <v>145.63999999999999</v>
      </c>
      <c r="Z387"/>
    </row>
    <row r="388" spans="1:26">
      <c r="A388" s="11"/>
      <c r="B388" s="11"/>
      <c r="C388" s="11"/>
      <c r="D388" s="11"/>
      <c r="E388" s="11"/>
      <c r="F388" s="46" t="s">
        <v>18</v>
      </c>
      <c r="G388" s="11"/>
      <c r="H388" s="47">
        <v>41019</v>
      </c>
      <c r="I388" s="11"/>
      <c r="J388" s="46"/>
      <c r="K388" s="11"/>
      <c r="L388" s="46" t="s">
        <v>200</v>
      </c>
      <c r="M388" s="11"/>
      <c r="N388" s="46"/>
      <c r="O388" s="11"/>
      <c r="P388" s="46" t="s">
        <v>20</v>
      </c>
      <c r="Q388" s="11"/>
      <c r="R388" s="48"/>
      <c r="S388" s="11"/>
      <c r="T388" s="46" t="s">
        <v>189</v>
      </c>
      <c r="U388" s="11"/>
      <c r="V388" s="4">
        <v>129.94</v>
      </c>
      <c r="Z388"/>
    </row>
    <row r="389" spans="1:26">
      <c r="A389" s="11"/>
      <c r="B389" s="11"/>
      <c r="C389" s="11"/>
      <c r="D389" s="11"/>
      <c r="E389" s="11"/>
      <c r="F389" s="46" t="s">
        <v>18</v>
      </c>
      <c r="G389" s="11"/>
      <c r="H389" s="47">
        <v>41019</v>
      </c>
      <c r="I389" s="11"/>
      <c r="J389" s="46"/>
      <c r="K389" s="11"/>
      <c r="L389" s="46" t="s">
        <v>200</v>
      </c>
      <c r="M389" s="11"/>
      <c r="N389" s="46"/>
      <c r="O389" s="11"/>
      <c r="P389" s="46" t="s">
        <v>20</v>
      </c>
      <c r="Q389" s="11"/>
      <c r="R389" s="48"/>
      <c r="S389" s="11"/>
      <c r="T389" s="46" t="s">
        <v>189</v>
      </c>
      <c r="U389" s="11"/>
      <c r="V389" s="4">
        <v>72.459999999999994</v>
      </c>
      <c r="Z389"/>
    </row>
    <row r="390" spans="1:26">
      <c r="A390" s="11"/>
      <c r="B390" s="11"/>
      <c r="C390" s="11"/>
      <c r="D390" s="11"/>
      <c r="E390" s="11"/>
      <c r="F390" s="46" t="s">
        <v>18</v>
      </c>
      <c r="G390" s="11"/>
      <c r="H390" s="47">
        <v>41019</v>
      </c>
      <c r="I390" s="11"/>
      <c r="J390" s="46"/>
      <c r="K390" s="11"/>
      <c r="L390" s="46" t="s">
        <v>200</v>
      </c>
      <c r="M390" s="11"/>
      <c r="N390" s="46"/>
      <c r="O390" s="11"/>
      <c r="P390" s="46" t="s">
        <v>20</v>
      </c>
      <c r="Q390" s="11"/>
      <c r="R390" s="48"/>
      <c r="S390" s="11"/>
      <c r="T390" s="46" t="s">
        <v>189</v>
      </c>
      <c r="U390" s="11"/>
      <c r="V390" s="4">
        <v>40.950000000000003</v>
      </c>
      <c r="Z390"/>
    </row>
    <row r="391" spans="1:26">
      <c r="A391" s="11"/>
      <c r="B391" s="11"/>
      <c r="C391" s="11"/>
      <c r="D391" s="11"/>
      <c r="E391" s="11"/>
      <c r="F391" s="46" t="s">
        <v>18</v>
      </c>
      <c r="G391" s="11"/>
      <c r="H391" s="47">
        <v>41019</v>
      </c>
      <c r="I391" s="11"/>
      <c r="J391" s="46"/>
      <c r="K391" s="11"/>
      <c r="L391" s="46" t="s">
        <v>200</v>
      </c>
      <c r="M391" s="11"/>
      <c r="N391" s="46"/>
      <c r="O391" s="11"/>
      <c r="P391" s="46" t="s">
        <v>20</v>
      </c>
      <c r="Q391" s="11"/>
      <c r="R391" s="48"/>
      <c r="S391" s="11"/>
      <c r="T391" s="46" t="s">
        <v>189</v>
      </c>
      <c r="U391" s="11"/>
      <c r="V391" s="4">
        <v>58.74</v>
      </c>
      <c r="Z391"/>
    </row>
    <row r="392" spans="1:26">
      <c r="A392" s="11"/>
      <c r="B392" s="11"/>
      <c r="C392" s="11"/>
      <c r="D392" s="11"/>
      <c r="E392" s="11"/>
      <c r="F392" s="46" t="s">
        <v>18</v>
      </c>
      <c r="G392" s="11"/>
      <c r="H392" s="47">
        <v>41019</v>
      </c>
      <c r="I392" s="11"/>
      <c r="J392" s="46"/>
      <c r="K392" s="11"/>
      <c r="L392" s="46" t="s">
        <v>201</v>
      </c>
      <c r="M392" s="11"/>
      <c r="N392" s="46"/>
      <c r="O392" s="11"/>
      <c r="P392" s="46" t="s">
        <v>19</v>
      </c>
      <c r="Q392" s="11"/>
      <c r="R392" s="48"/>
      <c r="S392" s="11"/>
      <c r="T392" s="46" t="s">
        <v>189</v>
      </c>
      <c r="U392" s="11"/>
      <c r="V392" s="4">
        <v>115.11</v>
      </c>
      <c r="Z392"/>
    </row>
    <row r="393" spans="1:26">
      <c r="A393" s="11"/>
      <c r="B393" s="11"/>
      <c r="C393" s="11"/>
      <c r="D393" s="11"/>
      <c r="E393" s="11"/>
      <c r="F393" s="46" t="s">
        <v>18</v>
      </c>
      <c r="G393" s="11"/>
      <c r="H393" s="47">
        <v>41019</v>
      </c>
      <c r="I393" s="11"/>
      <c r="J393" s="46"/>
      <c r="K393" s="11"/>
      <c r="L393" s="46" t="s">
        <v>201</v>
      </c>
      <c r="M393" s="11"/>
      <c r="N393" s="46"/>
      <c r="O393" s="11"/>
      <c r="P393" s="46" t="s">
        <v>19</v>
      </c>
      <c r="Q393" s="11"/>
      <c r="R393" s="48"/>
      <c r="S393" s="11"/>
      <c r="T393" s="46" t="s">
        <v>189</v>
      </c>
      <c r="U393" s="11"/>
      <c r="V393" s="4">
        <v>63.03</v>
      </c>
      <c r="Z393"/>
    </row>
    <row r="394" spans="1:26">
      <c r="A394" s="11"/>
      <c r="B394" s="11"/>
      <c r="C394" s="11"/>
      <c r="D394" s="11"/>
      <c r="E394" s="11"/>
      <c r="F394" s="46" t="s">
        <v>18</v>
      </c>
      <c r="G394" s="11"/>
      <c r="H394" s="47">
        <v>41019</v>
      </c>
      <c r="I394" s="11"/>
      <c r="J394" s="46"/>
      <c r="K394" s="11"/>
      <c r="L394" s="46" t="s">
        <v>201</v>
      </c>
      <c r="M394" s="11"/>
      <c r="N394" s="46"/>
      <c r="O394" s="11"/>
      <c r="P394" s="46" t="s">
        <v>19</v>
      </c>
      <c r="Q394" s="11"/>
      <c r="R394" s="48"/>
      <c r="S394" s="11"/>
      <c r="T394" s="46" t="s">
        <v>189</v>
      </c>
      <c r="U394" s="11"/>
      <c r="V394" s="4">
        <v>98.4</v>
      </c>
      <c r="Z394"/>
    </row>
    <row r="395" spans="1:26">
      <c r="A395" s="11"/>
      <c r="B395" s="11"/>
      <c r="C395" s="11"/>
      <c r="D395" s="11"/>
      <c r="E395" s="11"/>
      <c r="F395" s="46" t="s">
        <v>18</v>
      </c>
      <c r="G395" s="11"/>
      <c r="H395" s="47">
        <v>41019</v>
      </c>
      <c r="I395" s="11"/>
      <c r="J395" s="46"/>
      <c r="K395" s="11"/>
      <c r="L395" s="46" t="s">
        <v>210</v>
      </c>
      <c r="M395" s="11"/>
      <c r="N395" s="46"/>
      <c r="O395" s="11"/>
      <c r="P395" s="46" t="s">
        <v>51</v>
      </c>
      <c r="Q395" s="11"/>
      <c r="R395" s="48"/>
      <c r="S395" s="11"/>
      <c r="T395" s="46" t="s">
        <v>189</v>
      </c>
      <c r="U395" s="11"/>
      <c r="V395" s="4">
        <v>0</v>
      </c>
      <c r="Z395"/>
    </row>
    <row r="396" spans="1:26">
      <c r="A396" s="11"/>
      <c r="B396" s="11"/>
      <c r="C396" s="11"/>
      <c r="D396" s="11"/>
      <c r="E396" s="11"/>
      <c r="F396" s="46" t="s">
        <v>18</v>
      </c>
      <c r="G396" s="11"/>
      <c r="H396" s="47">
        <v>41019</v>
      </c>
      <c r="I396" s="11"/>
      <c r="J396" s="46"/>
      <c r="K396" s="11"/>
      <c r="L396" s="46" t="s">
        <v>210</v>
      </c>
      <c r="M396" s="11"/>
      <c r="N396" s="46"/>
      <c r="O396" s="11"/>
      <c r="P396" s="46" t="s">
        <v>51</v>
      </c>
      <c r="Q396" s="11"/>
      <c r="R396" s="48"/>
      <c r="S396" s="11"/>
      <c r="T396" s="46" t="s">
        <v>189</v>
      </c>
      <c r="U396" s="11"/>
      <c r="V396" s="4">
        <v>71.3</v>
      </c>
      <c r="Z396"/>
    </row>
    <row r="397" spans="1:26">
      <c r="A397" s="11"/>
      <c r="B397" s="11"/>
      <c r="C397" s="11"/>
      <c r="D397" s="11"/>
      <c r="E397" s="11"/>
      <c r="F397" s="46" t="s">
        <v>18</v>
      </c>
      <c r="G397" s="11"/>
      <c r="H397" s="47">
        <v>41019</v>
      </c>
      <c r="I397" s="11"/>
      <c r="J397" s="46"/>
      <c r="K397" s="11"/>
      <c r="L397" s="46" t="s">
        <v>210</v>
      </c>
      <c r="M397" s="11"/>
      <c r="N397" s="46"/>
      <c r="O397" s="11"/>
      <c r="P397" s="46" t="s">
        <v>51</v>
      </c>
      <c r="Q397" s="11"/>
      <c r="R397" s="48"/>
      <c r="S397" s="11"/>
      <c r="T397" s="46" t="s">
        <v>189</v>
      </c>
      <c r="U397" s="11"/>
      <c r="V397" s="4">
        <v>40.35</v>
      </c>
      <c r="Z397"/>
    </row>
    <row r="398" spans="1:26">
      <c r="A398" s="11"/>
      <c r="B398" s="11"/>
      <c r="C398" s="11"/>
      <c r="D398" s="11"/>
      <c r="E398" s="11"/>
      <c r="F398" s="46" t="s">
        <v>18</v>
      </c>
      <c r="G398" s="11"/>
      <c r="H398" s="47">
        <v>41019</v>
      </c>
      <c r="I398" s="11"/>
      <c r="J398" s="46"/>
      <c r="K398" s="11"/>
      <c r="L398" s="46" t="s">
        <v>210</v>
      </c>
      <c r="M398" s="11"/>
      <c r="N398" s="46"/>
      <c r="O398" s="11"/>
      <c r="P398" s="46" t="s">
        <v>51</v>
      </c>
      <c r="Q398" s="11"/>
      <c r="R398" s="48"/>
      <c r="S398" s="11"/>
      <c r="T398" s="46" t="s">
        <v>189</v>
      </c>
      <c r="U398" s="11"/>
      <c r="V398" s="4">
        <v>63</v>
      </c>
      <c r="Z398"/>
    </row>
    <row r="399" spans="1:26">
      <c r="A399" s="11"/>
      <c r="B399" s="11"/>
      <c r="C399" s="11"/>
      <c r="D399" s="11"/>
      <c r="E399" s="11"/>
      <c r="F399" s="46" t="s">
        <v>18</v>
      </c>
      <c r="G399" s="11"/>
      <c r="H399" s="47">
        <v>41019</v>
      </c>
      <c r="I399" s="11"/>
      <c r="J399" s="46"/>
      <c r="K399" s="11"/>
      <c r="L399" s="46" t="s">
        <v>204</v>
      </c>
      <c r="M399" s="11"/>
      <c r="N399" s="46"/>
      <c r="O399" s="11"/>
      <c r="P399" s="46" t="s">
        <v>19</v>
      </c>
      <c r="Q399" s="11"/>
      <c r="R399" s="48"/>
      <c r="S399" s="11"/>
      <c r="T399" s="46" t="s">
        <v>189</v>
      </c>
      <c r="U399" s="11"/>
      <c r="V399" s="4">
        <v>73.78</v>
      </c>
      <c r="Z399"/>
    </row>
    <row r="400" spans="1:26">
      <c r="A400" s="11"/>
      <c r="B400" s="11"/>
      <c r="C400" s="11"/>
      <c r="D400" s="11"/>
      <c r="E400" s="11"/>
      <c r="F400" s="46" t="s">
        <v>18</v>
      </c>
      <c r="G400" s="11"/>
      <c r="H400" s="47">
        <v>41019</v>
      </c>
      <c r="I400" s="11"/>
      <c r="J400" s="46"/>
      <c r="K400" s="11"/>
      <c r="L400" s="46" t="s">
        <v>204</v>
      </c>
      <c r="M400" s="11"/>
      <c r="N400" s="46"/>
      <c r="O400" s="11"/>
      <c r="P400" s="46" t="s">
        <v>19</v>
      </c>
      <c r="Q400" s="11"/>
      <c r="R400" s="48"/>
      <c r="S400" s="11"/>
      <c r="T400" s="46" t="s">
        <v>189</v>
      </c>
      <c r="U400" s="11"/>
      <c r="V400" s="4">
        <v>115.2</v>
      </c>
      <c r="Z400"/>
    </row>
    <row r="401" spans="1:26">
      <c r="A401" s="11"/>
      <c r="B401" s="11"/>
      <c r="C401" s="11"/>
      <c r="D401" s="11"/>
      <c r="E401" s="11"/>
      <c r="F401" s="46" t="s">
        <v>18</v>
      </c>
      <c r="G401" s="11"/>
      <c r="H401" s="47">
        <v>41019</v>
      </c>
      <c r="I401" s="11"/>
      <c r="J401" s="46"/>
      <c r="K401" s="11"/>
      <c r="L401" s="46" t="s">
        <v>211</v>
      </c>
      <c r="M401" s="11"/>
      <c r="N401" s="46"/>
      <c r="O401" s="11"/>
      <c r="P401" s="46" t="s">
        <v>19</v>
      </c>
      <c r="Q401" s="11"/>
      <c r="R401" s="48"/>
      <c r="S401" s="11"/>
      <c r="T401" s="46" t="s">
        <v>189</v>
      </c>
      <c r="U401" s="11"/>
      <c r="V401" s="4">
        <v>126.74</v>
      </c>
      <c r="Z401"/>
    </row>
    <row r="402" spans="1:26">
      <c r="A402" s="11"/>
      <c r="B402" s="11"/>
      <c r="C402" s="11"/>
      <c r="D402" s="11"/>
      <c r="E402" s="11"/>
      <c r="F402" s="46" t="s">
        <v>18</v>
      </c>
      <c r="G402" s="11"/>
      <c r="H402" s="47">
        <v>41019</v>
      </c>
      <c r="I402" s="11"/>
      <c r="J402" s="46"/>
      <c r="K402" s="11"/>
      <c r="L402" s="46" t="s">
        <v>211</v>
      </c>
      <c r="M402" s="11"/>
      <c r="N402" s="46"/>
      <c r="O402" s="11"/>
      <c r="P402" s="46" t="s">
        <v>19</v>
      </c>
      <c r="Q402" s="11"/>
      <c r="R402" s="48"/>
      <c r="S402" s="11"/>
      <c r="T402" s="46" t="s">
        <v>189</v>
      </c>
      <c r="U402" s="11"/>
      <c r="V402" s="4">
        <v>69.05</v>
      </c>
      <c r="Z402"/>
    </row>
    <row r="403" spans="1:26">
      <c r="A403" s="11"/>
      <c r="B403" s="11"/>
      <c r="C403" s="11"/>
      <c r="D403" s="11"/>
      <c r="E403" s="11"/>
      <c r="F403" s="46" t="s">
        <v>18</v>
      </c>
      <c r="G403" s="11"/>
      <c r="H403" s="47">
        <v>41019</v>
      </c>
      <c r="I403" s="11"/>
      <c r="J403" s="46"/>
      <c r="K403" s="11"/>
      <c r="L403" s="46" t="s">
        <v>211</v>
      </c>
      <c r="M403" s="11"/>
      <c r="N403" s="46"/>
      <c r="O403" s="11"/>
      <c r="P403" s="46" t="s">
        <v>19</v>
      </c>
      <c r="Q403" s="11"/>
      <c r="R403" s="48"/>
      <c r="S403" s="11"/>
      <c r="T403" s="46" t="s">
        <v>189</v>
      </c>
      <c r="U403" s="11"/>
      <c r="V403" s="4">
        <v>107.8</v>
      </c>
      <c r="Z403"/>
    </row>
    <row r="404" spans="1:26">
      <c r="A404" s="11"/>
      <c r="B404" s="11"/>
      <c r="C404" s="11"/>
      <c r="D404" s="11"/>
      <c r="E404" s="11"/>
      <c r="F404" s="46" t="s">
        <v>18</v>
      </c>
      <c r="G404" s="11"/>
      <c r="H404" s="47">
        <v>41019</v>
      </c>
      <c r="I404" s="11"/>
      <c r="J404" s="46"/>
      <c r="K404" s="11"/>
      <c r="L404" s="46" t="s">
        <v>205</v>
      </c>
      <c r="M404" s="11"/>
      <c r="N404" s="46"/>
      <c r="O404" s="11"/>
      <c r="P404" s="46" t="s">
        <v>0</v>
      </c>
      <c r="Q404" s="11"/>
      <c r="R404" s="48"/>
      <c r="S404" s="11"/>
      <c r="T404" s="46" t="s">
        <v>189</v>
      </c>
      <c r="U404" s="11"/>
      <c r="V404" s="4">
        <v>97.63</v>
      </c>
      <c r="Z404"/>
    </row>
    <row r="405" spans="1:26">
      <c r="A405" s="11"/>
      <c r="B405" s="11"/>
      <c r="C405" s="11"/>
      <c r="D405" s="11"/>
      <c r="E405" s="11"/>
      <c r="F405" s="46" t="s">
        <v>18</v>
      </c>
      <c r="G405" s="11"/>
      <c r="H405" s="47">
        <v>41019</v>
      </c>
      <c r="I405" s="11"/>
      <c r="J405" s="46"/>
      <c r="K405" s="11"/>
      <c r="L405" s="46" t="s">
        <v>205</v>
      </c>
      <c r="M405" s="11"/>
      <c r="N405" s="46"/>
      <c r="O405" s="11"/>
      <c r="P405" s="46" t="s">
        <v>0</v>
      </c>
      <c r="Q405" s="11"/>
      <c r="R405" s="48"/>
      <c r="S405" s="11"/>
      <c r="T405" s="46" t="s">
        <v>189</v>
      </c>
      <c r="U405" s="11"/>
      <c r="V405" s="4">
        <v>53.98</v>
      </c>
      <c r="Z405"/>
    </row>
    <row r="406" spans="1:26">
      <c r="A406" s="11"/>
      <c r="B406" s="11"/>
      <c r="C406" s="11"/>
      <c r="D406" s="11"/>
      <c r="E406" s="11"/>
      <c r="F406" s="46" t="s">
        <v>18</v>
      </c>
      <c r="G406" s="11"/>
      <c r="H406" s="47">
        <v>41019</v>
      </c>
      <c r="I406" s="11"/>
      <c r="J406" s="46"/>
      <c r="K406" s="11"/>
      <c r="L406" s="46" t="s">
        <v>205</v>
      </c>
      <c r="M406" s="11"/>
      <c r="N406" s="46"/>
      <c r="O406" s="11"/>
      <c r="P406" s="46" t="s">
        <v>0</v>
      </c>
      <c r="Q406" s="11"/>
      <c r="R406" s="48"/>
      <c r="S406" s="11"/>
      <c r="T406" s="46" t="s">
        <v>189</v>
      </c>
      <c r="U406" s="11"/>
      <c r="V406" s="4">
        <v>84.28</v>
      </c>
      <c r="Z406"/>
    </row>
    <row r="407" spans="1:26">
      <c r="A407" s="11"/>
      <c r="B407" s="11"/>
      <c r="C407" s="11"/>
      <c r="D407" s="11"/>
      <c r="E407" s="11"/>
      <c r="F407" s="46" t="s">
        <v>18</v>
      </c>
      <c r="G407" s="11"/>
      <c r="H407" s="47">
        <v>41026</v>
      </c>
      <c r="I407" s="11"/>
      <c r="J407" s="46" t="s">
        <v>28</v>
      </c>
      <c r="K407" s="11"/>
      <c r="L407" s="46" t="s">
        <v>200</v>
      </c>
      <c r="M407" s="11"/>
      <c r="N407" s="46"/>
      <c r="O407" s="11"/>
      <c r="P407" s="46" t="s">
        <v>20</v>
      </c>
      <c r="Q407" s="11"/>
      <c r="R407" s="48"/>
      <c r="S407" s="11"/>
      <c r="T407" s="46" t="s">
        <v>189</v>
      </c>
      <c r="U407" s="11"/>
      <c r="V407" s="4">
        <v>0</v>
      </c>
      <c r="Z407"/>
    </row>
    <row r="408" spans="1:26">
      <c r="A408" s="11"/>
      <c r="B408" s="11"/>
      <c r="C408" s="11"/>
      <c r="D408" s="11"/>
      <c r="E408" s="11"/>
      <c r="F408" s="46" t="s">
        <v>18</v>
      </c>
      <c r="G408" s="11"/>
      <c r="H408" s="47">
        <v>41026</v>
      </c>
      <c r="I408" s="11"/>
      <c r="J408" s="46" t="s">
        <v>28</v>
      </c>
      <c r="K408" s="11"/>
      <c r="L408" s="46" t="s">
        <v>200</v>
      </c>
      <c r="M408" s="11"/>
      <c r="N408" s="46"/>
      <c r="O408" s="11"/>
      <c r="P408" s="46" t="s">
        <v>20</v>
      </c>
      <c r="Q408" s="11"/>
      <c r="R408" s="48"/>
      <c r="S408" s="11"/>
      <c r="T408" s="46" t="s">
        <v>189</v>
      </c>
      <c r="U408" s="11"/>
      <c r="V408" s="4">
        <v>3</v>
      </c>
      <c r="Z408"/>
    </row>
    <row r="409" spans="1:26">
      <c r="A409" s="11"/>
      <c r="B409" s="11"/>
      <c r="C409" s="11"/>
      <c r="D409" s="11"/>
      <c r="E409" s="11"/>
      <c r="F409" s="46" t="s">
        <v>18</v>
      </c>
      <c r="G409" s="11"/>
      <c r="H409" s="47">
        <v>41026</v>
      </c>
      <c r="I409" s="11"/>
      <c r="J409" s="46" t="s">
        <v>28</v>
      </c>
      <c r="K409" s="11"/>
      <c r="L409" s="46" t="s">
        <v>200</v>
      </c>
      <c r="M409" s="11"/>
      <c r="N409" s="46"/>
      <c r="O409" s="11"/>
      <c r="P409" s="46" t="s">
        <v>20</v>
      </c>
      <c r="Q409" s="11"/>
      <c r="R409" s="48"/>
      <c r="S409" s="11"/>
      <c r="T409" s="46" t="s">
        <v>189</v>
      </c>
      <c r="U409" s="11"/>
      <c r="V409" s="4">
        <v>0</v>
      </c>
      <c r="Z409"/>
    </row>
    <row r="410" spans="1:26">
      <c r="A410" s="11"/>
      <c r="B410" s="11"/>
      <c r="C410" s="11"/>
      <c r="D410" s="11"/>
      <c r="E410" s="11"/>
      <c r="F410" s="46" t="s">
        <v>18</v>
      </c>
      <c r="G410" s="11"/>
      <c r="H410" s="47">
        <v>41033</v>
      </c>
      <c r="I410" s="11"/>
      <c r="J410" s="46"/>
      <c r="K410" s="11"/>
      <c r="L410" s="46" t="s">
        <v>212</v>
      </c>
      <c r="M410" s="11"/>
      <c r="N410" s="46"/>
      <c r="O410" s="11"/>
      <c r="P410" s="46" t="s">
        <v>0</v>
      </c>
      <c r="Q410" s="11"/>
      <c r="R410" s="48"/>
      <c r="S410" s="11"/>
      <c r="T410" s="46" t="s">
        <v>189</v>
      </c>
      <c r="U410" s="11"/>
      <c r="V410" s="4">
        <v>117.56</v>
      </c>
      <c r="Z410"/>
    </row>
    <row r="411" spans="1:26">
      <c r="A411" s="11"/>
      <c r="B411" s="11"/>
      <c r="C411" s="11"/>
      <c r="D411" s="11"/>
      <c r="E411" s="11"/>
      <c r="F411" s="46" t="s">
        <v>18</v>
      </c>
      <c r="G411" s="11"/>
      <c r="H411" s="47">
        <v>41033</v>
      </c>
      <c r="I411" s="11"/>
      <c r="J411" s="46"/>
      <c r="K411" s="11"/>
      <c r="L411" s="46" t="s">
        <v>212</v>
      </c>
      <c r="M411" s="11"/>
      <c r="N411" s="46"/>
      <c r="O411" s="11"/>
      <c r="P411" s="46" t="s">
        <v>0</v>
      </c>
      <c r="Q411" s="11"/>
      <c r="R411" s="48"/>
      <c r="S411" s="11"/>
      <c r="T411" s="46" t="s">
        <v>189</v>
      </c>
      <c r="U411" s="11"/>
      <c r="V411" s="4">
        <v>70.62</v>
      </c>
      <c r="Z411"/>
    </row>
    <row r="412" spans="1:26">
      <c r="A412" s="11"/>
      <c r="B412" s="11"/>
      <c r="C412" s="11"/>
      <c r="D412" s="11"/>
      <c r="E412" s="11"/>
      <c r="F412" s="46" t="s">
        <v>18</v>
      </c>
      <c r="G412" s="11"/>
      <c r="H412" s="47">
        <v>41033</v>
      </c>
      <c r="I412" s="11"/>
      <c r="J412" s="46"/>
      <c r="K412" s="11"/>
      <c r="L412" s="46" t="s">
        <v>212</v>
      </c>
      <c r="M412" s="11"/>
      <c r="N412" s="46"/>
      <c r="O412" s="11"/>
      <c r="P412" s="46" t="s">
        <v>0</v>
      </c>
      <c r="Q412" s="11"/>
      <c r="R412" s="48"/>
      <c r="S412" s="11"/>
      <c r="T412" s="46" t="s">
        <v>189</v>
      </c>
      <c r="U412" s="11"/>
      <c r="V412" s="4">
        <v>40</v>
      </c>
      <c r="Z412"/>
    </row>
    <row r="413" spans="1:26">
      <c r="A413" s="11"/>
      <c r="B413" s="11"/>
      <c r="C413" s="11"/>
      <c r="D413" s="11"/>
      <c r="E413" s="11"/>
      <c r="F413" s="46" t="s">
        <v>18</v>
      </c>
      <c r="G413" s="11"/>
      <c r="H413" s="47">
        <v>41033</v>
      </c>
      <c r="I413" s="11"/>
      <c r="J413" s="46"/>
      <c r="K413" s="11"/>
      <c r="L413" s="46" t="s">
        <v>212</v>
      </c>
      <c r="M413" s="11"/>
      <c r="N413" s="46"/>
      <c r="O413" s="11"/>
      <c r="P413" s="46" t="s">
        <v>0</v>
      </c>
      <c r="Q413" s="11"/>
      <c r="R413" s="48"/>
      <c r="S413" s="11"/>
      <c r="T413" s="46" t="s">
        <v>189</v>
      </c>
      <c r="U413" s="11"/>
      <c r="V413" s="4">
        <v>62.45</v>
      </c>
      <c r="Z413"/>
    </row>
    <row r="414" spans="1:26">
      <c r="A414" s="11"/>
      <c r="B414" s="11"/>
      <c r="C414" s="11"/>
      <c r="D414" s="11"/>
      <c r="E414" s="11"/>
      <c r="F414" s="46" t="s">
        <v>18</v>
      </c>
      <c r="G414" s="11"/>
      <c r="H414" s="47">
        <v>41033</v>
      </c>
      <c r="I414" s="11"/>
      <c r="J414" s="46"/>
      <c r="K414" s="11"/>
      <c r="L414" s="46" t="s">
        <v>190</v>
      </c>
      <c r="M414" s="11"/>
      <c r="N414" s="46"/>
      <c r="O414" s="11"/>
      <c r="P414" s="46" t="s">
        <v>20</v>
      </c>
      <c r="Q414" s="11"/>
      <c r="R414" s="48"/>
      <c r="S414" s="11"/>
      <c r="T414" s="46" t="s">
        <v>189</v>
      </c>
      <c r="U414" s="11"/>
      <c r="V414" s="4">
        <v>98.21</v>
      </c>
      <c r="Z414"/>
    </row>
    <row r="415" spans="1:26">
      <c r="A415" s="11"/>
      <c r="B415" s="11"/>
      <c r="C415" s="11"/>
      <c r="D415" s="11"/>
      <c r="E415" s="11"/>
      <c r="F415" s="46" t="s">
        <v>18</v>
      </c>
      <c r="G415" s="11"/>
      <c r="H415" s="47">
        <v>41033</v>
      </c>
      <c r="I415" s="11"/>
      <c r="J415" s="46"/>
      <c r="K415" s="11"/>
      <c r="L415" s="46" t="s">
        <v>190</v>
      </c>
      <c r="M415" s="11"/>
      <c r="N415" s="46"/>
      <c r="O415" s="11"/>
      <c r="P415" s="46" t="s">
        <v>20</v>
      </c>
      <c r="Q415" s="11"/>
      <c r="R415" s="48"/>
      <c r="S415" s="11"/>
      <c r="T415" s="46" t="s">
        <v>189</v>
      </c>
      <c r="U415" s="11"/>
      <c r="V415" s="4">
        <v>54.28</v>
      </c>
      <c r="Z415"/>
    </row>
    <row r="416" spans="1:26">
      <c r="A416" s="11"/>
      <c r="B416" s="11"/>
      <c r="C416" s="11"/>
      <c r="D416" s="11"/>
      <c r="E416" s="11"/>
      <c r="F416" s="46" t="s">
        <v>18</v>
      </c>
      <c r="G416" s="11"/>
      <c r="H416" s="47">
        <v>41033</v>
      </c>
      <c r="I416" s="11"/>
      <c r="J416" s="46"/>
      <c r="K416" s="11"/>
      <c r="L416" s="46" t="s">
        <v>190</v>
      </c>
      <c r="M416" s="11"/>
      <c r="N416" s="46"/>
      <c r="O416" s="11"/>
      <c r="P416" s="46" t="s">
        <v>20</v>
      </c>
      <c r="Q416" s="11"/>
      <c r="R416" s="48"/>
      <c r="S416" s="11"/>
      <c r="T416" s="46" t="s">
        <v>189</v>
      </c>
      <c r="U416" s="11"/>
      <c r="V416" s="4">
        <v>127.13</v>
      </c>
      <c r="Z416"/>
    </row>
    <row r="417" spans="1:26">
      <c r="A417" s="11"/>
      <c r="B417" s="11"/>
      <c r="C417" s="11"/>
      <c r="D417" s="11"/>
      <c r="E417" s="11"/>
      <c r="F417" s="46" t="s">
        <v>18</v>
      </c>
      <c r="G417" s="11"/>
      <c r="H417" s="47">
        <v>41033</v>
      </c>
      <c r="I417" s="11"/>
      <c r="J417" s="46"/>
      <c r="K417" s="11"/>
      <c r="L417" s="46" t="s">
        <v>214</v>
      </c>
      <c r="M417" s="11"/>
      <c r="N417" s="46"/>
      <c r="O417" s="11"/>
      <c r="P417" s="46" t="s">
        <v>0</v>
      </c>
      <c r="Q417" s="11"/>
      <c r="R417" s="48"/>
      <c r="S417" s="11"/>
      <c r="T417" s="46" t="s">
        <v>189</v>
      </c>
      <c r="U417" s="11"/>
      <c r="V417" s="4">
        <v>143.02000000000001</v>
      </c>
      <c r="Z417"/>
    </row>
    <row r="418" spans="1:26">
      <c r="A418" s="11"/>
      <c r="B418" s="11"/>
      <c r="C418" s="11"/>
      <c r="D418" s="11"/>
      <c r="E418" s="11"/>
      <c r="F418" s="46" t="s">
        <v>18</v>
      </c>
      <c r="G418" s="11"/>
      <c r="H418" s="47">
        <v>41033</v>
      </c>
      <c r="I418" s="11"/>
      <c r="J418" s="46"/>
      <c r="K418" s="11"/>
      <c r="L418" s="46" t="s">
        <v>214</v>
      </c>
      <c r="M418" s="11"/>
      <c r="N418" s="46"/>
      <c r="O418" s="11"/>
      <c r="P418" s="46" t="s">
        <v>0</v>
      </c>
      <c r="Q418" s="11"/>
      <c r="R418" s="48"/>
      <c r="S418" s="11"/>
      <c r="T418" s="46" t="s">
        <v>189</v>
      </c>
      <c r="U418" s="11"/>
      <c r="V418" s="4">
        <v>77.48</v>
      </c>
      <c r="Z418"/>
    </row>
    <row r="419" spans="1:26">
      <c r="A419" s="11"/>
      <c r="B419" s="11"/>
      <c r="C419" s="11"/>
      <c r="D419" s="11"/>
      <c r="E419" s="11"/>
      <c r="F419" s="46" t="s">
        <v>18</v>
      </c>
      <c r="G419" s="11"/>
      <c r="H419" s="47">
        <v>41033</v>
      </c>
      <c r="I419" s="11"/>
      <c r="J419" s="46"/>
      <c r="K419" s="11"/>
      <c r="L419" s="46" t="s">
        <v>214</v>
      </c>
      <c r="M419" s="11"/>
      <c r="N419" s="46"/>
      <c r="O419" s="11"/>
      <c r="P419" s="46" t="s">
        <v>0</v>
      </c>
      <c r="Q419" s="11"/>
      <c r="R419" s="48"/>
      <c r="S419" s="11"/>
      <c r="T419" s="46" t="s">
        <v>189</v>
      </c>
      <c r="U419" s="11"/>
      <c r="V419" s="4">
        <v>120.96</v>
      </c>
      <c r="Z419"/>
    </row>
    <row r="420" spans="1:26">
      <c r="A420" s="11"/>
      <c r="B420" s="11"/>
      <c r="C420" s="11"/>
      <c r="D420" s="11"/>
      <c r="E420" s="11"/>
      <c r="F420" s="46" t="s">
        <v>18</v>
      </c>
      <c r="G420" s="11"/>
      <c r="H420" s="47">
        <v>41033</v>
      </c>
      <c r="I420" s="11"/>
      <c r="J420" s="46"/>
      <c r="K420" s="11"/>
      <c r="L420" s="46" t="s">
        <v>192</v>
      </c>
      <c r="M420" s="11"/>
      <c r="N420" s="46"/>
      <c r="O420" s="11"/>
      <c r="P420" s="46" t="s">
        <v>19</v>
      </c>
      <c r="Q420" s="11"/>
      <c r="R420" s="48"/>
      <c r="S420" s="11"/>
      <c r="T420" s="46" t="s">
        <v>189</v>
      </c>
      <c r="U420" s="11"/>
      <c r="V420" s="4">
        <v>80</v>
      </c>
      <c r="Z420"/>
    </row>
    <row r="421" spans="1:26">
      <c r="A421" s="11"/>
      <c r="B421" s="11"/>
      <c r="C421" s="11"/>
      <c r="D421" s="11"/>
      <c r="E421" s="11"/>
      <c r="F421" s="46" t="s">
        <v>18</v>
      </c>
      <c r="G421" s="11"/>
      <c r="H421" s="47">
        <v>41033</v>
      </c>
      <c r="I421" s="11"/>
      <c r="J421" s="46"/>
      <c r="K421" s="11"/>
      <c r="L421" s="46" t="s">
        <v>192</v>
      </c>
      <c r="M421" s="11"/>
      <c r="N421" s="46"/>
      <c r="O421" s="11"/>
      <c r="P421" s="46" t="s">
        <v>19</v>
      </c>
      <c r="Q421" s="11"/>
      <c r="R421" s="48"/>
      <c r="S421" s="11"/>
      <c r="T421" s="46" t="s">
        <v>189</v>
      </c>
      <c r="U421" s="11"/>
      <c r="V421" s="4">
        <v>126.99</v>
      </c>
      <c r="Z421"/>
    </row>
    <row r="422" spans="1:26">
      <c r="A422" s="11"/>
      <c r="B422" s="11"/>
      <c r="C422" s="11"/>
      <c r="D422" s="11"/>
      <c r="E422" s="11"/>
      <c r="F422" s="46" t="s">
        <v>18</v>
      </c>
      <c r="G422" s="11"/>
      <c r="H422" s="47">
        <v>41033</v>
      </c>
      <c r="I422" s="11"/>
      <c r="J422" s="46"/>
      <c r="K422" s="11"/>
      <c r="L422" s="46" t="s">
        <v>192</v>
      </c>
      <c r="M422" s="11"/>
      <c r="N422" s="46"/>
      <c r="O422" s="11"/>
      <c r="P422" s="46" t="s">
        <v>19</v>
      </c>
      <c r="Q422" s="11"/>
      <c r="R422" s="48"/>
      <c r="S422" s="11"/>
      <c r="T422" s="46" t="s">
        <v>189</v>
      </c>
      <c r="U422" s="11"/>
      <c r="V422" s="4">
        <v>69.17</v>
      </c>
      <c r="Z422"/>
    </row>
    <row r="423" spans="1:26">
      <c r="A423" s="11"/>
      <c r="B423" s="11"/>
      <c r="C423" s="11"/>
      <c r="D423" s="11"/>
      <c r="E423" s="11"/>
      <c r="F423" s="46" t="s">
        <v>18</v>
      </c>
      <c r="G423" s="11"/>
      <c r="H423" s="47">
        <v>41033</v>
      </c>
      <c r="I423" s="11"/>
      <c r="J423" s="46"/>
      <c r="K423" s="11"/>
      <c r="L423" s="46" t="s">
        <v>192</v>
      </c>
      <c r="M423" s="11"/>
      <c r="N423" s="46"/>
      <c r="O423" s="11"/>
      <c r="P423" s="46" t="s">
        <v>19</v>
      </c>
      <c r="Q423" s="11"/>
      <c r="R423" s="48"/>
      <c r="S423" s="11"/>
      <c r="T423" s="46" t="s">
        <v>189</v>
      </c>
      <c r="U423" s="11"/>
      <c r="V423" s="4">
        <v>216</v>
      </c>
      <c r="Z423"/>
    </row>
    <row r="424" spans="1:26">
      <c r="A424" s="11"/>
      <c r="B424" s="11"/>
      <c r="C424" s="11"/>
      <c r="D424" s="11"/>
      <c r="E424" s="11"/>
      <c r="F424" s="46" t="s">
        <v>18</v>
      </c>
      <c r="G424" s="11"/>
      <c r="H424" s="47">
        <v>41033</v>
      </c>
      <c r="I424" s="11"/>
      <c r="J424" s="46"/>
      <c r="K424" s="11"/>
      <c r="L424" s="46" t="s">
        <v>193</v>
      </c>
      <c r="M424" s="11"/>
      <c r="N424" s="46"/>
      <c r="O424" s="11"/>
      <c r="P424" s="46" t="s">
        <v>19</v>
      </c>
      <c r="Q424" s="11"/>
      <c r="R424" s="48"/>
      <c r="S424" s="11"/>
      <c r="T424" s="46" t="s">
        <v>189</v>
      </c>
      <c r="U424" s="11"/>
      <c r="V424" s="4">
        <v>87.14</v>
      </c>
      <c r="Z424"/>
    </row>
    <row r="425" spans="1:26">
      <c r="A425" s="11"/>
      <c r="B425" s="11"/>
      <c r="C425" s="11"/>
      <c r="D425" s="11"/>
      <c r="E425" s="11"/>
      <c r="F425" s="46" t="s">
        <v>18</v>
      </c>
      <c r="G425" s="11"/>
      <c r="H425" s="47">
        <v>41033</v>
      </c>
      <c r="I425" s="11"/>
      <c r="J425" s="46"/>
      <c r="K425" s="11"/>
      <c r="L425" s="46" t="s">
        <v>193</v>
      </c>
      <c r="M425" s="11"/>
      <c r="N425" s="46"/>
      <c r="O425" s="11"/>
      <c r="P425" s="46" t="s">
        <v>19</v>
      </c>
      <c r="Q425" s="11"/>
      <c r="R425" s="48"/>
      <c r="S425" s="11"/>
      <c r="T425" s="46" t="s">
        <v>189</v>
      </c>
      <c r="U425" s="11"/>
      <c r="V425" s="4">
        <v>48.55</v>
      </c>
      <c r="Z425"/>
    </row>
    <row r="426" spans="1:26">
      <c r="A426" s="11"/>
      <c r="B426" s="11"/>
      <c r="C426" s="11"/>
      <c r="D426" s="11"/>
      <c r="E426" s="11"/>
      <c r="F426" s="46" t="s">
        <v>18</v>
      </c>
      <c r="G426" s="11"/>
      <c r="H426" s="47">
        <v>41033</v>
      </c>
      <c r="I426" s="11"/>
      <c r="J426" s="46"/>
      <c r="K426" s="11"/>
      <c r="L426" s="46" t="s">
        <v>193</v>
      </c>
      <c r="M426" s="11"/>
      <c r="N426" s="46"/>
      <c r="O426" s="11"/>
      <c r="P426" s="46" t="s">
        <v>19</v>
      </c>
      <c r="Q426" s="11"/>
      <c r="R426" s="48"/>
      <c r="S426" s="11"/>
      <c r="T426" s="46" t="s">
        <v>189</v>
      </c>
      <c r="U426" s="11"/>
      <c r="V426" s="4">
        <v>75.8</v>
      </c>
      <c r="Z426"/>
    </row>
    <row r="427" spans="1:26">
      <c r="A427" s="11"/>
      <c r="B427" s="11"/>
      <c r="C427" s="11"/>
      <c r="D427" s="11"/>
      <c r="E427" s="11"/>
      <c r="F427" s="46" t="s">
        <v>18</v>
      </c>
      <c r="G427" s="11"/>
      <c r="H427" s="47">
        <v>41033</v>
      </c>
      <c r="I427" s="11"/>
      <c r="J427" s="46"/>
      <c r="K427" s="11"/>
      <c r="L427" s="46" t="s">
        <v>194</v>
      </c>
      <c r="M427" s="11"/>
      <c r="N427" s="46"/>
      <c r="O427" s="11"/>
      <c r="P427" s="46" t="s">
        <v>19</v>
      </c>
      <c r="Q427" s="11"/>
      <c r="R427" s="48"/>
      <c r="S427" s="11"/>
      <c r="T427" s="46" t="s">
        <v>189</v>
      </c>
      <c r="U427" s="11"/>
      <c r="V427" s="4">
        <v>107.19</v>
      </c>
      <c r="Z427"/>
    </row>
    <row r="428" spans="1:26">
      <c r="A428" s="11"/>
      <c r="B428" s="11"/>
      <c r="C428" s="11"/>
      <c r="D428" s="11"/>
      <c r="E428" s="11"/>
      <c r="F428" s="46" t="s">
        <v>18</v>
      </c>
      <c r="G428" s="11"/>
      <c r="H428" s="47">
        <v>41033</v>
      </c>
      <c r="I428" s="11"/>
      <c r="J428" s="46"/>
      <c r="K428" s="11"/>
      <c r="L428" s="46" t="s">
        <v>194</v>
      </c>
      <c r="M428" s="11"/>
      <c r="N428" s="46"/>
      <c r="O428" s="11"/>
      <c r="P428" s="46" t="s">
        <v>19</v>
      </c>
      <c r="Q428" s="11"/>
      <c r="R428" s="48"/>
      <c r="S428" s="11"/>
      <c r="T428" s="46" t="s">
        <v>189</v>
      </c>
      <c r="U428" s="11"/>
      <c r="V428" s="4">
        <v>58.93</v>
      </c>
      <c r="Z428"/>
    </row>
    <row r="429" spans="1:26">
      <c r="A429" s="11"/>
      <c r="B429" s="11"/>
      <c r="C429" s="11"/>
      <c r="D429" s="11"/>
      <c r="E429" s="11"/>
      <c r="F429" s="46" t="s">
        <v>18</v>
      </c>
      <c r="G429" s="11"/>
      <c r="H429" s="47">
        <v>41033</v>
      </c>
      <c r="I429" s="11"/>
      <c r="J429" s="46"/>
      <c r="K429" s="11"/>
      <c r="L429" s="46" t="s">
        <v>194</v>
      </c>
      <c r="M429" s="11"/>
      <c r="N429" s="46"/>
      <c r="O429" s="11"/>
      <c r="P429" s="46" t="s">
        <v>19</v>
      </c>
      <c r="Q429" s="11"/>
      <c r="R429" s="48"/>
      <c r="S429" s="11"/>
      <c r="T429" s="46" t="s">
        <v>189</v>
      </c>
      <c r="U429" s="11"/>
      <c r="V429" s="4">
        <v>92</v>
      </c>
      <c r="Z429"/>
    </row>
    <row r="430" spans="1:26">
      <c r="A430" s="11"/>
      <c r="B430" s="11"/>
      <c r="C430" s="11"/>
      <c r="D430" s="11"/>
      <c r="E430" s="11"/>
      <c r="F430" s="46" t="s">
        <v>18</v>
      </c>
      <c r="G430" s="11"/>
      <c r="H430" s="47">
        <v>41033</v>
      </c>
      <c r="I430" s="11"/>
      <c r="J430" s="46"/>
      <c r="K430" s="11"/>
      <c r="L430" s="46" t="s">
        <v>196</v>
      </c>
      <c r="M430" s="11"/>
      <c r="N430" s="46"/>
      <c r="O430" s="11"/>
      <c r="P430" s="46" t="s">
        <v>19</v>
      </c>
      <c r="Q430" s="11"/>
      <c r="R430" s="48"/>
      <c r="S430" s="11"/>
      <c r="T430" s="46" t="s">
        <v>189</v>
      </c>
      <c r="U430" s="11"/>
      <c r="V430" s="4">
        <v>2884.62</v>
      </c>
      <c r="Z430"/>
    </row>
    <row r="431" spans="1:26">
      <c r="A431" s="11"/>
      <c r="B431" s="11"/>
      <c r="C431" s="11"/>
      <c r="D431" s="11"/>
      <c r="E431" s="11"/>
      <c r="F431" s="46" t="s">
        <v>18</v>
      </c>
      <c r="G431" s="11"/>
      <c r="H431" s="47">
        <v>41033</v>
      </c>
      <c r="I431" s="11"/>
      <c r="J431" s="46"/>
      <c r="K431" s="11"/>
      <c r="L431" s="46" t="s">
        <v>196</v>
      </c>
      <c r="M431" s="11"/>
      <c r="N431" s="46"/>
      <c r="O431" s="11"/>
      <c r="P431" s="46" t="s">
        <v>19</v>
      </c>
      <c r="Q431" s="11"/>
      <c r="R431" s="48"/>
      <c r="S431" s="11"/>
      <c r="T431" s="46" t="s">
        <v>189</v>
      </c>
      <c r="U431" s="11"/>
      <c r="V431" s="4">
        <v>136.13</v>
      </c>
      <c r="Z431"/>
    </row>
    <row r="432" spans="1:26">
      <c r="A432" s="11"/>
      <c r="B432" s="11"/>
      <c r="C432" s="11"/>
      <c r="D432" s="11"/>
      <c r="E432" s="11"/>
      <c r="F432" s="46" t="s">
        <v>18</v>
      </c>
      <c r="G432" s="11"/>
      <c r="H432" s="47">
        <v>41033</v>
      </c>
      <c r="I432" s="11"/>
      <c r="J432" s="46"/>
      <c r="K432" s="11"/>
      <c r="L432" s="46" t="s">
        <v>196</v>
      </c>
      <c r="M432" s="11"/>
      <c r="N432" s="46"/>
      <c r="O432" s="11"/>
      <c r="P432" s="46" t="s">
        <v>19</v>
      </c>
      <c r="Q432" s="11"/>
      <c r="R432" s="48"/>
      <c r="S432" s="11"/>
      <c r="T432" s="46" t="s">
        <v>189</v>
      </c>
      <c r="U432" s="11"/>
      <c r="V432" s="4">
        <v>73.91</v>
      </c>
      <c r="Z432"/>
    </row>
    <row r="433" spans="1:26">
      <c r="A433" s="11"/>
      <c r="B433" s="11"/>
      <c r="C433" s="11"/>
      <c r="D433" s="11"/>
      <c r="E433" s="11"/>
      <c r="F433" s="46" t="s">
        <v>18</v>
      </c>
      <c r="G433" s="11"/>
      <c r="H433" s="47">
        <v>41033</v>
      </c>
      <c r="I433" s="11"/>
      <c r="J433" s="46"/>
      <c r="K433" s="11"/>
      <c r="L433" s="46" t="s">
        <v>198</v>
      </c>
      <c r="M433" s="11"/>
      <c r="N433" s="46"/>
      <c r="O433" s="11"/>
      <c r="P433" s="46" t="s">
        <v>0</v>
      </c>
      <c r="Q433" s="11"/>
      <c r="R433" s="48"/>
      <c r="S433" s="11"/>
      <c r="T433" s="46" t="s">
        <v>189</v>
      </c>
      <c r="U433" s="11"/>
      <c r="V433" s="4">
        <v>89.17</v>
      </c>
      <c r="Z433"/>
    </row>
    <row r="434" spans="1:26">
      <c r="A434" s="11"/>
      <c r="B434" s="11"/>
      <c r="C434" s="11"/>
      <c r="D434" s="11"/>
      <c r="E434" s="11"/>
      <c r="F434" s="46" t="s">
        <v>18</v>
      </c>
      <c r="G434" s="11"/>
      <c r="H434" s="47">
        <v>41033</v>
      </c>
      <c r="I434" s="11"/>
      <c r="J434" s="46"/>
      <c r="K434" s="11"/>
      <c r="L434" s="46" t="s">
        <v>198</v>
      </c>
      <c r="M434" s="11"/>
      <c r="N434" s="46"/>
      <c r="O434" s="11"/>
      <c r="P434" s="46" t="s">
        <v>0</v>
      </c>
      <c r="Q434" s="11"/>
      <c r="R434" s="48"/>
      <c r="S434" s="11"/>
      <c r="T434" s="46" t="s">
        <v>189</v>
      </c>
      <c r="U434" s="11"/>
      <c r="V434" s="4">
        <v>49.6</v>
      </c>
      <c r="Z434"/>
    </row>
    <row r="435" spans="1:26">
      <c r="A435" s="11"/>
      <c r="B435" s="11"/>
      <c r="C435" s="11"/>
      <c r="D435" s="11"/>
      <c r="E435" s="11"/>
      <c r="F435" s="46" t="s">
        <v>18</v>
      </c>
      <c r="G435" s="11"/>
      <c r="H435" s="47">
        <v>41033</v>
      </c>
      <c r="I435" s="11"/>
      <c r="J435" s="46"/>
      <c r="K435" s="11"/>
      <c r="L435" s="46" t="s">
        <v>198</v>
      </c>
      <c r="M435" s="11"/>
      <c r="N435" s="46"/>
      <c r="O435" s="11"/>
      <c r="P435" s="46" t="s">
        <v>0</v>
      </c>
      <c r="Q435" s="11"/>
      <c r="R435" s="48"/>
      <c r="S435" s="11"/>
      <c r="T435" s="46" t="s">
        <v>189</v>
      </c>
      <c r="U435" s="11"/>
      <c r="V435" s="4">
        <v>77.44</v>
      </c>
      <c r="Z435"/>
    </row>
    <row r="436" spans="1:26">
      <c r="A436" s="11"/>
      <c r="B436" s="11"/>
      <c r="C436" s="11"/>
      <c r="D436" s="11"/>
      <c r="E436" s="11"/>
      <c r="F436" s="46" t="s">
        <v>18</v>
      </c>
      <c r="G436" s="11"/>
      <c r="H436" s="47">
        <v>41033</v>
      </c>
      <c r="I436" s="11"/>
      <c r="J436" s="46"/>
      <c r="K436" s="11"/>
      <c r="L436" s="46" t="s">
        <v>199</v>
      </c>
      <c r="M436" s="11"/>
      <c r="N436" s="46"/>
      <c r="O436" s="11"/>
      <c r="P436" s="46" t="s">
        <v>19</v>
      </c>
      <c r="Q436" s="11"/>
      <c r="R436" s="48"/>
      <c r="S436" s="11"/>
      <c r="T436" s="46" t="s">
        <v>189</v>
      </c>
      <c r="U436" s="11"/>
      <c r="V436" s="4">
        <v>3076.92</v>
      </c>
      <c r="Z436"/>
    </row>
    <row r="437" spans="1:26">
      <c r="A437" s="11"/>
      <c r="B437" s="11"/>
      <c r="C437" s="11"/>
      <c r="D437" s="11"/>
      <c r="E437" s="11"/>
      <c r="F437" s="46" t="s">
        <v>18</v>
      </c>
      <c r="G437" s="11"/>
      <c r="H437" s="47">
        <v>41033</v>
      </c>
      <c r="I437" s="11"/>
      <c r="J437" s="46"/>
      <c r="K437" s="11"/>
      <c r="L437" s="46" t="s">
        <v>199</v>
      </c>
      <c r="M437" s="11"/>
      <c r="N437" s="46"/>
      <c r="O437" s="11"/>
      <c r="P437" s="46" t="s">
        <v>19</v>
      </c>
      <c r="Q437" s="11"/>
      <c r="R437" s="48"/>
      <c r="S437" s="11"/>
      <c r="T437" s="46" t="s">
        <v>189</v>
      </c>
      <c r="U437" s="11"/>
      <c r="V437" s="4">
        <v>145.63999999999999</v>
      </c>
      <c r="Z437"/>
    </row>
    <row r="438" spans="1:26">
      <c r="A438" s="11"/>
      <c r="B438" s="11"/>
      <c r="C438" s="11"/>
      <c r="D438" s="11"/>
      <c r="E438" s="11"/>
      <c r="F438" s="46" t="s">
        <v>18</v>
      </c>
      <c r="G438" s="11"/>
      <c r="H438" s="47">
        <v>41033</v>
      </c>
      <c r="I438" s="11"/>
      <c r="J438" s="46"/>
      <c r="K438" s="11"/>
      <c r="L438" s="46" t="s">
        <v>200</v>
      </c>
      <c r="M438" s="11"/>
      <c r="N438" s="46"/>
      <c r="O438" s="11"/>
      <c r="P438" s="46" t="s">
        <v>20</v>
      </c>
      <c r="Q438" s="11"/>
      <c r="R438" s="48"/>
      <c r="S438" s="11"/>
      <c r="T438" s="46" t="s">
        <v>189</v>
      </c>
      <c r="U438" s="11"/>
      <c r="V438" s="4">
        <v>53.16</v>
      </c>
      <c r="Z438"/>
    </row>
    <row r="439" spans="1:26">
      <c r="A439" s="11"/>
      <c r="B439" s="11"/>
      <c r="C439" s="11"/>
      <c r="D439" s="11"/>
      <c r="E439" s="11"/>
      <c r="F439" s="46" t="s">
        <v>18</v>
      </c>
      <c r="G439" s="11"/>
      <c r="H439" s="47">
        <v>41033</v>
      </c>
      <c r="I439" s="11"/>
      <c r="J439" s="46"/>
      <c r="K439" s="11"/>
      <c r="L439" s="46" t="s">
        <v>200</v>
      </c>
      <c r="M439" s="11"/>
      <c r="N439" s="46"/>
      <c r="O439" s="11"/>
      <c r="P439" s="46" t="s">
        <v>20</v>
      </c>
      <c r="Q439" s="11"/>
      <c r="R439" s="48"/>
      <c r="S439" s="11"/>
      <c r="T439" s="46" t="s">
        <v>189</v>
      </c>
      <c r="U439" s="11"/>
      <c r="V439" s="4">
        <v>30.97</v>
      </c>
      <c r="Z439"/>
    </row>
    <row r="440" spans="1:26">
      <c r="A440" s="11"/>
      <c r="B440" s="11"/>
      <c r="C440" s="11"/>
      <c r="D440" s="11"/>
      <c r="E440" s="11"/>
      <c r="F440" s="46" t="s">
        <v>18</v>
      </c>
      <c r="G440" s="11"/>
      <c r="H440" s="47">
        <v>41033</v>
      </c>
      <c r="I440" s="11"/>
      <c r="J440" s="46"/>
      <c r="K440" s="11"/>
      <c r="L440" s="46" t="s">
        <v>200</v>
      </c>
      <c r="M440" s="11"/>
      <c r="N440" s="46"/>
      <c r="O440" s="11"/>
      <c r="P440" s="46" t="s">
        <v>20</v>
      </c>
      <c r="Q440" s="11"/>
      <c r="R440" s="48"/>
      <c r="S440" s="11"/>
      <c r="T440" s="46" t="s">
        <v>189</v>
      </c>
      <c r="U440" s="11"/>
      <c r="V440" s="4">
        <v>48.35</v>
      </c>
      <c r="Z440"/>
    </row>
    <row r="441" spans="1:26">
      <c r="A441" s="11"/>
      <c r="B441" s="11"/>
      <c r="C441" s="11"/>
      <c r="D441" s="11"/>
      <c r="E441" s="11"/>
      <c r="F441" s="46" t="s">
        <v>18</v>
      </c>
      <c r="G441" s="11"/>
      <c r="H441" s="47">
        <v>41033</v>
      </c>
      <c r="I441" s="11"/>
      <c r="J441" s="46"/>
      <c r="K441" s="11"/>
      <c r="L441" s="46" t="s">
        <v>201</v>
      </c>
      <c r="M441" s="11"/>
      <c r="N441" s="46"/>
      <c r="O441" s="11"/>
      <c r="P441" s="46" t="s">
        <v>19</v>
      </c>
      <c r="Q441" s="11"/>
      <c r="R441" s="48"/>
      <c r="S441" s="11"/>
      <c r="T441" s="46" t="s">
        <v>189</v>
      </c>
      <c r="U441" s="11"/>
      <c r="V441" s="4">
        <v>145.18</v>
      </c>
      <c r="Z441"/>
    </row>
    <row r="442" spans="1:26">
      <c r="A442" s="11"/>
      <c r="B442" s="11"/>
      <c r="C442" s="11"/>
      <c r="D442" s="11"/>
      <c r="E442" s="11"/>
      <c r="F442" s="46" t="s">
        <v>18</v>
      </c>
      <c r="G442" s="11"/>
      <c r="H442" s="47">
        <v>41033</v>
      </c>
      <c r="I442" s="11"/>
      <c r="J442" s="46"/>
      <c r="K442" s="11"/>
      <c r="L442" s="46" t="s">
        <v>201</v>
      </c>
      <c r="M442" s="11"/>
      <c r="N442" s="46"/>
      <c r="O442" s="11"/>
      <c r="P442" s="46" t="s">
        <v>19</v>
      </c>
      <c r="Q442" s="11"/>
      <c r="R442" s="48"/>
      <c r="S442" s="11"/>
      <c r="T442" s="46" t="s">
        <v>189</v>
      </c>
      <c r="U442" s="11"/>
      <c r="V442" s="4">
        <v>78.599999999999994</v>
      </c>
      <c r="Z442"/>
    </row>
    <row r="443" spans="1:26">
      <c r="A443" s="11"/>
      <c r="B443" s="11"/>
      <c r="C443" s="11"/>
      <c r="D443" s="11"/>
      <c r="E443" s="11"/>
      <c r="F443" s="46" t="s">
        <v>18</v>
      </c>
      <c r="G443" s="11"/>
      <c r="H443" s="47">
        <v>41033</v>
      </c>
      <c r="I443" s="11"/>
      <c r="J443" s="46"/>
      <c r="K443" s="11"/>
      <c r="L443" s="46" t="s">
        <v>201</v>
      </c>
      <c r="M443" s="11"/>
      <c r="N443" s="46"/>
      <c r="O443" s="11"/>
      <c r="P443" s="46" t="s">
        <v>19</v>
      </c>
      <c r="Q443" s="11"/>
      <c r="R443" s="48"/>
      <c r="S443" s="11"/>
      <c r="T443" s="46" t="s">
        <v>189</v>
      </c>
      <c r="U443" s="11"/>
      <c r="V443" s="4">
        <v>122.7</v>
      </c>
      <c r="Z443"/>
    </row>
    <row r="444" spans="1:26">
      <c r="A444" s="11"/>
      <c r="B444" s="11"/>
      <c r="C444" s="11"/>
      <c r="D444" s="11"/>
      <c r="E444" s="11"/>
      <c r="F444" s="46" t="s">
        <v>18</v>
      </c>
      <c r="G444" s="11"/>
      <c r="H444" s="47">
        <v>41033</v>
      </c>
      <c r="I444" s="11"/>
      <c r="J444" s="46"/>
      <c r="K444" s="11"/>
      <c r="L444" s="46" t="s">
        <v>210</v>
      </c>
      <c r="M444" s="11"/>
      <c r="N444" s="46"/>
      <c r="O444" s="11"/>
      <c r="P444" s="46" t="s">
        <v>51</v>
      </c>
      <c r="Q444" s="11"/>
      <c r="R444" s="48"/>
      <c r="S444" s="11"/>
      <c r="T444" s="46" t="s">
        <v>189</v>
      </c>
      <c r="U444" s="11"/>
      <c r="V444" s="4">
        <v>0</v>
      </c>
      <c r="Z444"/>
    </row>
    <row r="445" spans="1:26">
      <c r="A445" s="11"/>
      <c r="B445" s="11"/>
      <c r="C445" s="11"/>
      <c r="D445" s="11"/>
      <c r="E445" s="11"/>
      <c r="F445" s="46" t="s">
        <v>18</v>
      </c>
      <c r="G445" s="11"/>
      <c r="H445" s="47">
        <v>41033</v>
      </c>
      <c r="I445" s="11"/>
      <c r="J445" s="46"/>
      <c r="K445" s="11"/>
      <c r="L445" s="46" t="s">
        <v>210</v>
      </c>
      <c r="M445" s="11"/>
      <c r="N445" s="46"/>
      <c r="O445" s="11"/>
      <c r="P445" s="46" t="s">
        <v>51</v>
      </c>
      <c r="Q445" s="11"/>
      <c r="R445" s="48"/>
      <c r="S445" s="11"/>
      <c r="T445" s="46" t="s">
        <v>189</v>
      </c>
      <c r="U445" s="11"/>
      <c r="V445" s="4">
        <v>78.97</v>
      </c>
      <c r="Z445"/>
    </row>
    <row r="446" spans="1:26">
      <c r="A446" s="11"/>
      <c r="B446" s="11"/>
      <c r="C446" s="11"/>
      <c r="D446" s="11"/>
      <c r="E446" s="11"/>
      <c r="F446" s="46" t="s">
        <v>18</v>
      </c>
      <c r="G446" s="11"/>
      <c r="H446" s="47">
        <v>41033</v>
      </c>
      <c r="I446" s="11"/>
      <c r="J446" s="46"/>
      <c r="K446" s="11"/>
      <c r="L446" s="46" t="s">
        <v>210</v>
      </c>
      <c r="M446" s="11"/>
      <c r="N446" s="46"/>
      <c r="O446" s="11"/>
      <c r="P446" s="46" t="s">
        <v>51</v>
      </c>
      <c r="Q446" s="11"/>
      <c r="R446" s="48"/>
      <c r="S446" s="11"/>
      <c r="T446" s="46" t="s">
        <v>189</v>
      </c>
      <c r="U446" s="11"/>
      <c r="V446" s="4">
        <v>44.32</v>
      </c>
      <c r="Z446"/>
    </row>
    <row r="447" spans="1:26">
      <c r="A447" s="11"/>
      <c r="B447" s="11"/>
      <c r="C447" s="11"/>
      <c r="D447" s="11"/>
      <c r="E447" s="11"/>
      <c r="F447" s="46" t="s">
        <v>18</v>
      </c>
      <c r="G447" s="11"/>
      <c r="H447" s="47">
        <v>41033</v>
      </c>
      <c r="I447" s="11"/>
      <c r="J447" s="46"/>
      <c r="K447" s="11"/>
      <c r="L447" s="46" t="s">
        <v>210</v>
      </c>
      <c r="M447" s="11"/>
      <c r="N447" s="46"/>
      <c r="O447" s="11"/>
      <c r="P447" s="46" t="s">
        <v>51</v>
      </c>
      <c r="Q447" s="11"/>
      <c r="R447" s="48"/>
      <c r="S447" s="11"/>
      <c r="T447" s="46" t="s">
        <v>189</v>
      </c>
      <c r="U447" s="11"/>
      <c r="V447" s="4">
        <v>69.2</v>
      </c>
      <c r="Z447"/>
    </row>
    <row r="448" spans="1:26">
      <c r="A448" s="11"/>
      <c r="B448" s="11"/>
      <c r="C448" s="11"/>
      <c r="D448" s="11"/>
      <c r="E448" s="11"/>
      <c r="F448" s="46" t="s">
        <v>18</v>
      </c>
      <c r="G448" s="11"/>
      <c r="H448" s="47">
        <v>41033</v>
      </c>
      <c r="I448" s="11"/>
      <c r="J448" s="46"/>
      <c r="K448" s="11"/>
      <c r="L448" s="46" t="s">
        <v>204</v>
      </c>
      <c r="M448" s="11"/>
      <c r="N448" s="46"/>
      <c r="O448" s="11"/>
      <c r="P448" s="46" t="s">
        <v>19</v>
      </c>
      <c r="Q448" s="11"/>
      <c r="R448" s="48"/>
      <c r="S448" s="11"/>
      <c r="T448" s="46" t="s">
        <v>189</v>
      </c>
      <c r="U448" s="11"/>
      <c r="V448" s="4">
        <v>71.09</v>
      </c>
      <c r="Z448"/>
    </row>
    <row r="449" spans="1:26">
      <c r="A449" s="11"/>
      <c r="B449" s="11"/>
      <c r="C449" s="11"/>
      <c r="D449" s="11"/>
      <c r="E449" s="11"/>
      <c r="F449" s="46" t="s">
        <v>18</v>
      </c>
      <c r="G449" s="11"/>
      <c r="H449" s="47">
        <v>41033</v>
      </c>
      <c r="I449" s="11"/>
      <c r="J449" s="46"/>
      <c r="K449" s="11"/>
      <c r="L449" s="46" t="s">
        <v>204</v>
      </c>
      <c r="M449" s="11"/>
      <c r="N449" s="46"/>
      <c r="O449" s="11"/>
      <c r="P449" s="46" t="s">
        <v>19</v>
      </c>
      <c r="Q449" s="11"/>
      <c r="R449" s="48"/>
      <c r="S449" s="11"/>
      <c r="T449" s="46" t="s">
        <v>189</v>
      </c>
      <c r="U449" s="11"/>
      <c r="V449" s="4">
        <v>111</v>
      </c>
      <c r="Z449"/>
    </row>
    <row r="450" spans="1:26">
      <c r="A450" s="11"/>
      <c r="B450" s="11"/>
      <c r="C450" s="11"/>
      <c r="D450" s="11"/>
      <c r="E450" s="11"/>
      <c r="F450" s="46" t="s">
        <v>18</v>
      </c>
      <c r="G450" s="11"/>
      <c r="H450" s="47">
        <v>41033</v>
      </c>
      <c r="I450" s="11"/>
      <c r="J450" s="46"/>
      <c r="K450" s="11"/>
      <c r="L450" s="46" t="s">
        <v>211</v>
      </c>
      <c r="M450" s="11"/>
      <c r="N450" s="46"/>
      <c r="O450" s="11"/>
      <c r="P450" s="46" t="s">
        <v>19</v>
      </c>
      <c r="Q450" s="11"/>
      <c r="R450" s="48"/>
      <c r="S450" s="11"/>
      <c r="T450" s="46" t="s">
        <v>189</v>
      </c>
      <c r="U450" s="11"/>
      <c r="V450" s="4">
        <v>126.74</v>
      </c>
      <c r="Z450"/>
    </row>
    <row r="451" spans="1:26">
      <c r="A451" s="11"/>
      <c r="B451" s="11"/>
      <c r="C451" s="11"/>
      <c r="D451" s="11"/>
      <c r="E451" s="11"/>
      <c r="F451" s="46" t="s">
        <v>18</v>
      </c>
      <c r="G451" s="11"/>
      <c r="H451" s="47">
        <v>41033</v>
      </c>
      <c r="I451" s="11"/>
      <c r="J451" s="46"/>
      <c r="K451" s="11"/>
      <c r="L451" s="46" t="s">
        <v>211</v>
      </c>
      <c r="M451" s="11"/>
      <c r="N451" s="46"/>
      <c r="O451" s="11"/>
      <c r="P451" s="46" t="s">
        <v>19</v>
      </c>
      <c r="Q451" s="11"/>
      <c r="R451" s="48"/>
      <c r="S451" s="11"/>
      <c r="T451" s="46" t="s">
        <v>189</v>
      </c>
      <c r="U451" s="11"/>
      <c r="V451" s="4">
        <v>69.05</v>
      </c>
      <c r="Z451"/>
    </row>
    <row r="452" spans="1:26">
      <c r="A452" s="11"/>
      <c r="B452" s="11"/>
      <c r="C452" s="11"/>
      <c r="D452" s="11"/>
      <c r="E452" s="11"/>
      <c r="F452" s="46" t="s">
        <v>18</v>
      </c>
      <c r="G452" s="11"/>
      <c r="H452" s="47">
        <v>41033</v>
      </c>
      <c r="I452" s="11"/>
      <c r="J452" s="46"/>
      <c r="K452" s="11"/>
      <c r="L452" s="46" t="s">
        <v>211</v>
      </c>
      <c r="M452" s="11"/>
      <c r="N452" s="46"/>
      <c r="O452" s="11"/>
      <c r="P452" s="46" t="s">
        <v>19</v>
      </c>
      <c r="Q452" s="11"/>
      <c r="R452" s="48"/>
      <c r="S452" s="11"/>
      <c r="T452" s="46" t="s">
        <v>189</v>
      </c>
      <c r="U452" s="11"/>
      <c r="V452" s="4">
        <v>107.8</v>
      </c>
      <c r="Z452"/>
    </row>
    <row r="453" spans="1:26">
      <c r="A453" s="11"/>
      <c r="B453" s="11"/>
      <c r="C453" s="11"/>
      <c r="D453" s="11"/>
      <c r="E453" s="11"/>
      <c r="F453" s="46" t="s">
        <v>18</v>
      </c>
      <c r="G453" s="11"/>
      <c r="H453" s="47">
        <v>41033</v>
      </c>
      <c r="I453" s="11"/>
      <c r="J453" s="46"/>
      <c r="K453" s="11"/>
      <c r="L453" s="46" t="s">
        <v>205</v>
      </c>
      <c r="M453" s="11"/>
      <c r="N453" s="46"/>
      <c r="O453" s="11"/>
      <c r="P453" s="46" t="s">
        <v>0</v>
      </c>
      <c r="Q453" s="11"/>
      <c r="R453" s="48"/>
      <c r="S453" s="11"/>
      <c r="T453" s="46" t="s">
        <v>189</v>
      </c>
      <c r="U453" s="11"/>
      <c r="V453" s="4">
        <v>100.83</v>
      </c>
      <c r="Z453"/>
    </row>
    <row r="454" spans="1:26">
      <c r="A454" s="11"/>
      <c r="B454" s="11"/>
      <c r="C454" s="11"/>
      <c r="D454" s="11"/>
      <c r="E454" s="11"/>
      <c r="F454" s="46" t="s">
        <v>18</v>
      </c>
      <c r="G454" s="11"/>
      <c r="H454" s="47">
        <v>41033</v>
      </c>
      <c r="I454" s="11"/>
      <c r="J454" s="46"/>
      <c r="K454" s="11"/>
      <c r="L454" s="46" t="s">
        <v>205</v>
      </c>
      <c r="M454" s="11"/>
      <c r="N454" s="46"/>
      <c r="O454" s="11"/>
      <c r="P454" s="46" t="s">
        <v>0</v>
      </c>
      <c r="Q454" s="11"/>
      <c r="R454" s="48"/>
      <c r="S454" s="11"/>
      <c r="T454" s="46" t="s">
        <v>189</v>
      </c>
      <c r="U454" s="11"/>
      <c r="V454" s="4">
        <v>55.64</v>
      </c>
      <c r="Z454"/>
    </row>
    <row r="455" spans="1:26">
      <c r="A455" s="11"/>
      <c r="B455" s="11"/>
      <c r="C455" s="11"/>
      <c r="D455" s="11"/>
      <c r="E455" s="11"/>
      <c r="F455" s="46" t="s">
        <v>18</v>
      </c>
      <c r="G455" s="11"/>
      <c r="H455" s="47">
        <v>41033</v>
      </c>
      <c r="I455" s="11"/>
      <c r="J455" s="46"/>
      <c r="K455" s="11"/>
      <c r="L455" s="46" t="s">
        <v>205</v>
      </c>
      <c r="M455" s="11"/>
      <c r="N455" s="46"/>
      <c r="O455" s="11"/>
      <c r="P455" s="46" t="s">
        <v>0</v>
      </c>
      <c r="Q455" s="11"/>
      <c r="R455" s="48"/>
      <c r="S455" s="11"/>
      <c r="T455" s="46" t="s">
        <v>189</v>
      </c>
      <c r="U455" s="11"/>
      <c r="V455" s="4">
        <v>86.86</v>
      </c>
      <c r="Z455"/>
    </row>
    <row r="456" spans="1:26">
      <c r="A456" s="11"/>
      <c r="B456" s="11"/>
      <c r="C456" s="11"/>
      <c r="D456" s="11"/>
      <c r="E456" s="11"/>
      <c r="F456" s="46" t="s">
        <v>18</v>
      </c>
      <c r="G456" s="11"/>
      <c r="H456" s="47">
        <v>41047</v>
      </c>
      <c r="I456" s="11"/>
      <c r="J456" s="46"/>
      <c r="K456" s="11"/>
      <c r="L456" s="46" t="s">
        <v>212</v>
      </c>
      <c r="M456" s="11"/>
      <c r="N456" s="46"/>
      <c r="O456" s="11"/>
      <c r="P456" s="46" t="s">
        <v>0</v>
      </c>
      <c r="Q456" s="11"/>
      <c r="R456" s="48"/>
      <c r="S456" s="11"/>
      <c r="T456" s="46" t="s">
        <v>189</v>
      </c>
      <c r="U456" s="11"/>
      <c r="V456" s="4">
        <v>37.130000000000003</v>
      </c>
      <c r="Z456"/>
    </row>
    <row r="457" spans="1:26">
      <c r="A457" s="11"/>
      <c r="B457" s="11"/>
      <c r="C457" s="11"/>
      <c r="D457" s="11"/>
      <c r="E457" s="11"/>
      <c r="F457" s="46" t="s">
        <v>18</v>
      </c>
      <c r="G457" s="11"/>
      <c r="H457" s="47">
        <v>41047</v>
      </c>
      <c r="I457" s="11"/>
      <c r="J457" s="46"/>
      <c r="K457" s="11"/>
      <c r="L457" s="46" t="s">
        <v>212</v>
      </c>
      <c r="M457" s="11"/>
      <c r="N457" s="46"/>
      <c r="O457" s="11"/>
      <c r="P457" s="46" t="s">
        <v>0</v>
      </c>
      <c r="Q457" s="11"/>
      <c r="R457" s="48"/>
      <c r="S457" s="11"/>
      <c r="T457" s="46" t="s">
        <v>189</v>
      </c>
      <c r="U457" s="11"/>
      <c r="V457" s="4">
        <v>54.59</v>
      </c>
      <c r="Z457"/>
    </row>
    <row r="458" spans="1:26">
      <c r="A458" s="11"/>
      <c r="B458" s="11"/>
      <c r="C458" s="11"/>
      <c r="D458" s="11"/>
      <c r="E458" s="11"/>
      <c r="F458" s="46" t="s">
        <v>18</v>
      </c>
      <c r="G458" s="11"/>
      <c r="H458" s="47">
        <v>41047</v>
      </c>
      <c r="I458" s="11"/>
      <c r="J458" s="46"/>
      <c r="K458" s="11"/>
      <c r="L458" s="46" t="s">
        <v>212</v>
      </c>
      <c r="M458" s="11"/>
      <c r="N458" s="46"/>
      <c r="O458" s="11"/>
      <c r="P458" s="46" t="s">
        <v>0</v>
      </c>
      <c r="Q458" s="11"/>
      <c r="R458" s="48"/>
      <c r="S458" s="11"/>
      <c r="T458" s="46" t="s">
        <v>189</v>
      </c>
      <c r="U458" s="11"/>
      <c r="V458" s="4">
        <v>31.71</v>
      </c>
      <c r="Z458"/>
    </row>
    <row r="459" spans="1:26">
      <c r="A459" s="11"/>
      <c r="B459" s="11"/>
      <c r="C459" s="11"/>
      <c r="D459" s="11"/>
      <c r="E459" s="11"/>
      <c r="F459" s="46" t="s">
        <v>18</v>
      </c>
      <c r="G459" s="11"/>
      <c r="H459" s="47">
        <v>41047</v>
      </c>
      <c r="I459" s="11"/>
      <c r="J459" s="46"/>
      <c r="K459" s="11"/>
      <c r="L459" s="46" t="s">
        <v>212</v>
      </c>
      <c r="M459" s="11"/>
      <c r="N459" s="46"/>
      <c r="O459" s="11"/>
      <c r="P459" s="46" t="s">
        <v>0</v>
      </c>
      <c r="Q459" s="11"/>
      <c r="R459" s="48"/>
      <c r="S459" s="11"/>
      <c r="T459" s="46" t="s">
        <v>189</v>
      </c>
      <c r="U459" s="11"/>
      <c r="V459" s="4">
        <v>49.5</v>
      </c>
      <c r="Z459"/>
    </row>
    <row r="460" spans="1:26">
      <c r="A460" s="11"/>
      <c r="B460" s="11"/>
      <c r="C460" s="11"/>
      <c r="D460" s="11"/>
      <c r="E460" s="11"/>
      <c r="F460" s="46" t="s">
        <v>18</v>
      </c>
      <c r="G460" s="11"/>
      <c r="H460" s="47">
        <v>41047</v>
      </c>
      <c r="I460" s="11"/>
      <c r="J460" s="46"/>
      <c r="K460" s="11"/>
      <c r="L460" s="46" t="s">
        <v>190</v>
      </c>
      <c r="M460" s="11"/>
      <c r="N460" s="46"/>
      <c r="O460" s="11"/>
      <c r="P460" s="46" t="s">
        <v>20</v>
      </c>
      <c r="Q460" s="11"/>
      <c r="R460" s="48"/>
      <c r="S460" s="11"/>
      <c r="T460" s="46" t="s">
        <v>189</v>
      </c>
      <c r="U460" s="11"/>
      <c r="V460" s="4">
        <v>68.510000000000005</v>
      </c>
      <c r="Z460"/>
    </row>
    <row r="461" spans="1:26">
      <c r="A461" s="11"/>
      <c r="B461" s="11"/>
      <c r="C461" s="11"/>
      <c r="D461" s="11"/>
      <c r="E461" s="11"/>
      <c r="F461" s="46" t="s">
        <v>18</v>
      </c>
      <c r="G461" s="11"/>
      <c r="H461" s="47">
        <v>41047</v>
      </c>
      <c r="I461" s="11"/>
      <c r="J461" s="46"/>
      <c r="K461" s="11"/>
      <c r="L461" s="46" t="s">
        <v>190</v>
      </c>
      <c r="M461" s="11"/>
      <c r="N461" s="46"/>
      <c r="O461" s="11"/>
      <c r="P461" s="46" t="s">
        <v>20</v>
      </c>
      <c r="Q461" s="11"/>
      <c r="R461" s="48"/>
      <c r="S461" s="11"/>
      <c r="T461" s="46" t="s">
        <v>189</v>
      </c>
      <c r="U461" s="11"/>
      <c r="V461" s="4">
        <v>38.909999999999997</v>
      </c>
      <c r="Z461"/>
    </row>
    <row r="462" spans="1:26">
      <c r="A462" s="11"/>
      <c r="B462" s="11"/>
      <c r="C462" s="11"/>
      <c r="D462" s="11"/>
      <c r="E462" s="11"/>
      <c r="F462" s="46" t="s">
        <v>18</v>
      </c>
      <c r="G462" s="11"/>
      <c r="H462" s="47">
        <v>41047</v>
      </c>
      <c r="I462" s="11"/>
      <c r="J462" s="46"/>
      <c r="K462" s="11"/>
      <c r="L462" s="46" t="s">
        <v>190</v>
      </c>
      <c r="M462" s="11"/>
      <c r="N462" s="46"/>
      <c r="O462" s="11"/>
      <c r="P462" s="46" t="s">
        <v>20</v>
      </c>
      <c r="Q462" s="11"/>
      <c r="R462" s="48"/>
      <c r="S462" s="11"/>
      <c r="T462" s="46" t="s">
        <v>189</v>
      </c>
      <c r="U462" s="11"/>
      <c r="V462" s="4">
        <v>91.13</v>
      </c>
      <c r="Z462"/>
    </row>
    <row r="463" spans="1:26">
      <c r="A463" s="11"/>
      <c r="B463" s="11"/>
      <c r="C463" s="11"/>
      <c r="D463" s="11"/>
      <c r="E463" s="11"/>
      <c r="F463" s="46" t="s">
        <v>18</v>
      </c>
      <c r="G463" s="11"/>
      <c r="H463" s="47">
        <v>41047</v>
      </c>
      <c r="I463" s="11"/>
      <c r="J463" s="46"/>
      <c r="K463" s="11"/>
      <c r="L463" s="46" t="s">
        <v>214</v>
      </c>
      <c r="M463" s="11"/>
      <c r="N463" s="46"/>
      <c r="O463" s="11"/>
      <c r="P463" s="46" t="s">
        <v>0</v>
      </c>
      <c r="Q463" s="11"/>
      <c r="R463" s="48"/>
      <c r="S463" s="11"/>
      <c r="T463" s="46" t="s">
        <v>189</v>
      </c>
      <c r="U463" s="11"/>
      <c r="V463" s="4">
        <v>138.16999999999999</v>
      </c>
      <c r="Z463"/>
    </row>
    <row r="464" spans="1:26">
      <c r="A464" s="11"/>
      <c r="B464" s="11"/>
      <c r="C464" s="11"/>
      <c r="D464" s="11"/>
      <c r="E464" s="11"/>
      <c r="F464" s="46" t="s">
        <v>18</v>
      </c>
      <c r="G464" s="11"/>
      <c r="H464" s="47">
        <v>41047</v>
      </c>
      <c r="I464" s="11"/>
      <c r="J464" s="46"/>
      <c r="K464" s="11"/>
      <c r="L464" s="46" t="s">
        <v>214</v>
      </c>
      <c r="M464" s="11"/>
      <c r="N464" s="46"/>
      <c r="O464" s="11"/>
      <c r="P464" s="46" t="s">
        <v>0</v>
      </c>
      <c r="Q464" s="11"/>
      <c r="R464" s="48"/>
      <c r="S464" s="11"/>
      <c r="T464" s="46" t="s">
        <v>189</v>
      </c>
      <c r="U464" s="11"/>
      <c r="V464" s="4">
        <v>74.97</v>
      </c>
      <c r="Z464"/>
    </row>
    <row r="465" spans="1:26">
      <c r="A465" s="11"/>
      <c r="B465" s="11"/>
      <c r="C465" s="11"/>
      <c r="D465" s="11"/>
      <c r="E465" s="11"/>
      <c r="F465" s="46" t="s">
        <v>18</v>
      </c>
      <c r="G465" s="11"/>
      <c r="H465" s="47">
        <v>41047</v>
      </c>
      <c r="I465" s="11"/>
      <c r="J465" s="46"/>
      <c r="K465" s="11"/>
      <c r="L465" s="46" t="s">
        <v>214</v>
      </c>
      <c r="M465" s="11"/>
      <c r="N465" s="46"/>
      <c r="O465" s="11"/>
      <c r="P465" s="46" t="s">
        <v>0</v>
      </c>
      <c r="Q465" s="11"/>
      <c r="R465" s="48"/>
      <c r="S465" s="11"/>
      <c r="T465" s="46" t="s">
        <v>189</v>
      </c>
      <c r="U465" s="11"/>
      <c r="V465" s="4">
        <v>117.04</v>
      </c>
      <c r="Z465"/>
    </row>
    <row r="466" spans="1:26">
      <c r="A466" s="11"/>
      <c r="B466" s="11"/>
      <c r="C466" s="11"/>
      <c r="D466" s="11"/>
      <c r="E466" s="11"/>
      <c r="F466" s="46" t="s">
        <v>18</v>
      </c>
      <c r="G466" s="11"/>
      <c r="H466" s="47">
        <v>41047</v>
      </c>
      <c r="I466" s="11"/>
      <c r="J466" s="46"/>
      <c r="K466" s="11"/>
      <c r="L466" s="46" t="s">
        <v>192</v>
      </c>
      <c r="M466" s="11"/>
      <c r="N466" s="46"/>
      <c r="O466" s="11"/>
      <c r="P466" s="46" t="s">
        <v>19</v>
      </c>
      <c r="Q466" s="11"/>
      <c r="R466" s="48"/>
      <c r="S466" s="11"/>
      <c r="T466" s="46" t="s">
        <v>189</v>
      </c>
      <c r="U466" s="11"/>
      <c r="V466" s="4">
        <v>80</v>
      </c>
      <c r="Z466"/>
    </row>
    <row r="467" spans="1:26">
      <c r="A467" s="11"/>
      <c r="B467" s="11"/>
      <c r="C467" s="11"/>
      <c r="D467" s="11"/>
      <c r="E467" s="11"/>
      <c r="F467" s="46" t="s">
        <v>18</v>
      </c>
      <c r="G467" s="11"/>
      <c r="H467" s="47">
        <v>41047</v>
      </c>
      <c r="I467" s="11"/>
      <c r="J467" s="46"/>
      <c r="K467" s="11"/>
      <c r="L467" s="46" t="s">
        <v>192</v>
      </c>
      <c r="M467" s="11"/>
      <c r="N467" s="46"/>
      <c r="O467" s="11"/>
      <c r="P467" s="46" t="s">
        <v>19</v>
      </c>
      <c r="Q467" s="11"/>
      <c r="R467" s="48"/>
      <c r="S467" s="11"/>
      <c r="T467" s="46" t="s">
        <v>189</v>
      </c>
      <c r="U467" s="11"/>
      <c r="V467" s="4">
        <v>126.99</v>
      </c>
      <c r="Z467"/>
    </row>
    <row r="468" spans="1:26">
      <c r="A468" s="11"/>
      <c r="B468" s="11"/>
      <c r="C468" s="11"/>
      <c r="D468" s="11"/>
      <c r="E468" s="11"/>
      <c r="F468" s="46" t="s">
        <v>18</v>
      </c>
      <c r="G468" s="11"/>
      <c r="H468" s="47">
        <v>41047</v>
      </c>
      <c r="I468" s="11"/>
      <c r="J468" s="46"/>
      <c r="K468" s="11"/>
      <c r="L468" s="46" t="s">
        <v>192</v>
      </c>
      <c r="M468" s="11"/>
      <c r="N468" s="46"/>
      <c r="O468" s="11"/>
      <c r="P468" s="46" t="s">
        <v>19</v>
      </c>
      <c r="Q468" s="11"/>
      <c r="R468" s="48"/>
      <c r="S468" s="11"/>
      <c r="T468" s="46" t="s">
        <v>189</v>
      </c>
      <c r="U468" s="11"/>
      <c r="V468" s="4">
        <v>69.17</v>
      </c>
      <c r="Z468"/>
    </row>
    <row r="469" spans="1:26">
      <c r="A469" s="11"/>
      <c r="B469" s="11"/>
      <c r="C469" s="11"/>
      <c r="D469" s="11"/>
      <c r="E469" s="11"/>
      <c r="F469" s="46" t="s">
        <v>18</v>
      </c>
      <c r="G469" s="11"/>
      <c r="H469" s="47">
        <v>41047</v>
      </c>
      <c r="I469" s="11"/>
      <c r="J469" s="46"/>
      <c r="K469" s="11"/>
      <c r="L469" s="46" t="s">
        <v>192</v>
      </c>
      <c r="M469" s="11"/>
      <c r="N469" s="46"/>
      <c r="O469" s="11"/>
      <c r="P469" s="46" t="s">
        <v>19</v>
      </c>
      <c r="Q469" s="11"/>
      <c r="R469" s="48"/>
      <c r="S469" s="11"/>
      <c r="T469" s="46" t="s">
        <v>189</v>
      </c>
      <c r="U469" s="11"/>
      <c r="V469" s="4">
        <v>216</v>
      </c>
      <c r="Z469"/>
    </row>
    <row r="470" spans="1:26">
      <c r="A470" s="11"/>
      <c r="B470" s="11"/>
      <c r="C470" s="11"/>
      <c r="D470" s="11"/>
      <c r="E470" s="11"/>
      <c r="F470" s="46" t="s">
        <v>18</v>
      </c>
      <c r="G470" s="11"/>
      <c r="H470" s="47">
        <v>41047</v>
      </c>
      <c r="I470" s="11"/>
      <c r="J470" s="46"/>
      <c r="K470" s="11"/>
      <c r="L470" s="46" t="s">
        <v>193</v>
      </c>
      <c r="M470" s="11"/>
      <c r="N470" s="46"/>
      <c r="O470" s="11"/>
      <c r="P470" s="46" t="s">
        <v>19</v>
      </c>
      <c r="Q470" s="11"/>
      <c r="R470" s="48"/>
      <c r="S470" s="11"/>
      <c r="T470" s="46" t="s">
        <v>189</v>
      </c>
      <c r="U470" s="11"/>
      <c r="V470" s="4">
        <v>59.76</v>
      </c>
      <c r="Z470"/>
    </row>
    <row r="471" spans="1:26">
      <c r="A471" s="11"/>
      <c r="B471" s="11"/>
      <c r="C471" s="11"/>
      <c r="D471" s="11"/>
      <c r="E471" s="11"/>
      <c r="F471" s="46" t="s">
        <v>18</v>
      </c>
      <c r="G471" s="11"/>
      <c r="H471" s="47">
        <v>41047</v>
      </c>
      <c r="I471" s="11"/>
      <c r="J471" s="46"/>
      <c r="K471" s="11"/>
      <c r="L471" s="46" t="s">
        <v>193</v>
      </c>
      <c r="M471" s="11"/>
      <c r="N471" s="46"/>
      <c r="O471" s="11"/>
      <c r="P471" s="46" t="s">
        <v>19</v>
      </c>
      <c r="Q471" s="11"/>
      <c r="R471" s="48"/>
      <c r="S471" s="11"/>
      <c r="T471" s="46" t="s">
        <v>189</v>
      </c>
      <c r="U471" s="11"/>
      <c r="V471" s="4">
        <v>34.369999999999997</v>
      </c>
      <c r="Z471"/>
    </row>
    <row r="472" spans="1:26">
      <c r="A472" s="11"/>
      <c r="B472" s="11"/>
      <c r="C472" s="11"/>
      <c r="D472" s="11"/>
      <c r="E472" s="11"/>
      <c r="F472" s="46" t="s">
        <v>18</v>
      </c>
      <c r="G472" s="11"/>
      <c r="H472" s="47">
        <v>41047</v>
      </c>
      <c r="I472" s="11"/>
      <c r="J472" s="46"/>
      <c r="K472" s="11"/>
      <c r="L472" s="46" t="s">
        <v>193</v>
      </c>
      <c r="M472" s="11"/>
      <c r="N472" s="46"/>
      <c r="O472" s="11"/>
      <c r="P472" s="46" t="s">
        <v>19</v>
      </c>
      <c r="Q472" s="11"/>
      <c r="R472" s="48"/>
      <c r="S472" s="11"/>
      <c r="T472" s="46" t="s">
        <v>189</v>
      </c>
      <c r="U472" s="11"/>
      <c r="V472" s="4">
        <v>27.6</v>
      </c>
      <c r="Z472"/>
    </row>
    <row r="473" spans="1:26">
      <c r="A473" s="11"/>
      <c r="B473" s="11"/>
      <c r="C473" s="11"/>
      <c r="D473" s="11"/>
      <c r="E473" s="11"/>
      <c r="F473" s="46" t="s">
        <v>18</v>
      </c>
      <c r="G473" s="11"/>
      <c r="H473" s="47">
        <v>41047</v>
      </c>
      <c r="I473" s="11"/>
      <c r="J473" s="46"/>
      <c r="K473" s="11"/>
      <c r="L473" s="46" t="s">
        <v>194</v>
      </c>
      <c r="M473" s="11"/>
      <c r="N473" s="46"/>
      <c r="O473" s="11"/>
      <c r="P473" s="46" t="s">
        <v>19</v>
      </c>
      <c r="Q473" s="11"/>
      <c r="R473" s="48"/>
      <c r="S473" s="11"/>
      <c r="T473" s="46" t="s">
        <v>189</v>
      </c>
      <c r="U473" s="11"/>
      <c r="V473" s="4">
        <v>95.12</v>
      </c>
      <c r="Z473"/>
    </row>
    <row r="474" spans="1:26">
      <c r="A474" s="11"/>
      <c r="B474" s="11"/>
      <c r="C474" s="11"/>
      <c r="D474" s="11"/>
      <c r="E474" s="11"/>
      <c r="F474" s="46" t="s">
        <v>18</v>
      </c>
      <c r="G474" s="11"/>
      <c r="H474" s="47">
        <v>41047</v>
      </c>
      <c r="I474" s="11"/>
      <c r="J474" s="46"/>
      <c r="K474" s="11"/>
      <c r="L474" s="46" t="s">
        <v>194</v>
      </c>
      <c r="M474" s="11"/>
      <c r="N474" s="46"/>
      <c r="O474" s="11"/>
      <c r="P474" s="46" t="s">
        <v>19</v>
      </c>
      <c r="Q474" s="11"/>
      <c r="R474" s="48"/>
      <c r="S474" s="11"/>
      <c r="T474" s="46" t="s">
        <v>189</v>
      </c>
      <c r="U474" s="11"/>
      <c r="V474" s="4">
        <v>52.68</v>
      </c>
      <c r="Z474"/>
    </row>
    <row r="475" spans="1:26">
      <c r="A475" s="11"/>
      <c r="B475" s="11"/>
      <c r="C475" s="11"/>
      <c r="D475" s="11"/>
      <c r="E475" s="11"/>
      <c r="F475" s="46" t="s">
        <v>18</v>
      </c>
      <c r="G475" s="11"/>
      <c r="H475" s="47">
        <v>41047</v>
      </c>
      <c r="I475" s="11"/>
      <c r="J475" s="46"/>
      <c r="K475" s="11"/>
      <c r="L475" s="46" t="s">
        <v>194</v>
      </c>
      <c r="M475" s="11"/>
      <c r="N475" s="46"/>
      <c r="O475" s="11"/>
      <c r="P475" s="46" t="s">
        <v>19</v>
      </c>
      <c r="Q475" s="11"/>
      <c r="R475" s="48"/>
      <c r="S475" s="11"/>
      <c r="T475" s="46" t="s">
        <v>189</v>
      </c>
      <c r="U475" s="11"/>
      <c r="V475" s="4">
        <v>82.25</v>
      </c>
      <c r="Z475"/>
    </row>
    <row r="476" spans="1:26">
      <c r="A476" s="11"/>
      <c r="B476" s="11"/>
      <c r="C476" s="11"/>
      <c r="D476" s="11"/>
      <c r="E476" s="11"/>
      <c r="F476" s="46" t="s">
        <v>18</v>
      </c>
      <c r="G476" s="11"/>
      <c r="H476" s="47">
        <v>41047</v>
      </c>
      <c r="I476" s="11"/>
      <c r="J476" s="46"/>
      <c r="K476" s="11"/>
      <c r="L476" s="46" t="s">
        <v>196</v>
      </c>
      <c r="M476" s="11"/>
      <c r="N476" s="46"/>
      <c r="O476" s="11"/>
      <c r="P476" s="46" t="s">
        <v>19</v>
      </c>
      <c r="Q476" s="11"/>
      <c r="R476" s="48"/>
      <c r="S476" s="11"/>
      <c r="T476" s="46" t="s">
        <v>189</v>
      </c>
      <c r="U476" s="11"/>
      <c r="V476" s="4">
        <v>2884.62</v>
      </c>
      <c r="Z476"/>
    </row>
    <row r="477" spans="1:26">
      <c r="A477" s="11"/>
      <c r="B477" s="11"/>
      <c r="C477" s="11"/>
      <c r="D477" s="11"/>
      <c r="E477" s="11"/>
      <c r="F477" s="46" t="s">
        <v>18</v>
      </c>
      <c r="G477" s="11"/>
      <c r="H477" s="47">
        <v>41047</v>
      </c>
      <c r="I477" s="11"/>
      <c r="J477" s="46"/>
      <c r="K477" s="11"/>
      <c r="L477" s="46" t="s">
        <v>196</v>
      </c>
      <c r="M477" s="11"/>
      <c r="N477" s="46"/>
      <c r="O477" s="11"/>
      <c r="P477" s="46" t="s">
        <v>19</v>
      </c>
      <c r="Q477" s="11"/>
      <c r="R477" s="48"/>
      <c r="S477" s="11"/>
      <c r="T477" s="46" t="s">
        <v>189</v>
      </c>
      <c r="U477" s="11"/>
      <c r="V477" s="4">
        <v>136.13</v>
      </c>
      <c r="Z477"/>
    </row>
    <row r="478" spans="1:26">
      <c r="A478" s="11"/>
      <c r="B478" s="11"/>
      <c r="C478" s="11"/>
      <c r="D478" s="11"/>
      <c r="E478" s="11"/>
      <c r="F478" s="46" t="s">
        <v>18</v>
      </c>
      <c r="G478" s="11"/>
      <c r="H478" s="47">
        <v>41047</v>
      </c>
      <c r="I478" s="11"/>
      <c r="J478" s="46"/>
      <c r="K478" s="11"/>
      <c r="L478" s="46" t="s">
        <v>196</v>
      </c>
      <c r="M478" s="11"/>
      <c r="N478" s="46"/>
      <c r="O478" s="11"/>
      <c r="P478" s="46" t="s">
        <v>19</v>
      </c>
      <c r="Q478" s="11"/>
      <c r="R478" s="48"/>
      <c r="S478" s="11"/>
      <c r="T478" s="46" t="s">
        <v>189</v>
      </c>
      <c r="U478" s="11"/>
      <c r="V478" s="4">
        <v>73.91</v>
      </c>
      <c r="Z478"/>
    </row>
    <row r="479" spans="1:26">
      <c r="A479" s="11"/>
      <c r="B479" s="11"/>
      <c r="C479" s="11"/>
      <c r="D479" s="11"/>
      <c r="E479" s="11"/>
      <c r="F479" s="46" t="s">
        <v>18</v>
      </c>
      <c r="G479" s="11"/>
      <c r="H479" s="47">
        <v>41047</v>
      </c>
      <c r="I479" s="11"/>
      <c r="J479" s="46"/>
      <c r="K479" s="11"/>
      <c r="L479" s="46" t="s">
        <v>198</v>
      </c>
      <c r="M479" s="11"/>
      <c r="N479" s="46"/>
      <c r="O479" s="11"/>
      <c r="P479" s="46" t="s">
        <v>0</v>
      </c>
      <c r="Q479" s="11"/>
      <c r="R479" s="48"/>
      <c r="S479" s="11"/>
      <c r="T479" s="46" t="s">
        <v>189</v>
      </c>
      <c r="U479" s="11"/>
      <c r="V479" s="4">
        <v>76.099999999999994</v>
      </c>
      <c r="Z479"/>
    </row>
    <row r="480" spans="1:26">
      <c r="A480" s="11"/>
      <c r="B480" s="11"/>
      <c r="C480" s="11"/>
      <c r="D480" s="11"/>
      <c r="E480" s="11"/>
      <c r="F480" s="46" t="s">
        <v>18</v>
      </c>
      <c r="G480" s="11"/>
      <c r="H480" s="47">
        <v>41047</v>
      </c>
      <c r="I480" s="11"/>
      <c r="J480" s="46"/>
      <c r="K480" s="11"/>
      <c r="L480" s="46" t="s">
        <v>198</v>
      </c>
      <c r="M480" s="11"/>
      <c r="N480" s="46"/>
      <c r="O480" s="11"/>
      <c r="P480" s="46" t="s">
        <v>0</v>
      </c>
      <c r="Q480" s="11"/>
      <c r="R480" s="48"/>
      <c r="S480" s="11"/>
      <c r="T480" s="46" t="s">
        <v>189</v>
      </c>
      <c r="U480" s="11"/>
      <c r="V480" s="4">
        <v>42.84</v>
      </c>
      <c r="Z480"/>
    </row>
    <row r="481" spans="1:26">
      <c r="A481" s="11"/>
      <c r="B481" s="11"/>
      <c r="C481" s="11"/>
      <c r="D481" s="11"/>
      <c r="E481" s="11"/>
      <c r="F481" s="46" t="s">
        <v>18</v>
      </c>
      <c r="G481" s="11"/>
      <c r="H481" s="47">
        <v>41047</v>
      </c>
      <c r="I481" s="11"/>
      <c r="J481" s="46"/>
      <c r="K481" s="11"/>
      <c r="L481" s="46" t="s">
        <v>198</v>
      </c>
      <c r="M481" s="11"/>
      <c r="N481" s="46"/>
      <c r="O481" s="11"/>
      <c r="P481" s="46" t="s">
        <v>0</v>
      </c>
      <c r="Q481" s="11"/>
      <c r="R481" s="48"/>
      <c r="S481" s="11"/>
      <c r="T481" s="46" t="s">
        <v>189</v>
      </c>
      <c r="U481" s="11"/>
      <c r="V481" s="4">
        <v>66.88</v>
      </c>
      <c r="Z481"/>
    </row>
    <row r="482" spans="1:26">
      <c r="A482" s="11"/>
      <c r="B482" s="11"/>
      <c r="C482" s="11"/>
      <c r="D482" s="11"/>
      <c r="E482" s="11"/>
      <c r="F482" s="46" t="s">
        <v>18</v>
      </c>
      <c r="G482" s="11"/>
      <c r="H482" s="47">
        <v>41047</v>
      </c>
      <c r="I482" s="11"/>
      <c r="J482" s="46"/>
      <c r="K482" s="11"/>
      <c r="L482" s="46" t="s">
        <v>199</v>
      </c>
      <c r="M482" s="11"/>
      <c r="N482" s="46"/>
      <c r="O482" s="11"/>
      <c r="P482" s="46" t="s">
        <v>19</v>
      </c>
      <c r="Q482" s="11"/>
      <c r="R482" s="48"/>
      <c r="S482" s="11"/>
      <c r="T482" s="46" t="s">
        <v>189</v>
      </c>
      <c r="U482" s="11"/>
      <c r="V482" s="4">
        <v>3076.92</v>
      </c>
      <c r="Z482"/>
    </row>
    <row r="483" spans="1:26">
      <c r="A483" s="11"/>
      <c r="B483" s="11"/>
      <c r="C483" s="11"/>
      <c r="D483" s="11"/>
      <c r="E483" s="11"/>
      <c r="F483" s="46" t="s">
        <v>18</v>
      </c>
      <c r="G483" s="11"/>
      <c r="H483" s="47">
        <v>41047</v>
      </c>
      <c r="I483" s="11"/>
      <c r="J483" s="46"/>
      <c r="K483" s="11"/>
      <c r="L483" s="46" t="s">
        <v>199</v>
      </c>
      <c r="M483" s="11"/>
      <c r="N483" s="46"/>
      <c r="O483" s="11"/>
      <c r="P483" s="46" t="s">
        <v>19</v>
      </c>
      <c r="Q483" s="11"/>
      <c r="R483" s="48"/>
      <c r="S483" s="11"/>
      <c r="T483" s="46" t="s">
        <v>189</v>
      </c>
      <c r="U483" s="11"/>
      <c r="V483" s="4">
        <v>145.63999999999999</v>
      </c>
      <c r="Z483"/>
    </row>
    <row r="484" spans="1:26">
      <c r="A484" s="11"/>
      <c r="B484" s="11"/>
      <c r="C484" s="11"/>
      <c r="D484" s="11"/>
      <c r="E484" s="11"/>
      <c r="F484" s="46" t="s">
        <v>18</v>
      </c>
      <c r="G484" s="11"/>
      <c r="H484" s="47">
        <v>41047</v>
      </c>
      <c r="I484" s="11"/>
      <c r="J484" s="46"/>
      <c r="K484" s="11"/>
      <c r="L484" s="46" t="s">
        <v>200</v>
      </c>
      <c r="M484" s="11"/>
      <c r="N484" s="46"/>
      <c r="O484" s="11"/>
      <c r="P484" s="46" t="s">
        <v>20</v>
      </c>
      <c r="Q484" s="11"/>
      <c r="R484" s="48"/>
      <c r="S484" s="11"/>
      <c r="T484" s="46" t="s">
        <v>189</v>
      </c>
      <c r="U484" s="11"/>
      <c r="V484" s="4">
        <v>60.51</v>
      </c>
      <c r="Z484"/>
    </row>
    <row r="485" spans="1:26">
      <c r="A485" s="11"/>
      <c r="B485" s="11"/>
      <c r="C485" s="11"/>
      <c r="D485" s="11"/>
      <c r="E485" s="11"/>
      <c r="F485" s="46" t="s">
        <v>18</v>
      </c>
      <c r="G485" s="11"/>
      <c r="H485" s="47">
        <v>41047</v>
      </c>
      <c r="I485" s="11"/>
      <c r="J485" s="46"/>
      <c r="K485" s="11"/>
      <c r="L485" s="46" t="s">
        <v>200</v>
      </c>
      <c r="M485" s="11"/>
      <c r="N485" s="46"/>
      <c r="O485" s="11"/>
      <c r="P485" s="46" t="s">
        <v>20</v>
      </c>
      <c r="Q485" s="11"/>
      <c r="R485" s="48"/>
      <c r="S485" s="11"/>
      <c r="T485" s="46" t="s">
        <v>189</v>
      </c>
      <c r="U485" s="11"/>
      <c r="V485" s="4">
        <v>34.78</v>
      </c>
      <c r="Z485"/>
    </row>
    <row r="486" spans="1:26">
      <c r="A486" s="11"/>
      <c r="B486" s="11"/>
      <c r="C486" s="11"/>
      <c r="D486" s="11"/>
      <c r="E486" s="11"/>
      <c r="F486" s="46" t="s">
        <v>18</v>
      </c>
      <c r="G486" s="11"/>
      <c r="H486" s="47">
        <v>41047</v>
      </c>
      <c r="I486" s="11"/>
      <c r="J486" s="46"/>
      <c r="K486" s="11"/>
      <c r="L486" s="46" t="s">
        <v>200</v>
      </c>
      <c r="M486" s="11"/>
      <c r="N486" s="46"/>
      <c r="O486" s="11"/>
      <c r="P486" s="46" t="s">
        <v>20</v>
      </c>
      <c r="Q486" s="11"/>
      <c r="R486" s="48"/>
      <c r="S486" s="11"/>
      <c r="T486" s="46" t="s">
        <v>189</v>
      </c>
      <c r="U486" s="11"/>
      <c r="V486" s="4">
        <v>54.29</v>
      </c>
      <c r="Z486"/>
    </row>
    <row r="487" spans="1:26">
      <c r="A487" s="11"/>
      <c r="B487" s="11"/>
      <c r="C487" s="11"/>
      <c r="D487" s="11"/>
      <c r="E487" s="11"/>
      <c r="F487" s="46" t="s">
        <v>18</v>
      </c>
      <c r="G487" s="11"/>
      <c r="H487" s="47">
        <v>41047</v>
      </c>
      <c r="I487" s="11"/>
      <c r="J487" s="46"/>
      <c r="K487" s="11"/>
      <c r="L487" s="46" t="s">
        <v>201</v>
      </c>
      <c r="M487" s="11"/>
      <c r="N487" s="46"/>
      <c r="O487" s="11"/>
      <c r="P487" s="46" t="s">
        <v>19</v>
      </c>
      <c r="Q487" s="11"/>
      <c r="R487" s="48"/>
      <c r="S487" s="11"/>
      <c r="T487" s="46" t="s">
        <v>189</v>
      </c>
      <c r="U487" s="11"/>
      <c r="V487" s="4">
        <v>134.41</v>
      </c>
      <c r="Z487"/>
    </row>
    <row r="488" spans="1:26">
      <c r="A488" s="11"/>
      <c r="B488" s="11"/>
      <c r="C488" s="11"/>
      <c r="D488" s="11"/>
      <c r="E488" s="11"/>
      <c r="F488" s="46" t="s">
        <v>18</v>
      </c>
      <c r="G488" s="11"/>
      <c r="H488" s="47">
        <v>41047</v>
      </c>
      <c r="I488" s="11"/>
      <c r="J488" s="46"/>
      <c r="K488" s="11"/>
      <c r="L488" s="46" t="s">
        <v>201</v>
      </c>
      <c r="M488" s="11"/>
      <c r="N488" s="46"/>
      <c r="O488" s="11"/>
      <c r="P488" s="46" t="s">
        <v>19</v>
      </c>
      <c r="Q488" s="11"/>
      <c r="R488" s="48"/>
      <c r="S488" s="11"/>
      <c r="T488" s="46" t="s">
        <v>189</v>
      </c>
      <c r="U488" s="11"/>
      <c r="V488" s="4">
        <v>73.02</v>
      </c>
      <c r="Z488"/>
    </row>
    <row r="489" spans="1:26">
      <c r="A489" s="11"/>
      <c r="B489" s="11"/>
      <c r="C489" s="11"/>
      <c r="D489" s="11"/>
      <c r="E489" s="11"/>
      <c r="F489" s="46" t="s">
        <v>18</v>
      </c>
      <c r="G489" s="11"/>
      <c r="H489" s="47">
        <v>41047</v>
      </c>
      <c r="I489" s="11"/>
      <c r="J489" s="46"/>
      <c r="K489" s="11"/>
      <c r="L489" s="46" t="s">
        <v>201</v>
      </c>
      <c r="M489" s="11"/>
      <c r="N489" s="46"/>
      <c r="O489" s="11"/>
      <c r="P489" s="46" t="s">
        <v>19</v>
      </c>
      <c r="Q489" s="11"/>
      <c r="R489" s="48"/>
      <c r="S489" s="11"/>
      <c r="T489" s="46" t="s">
        <v>189</v>
      </c>
      <c r="U489" s="11"/>
      <c r="V489" s="4">
        <v>114</v>
      </c>
      <c r="Z489"/>
    </row>
    <row r="490" spans="1:26">
      <c r="A490" s="11"/>
      <c r="B490" s="11"/>
      <c r="C490" s="11"/>
      <c r="D490" s="11"/>
      <c r="E490" s="11"/>
      <c r="F490" s="46" t="s">
        <v>18</v>
      </c>
      <c r="G490" s="11"/>
      <c r="H490" s="47">
        <v>41047</v>
      </c>
      <c r="I490" s="11"/>
      <c r="J490" s="46"/>
      <c r="K490" s="11"/>
      <c r="L490" s="46" t="s">
        <v>210</v>
      </c>
      <c r="M490" s="11"/>
      <c r="N490" s="46"/>
      <c r="O490" s="11"/>
      <c r="P490" s="46" t="s">
        <v>51</v>
      </c>
      <c r="Q490" s="11"/>
      <c r="R490" s="48"/>
      <c r="S490" s="11"/>
      <c r="T490" s="46" t="s">
        <v>189</v>
      </c>
      <c r="U490" s="11"/>
      <c r="V490" s="4">
        <v>0</v>
      </c>
      <c r="Z490"/>
    </row>
    <row r="491" spans="1:26">
      <c r="A491" s="11"/>
      <c r="B491" s="11"/>
      <c r="C491" s="11"/>
      <c r="D491" s="11"/>
      <c r="E491" s="11"/>
      <c r="F491" s="46" t="s">
        <v>18</v>
      </c>
      <c r="G491" s="11"/>
      <c r="H491" s="47">
        <v>41047</v>
      </c>
      <c r="I491" s="11"/>
      <c r="J491" s="46"/>
      <c r="K491" s="11"/>
      <c r="L491" s="46" t="s">
        <v>210</v>
      </c>
      <c r="M491" s="11"/>
      <c r="N491" s="46"/>
      <c r="O491" s="11"/>
      <c r="P491" s="46" t="s">
        <v>51</v>
      </c>
      <c r="Q491" s="11"/>
      <c r="R491" s="48"/>
      <c r="S491" s="11"/>
      <c r="T491" s="46" t="s">
        <v>189</v>
      </c>
      <c r="U491" s="11"/>
      <c r="V491" s="4">
        <v>63.13</v>
      </c>
      <c r="Z491"/>
    </row>
    <row r="492" spans="1:26">
      <c r="A492" s="11"/>
      <c r="B492" s="11"/>
      <c r="C492" s="11"/>
      <c r="D492" s="11"/>
      <c r="E492" s="11"/>
      <c r="F492" s="46" t="s">
        <v>18</v>
      </c>
      <c r="G492" s="11"/>
      <c r="H492" s="47">
        <v>41047</v>
      </c>
      <c r="I492" s="11"/>
      <c r="J492" s="46"/>
      <c r="K492" s="11"/>
      <c r="L492" s="46" t="s">
        <v>210</v>
      </c>
      <c r="M492" s="11"/>
      <c r="N492" s="46"/>
      <c r="O492" s="11"/>
      <c r="P492" s="46" t="s">
        <v>51</v>
      </c>
      <c r="Q492" s="11"/>
      <c r="R492" s="48"/>
      <c r="S492" s="11"/>
      <c r="T492" s="46" t="s">
        <v>189</v>
      </c>
      <c r="U492" s="11"/>
      <c r="V492" s="4">
        <v>36.119999999999997</v>
      </c>
      <c r="Z492"/>
    </row>
    <row r="493" spans="1:26">
      <c r="A493" s="11"/>
      <c r="B493" s="11"/>
      <c r="C493" s="11"/>
      <c r="D493" s="11"/>
      <c r="E493" s="11"/>
      <c r="F493" s="46" t="s">
        <v>18</v>
      </c>
      <c r="G493" s="11"/>
      <c r="H493" s="47">
        <v>41047</v>
      </c>
      <c r="I493" s="11"/>
      <c r="J493" s="46"/>
      <c r="K493" s="11"/>
      <c r="L493" s="46" t="s">
        <v>210</v>
      </c>
      <c r="M493" s="11"/>
      <c r="N493" s="46"/>
      <c r="O493" s="11"/>
      <c r="P493" s="46" t="s">
        <v>51</v>
      </c>
      <c r="Q493" s="11"/>
      <c r="R493" s="48"/>
      <c r="S493" s="11"/>
      <c r="T493" s="46" t="s">
        <v>189</v>
      </c>
      <c r="U493" s="11"/>
      <c r="V493" s="4">
        <v>56.4</v>
      </c>
      <c r="Z493"/>
    </row>
    <row r="494" spans="1:26">
      <c r="A494" s="11"/>
      <c r="B494" s="11"/>
      <c r="C494" s="11"/>
      <c r="D494" s="11"/>
      <c r="E494" s="11"/>
      <c r="F494" s="46" t="s">
        <v>18</v>
      </c>
      <c r="G494" s="11"/>
      <c r="H494" s="47">
        <v>41047</v>
      </c>
      <c r="I494" s="11"/>
      <c r="J494" s="46"/>
      <c r="K494" s="11"/>
      <c r="L494" s="46" t="s">
        <v>204</v>
      </c>
      <c r="M494" s="11"/>
      <c r="N494" s="46"/>
      <c r="O494" s="11"/>
      <c r="P494" s="46" t="s">
        <v>19</v>
      </c>
      <c r="Q494" s="11"/>
      <c r="R494" s="48"/>
      <c r="S494" s="11"/>
      <c r="T494" s="46" t="s">
        <v>189</v>
      </c>
      <c r="U494" s="11"/>
      <c r="V494" s="4">
        <v>36.119999999999997</v>
      </c>
      <c r="Z494"/>
    </row>
    <row r="495" spans="1:26">
      <c r="A495" s="11"/>
      <c r="B495" s="11"/>
      <c r="C495" s="11"/>
      <c r="D495" s="11"/>
      <c r="E495" s="11"/>
      <c r="F495" s="46" t="s">
        <v>18</v>
      </c>
      <c r="G495" s="11"/>
      <c r="H495" s="47">
        <v>41047</v>
      </c>
      <c r="I495" s="11"/>
      <c r="J495" s="46"/>
      <c r="K495" s="11"/>
      <c r="L495" s="46" t="s">
        <v>204</v>
      </c>
      <c r="M495" s="11"/>
      <c r="N495" s="46"/>
      <c r="O495" s="11"/>
      <c r="P495" s="46" t="s">
        <v>19</v>
      </c>
      <c r="Q495" s="11"/>
      <c r="R495" s="48"/>
      <c r="S495" s="11"/>
      <c r="T495" s="46" t="s">
        <v>189</v>
      </c>
      <c r="U495" s="11"/>
      <c r="V495" s="4">
        <v>56.4</v>
      </c>
      <c r="Z495"/>
    </row>
    <row r="496" spans="1:26">
      <c r="A496" s="11"/>
      <c r="B496" s="11"/>
      <c r="C496" s="11"/>
      <c r="D496" s="11"/>
      <c r="E496" s="11"/>
      <c r="F496" s="46" t="s">
        <v>18</v>
      </c>
      <c r="G496" s="11"/>
      <c r="H496" s="47">
        <v>41047</v>
      </c>
      <c r="I496" s="11"/>
      <c r="J496" s="46"/>
      <c r="K496" s="11"/>
      <c r="L496" s="46" t="s">
        <v>211</v>
      </c>
      <c r="M496" s="11"/>
      <c r="N496" s="46"/>
      <c r="O496" s="11"/>
      <c r="P496" s="46" t="s">
        <v>19</v>
      </c>
      <c r="Q496" s="11"/>
      <c r="R496" s="48"/>
      <c r="S496" s="11"/>
      <c r="T496" s="46" t="s">
        <v>189</v>
      </c>
      <c r="U496" s="11"/>
      <c r="V496" s="4">
        <v>126.74</v>
      </c>
      <c r="Z496"/>
    </row>
    <row r="497" spans="1:26">
      <c r="A497" s="11"/>
      <c r="B497" s="11"/>
      <c r="C497" s="11"/>
      <c r="D497" s="11"/>
      <c r="E497" s="11"/>
      <c r="F497" s="46" t="s">
        <v>18</v>
      </c>
      <c r="G497" s="11"/>
      <c r="H497" s="47">
        <v>41047</v>
      </c>
      <c r="I497" s="11"/>
      <c r="J497" s="46"/>
      <c r="K497" s="11"/>
      <c r="L497" s="46" t="s">
        <v>211</v>
      </c>
      <c r="M497" s="11"/>
      <c r="N497" s="46"/>
      <c r="O497" s="11"/>
      <c r="P497" s="46" t="s">
        <v>19</v>
      </c>
      <c r="Q497" s="11"/>
      <c r="R497" s="48"/>
      <c r="S497" s="11"/>
      <c r="T497" s="46" t="s">
        <v>189</v>
      </c>
      <c r="U497" s="11"/>
      <c r="V497" s="4">
        <v>69.05</v>
      </c>
      <c r="Z497"/>
    </row>
    <row r="498" spans="1:26">
      <c r="A498" s="11"/>
      <c r="B498" s="11"/>
      <c r="C498" s="11"/>
      <c r="D498" s="11"/>
      <c r="E498" s="11"/>
      <c r="F498" s="46" t="s">
        <v>18</v>
      </c>
      <c r="G498" s="11"/>
      <c r="H498" s="47">
        <v>41047</v>
      </c>
      <c r="I498" s="11"/>
      <c r="J498" s="46"/>
      <c r="K498" s="11"/>
      <c r="L498" s="46" t="s">
        <v>211</v>
      </c>
      <c r="M498" s="11"/>
      <c r="N498" s="46"/>
      <c r="O498" s="11"/>
      <c r="P498" s="46" t="s">
        <v>19</v>
      </c>
      <c r="Q498" s="11"/>
      <c r="R498" s="48"/>
      <c r="S498" s="11"/>
      <c r="T498" s="46" t="s">
        <v>189</v>
      </c>
      <c r="U498" s="11"/>
      <c r="V498" s="4">
        <v>107.8</v>
      </c>
      <c r="Z498"/>
    </row>
    <row r="499" spans="1:26">
      <c r="A499" s="11"/>
      <c r="B499" s="11"/>
      <c r="C499" s="11"/>
      <c r="D499" s="11"/>
      <c r="E499" s="11"/>
      <c r="F499" s="46" t="s">
        <v>18</v>
      </c>
      <c r="G499" s="11"/>
      <c r="H499" s="47">
        <v>41047</v>
      </c>
      <c r="I499" s="11"/>
      <c r="J499" s="46"/>
      <c r="K499" s="11"/>
      <c r="L499" s="46" t="s">
        <v>205</v>
      </c>
      <c r="M499" s="11"/>
      <c r="N499" s="46"/>
      <c r="O499" s="11"/>
      <c r="P499" s="46" t="s">
        <v>0</v>
      </c>
      <c r="Q499" s="11"/>
      <c r="R499" s="48"/>
      <c r="S499" s="11"/>
      <c r="T499" s="46" t="s">
        <v>189</v>
      </c>
      <c r="U499" s="11"/>
      <c r="V499" s="4">
        <v>81.14</v>
      </c>
      <c r="Z499"/>
    </row>
    <row r="500" spans="1:26">
      <c r="A500" s="11"/>
      <c r="B500" s="11"/>
      <c r="C500" s="11"/>
      <c r="D500" s="11"/>
      <c r="E500" s="11"/>
      <c r="F500" s="46" t="s">
        <v>18</v>
      </c>
      <c r="G500" s="11"/>
      <c r="H500" s="47">
        <v>41047</v>
      </c>
      <c r="I500" s="11"/>
      <c r="J500" s="46"/>
      <c r="K500" s="11"/>
      <c r="L500" s="46" t="s">
        <v>205</v>
      </c>
      <c r="M500" s="11"/>
      <c r="N500" s="46"/>
      <c r="O500" s="11"/>
      <c r="P500" s="46" t="s">
        <v>0</v>
      </c>
      <c r="Q500" s="11"/>
      <c r="R500" s="48"/>
      <c r="S500" s="11"/>
      <c r="T500" s="46" t="s">
        <v>189</v>
      </c>
      <c r="U500" s="11"/>
      <c r="V500" s="4">
        <v>45.44</v>
      </c>
      <c r="Z500"/>
    </row>
    <row r="501" spans="1:26">
      <c r="A501" s="11"/>
      <c r="B501" s="11"/>
      <c r="C501" s="11"/>
      <c r="D501" s="11"/>
      <c r="E501" s="11"/>
      <c r="F501" s="46" t="s">
        <v>18</v>
      </c>
      <c r="G501" s="11"/>
      <c r="H501" s="47">
        <v>41047</v>
      </c>
      <c r="I501" s="11"/>
      <c r="J501" s="46"/>
      <c r="K501" s="11"/>
      <c r="L501" s="46" t="s">
        <v>205</v>
      </c>
      <c r="M501" s="11"/>
      <c r="N501" s="46"/>
      <c r="O501" s="11"/>
      <c r="P501" s="46" t="s">
        <v>0</v>
      </c>
      <c r="Q501" s="11"/>
      <c r="R501" s="48"/>
      <c r="S501" s="11"/>
      <c r="T501" s="46" t="s">
        <v>189</v>
      </c>
      <c r="U501" s="11"/>
      <c r="V501" s="4">
        <v>70.95</v>
      </c>
      <c r="Z501"/>
    </row>
    <row r="502" spans="1:26">
      <c r="A502" s="11"/>
      <c r="B502" s="11"/>
      <c r="C502" s="11"/>
      <c r="D502" s="11"/>
      <c r="E502" s="11"/>
      <c r="F502" s="46" t="s">
        <v>18</v>
      </c>
      <c r="G502" s="11"/>
      <c r="H502" s="47">
        <v>41047</v>
      </c>
      <c r="I502" s="11"/>
      <c r="J502" s="46" t="s">
        <v>138</v>
      </c>
      <c r="K502" s="11"/>
      <c r="L502" s="46" t="s">
        <v>204</v>
      </c>
      <c r="M502" s="11"/>
      <c r="N502" s="46"/>
      <c r="O502" s="11"/>
      <c r="P502" s="46" t="s">
        <v>19</v>
      </c>
      <c r="Q502" s="11"/>
      <c r="R502" s="48"/>
      <c r="S502" s="11"/>
      <c r="T502" s="46" t="s">
        <v>189</v>
      </c>
      <c r="U502" s="11"/>
      <c r="V502" s="4">
        <v>7.24</v>
      </c>
      <c r="Z502"/>
    </row>
    <row r="503" spans="1:26">
      <c r="A503" s="11"/>
      <c r="B503" s="11"/>
      <c r="C503" s="11"/>
      <c r="D503" s="11"/>
      <c r="E503" s="11"/>
      <c r="F503" s="46" t="s">
        <v>18</v>
      </c>
      <c r="G503" s="11"/>
      <c r="H503" s="47">
        <v>41047</v>
      </c>
      <c r="I503" s="11"/>
      <c r="J503" s="46" t="s">
        <v>138</v>
      </c>
      <c r="K503" s="11"/>
      <c r="L503" s="46" t="s">
        <v>204</v>
      </c>
      <c r="M503" s="11"/>
      <c r="N503" s="46"/>
      <c r="O503" s="11"/>
      <c r="P503" s="46" t="s">
        <v>19</v>
      </c>
      <c r="Q503" s="11"/>
      <c r="R503" s="48"/>
      <c r="S503" s="11"/>
      <c r="T503" s="46" t="s">
        <v>189</v>
      </c>
      <c r="U503" s="11"/>
      <c r="V503" s="4">
        <v>0</v>
      </c>
      <c r="Z503"/>
    </row>
    <row r="504" spans="1:26">
      <c r="A504" s="11"/>
      <c r="B504" s="11"/>
      <c r="C504" s="11"/>
      <c r="D504" s="11"/>
      <c r="E504" s="11"/>
      <c r="F504" s="46" t="s">
        <v>18</v>
      </c>
      <c r="G504" s="11"/>
      <c r="H504" s="47">
        <v>41051</v>
      </c>
      <c r="I504" s="11"/>
      <c r="J504" s="46" t="s">
        <v>151</v>
      </c>
      <c r="K504" s="11"/>
      <c r="L504" s="46" t="s">
        <v>210</v>
      </c>
      <c r="M504" s="11"/>
      <c r="N504" s="46"/>
      <c r="O504" s="11"/>
      <c r="P504" s="46" t="s">
        <v>51</v>
      </c>
      <c r="Q504" s="11"/>
      <c r="R504" s="48"/>
      <c r="S504" s="11"/>
      <c r="T504" s="46" t="s">
        <v>189</v>
      </c>
      <c r="U504" s="11"/>
      <c r="V504" s="4">
        <v>0</v>
      </c>
      <c r="Z504"/>
    </row>
    <row r="505" spans="1:26">
      <c r="A505" s="11"/>
      <c r="B505" s="11"/>
      <c r="C505" s="11"/>
      <c r="D505" s="11"/>
      <c r="E505" s="11"/>
      <c r="F505" s="46" t="s">
        <v>18</v>
      </c>
      <c r="G505" s="11"/>
      <c r="H505" s="47">
        <v>41051</v>
      </c>
      <c r="I505" s="11"/>
      <c r="J505" s="46" t="s">
        <v>151</v>
      </c>
      <c r="K505" s="11"/>
      <c r="L505" s="46" t="s">
        <v>210</v>
      </c>
      <c r="M505" s="11"/>
      <c r="N505" s="46"/>
      <c r="O505" s="11"/>
      <c r="P505" s="46" t="s">
        <v>51</v>
      </c>
      <c r="Q505" s="11"/>
      <c r="R505" s="48"/>
      <c r="S505" s="11"/>
      <c r="T505" s="46" t="s">
        <v>189</v>
      </c>
      <c r="U505" s="11"/>
      <c r="V505" s="4">
        <v>27.51</v>
      </c>
      <c r="Z505"/>
    </row>
    <row r="506" spans="1:26">
      <c r="A506" s="11"/>
      <c r="B506" s="11"/>
      <c r="C506" s="11"/>
      <c r="D506" s="11"/>
      <c r="E506" s="11"/>
      <c r="F506" s="46" t="s">
        <v>18</v>
      </c>
      <c r="G506" s="11"/>
      <c r="H506" s="47">
        <v>41051</v>
      </c>
      <c r="I506" s="11"/>
      <c r="J506" s="46" t="s">
        <v>151</v>
      </c>
      <c r="K506" s="11"/>
      <c r="L506" s="46" t="s">
        <v>210</v>
      </c>
      <c r="M506" s="11"/>
      <c r="N506" s="46"/>
      <c r="O506" s="11"/>
      <c r="P506" s="46" t="s">
        <v>51</v>
      </c>
      <c r="Q506" s="11"/>
      <c r="R506" s="48"/>
      <c r="S506" s="11"/>
      <c r="T506" s="46" t="s">
        <v>189</v>
      </c>
      <c r="U506" s="11"/>
      <c r="V506" s="4">
        <v>17.68</v>
      </c>
      <c r="Z506"/>
    </row>
    <row r="507" spans="1:26">
      <c r="A507" s="11"/>
      <c r="B507" s="11"/>
      <c r="C507" s="11"/>
      <c r="D507" s="11"/>
      <c r="E507" s="11"/>
      <c r="F507" s="46" t="s">
        <v>18</v>
      </c>
      <c r="G507" s="11"/>
      <c r="H507" s="47">
        <v>41051</v>
      </c>
      <c r="I507" s="11"/>
      <c r="J507" s="46" t="s">
        <v>151</v>
      </c>
      <c r="K507" s="11"/>
      <c r="L507" s="46" t="s">
        <v>210</v>
      </c>
      <c r="M507" s="11"/>
      <c r="N507" s="46"/>
      <c r="O507" s="11"/>
      <c r="P507" s="46" t="s">
        <v>51</v>
      </c>
      <c r="Q507" s="11"/>
      <c r="R507" s="48"/>
      <c r="S507" s="11"/>
      <c r="T507" s="46" t="s">
        <v>189</v>
      </c>
      <c r="U507" s="11"/>
      <c r="V507" s="4">
        <v>0</v>
      </c>
      <c r="Z507"/>
    </row>
    <row r="508" spans="1:26">
      <c r="A508" s="11"/>
      <c r="B508" s="11"/>
      <c r="C508" s="11"/>
      <c r="D508" s="11"/>
      <c r="E508" s="11"/>
      <c r="F508" s="46" t="s">
        <v>18</v>
      </c>
      <c r="G508" s="11"/>
      <c r="H508" s="47">
        <v>41061</v>
      </c>
      <c r="I508" s="11"/>
      <c r="J508" s="46"/>
      <c r="K508" s="11"/>
      <c r="L508" s="46" t="s">
        <v>212</v>
      </c>
      <c r="M508" s="11"/>
      <c r="N508" s="46"/>
      <c r="O508" s="11"/>
      <c r="P508" s="46" t="s">
        <v>0</v>
      </c>
      <c r="Q508" s="11"/>
      <c r="R508" s="48"/>
      <c r="S508" s="11"/>
      <c r="T508" s="46" t="s">
        <v>189</v>
      </c>
      <c r="U508" s="11"/>
      <c r="V508" s="4">
        <v>28.46</v>
      </c>
      <c r="Z508"/>
    </row>
    <row r="509" spans="1:26">
      <c r="A509" s="11"/>
      <c r="B509" s="11"/>
      <c r="C509" s="11"/>
      <c r="D509" s="11"/>
      <c r="E509" s="11"/>
      <c r="F509" s="46" t="s">
        <v>18</v>
      </c>
      <c r="G509" s="11"/>
      <c r="H509" s="47">
        <v>41061</v>
      </c>
      <c r="I509" s="11"/>
      <c r="J509" s="46"/>
      <c r="K509" s="11"/>
      <c r="L509" s="46" t="s">
        <v>212</v>
      </c>
      <c r="M509" s="11"/>
      <c r="N509" s="46"/>
      <c r="O509" s="11"/>
      <c r="P509" s="46" t="s">
        <v>0</v>
      </c>
      <c r="Q509" s="11"/>
      <c r="R509" s="48"/>
      <c r="S509" s="11"/>
      <c r="T509" s="46" t="s">
        <v>189</v>
      </c>
      <c r="U509" s="11"/>
      <c r="V509" s="4">
        <v>18.170000000000002</v>
      </c>
      <c r="Z509"/>
    </row>
    <row r="510" spans="1:26">
      <c r="A510" s="11"/>
      <c r="B510" s="11"/>
      <c r="C510" s="11"/>
      <c r="D510" s="11"/>
      <c r="E510" s="11"/>
      <c r="F510" s="46" t="s">
        <v>18</v>
      </c>
      <c r="G510" s="11"/>
      <c r="H510" s="47">
        <v>41061</v>
      </c>
      <c r="I510" s="11"/>
      <c r="J510" s="46"/>
      <c r="K510" s="11"/>
      <c r="L510" s="46" t="s">
        <v>212</v>
      </c>
      <c r="M510" s="11"/>
      <c r="N510" s="46"/>
      <c r="O510" s="11"/>
      <c r="P510" s="46" t="s">
        <v>0</v>
      </c>
      <c r="Q510" s="11"/>
      <c r="R510" s="48"/>
      <c r="S510" s="11"/>
      <c r="T510" s="46" t="s">
        <v>189</v>
      </c>
      <c r="U510" s="11"/>
      <c r="V510" s="4">
        <v>28.38</v>
      </c>
      <c r="Z510"/>
    </row>
    <row r="511" spans="1:26">
      <c r="A511" s="11"/>
      <c r="B511" s="11"/>
      <c r="C511" s="11"/>
      <c r="D511" s="11"/>
      <c r="E511" s="11"/>
      <c r="F511" s="46" t="s">
        <v>18</v>
      </c>
      <c r="G511" s="11"/>
      <c r="H511" s="47">
        <v>41061</v>
      </c>
      <c r="I511" s="11"/>
      <c r="J511" s="46"/>
      <c r="K511" s="11"/>
      <c r="L511" s="46" t="s">
        <v>190</v>
      </c>
      <c r="M511" s="11"/>
      <c r="N511" s="46"/>
      <c r="O511" s="11"/>
      <c r="P511" s="46" t="s">
        <v>20</v>
      </c>
      <c r="Q511" s="11"/>
      <c r="R511" s="48"/>
      <c r="S511" s="11"/>
      <c r="T511" s="46" t="s">
        <v>189</v>
      </c>
      <c r="U511" s="11"/>
      <c r="V511" s="4">
        <v>88.01</v>
      </c>
      <c r="Z511"/>
    </row>
    <row r="512" spans="1:26">
      <c r="A512" s="11"/>
      <c r="B512" s="11"/>
      <c r="C512" s="11"/>
      <c r="D512" s="11"/>
      <c r="E512" s="11"/>
      <c r="F512" s="46" t="s">
        <v>18</v>
      </c>
      <c r="G512" s="11"/>
      <c r="H512" s="47">
        <v>41061</v>
      </c>
      <c r="I512" s="11"/>
      <c r="J512" s="46"/>
      <c r="K512" s="11"/>
      <c r="L512" s="46" t="s">
        <v>190</v>
      </c>
      <c r="M512" s="11"/>
      <c r="N512" s="46"/>
      <c r="O512" s="11"/>
      <c r="P512" s="46" t="s">
        <v>20</v>
      </c>
      <c r="Q512" s="11"/>
      <c r="R512" s="48"/>
      <c r="S512" s="11"/>
      <c r="T512" s="46" t="s">
        <v>189</v>
      </c>
      <c r="U512" s="11"/>
      <c r="V512" s="4">
        <v>49</v>
      </c>
      <c r="Z512"/>
    </row>
    <row r="513" spans="1:26">
      <c r="A513" s="11"/>
      <c r="B513" s="11"/>
      <c r="C513" s="11"/>
      <c r="D513" s="11"/>
      <c r="E513" s="11"/>
      <c r="F513" s="46" t="s">
        <v>18</v>
      </c>
      <c r="G513" s="11"/>
      <c r="H513" s="47">
        <v>41061</v>
      </c>
      <c r="I513" s="11"/>
      <c r="J513" s="46"/>
      <c r="K513" s="11"/>
      <c r="L513" s="46" t="s">
        <v>190</v>
      </c>
      <c r="M513" s="11"/>
      <c r="N513" s="46"/>
      <c r="O513" s="11"/>
      <c r="P513" s="46" t="s">
        <v>20</v>
      </c>
      <c r="Q513" s="11"/>
      <c r="R513" s="48"/>
      <c r="S513" s="11"/>
      <c r="T513" s="46" t="s">
        <v>189</v>
      </c>
      <c r="U513" s="11"/>
      <c r="V513" s="4">
        <v>66.75</v>
      </c>
      <c r="Z513"/>
    </row>
    <row r="514" spans="1:26">
      <c r="A514" s="11"/>
      <c r="B514" s="11"/>
      <c r="C514" s="11"/>
      <c r="D514" s="11"/>
      <c r="E514" s="11"/>
      <c r="F514" s="46" t="s">
        <v>18</v>
      </c>
      <c r="G514" s="11"/>
      <c r="H514" s="47">
        <v>41061</v>
      </c>
      <c r="I514" s="11"/>
      <c r="J514" s="46"/>
      <c r="K514" s="11"/>
      <c r="L514" s="46" t="s">
        <v>214</v>
      </c>
      <c r="M514" s="11"/>
      <c r="N514" s="46"/>
      <c r="O514" s="11"/>
      <c r="P514" s="46" t="s">
        <v>0</v>
      </c>
      <c r="Q514" s="11"/>
      <c r="R514" s="48"/>
      <c r="S514" s="11"/>
      <c r="T514" s="46" t="s">
        <v>189</v>
      </c>
      <c r="U514" s="11"/>
      <c r="V514" s="4">
        <v>136.09</v>
      </c>
      <c r="Z514"/>
    </row>
    <row r="515" spans="1:26">
      <c r="A515" s="11"/>
      <c r="B515" s="11"/>
      <c r="C515" s="11"/>
      <c r="D515" s="11"/>
      <c r="E515" s="11"/>
      <c r="F515" s="46" t="s">
        <v>18</v>
      </c>
      <c r="G515" s="11"/>
      <c r="H515" s="47">
        <v>41061</v>
      </c>
      <c r="I515" s="11"/>
      <c r="J515" s="46"/>
      <c r="K515" s="11"/>
      <c r="L515" s="46" t="s">
        <v>214</v>
      </c>
      <c r="M515" s="11"/>
      <c r="N515" s="46"/>
      <c r="O515" s="11"/>
      <c r="P515" s="46" t="s">
        <v>0</v>
      </c>
      <c r="Q515" s="11"/>
      <c r="R515" s="48"/>
      <c r="S515" s="11"/>
      <c r="T515" s="46" t="s">
        <v>189</v>
      </c>
      <c r="U515" s="11"/>
      <c r="V515" s="4">
        <v>73.89</v>
      </c>
      <c r="Z515"/>
    </row>
    <row r="516" spans="1:26">
      <c r="A516" s="11"/>
      <c r="B516" s="11"/>
      <c r="C516" s="11"/>
      <c r="D516" s="11"/>
      <c r="E516" s="11"/>
      <c r="F516" s="46" t="s">
        <v>18</v>
      </c>
      <c r="G516" s="11"/>
      <c r="H516" s="47">
        <v>41061</v>
      </c>
      <c r="I516" s="11"/>
      <c r="J516" s="46"/>
      <c r="K516" s="11"/>
      <c r="L516" s="46" t="s">
        <v>214</v>
      </c>
      <c r="M516" s="11"/>
      <c r="N516" s="46"/>
      <c r="O516" s="11"/>
      <c r="P516" s="46" t="s">
        <v>0</v>
      </c>
      <c r="Q516" s="11"/>
      <c r="R516" s="48"/>
      <c r="S516" s="11"/>
      <c r="T516" s="46" t="s">
        <v>189</v>
      </c>
      <c r="U516" s="11"/>
      <c r="V516" s="4">
        <v>115.36</v>
      </c>
      <c r="Z516"/>
    </row>
    <row r="517" spans="1:26">
      <c r="A517" s="11"/>
      <c r="B517" s="11"/>
      <c r="C517" s="11"/>
      <c r="D517" s="11"/>
      <c r="E517" s="11"/>
      <c r="F517" s="46" t="s">
        <v>18</v>
      </c>
      <c r="G517" s="11"/>
      <c r="H517" s="47">
        <v>41061</v>
      </c>
      <c r="I517" s="11"/>
      <c r="J517" s="46"/>
      <c r="K517" s="11"/>
      <c r="L517" s="46" t="s">
        <v>192</v>
      </c>
      <c r="M517" s="11"/>
      <c r="N517" s="46"/>
      <c r="O517" s="11"/>
      <c r="P517" s="46" t="s">
        <v>19</v>
      </c>
      <c r="Q517" s="11"/>
      <c r="R517" s="48"/>
      <c r="S517" s="11"/>
      <c r="T517" s="46" t="s">
        <v>189</v>
      </c>
      <c r="U517" s="11"/>
      <c r="V517" s="4">
        <v>80</v>
      </c>
      <c r="Z517"/>
    </row>
    <row r="518" spans="1:26">
      <c r="A518" s="11"/>
      <c r="B518" s="11"/>
      <c r="C518" s="11"/>
      <c r="D518" s="11"/>
      <c r="E518" s="11"/>
      <c r="F518" s="46" t="s">
        <v>18</v>
      </c>
      <c r="G518" s="11"/>
      <c r="H518" s="47">
        <v>41061</v>
      </c>
      <c r="I518" s="11"/>
      <c r="J518" s="46"/>
      <c r="K518" s="11"/>
      <c r="L518" s="46" t="s">
        <v>192</v>
      </c>
      <c r="M518" s="11"/>
      <c r="N518" s="46"/>
      <c r="O518" s="11"/>
      <c r="P518" s="46" t="s">
        <v>19</v>
      </c>
      <c r="Q518" s="11"/>
      <c r="R518" s="48"/>
      <c r="S518" s="11"/>
      <c r="T518" s="46" t="s">
        <v>189</v>
      </c>
      <c r="U518" s="11"/>
      <c r="V518" s="4">
        <v>126.99</v>
      </c>
      <c r="Z518"/>
    </row>
    <row r="519" spans="1:26">
      <c r="A519" s="11"/>
      <c r="B519" s="11"/>
      <c r="C519" s="11"/>
      <c r="D519" s="11"/>
      <c r="E519" s="11"/>
      <c r="F519" s="46" t="s">
        <v>18</v>
      </c>
      <c r="G519" s="11"/>
      <c r="H519" s="47">
        <v>41061</v>
      </c>
      <c r="I519" s="11"/>
      <c r="J519" s="46"/>
      <c r="K519" s="11"/>
      <c r="L519" s="46" t="s">
        <v>192</v>
      </c>
      <c r="M519" s="11"/>
      <c r="N519" s="46"/>
      <c r="O519" s="11"/>
      <c r="P519" s="46" t="s">
        <v>19</v>
      </c>
      <c r="Q519" s="11"/>
      <c r="R519" s="48"/>
      <c r="S519" s="11"/>
      <c r="T519" s="46" t="s">
        <v>189</v>
      </c>
      <c r="U519" s="11"/>
      <c r="V519" s="4">
        <v>69.17</v>
      </c>
      <c r="Z519"/>
    </row>
    <row r="520" spans="1:26">
      <c r="A520" s="11"/>
      <c r="B520" s="11"/>
      <c r="C520" s="11"/>
      <c r="D520" s="11"/>
      <c r="E520" s="11"/>
      <c r="F520" s="46" t="s">
        <v>18</v>
      </c>
      <c r="G520" s="11"/>
      <c r="H520" s="47">
        <v>41061</v>
      </c>
      <c r="I520" s="11"/>
      <c r="J520" s="46"/>
      <c r="K520" s="11"/>
      <c r="L520" s="46" t="s">
        <v>192</v>
      </c>
      <c r="M520" s="11"/>
      <c r="N520" s="46"/>
      <c r="O520" s="11"/>
      <c r="P520" s="46" t="s">
        <v>19</v>
      </c>
      <c r="Q520" s="11"/>
      <c r="R520" s="48"/>
      <c r="S520" s="11"/>
      <c r="T520" s="46" t="s">
        <v>189</v>
      </c>
      <c r="U520" s="11"/>
      <c r="V520" s="4">
        <v>216</v>
      </c>
      <c r="Z520"/>
    </row>
    <row r="521" spans="1:26">
      <c r="A521" s="11"/>
      <c r="B521" s="11"/>
      <c r="C521" s="11"/>
      <c r="D521" s="11"/>
      <c r="E521" s="11"/>
      <c r="F521" s="46" t="s">
        <v>18</v>
      </c>
      <c r="G521" s="11"/>
      <c r="H521" s="47">
        <v>41061</v>
      </c>
      <c r="I521" s="11"/>
      <c r="J521" s="46"/>
      <c r="K521" s="11"/>
      <c r="L521" s="46" t="s">
        <v>193</v>
      </c>
      <c r="M521" s="11"/>
      <c r="N521" s="46"/>
      <c r="O521" s="11"/>
      <c r="P521" s="46" t="s">
        <v>19</v>
      </c>
      <c r="Q521" s="11"/>
      <c r="R521" s="48"/>
      <c r="S521" s="11"/>
      <c r="T521" s="46" t="s">
        <v>189</v>
      </c>
      <c r="U521" s="11"/>
      <c r="V521" s="4">
        <v>40.36</v>
      </c>
      <c r="Z521"/>
    </row>
    <row r="522" spans="1:26">
      <c r="A522" s="11"/>
      <c r="B522" s="11"/>
      <c r="C522" s="11"/>
      <c r="D522" s="11"/>
      <c r="E522" s="11"/>
      <c r="F522" s="46" t="s">
        <v>18</v>
      </c>
      <c r="G522" s="11"/>
      <c r="H522" s="47">
        <v>41061</v>
      </c>
      <c r="I522" s="11"/>
      <c r="J522" s="46"/>
      <c r="K522" s="11"/>
      <c r="L522" s="46" t="s">
        <v>193</v>
      </c>
      <c r="M522" s="11"/>
      <c r="N522" s="46"/>
      <c r="O522" s="11"/>
      <c r="P522" s="46" t="s">
        <v>19</v>
      </c>
      <c r="Q522" s="11"/>
      <c r="R522" s="48"/>
      <c r="S522" s="11"/>
      <c r="T522" s="46" t="s">
        <v>189</v>
      </c>
      <c r="U522" s="11"/>
      <c r="V522" s="4">
        <v>24.35</v>
      </c>
      <c r="Z522"/>
    </row>
    <row r="523" spans="1:26">
      <c r="A523" s="11"/>
      <c r="B523" s="11"/>
      <c r="C523" s="11"/>
      <c r="D523" s="11"/>
      <c r="E523" s="11"/>
      <c r="F523" s="46" t="s">
        <v>18</v>
      </c>
      <c r="G523" s="11"/>
      <c r="H523" s="47">
        <v>41061</v>
      </c>
      <c r="I523" s="11"/>
      <c r="J523" s="46"/>
      <c r="K523" s="11"/>
      <c r="L523" s="46" t="s">
        <v>193</v>
      </c>
      <c r="M523" s="11"/>
      <c r="N523" s="46"/>
      <c r="O523" s="11"/>
      <c r="P523" s="46" t="s">
        <v>19</v>
      </c>
      <c r="Q523" s="11"/>
      <c r="R523" s="48"/>
      <c r="S523" s="11"/>
      <c r="T523" s="46" t="s">
        <v>189</v>
      </c>
      <c r="U523" s="11"/>
      <c r="V523" s="4">
        <v>38</v>
      </c>
      <c r="Z523"/>
    </row>
    <row r="524" spans="1:26">
      <c r="A524" s="11"/>
      <c r="B524" s="11"/>
      <c r="C524" s="11"/>
      <c r="D524" s="11"/>
      <c r="E524" s="11"/>
      <c r="F524" s="46" t="s">
        <v>18</v>
      </c>
      <c r="G524" s="11"/>
      <c r="H524" s="47">
        <v>41061</v>
      </c>
      <c r="I524" s="11"/>
      <c r="J524" s="46"/>
      <c r="K524" s="11"/>
      <c r="L524" s="46" t="s">
        <v>194</v>
      </c>
      <c r="M524" s="11"/>
      <c r="N524" s="46"/>
      <c r="O524" s="11"/>
      <c r="P524" s="46" t="s">
        <v>19</v>
      </c>
      <c r="Q524" s="11"/>
      <c r="R524" s="48"/>
      <c r="S524" s="11"/>
      <c r="T524" s="46" t="s">
        <v>189</v>
      </c>
      <c r="U524" s="11"/>
      <c r="V524" s="4">
        <v>82.75</v>
      </c>
      <c r="Z524"/>
    </row>
    <row r="525" spans="1:26">
      <c r="A525" s="11"/>
      <c r="B525" s="11"/>
      <c r="C525" s="11"/>
      <c r="D525" s="11"/>
      <c r="E525" s="11"/>
      <c r="F525" s="46" t="s">
        <v>18</v>
      </c>
      <c r="G525" s="11"/>
      <c r="H525" s="47">
        <v>41061</v>
      </c>
      <c r="I525" s="11"/>
      <c r="J525" s="46"/>
      <c r="K525" s="11"/>
      <c r="L525" s="46" t="s">
        <v>194</v>
      </c>
      <c r="M525" s="11"/>
      <c r="N525" s="46"/>
      <c r="O525" s="11"/>
      <c r="P525" s="46" t="s">
        <v>19</v>
      </c>
      <c r="Q525" s="11"/>
      <c r="R525" s="48"/>
      <c r="S525" s="11"/>
      <c r="T525" s="46" t="s">
        <v>189</v>
      </c>
      <c r="U525" s="11"/>
      <c r="V525" s="4">
        <v>46.27</v>
      </c>
      <c r="Z525"/>
    </row>
    <row r="526" spans="1:26">
      <c r="A526" s="11"/>
      <c r="B526" s="11"/>
      <c r="C526" s="11"/>
      <c r="D526" s="11"/>
      <c r="E526" s="11"/>
      <c r="F526" s="46" t="s">
        <v>18</v>
      </c>
      <c r="G526" s="11"/>
      <c r="H526" s="47">
        <v>41061</v>
      </c>
      <c r="I526" s="11"/>
      <c r="J526" s="46"/>
      <c r="K526" s="11"/>
      <c r="L526" s="46" t="s">
        <v>194</v>
      </c>
      <c r="M526" s="11"/>
      <c r="N526" s="46"/>
      <c r="O526" s="11"/>
      <c r="P526" s="46" t="s">
        <v>19</v>
      </c>
      <c r="Q526" s="11"/>
      <c r="R526" s="48"/>
      <c r="S526" s="11"/>
      <c r="T526" s="46" t="s">
        <v>189</v>
      </c>
      <c r="U526" s="11"/>
      <c r="V526" s="4">
        <v>72.25</v>
      </c>
      <c r="Z526"/>
    </row>
    <row r="527" spans="1:26">
      <c r="A527" s="11"/>
      <c r="B527" s="11"/>
      <c r="C527" s="11"/>
      <c r="D527" s="11"/>
      <c r="E527" s="11"/>
      <c r="F527" s="46" t="s">
        <v>18</v>
      </c>
      <c r="G527" s="11"/>
      <c r="H527" s="47">
        <v>41061</v>
      </c>
      <c r="I527" s="11"/>
      <c r="J527" s="46"/>
      <c r="K527" s="11"/>
      <c r="L527" s="46" t="s">
        <v>196</v>
      </c>
      <c r="M527" s="11"/>
      <c r="N527" s="46"/>
      <c r="O527" s="11"/>
      <c r="P527" s="46" t="s">
        <v>19</v>
      </c>
      <c r="Q527" s="11"/>
      <c r="R527" s="48"/>
      <c r="S527" s="11"/>
      <c r="T527" s="46" t="s">
        <v>189</v>
      </c>
      <c r="U527" s="11"/>
      <c r="V527" s="4">
        <v>2884.62</v>
      </c>
      <c r="Z527"/>
    </row>
    <row r="528" spans="1:26">
      <c r="A528" s="11"/>
      <c r="B528" s="11"/>
      <c r="C528" s="11"/>
      <c r="D528" s="11"/>
      <c r="E528" s="11"/>
      <c r="F528" s="46" t="s">
        <v>18</v>
      </c>
      <c r="G528" s="11"/>
      <c r="H528" s="47">
        <v>41061</v>
      </c>
      <c r="I528" s="11"/>
      <c r="J528" s="46"/>
      <c r="K528" s="11"/>
      <c r="L528" s="46" t="s">
        <v>196</v>
      </c>
      <c r="M528" s="11"/>
      <c r="N528" s="46"/>
      <c r="O528" s="11"/>
      <c r="P528" s="46" t="s">
        <v>19</v>
      </c>
      <c r="Q528" s="11"/>
      <c r="R528" s="48"/>
      <c r="S528" s="11"/>
      <c r="T528" s="46" t="s">
        <v>189</v>
      </c>
      <c r="U528" s="11"/>
      <c r="V528" s="4">
        <v>136.13</v>
      </c>
      <c r="Z528"/>
    </row>
    <row r="529" spans="1:26">
      <c r="A529" s="11"/>
      <c r="B529" s="11"/>
      <c r="C529" s="11"/>
      <c r="D529" s="11"/>
      <c r="E529" s="11"/>
      <c r="F529" s="46" t="s">
        <v>18</v>
      </c>
      <c r="G529" s="11"/>
      <c r="H529" s="47">
        <v>41061</v>
      </c>
      <c r="I529" s="11"/>
      <c r="J529" s="46"/>
      <c r="K529" s="11"/>
      <c r="L529" s="46" t="s">
        <v>196</v>
      </c>
      <c r="M529" s="11"/>
      <c r="N529" s="46"/>
      <c r="O529" s="11"/>
      <c r="P529" s="46" t="s">
        <v>19</v>
      </c>
      <c r="Q529" s="11"/>
      <c r="R529" s="48"/>
      <c r="S529" s="11"/>
      <c r="T529" s="46" t="s">
        <v>189</v>
      </c>
      <c r="U529" s="11"/>
      <c r="V529" s="4">
        <v>73.91</v>
      </c>
      <c r="Z529"/>
    </row>
    <row r="530" spans="1:26">
      <c r="A530" s="11"/>
      <c r="B530" s="11"/>
      <c r="C530" s="11"/>
      <c r="D530" s="11"/>
      <c r="E530" s="11"/>
      <c r="F530" s="46" t="s">
        <v>18</v>
      </c>
      <c r="G530" s="11"/>
      <c r="H530" s="47">
        <v>41061</v>
      </c>
      <c r="I530" s="11"/>
      <c r="J530" s="46"/>
      <c r="K530" s="11"/>
      <c r="L530" s="46" t="s">
        <v>198</v>
      </c>
      <c r="M530" s="11"/>
      <c r="N530" s="46"/>
      <c r="O530" s="11"/>
      <c r="P530" s="46" t="s">
        <v>0</v>
      </c>
      <c r="Q530" s="11"/>
      <c r="R530" s="48"/>
      <c r="S530" s="11"/>
      <c r="T530" s="46" t="s">
        <v>189</v>
      </c>
      <c r="U530" s="11"/>
      <c r="V530" s="4">
        <v>63.58</v>
      </c>
      <c r="Z530"/>
    </row>
    <row r="531" spans="1:26">
      <c r="A531" s="11"/>
      <c r="B531" s="11"/>
      <c r="C531" s="11"/>
      <c r="D531" s="11"/>
      <c r="E531" s="11"/>
      <c r="F531" s="46" t="s">
        <v>18</v>
      </c>
      <c r="G531" s="11"/>
      <c r="H531" s="47">
        <v>41061</v>
      </c>
      <c r="I531" s="11"/>
      <c r="J531" s="46"/>
      <c r="K531" s="11"/>
      <c r="L531" s="46" t="s">
        <v>198</v>
      </c>
      <c r="M531" s="11"/>
      <c r="N531" s="46"/>
      <c r="O531" s="11"/>
      <c r="P531" s="46" t="s">
        <v>0</v>
      </c>
      <c r="Q531" s="11"/>
      <c r="R531" s="48"/>
      <c r="S531" s="11"/>
      <c r="T531" s="46" t="s">
        <v>189</v>
      </c>
      <c r="U531" s="11"/>
      <c r="V531" s="4">
        <v>36.36</v>
      </c>
      <c r="Z531"/>
    </row>
    <row r="532" spans="1:26">
      <c r="A532" s="11"/>
      <c r="B532" s="11"/>
      <c r="C532" s="11"/>
      <c r="D532" s="11"/>
      <c r="E532" s="11"/>
      <c r="F532" s="46" t="s">
        <v>18</v>
      </c>
      <c r="G532" s="11"/>
      <c r="H532" s="47">
        <v>41061</v>
      </c>
      <c r="I532" s="11"/>
      <c r="J532" s="46"/>
      <c r="K532" s="11"/>
      <c r="L532" s="46" t="s">
        <v>198</v>
      </c>
      <c r="M532" s="11"/>
      <c r="N532" s="46"/>
      <c r="O532" s="11"/>
      <c r="P532" s="46" t="s">
        <v>0</v>
      </c>
      <c r="Q532" s="11"/>
      <c r="R532" s="48"/>
      <c r="S532" s="11"/>
      <c r="T532" s="46" t="s">
        <v>189</v>
      </c>
      <c r="U532" s="11"/>
      <c r="V532" s="4">
        <v>56.76</v>
      </c>
      <c r="Z532"/>
    </row>
    <row r="533" spans="1:26">
      <c r="A533" s="11"/>
      <c r="B533" s="11"/>
      <c r="C533" s="11"/>
      <c r="D533" s="11"/>
      <c r="E533" s="11"/>
      <c r="F533" s="46" t="s">
        <v>18</v>
      </c>
      <c r="G533" s="11"/>
      <c r="H533" s="47">
        <v>41061</v>
      </c>
      <c r="I533" s="11"/>
      <c r="J533" s="46"/>
      <c r="K533" s="11"/>
      <c r="L533" s="46" t="s">
        <v>199</v>
      </c>
      <c r="M533" s="11"/>
      <c r="N533" s="46"/>
      <c r="O533" s="11"/>
      <c r="P533" s="46" t="s">
        <v>19</v>
      </c>
      <c r="Q533" s="11"/>
      <c r="R533" s="48"/>
      <c r="S533" s="11"/>
      <c r="T533" s="46" t="s">
        <v>189</v>
      </c>
      <c r="U533" s="11"/>
      <c r="V533" s="4">
        <v>3076.92</v>
      </c>
      <c r="Z533"/>
    </row>
    <row r="534" spans="1:26">
      <c r="A534" s="11"/>
      <c r="B534" s="11"/>
      <c r="C534" s="11"/>
      <c r="D534" s="11"/>
      <c r="E534" s="11"/>
      <c r="F534" s="46" t="s">
        <v>18</v>
      </c>
      <c r="G534" s="11"/>
      <c r="H534" s="47">
        <v>41061</v>
      </c>
      <c r="I534" s="11"/>
      <c r="J534" s="46"/>
      <c r="K534" s="11"/>
      <c r="L534" s="46" t="s">
        <v>199</v>
      </c>
      <c r="M534" s="11"/>
      <c r="N534" s="46"/>
      <c r="O534" s="11"/>
      <c r="P534" s="46" t="s">
        <v>19</v>
      </c>
      <c r="Q534" s="11"/>
      <c r="R534" s="48"/>
      <c r="S534" s="11"/>
      <c r="T534" s="46" t="s">
        <v>189</v>
      </c>
      <c r="U534" s="11"/>
      <c r="V534" s="4">
        <v>145.63999999999999</v>
      </c>
      <c r="Z534"/>
    </row>
    <row r="535" spans="1:26">
      <c r="A535" s="11"/>
      <c r="B535" s="11"/>
      <c r="C535" s="11"/>
      <c r="D535" s="11"/>
      <c r="E535" s="11"/>
      <c r="F535" s="46" t="s">
        <v>18</v>
      </c>
      <c r="G535" s="11"/>
      <c r="H535" s="47">
        <v>41061</v>
      </c>
      <c r="I535" s="11"/>
      <c r="J535" s="46"/>
      <c r="K535" s="11"/>
      <c r="L535" s="46" t="s">
        <v>200</v>
      </c>
      <c r="M535" s="11"/>
      <c r="N535" s="46"/>
      <c r="O535" s="11"/>
      <c r="P535" s="46" t="s">
        <v>20</v>
      </c>
      <c r="Q535" s="11"/>
      <c r="R535" s="48"/>
      <c r="S535" s="11"/>
      <c r="T535" s="46" t="s">
        <v>189</v>
      </c>
      <c r="U535" s="11"/>
      <c r="V535" s="4">
        <v>470.25</v>
      </c>
      <c r="Z535"/>
    </row>
    <row r="536" spans="1:26">
      <c r="A536" s="11"/>
      <c r="B536" s="11"/>
      <c r="C536" s="11"/>
      <c r="D536" s="11"/>
      <c r="E536" s="11"/>
      <c r="F536" s="46" t="s">
        <v>18</v>
      </c>
      <c r="G536" s="11"/>
      <c r="H536" s="47">
        <v>41061</v>
      </c>
      <c r="I536" s="11"/>
      <c r="J536" s="46"/>
      <c r="K536" s="11"/>
      <c r="L536" s="46" t="s">
        <v>200</v>
      </c>
      <c r="M536" s="11"/>
      <c r="N536" s="46"/>
      <c r="O536" s="11"/>
      <c r="P536" s="46" t="s">
        <v>20</v>
      </c>
      <c r="Q536" s="11"/>
      <c r="R536" s="48"/>
      <c r="S536" s="11"/>
      <c r="T536" s="46" t="s">
        <v>189</v>
      </c>
      <c r="U536" s="11"/>
      <c r="V536" s="4">
        <v>84.4</v>
      </c>
      <c r="Z536"/>
    </row>
    <row r="537" spans="1:26">
      <c r="A537" s="11"/>
      <c r="B537" s="11"/>
      <c r="C537" s="11"/>
      <c r="D537" s="11"/>
      <c r="E537" s="11"/>
      <c r="F537" s="46" t="s">
        <v>18</v>
      </c>
      <c r="G537" s="11"/>
      <c r="H537" s="47">
        <v>41061</v>
      </c>
      <c r="I537" s="11"/>
      <c r="J537" s="46"/>
      <c r="K537" s="11"/>
      <c r="L537" s="46" t="s">
        <v>200</v>
      </c>
      <c r="M537" s="11"/>
      <c r="N537" s="46"/>
      <c r="O537" s="11"/>
      <c r="P537" s="46" t="s">
        <v>20</v>
      </c>
      <c r="Q537" s="11"/>
      <c r="R537" s="48"/>
      <c r="S537" s="11"/>
      <c r="T537" s="46" t="s">
        <v>189</v>
      </c>
      <c r="U537" s="11"/>
      <c r="V537" s="4">
        <v>47.14</v>
      </c>
      <c r="Z537"/>
    </row>
    <row r="538" spans="1:26">
      <c r="A538" s="11"/>
      <c r="B538" s="11"/>
      <c r="C538" s="11"/>
      <c r="D538" s="11"/>
      <c r="E538" s="11"/>
      <c r="F538" s="46" t="s">
        <v>18</v>
      </c>
      <c r="G538" s="11"/>
      <c r="H538" s="47">
        <v>41061</v>
      </c>
      <c r="I538" s="11"/>
      <c r="J538" s="46"/>
      <c r="K538" s="11"/>
      <c r="L538" s="46" t="s">
        <v>200</v>
      </c>
      <c r="M538" s="11"/>
      <c r="N538" s="46"/>
      <c r="O538" s="11"/>
      <c r="P538" s="46" t="s">
        <v>20</v>
      </c>
      <c r="Q538" s="11"/>
      <c r="R538" s="48"/>
      <c r="S538" s="11"/>
      <c r="T538" s="46" t="s">
        <v>189</v>
      </c>
      <c r="U538" s="11"/>
      <c r="V538" s="4">
        <v>54.78</v>
      </c>
      <c r="Z538"/>
    </row>
    <row r="539" spans="1:26">
      <c r="A539" s="11"/>
      <c r="B539" s="11"/>
      <c r="C539" s="11"/>
      <c r="D539" s="11"/>
      <c r="E539" s="11"/>
      <c r="F539" s="46" t="s">
        <v>18</v>
      </c>
      <c r="G539" s="11"/>
      <c r="H539" s="47">
        <v>41061</v>
      </c>
      <c r="I539" s="11"/>
      <c r="J539" s="46"/>
      <c r="K539" s="11"/>
      <c r="L539" s="46" t="s">
        <v>201</v>
      </c>
      <c r="M539" s="11"/>
      <c r="N539" s="46"/>
      <c r="O539" s="11"/>
      <c r="P539" s="46" t="s">
        <v>19</v>
      </c>
      <c r="Q539" s="11"/>
      <c r="R539" s="48"/>
      <c r="S539" s="11"/>
      <c r="T539" s="46" t="s">
        <v>189</v>
      </c>
      <c r="U539" s="11"/>
      <c r="V539" s="4">
        <v>119.93</v>
      </c>
      <c r="Z539"/>
    </row>
    <row r="540" spans="1:26">
      <c r="A540" s="11"/>
      <c r="B540" s="11"/>
      <c r="C540" s="11"/>
      <c r="D540" s="11"/>
      <c r="E540" s="11"/>
      <c r="F540" s="46" t="s">
        <v>18</v>
      </c>
      <c r="G540" s="11"/>
      <c r="H540" s="47">
        <v>41061</v>
      </c>
      <c r="I540" s="11"/>
      <c r="J540" s="46"/>
      <c r="K540" s="11"/>
      <c r="L540" s="46" t="s">
        <v>201</v>
      </c>
      <c r="M540" s="11"/>
      <c r="N540" s="46"/>
      <c r="O540" s="11"/>
      <c r="P540" s="46" t="s">
        <v>19</v>
      </c>
      <c r="Q540" s="11"/>
      <c r="R540" s="48"/>
      <c r="S540" s="11"/>
      <c r="T540" s="46" t="s">
        <v>189</v>
      </c>
      <c r="U540" s="11"/>
      <c r="V540" s="4">
        <v>65.52</v>
      </c>
      <c r="Z540"/>
    </row>
    <row r="541" spans="1:26">
      <c r="A541" s="11"/>
      <c r="B541" s="11"/>
      <c r="C541" s="11"/>
      <c r="D541" s="11"/>
      <c r="E541" s="11"/>
      <c r="F541" s="46" t="s">
        <v>18</v>
      </c>
      <c r="G541" s="11"/>
      <c r="H541" s="47">
        <v>41061</v>
      </c>
      <c r="I541" s="11"/>
      <c r="J541" s="46"/>
      <c r="K541" s="11"/>
      <c r="L541" s="46" t="s">
        <v>201</v>
      </c>
      <c r="M541" s="11"/>
      <c r="N541" s="46"/>
      <c r="O541" s="11"/>
      <c r="P541" s="46" t="s">
        <v>19</v>
      </c>
      <c r="Q541" s="11"/>
      <c r="R541" s="48"/>
      <c r="S541" s="11"/>
      <c r="T541" s="46" t="s">
        <v>189</v>
      </c>
      <c r="U541" s="11"/>
      <c r="V541" s="4">
        <v>102.3</v>
      </c>
      <c r="Z541"/>
    </row>
    <row r="542" spans="1:26">
      <c r="A542" s="11"/>
      <c r="B542" s="11"/>
      <c r="C542" s="11"/>
      <c r="D542" s="11"/>
      <c r="E542" s="11"/>
      <c r="F542" s="46" t="s">
        <v>18</v>
      </c>
      <c r="G542" s="11"/>
      <c r="H542" s="47">
        <v>41061</v>
      </c>
      <c r="I542" s="11"/>
      <c r="J542" s="46"/>
      <c r="K542" s="11"/>
      <c r="L542" s="46" t="s">
        <v>210</v>
      </c>
      <c r="M542" s="11"/>
      <c r="N542" s="46"/>
      <c r="O542" s="11"/>
      <c r="P542" s="46" t="s">
        <v>51</v>
      </c>
      <c r="Q542" s="11"/>
      <c r="R542" s="48"/>
      <c r="S542" s="11"/>
      <c r="T542" s="46" t="s">
        <v>189</v>
      </c>
      <c r="U542" s="11"/>
      <c r="V542" s="4">
        <v>0</v>
      </c>
      <c r="Z542"/>
    </row>
    <row r="543" spans="1:26">
      <c r="A543" s="11"/>
      <c r="B543" s="11"/>
      <c r="C543" s="11"/>
      <c r="D543" s="11"/>
      <c r="E543" s="11"/>
      <c r="F543" s="46" t="s">
        <v>18</v>
      </c>
      <c r="G543" s="11"/>
      <c r="H543" s="47">
        <v>41061</v>
      </c>
      <c r="I543" s="11"/>
      <c r="J543" s="46"/>
      <c r="K543" s="11"/>
      <c r="L543" s="46" t="s">
        <v>210</v>
      </c>
      <c r="M543" s="11"/>
      <c r="N543" s="46"/>
      <c r="O543" s="11"/>
      <c r="P543" s="46" t="s">
        <v>51</v>
      </c>
      <c r="Q543" s="11"/>
      <c r="R543" s="48"/>
      <c r="S543" s="11"/>
      <c r="T543" s="46" t="s">
        <v>189</v>
      </c>
      <c r="U543" s="11"/>
      <c r="V543" s="4">
        <v>71.55</v>
      </c>
      <c r="Z543"/>
    </row>
    <row r="544" spans="1:26">
      <c r="A544" s="11"/>
      <c r="B544" s="11"/>
      <c r="C544" s="11"/>
      <c r="D544" s="11"/>
      <c r="E544" s="11"/>
      <c r="F544" s="46" t="s">
        <v>18</v>
      </c>
      <c r="G544" s="11"/>
      <c r="H544" s="47">
        <v>41061</v>
      </c>
      <c r="I544" s="11"/>
      <c r="J544" s="46"/>
      <c r="K544" s="11"/>
      <c r="L544" s="46" t="s">
        <v>210</v>
      </c>
      <c r="M544" s="11"/>
      <c r="N544" s="46"/>
      <c r="O544" s="11"/>
      <c r="P544" s="46" t="s">
        <v>51</v>
      </c>
      <c r="Q544" s="11"/>
      <c r="R544" s="48"/>
      <c r="S544" s="11"/>
      <c r="T544" s="46" t="s">
        <v>189</v>
      </c>
      <c r="U544" s="11"/>
      <c r="V544" s="4">
        <v>40.47</v>
      </c>
      <c r="Z544"/>
    </row>
    <row r="545" spans="1:26">
      <c r="A545" s="11"/>
      <c r="B545" s="11"/>
      <c r="C545" s="11"/>
      <c r="D545" s="11"/>
      <c r="E545" s="11"/>
      <c r="F545" s="46" t="s">
        <v>18</v>
      </c>
      <c r="G545" s="11"/>
      <c r="H545" s="47">
        <v>41061</v>
      </c>
      <c r="I545" s="11"/>
      <c r="J545" s="46"/>
      <c r="K545" s="11"/>
      <c r="L545" s="46" t="s">
        <v>210</v>
      </c>
      <c r="M545" s="11"/>
      <c r="N545" s="46"/>
      <c r="O545" s="11"/>
      <c r="P545" s="46" t="s">
        <v>51</v>
      </c>
      <c r="Q545" s="11"/>
      <c r="R545" s="48"/>
      <c r="S545" s="11"/>
      <c r="T545" s="46" t="s">
        <v>189</v>
      </c>
      <c r="U545" s="11"/>
      <c r="V545" s="4">
        <v>63.2</v>
      </c>
      <c r="Z545"/>
    </row>
    <row r="546" spans="1:26">
      <c r="A546" s="11"/>
      <c r="B546" s="11"/>
      <c r="C546" s="11"/>
      <c r="D546" s="11"/>
      <c r="E546" s="11"/>
      <c r="F546" s="46" t="s">
        <v>18</v>
      </c>
      <c r="G546" s="11"/>
      <c r="H546" s="47">
        <v>41061</v>
      </c>
      <c r="I546" s="11"/>
      <c r="J546" s="46"/>
      <c r="K546" s="11"/>
      <c r="L546" s="46" t="s">
        <v>204</v>
      </c>
      <c r="M546" s="11"/>
      <c r="N546" s="46"/>
      <c r="O546" s="11"/>
      <c r="P546" s="46" t="s">
        <v>19</v>
      </c>
      <c r="Q546" s="11"/>
      <c r="R546" s="48"/>
      <c r="S546" s="11"/>
      <c r="T546" s="46" t="s">
        <v>189</v>
      </c>
      <c r="U546" s="11"/>
      <c r="V546" s="4">
        <v>62.06</v>
      </c>
      <c r="Z546"/>
    </row>
    <row r="547" spans="1:26">
      <c r="A547" s="11"/>
      <c r="B547" s="11"/>
      <c r="C547" s="11"/>
      <c r="D547" s="11"/>
      <c r="E547" s="11"/>
      <c r="F547" s="46" t="s">
        <v>18</v>
      </c>
      <c r="G547" s="11"/>
      <c r="H547" s="47">
        <v>41061</v>
      </c>
      <c r="I547" s="11"/>
      <c r="J547" s="46"/>
      <c r="K547" s="11"/>
      <c r="L547" s="46" t="s">
        <v>204</v>
      </c>
      <c r="M547" s="11"/>
      <c r="N547" s="46"/>
      <c r="O547" s="11"/>
      <c r="P547" s="46" t="s">
        <v>19</v>
      </c>
      <c r="Q547" s="11"/>
      <c r="R547" s="48"/>
      <c r="S547" s="11"/>
      <c r="T547" s="46" t="s">
        <v>189</v>
      </c>
      <c r="U547" s="11"/>
      <c r="V547" s="4">
        <v>96.9</v>
      </c>
      <c r="Z547"/>
    </row>
    <row r="548" spans="1:26">
      <c r="A548" s="11"/>
      <c r="B548" s="11"/>
      <c r="C548" s="11"/>
      <c r="D548" s="11"/>
      <c r="E548" s="11"/>
      <c r="F548" s="46" t="s">
        <v>18</v>
      </c>
      <c r="G548" s="11"/>
      <c r="H548" s="47">
        <v>41061</v>
      </c>
      <c r="I548" s="11"/>
      <c r="J548" s="46"/>
      <c r="K548" s="11"/>
      <c r="L548" s="46" t="s">
        <v>211</v>
      </c>
      <c r="M548" s="11"/>
      <c r="N548" s="46"/>
      <c r="O548" s="11"/>
      <c r="P548" s="46" t="s">
        <v>19</v>
      </c>
      <c r="Q548" s="11"/>
      <c r="R548" s="48"/>
      <c r="S548" s="11"/>
      <c r="T548" s="46" t="s">
        <v>189</v>
      </c>
      <c r="U548" s="11"/>
      <c r="V548" s="4">
        <v>126.74</v>
      </c>
      <c r="Z548"/>
    </row>
    <row r="549" spans="1:26">
      <c r="A549" s="11"/>
      <c r="B549" s="11"/>
      <c r="C549" s="11"/>
      <c r="D549" s="11"/>
      <c r="E549" s="11"/>
      <c r="F549" s="46" t="s">
        <v>18</v>
      </c>
      <c r="G549" s="11"/>
      <c r="H549" s="47">
        <v>41061</v>
      </c>
      <c r="I549" s="11"/>
      <c r="J549" s="46"/>
      <c r="K549" s="11"/>
      <c r="L549" s="46" t="s">
        <v>211</v>
      </c>
      <c r="M549" s="11"/>
      <c r="N549" s="46"/>
      <c r="O549" s="11"/>
      <c r="P549" s="46" t="s">
        <v>19</v>
      </c>
      <c r="Q549" s="11"/>
      <c r="R549" s="48"/>
      <c r="S549" s="11"/>
      <c r="T549" s="46" t="s">
        <v>189</v>
      </c>
      <c r="U549" s="11"/>
      <c r="V549" s="4">
        <v>69.05</v>
      </c>
      <c r="Z549"/>
    </row>
    <row r="550" spans="1:26">
      <c r="A550" s="11"/>
      <c r="B550" s="11"/>
      <c r="C550" s="11"/>
      <c r="D550" s="11"/>
      <c r="E550" s="11"/>
      <c r="F550" s="46" t="s">
        <v>18</v>
      </c>
      <c r="G550" s="11"/>
      <c r="H550" s="47">
        <v>41061</v>
      </c>
      <c r="I550" s="11"/>
      <c r="J550" s="46"/>
      <c r="K550" s="11"/>
      <c r="L550" s="46" t="s">
        <v>211</v>
      </c>
      <c r="M550" s="11"/>
      <c r="N550" s="46"/>
      <c r="O550" s="11"/>
      <c r="P550" s="46" t="s">
        <v>19</v>
      </c>
      <c r="Q550" s="11"/>
      <c r="R550" s="48"/>
      <c r="S550" s="11"/>
      <c r="T550" s="46" t="s">
        <v>189</v>
      </c>
      <c r="U550" s="11"/>
      <c r="V550" s="4">
        <v>107.8</v>
      </c>
      <c r="Z550"/>
    </row>
    <row r="551" spans="1:26">
      <c r="A551" s="11"/>
      <c r="B551" s="11"/>
      <c r="C551" s="11"/>
      <c r="D551" s="11"/>
      <c r="E551" s="11"/>
      <c r="F551" s="46" t="s">
        <v>18</v>
      </c>
      <c r="G551" s="11"/>
      <c r="H551" s="47">
        <v>41061</v>
      </c>
      <c r="I551" s="11"/>
      <c r="J551" s="46"/>
      <c r="K551" s="11"/>
      <c r="L551" s="46" t="s">
        <v>205</v>
      </c>
      <c r="M551" s="11"/>
      <c r="N551" s="46"/>
      <c r="O551" s="11"/>
      <c r="P551" s="46" t="s">
        <v>0</v>
      </c>
      <c r="Q551" s="11"/>
      <c r="R551" s="48"/>
      <c r="S551" s="11"/>
      <c r="T551" s="46" t="s">
        <v>189</v>
      </c>
      <c r="U551" s="11"/>
      <c r="V551" s="4">
        <v>81.67</v>
      </c>
      <c r="Z551"/>
    </row>
    <row r="552" spans="1:26">
      <c r="A552" s="11"/>
      <c r="B552" s="11"/>
      <c r="C552" s="11"/>
      <c r="D552" s="11"/>
      <c r="E552" s="11"/>
      <c r="F552" s="46" t="s">
        <v>18</v>
      </c>
      <c r="G552" s="11"/>
      <c r="H552" s="47">
        <v>41061</v>
      </c>
      <c r="I552" s="11"/>
      <c r="J552" s="46"/>
      <c r="K552" s="11"/>
      <c r="L552" s="46" t="s">
        <v>205</v>
      </c>
      <c r="M552" s="11"/>
      <c r="N552" s="46"/>
      <c r="O552" s="11"/>
      <c r="P552" s="46" t="s">
        <v>0</v>
      </c>
      <c r="Q552" s="11"/>
      <c r="R552" s="48"/>
      <c r="S552" s="11"/>
      <c r="T552" s="46" t="s">
        <v>189</v>
      </c>
      <c r="U552" s="11"/>
      <c r="V552" s="4">
        <v>45.72</v>
      </c>
      <c r="Z552"/>
    </row>
    <row r="553" spans="1:26">
      <c r="A553" s="11"/>
      <c r="B553" s="11"/>
      <c r="C553" s="11"/>
      <c r="D553" s="11"/>
      <c r="E553" s="11"/>
      <c r="F553" s="46" t="s">
        <v>18</v>
      </c>
      <c r="G553" s="11"/>
      <c r="H553" s="47">
        <v>41061</v>
      </c>
      <c r="I553" s="11"/>
      <c r="J553" s="46"/>
      <c r="K553" s="11"/>
      <c r="L553" s="46" t="s">
        <v>205</v>
      </c>
      <c r="M553" s="11"/>
      <c r="N553" s="46"/>
      <c r="O553" s="11"/>
      <c r="P553" s="46" t="s">
        <v>0</v>
      </c>
      <c r="Q553" s="11"/>
      <c r="R553" s="48"/>
      <c r="S553" s="11"/>
      <c r="T553" s="46" t="s">
        <v>189</v>
      </c>
      <c r="U553" s="11"/>
      <c r="V553" s="4">
        <v>71.38</v>
      </c>
      <c r="Z553"/>
    </row>
    <row r="554" spans="1:26">
      <c r="A554" s="11"/>
      <c r="B554" s="11"/>
      <c r="C554" s="11"/>
      <c r="D554" s="11"/>
      <c r="E554" s="11"/>
      <c r="F554" s="46" t="s">
        <v>18</v>
      </c>
      <c r="G554" s="11"/>
      <c r="H554" s="47">
        <v>41075</v>
      </c>
      <c r="I554" s="11"/>
      <c r="J554" s="46"/>
      <c r="K554" s="11"/>
      <c r="L554" s="46" t="s">
        <v>212</v>
      </c>
      <c r="M554" s="11"/>
      <c r="N554" s="46"/>
      <c r="O554" s="11"/>
      <c r="P554" s="46" t="s">
        <v>0</v>
      </c>
      <c r="Q554" s="11"/>
      <c r="R554" s="48"/>
      <c r="S554" s="11"/>
      <c r="T554" s="46" t="s">
        <v>189</v>
      </c>
      <c r="U554" s="11"/>
      <c r="V554" s="4">
        <v>179.44</v>
      </c>
      <c r="Z554"/>
    </row>
    <row r="555" spans="1:26">
      <c r="A555" s="11"/>
      <c r="B555" s="11"/>
      <c r="C555" s="11"/>
      <c r="D555" s="11"/>
      <c r="E555" s="11"/>
      <c r="F555" s="46" t="s">
        <v>18</v>
      </c>
      <c r="G555" s="11"/>
      <c r="H555" s="47">
        <v>41075</v>
      </c>
      <c r="I555" s="11"/>
      <c r="J555" s="46"/>
      <c r="K555" s="11"/>
      <c r="L555" s="46" t="s">
        <v>212</v>
      </c>
      <c r="M555" s="11"/>
      <c r="N555" s="46"/>
      <c r="O555" s="11"/>
      <c r="P555" s="46" t="s">
        <v>0</v>
      </c>
      <c r="Q555" s="11"/>
      <c r="R555" s="48"/>
      <c r="S555" s="11"/>
      <c r="T555" s="46" t="s">
        <v>189</v>
      </c>
      <c r="U555" s="11"/>
      <c r="V555" s="4">
        <v>74.09</v>
      </c>
      <c r="Z555"/>
    </row>
    <row r="556" spans="1:26">
      <c r="A556" s="11"/>
      <c r="B556" s="11"/>
      <c r="C556" s="11"/>
      <c r="D556" s="11"/>
      <c r="E556" s="11"/>
      <c r="F556" s="46" t="s">
        <v>18</v>
      </c>
      <c r="G556" s="11"/>
      <c r="H556" s="47">
        <v>41075</v>
      </c>
      <c r="I556" s="11"/>
      <c r="J556" s="46"/>
      <c r="K556" s="11"/>
      <c r="L556" s="46" t="s">
        <v>212</v>
      </c>
      <c r="M556" s="11"/>
      <c r="N556" s="46"/>
      <c r="O556" s="11"/>
      <c r="P556" s="46" t="s">
        <v>0</v>
      </c>
      <c r="Q556" s="11"/>
      <c r="R556" s="48"/>
      <c r="S556" s="11"/>
      <c r="T556" s="46" t="s">
        <v>189</v>
      </c>
      <c r="U556" s="11"/>
      <c r="V556" s="4">
        <v>41.8</v>
      </c>
      <c r="Z556"/>
    </row>
    <row r="557" spans="1:26">
      <c r="A557" s="11"/>
      <c r="B557" s="11"/>
      <c r="C557" s="11"/>
      <c r="D557" s="11"/>
      <c r="E557" s="11"/>
      <c r="F557" s="46" t="s">
        <v>18</v>
      </c>
      <c r="G557" s="11"/>
      <c r="H557" s="47">
        <v>41075</v>
      </c>
      <c r="I557" s="11"/>
      <c r="J557" s="46"/>
      <c r="K557" s="11"/>
      <c r="L557" s="46" t="s">
        <v>212</v>
      </c>
      <c r="M557" s="11"/>
      <c r="N557" s="46"/>
      <c r="O557" s="11"/>
      <c r="P557" s="46" t="s">
        <v>0</v>
      </c>
      <c r="Q557" s="11"/>
      <c r="R557" s="48"/>
      <c r="S557" s="11"/>
      <c r="T557" s="46" t="s">
        <v>189</v>
      </c>
      <c r="U557" s="11"/>
      <c r="V557" s="4">
        <v>65.260000000000005</v>
      </c>
      <c r="Z557"/>
    </row>
    <row r="558" spans="1:26">
      <c r="A558" s="11"/>
      <c r="B558" s="11"/>
      <c r="C558" s="11"/>
      <c r="D558" s="11"/>
      <c r="E558" s="11"/>
      <c r="F558" s="46" t="s">
        <v>18</v>
      </c>
      <c r="G558" s="11"/>
      <c r="H558" s="47">
        <v>41075</v>
      </c>
      <c r="I558" s="11"/>
      <c r="J558" s="46"/>
      <c r="K558" s="11"/>
      <c r="L558" s="46" t="s">
        <v>190</v>
      </c>
      <c r="M558" s="11"/>
      <c r="N558" s="46"/>
      <c r="O558" s="11"/>
      <c r="P558" s="46" t="s">
        <v>20</v>
      </c>
      <c r="Q558" s="11"/>
      <c r="R558" s="48"/>
      <c r="S558" s="11"/>
      <c r="T558" s="46" t="s">
        <v>189</v>
      </c>
      <c r="U558" s="11"/>
      <c r="V558" s="4">
        <v>89.55</v>
      </c>
      <c r="Z558"/>
    </row>
    <row r="559" spans="1:26">
      <c r="A559" s="11"/>
      <c r="B559" s="11"/>
      <c r="C559" s="11"/>
      <c r="D559" s="11"/>
      <c r="E559" s="11"/>
      <c r="F559" s="46" t="s">
        <v>18</v>
      </c>
      <c r="G559" s="11"/>
      <c r="H559" s="47">
        <v>41075</v>
      </c>
      <c r="I559" s="11"/>
      <c r="J559" s="46"/>
      <c r="K559" s="11"/>
      <c r="L559" s="46" t="s">
        <v>190</v>
      </c>
      <c r="M559" s="11"/>
      <c r="N559" s="46"/>
      <c r="O559" s="11"/>
      <c r="P559" s="46" t="s">
        <v>20</v>
      </c>
      <c r="Q559" s="11"/>
      <c r="R559" s="48"/>
      <c r="S559" s="11"/>
      <c r="T559" s="46" t="s">
        <v>189</v>
      </c>
      <c r="U559" s="11"/>
      <c r="V559" s="4">
        <v>49.8</v>
      </c>
      <c r="Z559"/>
    </row>
    <row r="560" spans="1:26">
      <c r="A560" s="11"/>
      <c r="B560" s="11"/>
      <c r="C560" s="11"/>
      <c r="D560" s="11"/>
      <c r="E560" s="11"/>
      <c r="F560" s="46" t="s">
        <v>18</v>
      </c>
      <c r="G560" s="11"/>
      <c r="H560" s="47">
        <v>41075</v>
      </c>
      <c r="I560" s="11"/>
      <c r="J560" s="46"/>
      <c r="K560" s="11"/>
      <c r="L560" s="46" t="s">
        <v>190</v>
      </c>
      <c r="M560" s="11"/>
      <c r="N560" s="46"/>
      <c r="O560" s="11"/>
      <c r="P560" s="46" t="s">
        <v>20</v>
      </c>
      <c r="Q560" s="11"/>
      <c r="R560" s="48"/>
      <c r="S560" s="11"/>
      <c r="T560" s="46" t="s">
        <v>189</v>
      </c>
      <c r="U560" s="11"/>
      <c r="V560" s="4">
        <v>116.63</v>
      </c>
      <c r="Z560"/>
    </row>
    <row r="561" spans="1:26">
      <c r="A561" s="11"/>
      <c r="B561" s="11"/>
      <c r="C561" s="11"/>
      <c r="D561" s="11"/>
      <c r="E561" s="11"/>
      <c r="F561" s="46" t="s">
        <v>18</v>
      </c>
      <c r="G561" s="11"/>
      <c r="H561" s="47">
        <v>41075</v>
      </c>
      <c r="I561" s="11"/>
      <c r="J561" s="46"/>
      <c r="K561" s="11"/>
      <c r="L561" s="46" t="s">
        <v>214</v>
      </c>
      <c r="M561" s="11"/>
      <c r="N561" s="46"/>
      <c r="O561" s="11"/>
      <c r="P561" s="46" t="s">
        <v>0</v>
      </c>
      <c r="Q561" s="11"/>
      <c r="R561" s="48"/>
      <c r="S561" s="11"/>
      <c r="T561" s="46" t="s">
        <v>189</v>
      </c>
      <c r="U561" s="11"/>
      <c r="V561" s="4">
        <v>131.24</v>
      </c>
      <c r="Z561"/>
    </row>
    <row r="562" spans="1:26">
      <c r="A562" s="11"/>
      <c r="B562" s="11"/>
      <c r="C562" s="11"/>
      <c r="D562" s="11"/>
      <c r="E562" s="11"/>
      <c r="F562" s="46" t="s">
        <v>18</v>
      </c>
      <c r="G562" s="11"/>
      <c r="H562" s="47">
        <v>41075</v>
      </c>
      <c r="I562" s="11"/>
      <c r="J562" s="46"/>
      <c r="K562" s="11"/>
      <c r="L562" s="46" t="s">
        <v>214</v>
      </c>
      <c r="M562" s="11"/>
      <c r="N562" s="46"/>
      <c r="O562" s="11"/>
      <c r="P562" s="46" t="s">
        <v>0</v>
      </c>
      <c r="Q562" s="11"/>
      <c r="R562" s="48"/>
      <c r="S562" s="11"/>
      <c r="T562" s="46" t="s">
        <v>189</v>
      </c>
      <c r="U562" s="11"/>
      <c r="V562" s="4">
        <v>71.37</v>
      </c>
      <c r="Z562"/>
    </row>
    <row r="563" spans="1:26">
      <c r="A563" s="11"/>
      <c r="B563" s="11"/>
      <c r="C563" s="11"/>
      <c r="D563" s="11"/>
      <c r="E563" s="11"/>
      <c r="F563" s="46" t="s">
        <v>18</v>
      </c>
      <c r="G563" s="11"/>
      <c r="H563" s="47">
        <v>41075</v>
      </c>
      <c r="I563" s="11"/>
      <c r="J563" s="46"/>
      <c r="K563" s="11"/>
      <c r="L563" s="46" t="s">
        <v>214</v>
      </c>
      <c r="M563" s="11"/>
      <c r="N563" s="46"/>
      <c r="O563" s="11"/>
      <c r="P563" s="46" t="s">
        <v>0</v>
      </c>
      <c r="Q563" s="11"/>
      <c r="R563" s="48"/>
      <c r="S563" s="11"/>
      <c r="T563" s="46" t="s">
        <v>189</v>
      </c>
      <c r="U563" s="11"/>
      <c r="V563" s="4">
        <v>111.44</v>
      </c>
      <c r="Z563"/>
    </row>
    <row r="564" spans="1:26">
      <c r="A564" s="11"/>
      <c r="B564" s="11"/>
      <c r="C564" s="11"/>
      <c r="D564" s="11"/>
      <c r="E564" s="11"/>
      <c r="F564" s="46" t="s">
        <v>18</v>
      </c>
      <c r="G564" s="11"/>
      <c r="H564" s="47">
        <v>41075</v>
      </c>
      <c r="I564" s="11"/>
      <c r="J564" s="46"/>
      <c r="K564" s="11"/>
      <c r="L564" s="46" t="s">
        <v>192</v>
      </c>
      <c r="M564" s="11"/>
      <c r="N564" s="46"/>
      <c r="O564" s="11"/>
      <c r="P564" s="46" t="s">
        <v>19</v>
      </c>
      <c r="Q564" s="11"/>
      <c r="R564" s="48"/>
      <c r="S564" s="11"/>
      <c r="T564" s="46" t="s">
        <v>189</v>
      </c>
      <c r="U564" s="11"/>
      <c r="V564" s="4">
        <v>80</v>
      </c>
      <c r="Z564"/>
    </row>
    <row r="565" spans="1:26">
      <c r="A565" s="11"/>
      <c r="B565" s="11"/>
      <c r="C565" s="11"/>
      <c r="D565" s="11"/>
      <c r="E565" s="11"/>
      <c r="F565" s="46" t="s">
        <v>18</v>
      </c>
      <c r="G565" s="11"/>
      <c r="H565" s="47">
        <v>41075</v>
      </c>
      <c r="I565" s="11"/>
      <c r="J565" s="46"/>
      <c r="K565" s="11"/>
      <c r="L565" s="46" t="s">
        <v>192</v>
      </c>
      <c r="M565" s="11"/>
      <c r="N565" s="46"/>
      <c r="O565" s="11"/>
      <c r="P565" s="46" t="s">
        <v>19</v>
      </c>
      <c r="Q565" s="11"/>
      <c r="R565" s="48"/>
      <c r="S565" s="11"/>
      <c r="T565" s="46" t="s">
        <v>189</v>
      </c>
      <c r="U565" s="11"/>
      <c r="V565" s="4">
        <v>113.62</v>
      </c>
      <c r="Z565"/>
    </row>
    <row r="566" spans="1:26">
      <c r="A566" s="11"/>
      <c r="B566" s="11"/>
      <c r="C566" s="11"/>
      <c r="D566" s="11"/>
      <c r="E566" s="11"/>
      <c r="F566" s="46" t="s">
        <v>18</v>
      </c>
      <c r="G566" s="11"/>
      <c r="H566" s="47">
        <v>41075</v>
      </c>
      <c r="I566" s="11"/>
      <c r="J566" s="46"/>
      <c r="K566" s="11"/>
      <c r="L566" s="46" t="s">
        <v>192</v>
      </c>
      <c r="M566" s="11"/>
      <c r="N566" s="46"/>
      <c r="O566" s="11"/>
      <c r="P566" s="46" t="s">
        <v>19</v>
      </c>
      <c r="Q566" s="11"/>
      <c r="R566" s="48"/>
      <c r="S566" s="11"/>
      <c r="T566" s="46" t="s">
        <v>189</v>
      </c>
      <c r="U566" s="11"/>
      <c r="V566" s="4">
        <v>62.26</v>
      </c>
      <c r="Z566"/>
    </row>
    <row r="567" spans="1:26">
      <c r="A567" s="11"/>
      <c r="B567" s="11"/>
      <c r="C567" s="11"/>
      <c r="D567" s="11"/>
      <c r="E567" s="11"/>
      <c r="F567" s="46" t="s">
        <v>18</v>
      </c>
      <c r="G567" s="11"/>
      <c r="H567" s="47">
        <v>41075</v>
      </c>
      <c r="I567" s="11"/>
      <c r="J567" s="46"/>
      <c r="K567" s="11"/>
      <c r="L567" s="46" t="s">
        <v>192</v>
      </c>
      <c r="M567" s="11"/>
      <c r="N567" s="46"/>
      <c r="O567" s="11"/>
      <c r="P567" s="46" t="s">
        <v>19</v>
      </c>
      <c r="Q567" s="11"/>
      <c r="R567" s="48"/>
      <c r="S567" s="11"/>
      <c r="T567" s="46" t="s">
        <v>189</v>
      </c>
      <c r="U567" s="11"/>
      <c r="V567" s="4">
        <v>194.4</v>
      </c>
      <c r="Z567"/>
    </row>
    <row r="568" spans="1:26">
      <c r="A568" s="11"/>
      <c r="B568" s="11"/>
      <c r="C568" s="11"/>
      <c r="D568" s="11"/>
      <c r="E568" s="11"/>
      <c r="F568" s="46" t="s">
        <v>18</v>
      </c>
      <c r="G568" s="11"/>
      <c r="H568" s="47">
        <v>41075</v>
      </c>
      <c r="I568" s="11"/>
      <c r="J568" s="46"/>
      <c r="K568" s="11"/>
      <c r="L568" s="46" t="s">
        <v>193</v>
      </c>
      <c r="M568" s="11"/>
      <c r="N568" s="46"/>
      <c r="O568" s="11"/>
      <c r="P568" s="46" t="s">
        <v>19</v>
      </c>
      <c r="Q568" s="11"/>
      <c r="R568" s="48"/>
      <c r="S568" s="11"/>
      <c r="T568" s="46" t="s">
        <v>189</v>
      </c>
      <c r="U568" s="11"/>
      <c r="V568" s="4">
        <v>79.22</v>
      </c>
      <c r="Z568"/>
    </row>
    <row r="569" spans="1:26">
      <c r="A569" s="11"/>
      <c r="B569" s="11"/>
      <c r="C569" s="11"/>
      <c r="D569" s="11"/>
      <c r="E569" s="11"/>
      <c r="F569" s="46" t="s">
        <v>18</v>
      </c>
      <c r="G569" s="11"/>
      <c r="H569" s="47">
        <v>41075</v>
      </c>
      <c r="I569" s="11"/>
      <c r="J569" s="46"/>
      <c r="K569" s="11"/>
      <c r="L569" s="46" t="s">
        <v>193</v>
      </c>
      <c r="M569" s="11"/>
      <c r="N569" s="46"/>
      <c r="O569" s="11"/>
      <c r="P569" s="46" t="s">
        <v>19</v>
      </c>
      <c r="Q569" s="11"/>
      <c r="R569" s="48"/>
      <c r="S569" s="11"/>
      <c r="T569" s="46" t="s">
        <v>189</v>
      </c>
      <c r="U569" s="11"/>
      <c r="V569" s="4">
        <v>44.45</v>
      </c>
      <c r="Z569"/>
    </row>
    <row r="570" spans="1:26">
      <c r="A570" s="11"/>
      <c r="B570" s="11"/>
      <c r="C570" s="11"/>
      <c r="D570" s="11"/>
      <c r="E570" s="11"/>
      <c r="F570" s="46" t="s">
        <v>18</v>
      </c>
      <c r="G570" s="11"/>
      <c r="H570" s="47">
        <v>41075</v>
      </c>
      <c r="I570" s="11"/>
      <c r="J570" s="46"/>
      <c r="K570" s="11"/>
      <c r="L570" s="46" t="s">
        <v>193</v>
      </c>
      <c r="M570" s="11"/>
      <c r="N570" s="46"/>
      <c r="O570" s="11"/>
      <c r="P570" s="46" t="s">
        <v>19</v>
      </c>
      <c r="Q570" s="11"/>
      <c r="R570" s="48"/>
      <c r="S570" s="11"/>
      <c r="T570" s="46" t="s">
        <v>189</v>
      </c>
      <c r="U570" s="11"/>
      <c r="V570" s="4">
        <v>69.400000000000006</v>
      </c>
      <c r="Z570"/>
    </row>
    <row r="571" spans="1:26">
      <c r="A571" s="11"/>
      <c r="B571" s="11"/>
      <c r="C571" s="11"/>
      <c r="D571" s="11"/>
      <c r="E571" s="11"/>
      <c r="F571" s="46" t="s">
        <v>18</v>
      </c>
      <c r="G571" s="11"/>
      <c r="H571" s="47">
        <v>41075</v>
      </c>
      <c r="I571" s="11"/>
      <c r="J571" s="46"/>
      <c r="K571" s="11"/>
      <c r="L571" s="46" t="s">
        <v>194</v>
      </c>
      <c r="M571" s="11"/>
      <c r="N571" s="46"/>
      <c r="O571" s="11"/>
      <c r="P571" s="46" t="s">
        <v>19</v>
      </c>
      <c r="Q571" s="11"/>
      <c r="R571" s="48"/>
      <c r="S571" s="11"/>
      <c r="T571" s="46" t="s">
        <v>189</v>
      </c>
      <c r="U571" s="11"/>
      <c r="V571" s="4">
        <v>93.57</v>
      </c>
      <c r="Z571"/>
    </row>
    <row r="572" spans="1:26">
      <c r="A572" s="11"/>
      <c r="B572" s="11"/>
      <c r="C572" s="11"/>
      <c r="D572" s="11"/>
      <c r="E572" s="11"/>
      <c r="F572" s="46" t="s">
        <v>18</v>
      </c>
      <c r="G572" s="11"/>
      <c r="H572" s="47">
        <v>41075</v>
      </c>
      <c r="I572" s="11"/>
      <c r="J572" s="46"/>
      <c r="K572" s="11"/>
      <c r="L572" s="46" t="s">
        <v>194</v>
      </c>
      <c r="M572" s="11"/>
      <c r="N572" s="46"/>
      <c r="O572" s="11"/>
      <c r="P572" s="46" t="s">
        <v>19</v>
      </c>
      <c r="Q572" s="11"/>
      <c r="R572" s="48"/>
      <c r="S572" s="11"/>
      <c r="T572" s="46" t="s">
        <v>189</v>
      </c>
      <c r="U572" s="11"/>
      <c r="V572" s="4">
        <v>51.88</v>
      </c>
      <c r="Z572"/>
    </row>
    <row r="573" spans="1:26">
      <c r="A573" s="11"/>
      <c r="B573" s="11"/>
      <c r="C573" s="11"/>
      <c r="D573" s="11"/>
      <c r="E573" s="11"/>
      <c r="F573" s="46" t="s">
        <v>18</v>
      </c>
      <c r="G573" s="11"/>
      <c r="H573" s="47">
        <v>41075</v>
      </c>
      <c r="I573" s="11"/>
      <c r="J573" s="46"/>
      <c r="K573" s="11"/>
      <c r="L573" s="46" t="s">
        <v>194</v>
      </c>
      <c r="M573" s="11"/>
      <c r="N573" s="46"/>
      <c r="O573" s="11"/>
      <c r="P573" s="46" t="s">
        <v>19</v>
      </c>
      <c r="Q573" s="11"/>
      <c r="R573" s="48"/>
      <c r="S573" s="11"/>
      <c r="T573" s="46" t="s">
        <v>189</v>
      </c>
      <c r="U573" s="11"/>
      <c r="V573" s="4">
        <v>81</v>
      </c>
      <c r="Z573"/>
    </row>
    <row r="574" spans="1:26">
      <c r="A574" s="11"/>
      <c r="B574" s="11"/>
      <c r="C574" s="11"/>
      <c r="D574" s="11"/>
      <c r="E574" s="11"/>
      <c r="F574" s="46" t="s">
        <v>18</v>
      </c>
      <c r="G574" s="11"/>
      <c r="H574" s="47">
        <v>41075</v>
      </c>
      <c r="I574" s="11"/>
      <c r="J574" s="46"/>
      <c r="K574" s="11"/>
      <c r="L574" s="46" t="s">
        <v>196</v>
      </c>
      <c r="M574" s="11"/>
      <c r="N574" s="46"/>
      <c r="O574" s="11"/>
      <c r="P574" s="46" t="s">
        <v>19</v>
      </c>
      <c r="Q574" s="11"/>
      <c r="R574" s="48"/>
      <c r="S574" s="11"/>
      <c r="T574" s="46" t="s">
        <v>189</v>
      </c>
      <c r="U574" s="11"/>
      <c r="V574" s="4">
        <v>2884.62</v>
      </c>
      <c r="Z574"/>
    </row>
    <row r="575" spans="1:26">
      <c r="A575" s="11"/>
      <c r="B575" s="11"/>
      <c r="C575" s="11"/>
      <c r="D575" s="11"/>
      <c r="E575" s="11"/>
      <c r="F575" s="46" t="s">
        <v>18</v>
      </c>
      <c r="G575" s="11"/>
      <c r="H575" s="47">
        <v>41075</v>
      </c>
      <c r="I575" s="11"/>
      <c r="J575" s="46"/>
      <c r="K575" s="11"/>
      <c r="L575" s="46" t="s">
        <v>196</v>
      </c>
      <c r="M575" s="11"/>
      <c r="N575" s="46"/>
      <c r="O575" s="11"/>
      <c r="P575" s="46" t="s">
        <v>19</v>
      </c>
      <c r="Q575" s="11"/>
      <c r="R575" s="48"/>
      <c r="S575" s="11"/>
      <c r="T575" s="46" t="s">
        <v>189</v>
      </c>
      <c r="U575" s="11"/>
      <c r="V575" s="4">
        <v>136.13</v>
      </c>
      <c r="Z575"/>
    </row>
    <row r="576" spans="1:26">
      <c r="A576" s="11"/>
      <c r="B576" s="11"/>
      <c r="C576" s="11"/>
      <c r="D576" s="11"/>
      <c r="E576" s="11"/>
      <c r="F576" s="46" t="s">
        <v>18</v>
      </c>
      <c r="G576" s="11"/>
      <c r="H576" s="47">
        <v>41075</v>
      </c>
      <c r="I576" s="11"/>
      <c r="J576" s="46"/>
      <c r="K576" s="11"/>
      <c r="L576" s="46" t="s">
        <v>196</v>
      </c>
      <c r="M576" s="11"/>
      <c r="N576" s="46"/>
      <c r="O576" s="11"/>
      <c r="P576" s="46" t="s">
        <v>19</v>
      </c>
      <c r="Q576" s="11"/>
      <c r="R576" s="48"/>
      <c r="S576" s="11"/>
      <c r="T576" s="46" t="s">
        <v>189</v>
      </c>
      <c r="U576" s="11"/>
      <c r="V576" s="4">
        <v>73.91</v>
      </c>
      <c r="Z576"/>
    </row>
    <row r="577" spans="1:26">
      <c r="A577" s="11"/>
      <c r="B577" s="11"/>
      <c r="C577" s="11"/>
      <c r="D577" s="11"/>
      <c r="E577" s="11"/>
      <c r="F577" s="46" t="s">
        <v>18</v>
      </c>
      <c r="G577" s="11"/>
      <c r="H577" s="47">
        <v>41075</v>
      </c>
      <c r="I577" s="11"/>
      <c r="J577" s="46"/>
      <c r="K577" s="11"/>
      <c r="L577" s="46" t="s">
        <v>198</v>
      </c>
      <c r="M577" s="11"/>
      <c r="N577" s="46"/>
      <c r="O577" s="11"/>
      <c r="P577" s="46" t="s">
        <v>0</v>
      </c>
      <c r="Q577" s="11"/>
      <c r="R577" s="48"/>
      <c r="S577" s="11"/>
      <c r="T577" s="46" t="s">
        <v>189</v>
      </c>
      <c r="U577" s="11"/>
      <c r="V577" s="4">
        <v>84.27</v>
      </c>
      <c r="Z577"/>
    </row>
    <row r="578" spans="1:26">
      <c r="A578" s="11"/>
      <c r="B578" s="11"/>
      <c r="C578" s="11"/>
      <c r="D578" s="11"/>
      <c r="E578" s="11"/>
      <c r="F578" s="46" t="s">
        <v>18</v>
      </c>
      <c r="G578" s="11"/>
      <c r="H578" s="47">
        <v>41075</v>
      </c>
      <c r="I578" s="11"/>
      <c r="J578" s="46"/>
      <c r="K578" s="11"/>
      <c r="L578" s="46" t="s">
        <v>198</v>
      </c>
      <c r="M578" s="11"/>
      <c r="N578" s="46"/>
      <c r="O578" s="11"/>
      <c r="P578" s="46" t="s">
        <v>0</v>
      </c>
      <c r="Q578" s="11"/>
      <c r="R578" s="48"/>
      <c r="S578" s="11"/>
      <c r="T578" s="46" t="s">
        <v>189</v>
      </c>
      <c r="U578" s="11"/>
      <c r="V578" s="4">
        <v>47.07</v>
      </c>
      <c r="Z578"/>
    </row>
    <row r="579" spans="1:26">
      <c r="A579" s="11"/>
      <c r="B579" s="11"/>
      <c r="C579" s="11"/>
      <c r="D579" s="11"/>
      <c r="E579" s="11"/>
      <c r="F579" s="46" t="s">
        <v>18</v>
      </c>
      <c r="G579" s="11"/>
      <c r="H579" s="47">
        <v>41075</v>
      </c>
      <c r="I579" s="11"/>
      <c r="J579" s="46"/>
      <c r="K579" s="11"/>
      <c r="L579" s="46" t="s">
        <v>198</v>
      </c>
      <c r="M579" s="11"/>
      <c r="N579" s="46"/>
      <c r="O579" s="11"/>
      <c r="P579" s="46" t="s">
        <v>0</v>
      </c>
      <c r="Q579" s="11"/>
      <c r="R579" s="48"/>
      <c r="S579" s="11"/>
      <c r="T579" s="46" t="s">
        <v>189</v>
      </c>
      <c r="U579" s="11"/>
      <c r="V579" s="4">
        <v>73.48</v>
      </c>
      <c r="Z579"/>
    </row>
    <row r="580" spans="1:26">
      <c r="A580" s="11"/>
      <c r="B580" s="11"/>
      <c r="C580" s="11"/>
      <c r="D580" s="11"/>
      <c r="E580" s="11"/>
      <c r="F580" s="46" t="s">
        <v>18</v>
      </c>
      <c r="G580" s="11"/>
      <c r="H580" s="47">
        <v>41075</v>
      </c>
      <c r="I580" s="11"/>
      <c r="J580" s="46"/>
      <c r="K580" s="11"/>
      <c r="L580" s="46" t="s">
        <v>199</v>
      </c>
      <c r="M580" s="11"/>
      <c r="N580" s="46"/>
      <c r="O580" s="11"/>
      <c r="P580" s="46" t="s">
        <v>19</v>
      </c>
      <c r="Q580" s="11"/>
      <c r="R580" s="48"/>
      <c r="S580" s="11"/>
      <c r="T580" s="46" t="s">
        <v>189</v>
      </c>
      <c r="U580" s="11"/>
      <c r="V580" s="4">
        <v>3076.92</v>
      </c>
      <c r="Z580"/>
    </row>
    <row r="581" spans="1:26">
      <c r="A581" s="11"/>
      <c r="B581" s="11"/>
      <c r="C581" s="11"/>
      <c r="D581" s="11"/>
      <c r="E581" s="11"/>
      <c r="F581" s="46" t="s">
        <v>18</v>
      </c>
      <c r="G581" s="11"/>
      <c r="H581" s="47">
        <v>41075</v>
      </c>
      <c r="I581" s="11"/>
      <c r="J581" s="46"/>
      <c r="K581" s="11"/>
      <c r="L581" s="46" t="s">
        <v>199</v>
      </c>
      <c r="M581" s="11"/>
      <c r="N581" s="46"/>
      <c r="O581" s="11"/>
      <c r="P581" s="46" t="s">
        <v>19</v>
      </c>
      <c r="Q581" s="11"/>
      <c r="R581" s="48"/>
      <c r="S581" s="11"/>
      <c r="T581" s="46" t="s">
        <v>189</v>
      </c>
      <c r="U581" s="11"/>
      <c r="V581" s="4">
        <v>145.63999999999999</v>
      </c>
      <c r="Z581"/>
    </row>
    <row r="582" spans="1:26">
      <c r="A582" s="11"/>
      <c r="B582" s="11"/>
      <c r="C582" s="11"/>
      <c r="D582" s="11"/>
      <c r="E582" s="11"/>
      <c r="F582" s="46" t="s">
        <v>18</v>
      </c>
      <c r="G582" s="11"/>
      <c r="H582" s="47">
        <v>41075</v>
      </c>
      <c r="I582" s="11"/>
      <c r="J582" s="46"/>
      <c r="K582" s="11"/>
      <c r="L582" s="46" t="s">
        <v>200</v>
      </c>
      <c r="M582" s="11"/>
      <c r="N582" s="46"/>
      <c r="O582" s="11"/>
      <c r="P582" s="46" t="s">
        <v>20</v>
      </c>
      <c r="Q582" s="11"/>
      <c r="R582" s="48"/>
      <c r="S582" s="11"/>
      <c r="T582" s="46" t="s">
        <v>189</v>
      </c>
      <c r="U582" s="11"/>
      <c r="V582" s="4">
        <v>12.38</v>
      </c>
      <c r="Z582"/>
    </row>
    <row r="583" spans="1:26">
      <c r="A583" s="11"/>
      <c r="B583" s="11"/>
      <c r="C583" s="11"/>
      <c r="D583" s="11"/>
      <c r="E583" s="11"/>
      <c r="F583" s="46" t="s">
        <v>18</v>
      </c>
      <c r="G583" s="11"/>
      <c r="H583" s="47">
        <v>41075</v>
      </c>
      <c r="I583" s="11"/>
      <c r="J583" s="46"/>
      <c r="K583" s="11"/>
      <c r="L583" s="46" t="s">
        <v>200</v>
      </c>
      <c r="M583" s="11"/>
      <c r="N583" s="46"/>
      <c r="O583" s="11"/>
      <c r="P583" s="46" t="s">
        <v>20</v>
      </c>
      <c r="Q583" s="11"/>
      <c r="R583" s="48"/>
      <c r="S583" s="11"/>
      <c r="T583" s="46" t="s">
        <v>189</v>
      </c>
      <c r="U583" s="11"/>
      <c r="V583" s="4">
        <v>64.599999999999994</v>
      </c>
      <c r="Z583"/>
    </row>
    <row r="584" spans="1:26">
      <c r="A584" s="11"/>
      <c r="B584" s="11"/>
      <c r="C584" s="11"/>
      <c r="D584" s="11"/>
      <c r="E584" s="11"/>
      <c r="F584" s="46" t="s">
        <v>18</v>
      </c>
      <c r="G584" s="11"/>
      <c r="H584" s="47">
        <v>41075</v>
      </c>
      <c r="I584" s="11"/>
      <c r="J584" s="46"/>
      <c r="K584" s="11"/>
      <c r="L584" s="46" t="s">
        <v>200</v>
      </c>
      <c r="M584" s="11"/>
      <c r="N584" s="46"/>
      <c r="O584" s="11"/>
      <c r="P584" s="46" t="s">
        <v>20</v>
      </c>
      <c r="Q584" s="11"/>
      <c r="R584" s="48"/>
      <c r="S584" s="11"/>
      <c r="T584" s="46" t="s">
        <v>189</v>
      </c>
      <c r="U584" s="11"/>
      <c r="V584" s="4">
        <v>36.89</v>
      </c>
      <c r="Z584"/>
    </row>
    <row r="585" spans="1:26">
      <c r="A585" s="11"/>
      <c r="B585" s="11"/>
      <c r="C585" s="11"/>
      <c r="D585" s="11"/>
      <c r="E585" s="11"/>
      <c r="F585" s="46" t="s">
        <v>18</v>
      </c>
      <c r="G585" s="11"/>
      <c r="H585" s="47">
        <v>41075</v>
      </c>
      <c r="I585" s="11"/>
      <c r="J585" s="46"/>
      <c r="K585" s="11"/>
      <c r="L585" s="46" t="s">
        <v>200</v>
      </c>
      <c r="M585" s="11"/>
      <c r="N585" s="46"/>
      <c r="O585" s="11"/>
      <c r="P585" s="46" t="s">
        <v>20</v>
      </c>
      <c r="Q585" s="11"/>
      <c r="R585" s="48"/>
      <c r="S585" s="11"/>
      <c r="T585" s="46" t="s">
        <v>189</v>
      </c>
      <c r="U585" s="11"/>
      <c r="V585" s="4">
        <v>57.09</v>
      </c>
      <c r="Z585"/>
    </row>
    <row r="586" spans="1:26">
      <c r="A586" s="11"/>
      <c r="B586" s="11"/>
      <c r="C586" s="11"/>
      <c r="D586" s="11"/>
      <c r="E586" s="11"/>
      <c r="F586" s="46" t="s">
        <v>18</v>
      </c>
      <c r="G586" s="11"/>
      <c r="H586" s="47">
        <v>41075</v>
      </c>
      <c r="I586" s="11"/>
      <c r="J586" s="46"/>
      <c r="K586" s="11"/>
      <c r="L586" s="46" t="s">
        <v>201</v>
      </c>
      <c r="M586" s="11"/>
      <c r="N586" s="46"/>
      <c r="O586" s="11"/>
      <c r="P586" s="46" t="s">
        <v>19</v>
      </c>
      <c r="Q586" s="11"/>
      <c r="R586" s="48"/>
      <c r="S586" s="11"/>
      <c r="T586" s="46" t="s">
        <v>189</v>
      </c>
      <c r="U586" s="11"/>
      <c r="V586" s="4">
        <v>135.15</v>
      </c>
      <c r="Z586"/>
    </row>
    <row r="587" spans="1:26">
      <c r="A587" s="11"/>
      <c r="B587" s="11"/>
      <c r="C587" s="11"/>
      <c r="D587" s="11"/>
      <c r="E587" s="11"/>
      <c r="F587" s="46" t="s">
        <v>18</v>
      </c>
      <c r="G587" s="11"/>
      <c r="H587" s="47">
        <v>41075</v>
      </c>
      <c r="I587" s="11"/>
      <c r="J587" s="46"/>
      <c r="K587" s="11"/>
      <c r="L587" s="46" t="s">
        <v>201</v>
      </c>
      <c r="M587" s="11"/>
      <c r="N587" s="46"/>
      <c r="O587" s="11"/>
      <c r="P587" s="46" t="s">
        <v>19</v>
      </c>
      <c r="Q587" s="11"/>
      <c r="R587" s="48"/>
      <c r="S587" s="11"/>
      <c r="T587" s="46" t="s">
        <v>189</v>
      </c>
      <c r="U587" s="11"/>
      <c r="V587" s="4">
        <v>73.400000000000006</v>
      </c>
      <c r="Z587"/>
    </row>
    <row r="588" spans="1:26">
      <c r="A588" s="11"/>
      <c r="B588" s="11"/>
      <c r="C588" s="11"/>
      <c r="D588" s="11"/>
      <c r="E588" s="11"/>
      <c r="F588" s="46" t="s">
        <v>18</v>
      </c>
      <c r="G588" s="11"/>
      <c r="H588" s="47">
        <v>41075</v>
      </c>
      <c r="I588" s="11"/>
      <c r="J588" s="46"/>
      <c r="K588" s="11"/>
      <c r="L588" s="46" t="s">
        <v>201</v>
      </c>
      <c r="M588" s="11"/>
      <c r="N588" s="46"/>
      <c r="O588" s="11"/>
      <c r="P588" s="46" t="s">
        <v>19</v>
      </c>
      <c r="Q588" s="11"/>
      <c r="R588" s="48"/>
      <c r="S588" s="11"/>
      <c r="T588" s="46" t="s">
        <v>189</v>
      </c>
      <c r="U588" s="11"/>
      <c r="V588" s="4">
        <v>114.6</v>
      </c>
      <c r="Z588"/>
    </row>
    <row r="589" spans="1:26">
      <c r="A589" s="11"/>
      <c r="B589" s="11"/>
      <c r="C589" s="11"/>
      <c r="D589" s="11"/>
      <c r="E589" s="11"/>
      <c r="F589" s="46" t="s">
        <v>18</v>
      </c>
      <c r="G589" s="11"/>
      <c r="H589" s="47">
        <v>41075</v>
      </c>
      <c r="I589" s="11"/>
      <c r="J589" s="46"/>
      <c r="K589" s="11"/>
      <c r="L589" s="46" t="s">
        <v>210</v>
      </c>
      <c r="M589" s="11"/>
      <c r="N589" s="46"/>
      <c r="O589" s="11"/>
      <c r="P589" s="46" t="s">
        <v>51</v>
      </c>
      <c r="Q589" s="11"/>
      <c r="R589" s="48"/>
      <c r="S589" s="11"/>
      <c r="T589" s="46" t="s">
        <v>189</v>
      </c>
      <c r="U589" s="11"/>
      <c r="V589" s="4">
        <v>0</v>
      </c>
      <c r="Z589"/>
    </row>
    <row r="590" spans="1:26">
      <c r="A590" s="11"/>
      <c r="B590" s="11"/>
      <c r="C590" s="11"/>
      <c r="D590" s="11"/>
      <c r="E590" s="11"/>
      <c r="F590" s="46" t="s">
        <v>18</v>
      </c>
      <c r="G590" s="11"/>
      <c r="H590" s="47">
        <v>41075</v>
      </c>
      <c r="I590" s="11"/>
      <c r="J590" s="46"/>
      <c r="K590" s="11"/>
      <c r="L590" s="46" t="s">
        <v>210</v>
      </c>
      <c r="M590" s="11"/>
      <c r="N590" s="46"/>
      <c r="O590" s="11"/>
      <c r="P590" s="46" t="s">
        <v>51</v>
      </c>
      <c r="Q590" s="11"/>
      <c r="R590" s="48"/>
      <c r="S590" s="11"/>
      <c r="T590" s="46" t="s">
        <v>189</v>
      </c>
      <c r="U590" s="11"/>
      <c r="V590" s="4">
        <v>74.02</v>
      </c>
      <c r="Z590"/>
    </row>
    <row r="591" spans="1:26">
      <c r="A591" s="11"/>
      <c r="B591" s="11"/>
      <c r="C591" s="11"/>
      <c r="D591" s="11"/>
      <c r="E591" s="11"/>
      <c r="F591" s="46" t="s">
        <v>18</v>
      </c>
      <c r="G591" s="11"/>
      <c r="H591" s="47">
        <v>41075</v>
      </c>
      <c r="I591" s="11"/>
      <c r="J591" s="46"/>
      <c r="K591" s="11"/>
      <c r="L591" s="46" t="s">
        <v>210</v>
      </c>
      <c r="M591" s="11"/>
      <c r="N591" s="46"/>
      <c r="O591" s="11"/>
      <c r="P591" s="46" t="s">
        <v>51</v>
      </c>
      <c r="Q591" s="11"/>
      <c r="R591" s="48"/>
      <c r="S591" s="11"/>
      <c r="T591" s="46" t="s">
        <v>189</v>
      </c>
      <c r="U591" s="11"/>
      <c r="V591" s="4">
        <v>41.76</v>
      </c>
      <c r="Z591"/>
    </row>
    <row r="592" spans="1:26">
      <c r="A592" s="11"/>
      <c r="B592" s="11"/>
      <c r="C592" s="11"/>
      <c r="D592" s="11"/>
      <c r="E592" s="11"/>
      <c r="F592" s="46" t="s">
        <v>18</v>
      </c>
      <c r="G592" s="11"/>
      <c r="H592" s="47">
        <v>41075</v>
      </c>
      <c r="I592" s="11"/>
      <c r="J592" s="46"/>
      <c r="K592" s="11"/>
      <c r="L592" s="46" t="s">
        <v>210</v>
      </c>
      <c r="M592" s="11"/>
      <c r="N592" s="46"/>
      <c r="O592" s="11"/>
      <c r="P592" s="46" t="s">
        <v>51</v>
      </c>
      <c r="Q592" s="11"/>
      <c r="R592" s="48"/>
      <c r="S592" s="11"/>
      <c r="T592" s="46" t="s">
        <v>189</v>
      </c>
      <c r="U592" s="11"/>
      <c r="V592" s="4">
        <v>65.2</v>
      </c>
      <c r="Z592"/>
    </row>
    <row r="593" spans="1:26">
      <c r="A593" s="11"/>
      <c r="B593" s="11"/>
      <c r="C593" s="11"/>
      <c r="D593" s="11"/>
      <c r="E593" s="11"/>
      <c r="F593" s="46" t="s">
        <v>18</v>
      </c>
      <c r="G593" s="11"/>
      <c r="H593" s="47">
        <v>41075</v>
      </c>
      <c r="I593" s="11"/>
      <c r="J593" s="46"/>
      <c r="K593" s="11"/>
      <c r="L593" s="46" t="s">
        <v>204</v>
      </c>
      <c r="M593" s="11"/>
      <c r="N593" s="46"/>
      <c r="O593" s="11"/>
      <c r="P593" s="46" t="s">
        <v>19</v>
      </c>
      <c r="Q593" s="11"/>
      <c r="R593" s="48"/>
      <c r="S593" s="11"/>
      <c r="T593" s="46" t="s">
        <v>189</v>
      </c>
      <c r="U593" s="11"/>
      <c r="V593" s="4">
        <v>68.8</v>
      </c>
      <c r="Z593"/>
    </row>
    <row r="594" spans="1:26">
      <c r="A594" s="11"/>
      <c r="B594" s="11"/>
      <c r="C594" s="11"/>
      <c r="D594" s="11"/>
      <c r="E594" s="11"/>
      <c r="F594" s="46" t="s">
        <v>18</v>
      </c>
      <c r="G594" s="11"/>
      <c r="H594" s="47">
        <v>41075</v>
      </c>
      <c r="I594" s="11"/>
      <c r="J594" s="46"/>
      <c r="K594" s="11"/>
      <c r="L594" s="46" t="s">
        <v>204</v>
      </c>
      <c r="M594" s="11"/>
      <c r="N594" s="46"/>
      <c r="O594" s="11"/>
      <c r="P594" s="46" t="s">
        <v>19</v>
      </c>
      <c r="Q594" s="11"/>
      <c r="R594" s="48"/>
      <c r="S594" s="11"/>
      <c r="T594" s="46" t="s">
        <v>189</v>
      </c>
      <c r="U594" s="11"/>
      <c r="V594" s="4">
        <v>107.4</v>
      </c>
      <c r="Z594"/>
    </row>
    <row r="595" spans="1:26">
      <c r="A595" s="11"/>
      <c r="B595" s="11"/>
      <c r="C595" s="11"/>
      <c r="D595" s="11"/>
      <c r="E595" s="11"/>
      <c r="F595" s="46" t="s">
        <v>18</v>
      </c>
      <c r="G595" s="11"/>
      <c r="H595" s="47">
        <v>41075</v>
      </c>
      <c r="I595" s="11"/>
      <c r="J595" s="46"/>
      <c r="K595" s="11"/>
      <c r="L595" s="46" t="s">
        <v>205</v>
      </c>
      <c r="M595" s="11"/>
      <c r="N595" s="46"/>
      <c r="O595" s="11"/>
      <c r="P595" s="46" t="s">
        <v>0</v>
      </c>
      <c r="Q595" s="11"/>
      <c r="R595" s="48"/>
      <c r="S595" s="11"/>
      <c r="T595" s="46" t="s">
        <v>189</v>
      </c>
      <c r="U595" s="11"/>
      <c r="V595" s="4">
        <v>81.67</v>
      </c>
      <c r="Z595"/>
    </row>
    <row r="596" spans="1:26">
      <c r="A596" s="11"/>
      <c r="B596" s="11"/>
      <c r="C596" s="11"/>
      <c r="D596" s="11"/>
      <c r="E596" s="11"/>
      <c r="F596" s="46" t="s">
        <v>18</v>
      </c>
      <c r="G596" s="11"/>
      <c r="H596" s="47">
        <v>41075</v>
      </c>
      <c r="I596" s="11"/>
      <c r="J596" s="46"/>
      <c r="K596" s="11"/>
      <c r="L596" s="46" t="s">
        <v>205</v>
      </c>
      <c r="M596" s="11"/>
      <c r="N596" s="46"/>
      <c r="O596" s="11"/>
      <c r="P596" s="46" t="s">
        <v>0</v>
      </c>
      <c r="Q596" s="11"/>
      <c r="R596" s="48"/>
      <c r="S596" s="11"/>
      <c r="T596" s="46" t="s">
        <v>189</v>
      </c>
      <c r="U596" s="11"/>
      <c r="V596" s="4">
        <v>45.72</v>
      </c>
      <c r="Z596"/>
    </row>
    <row r="597" spans="1:26">
      <c r="A597" s="11"/>
      <c r="B597" s="11"/>
      <c r="C597" s="11"/>
      <c r="D597" s="11"/>
      <c r="E597" s="11"/>
      <c r="F597" s="46" t="s">
        <v>18</v>
      </c>
      <c r="G597" s="11"/>
      <c r="H597" s="47">
        <v>41075</v>
      </c>
      <c r="I597" s="11"/>
      <c r="J597" s="46"/>
      <c r="K597" s="11"/>
      <c r="L597" s="46" t="s">
        <v>205</v>
      </c>
      <c r="M597" s="11"/>
      <c r="N597" s="46"/>
      <c r="O597" s="11"/>
      <c r="P597" s="46" t="s">
        <v>0</v>
      </c>
      <c r="Q597" s="11"/>
      <c r="R597" s="48"/>
      <c r="S597" s="11"/>
      <c r="T597" s="46" t="s">
        <v>189</v>
      </c>
      <c r="U597" s="11"/>
      <c r="V597" s="4">
        <v>71.38</v>
      </c>
      <c r="Z597"/>
    </row>
    <row r="598" spans="1:26">
      <c r="A598" s="11"/>
      <c r="B598" s="11"/>
      <c r="C598" s="11"/>
      <c r="D598" s="11"/>
      <c r="E598" s="11"/>
      <c r="F598" s="46" t="s">
        <v>18</v>
      </c>
      <c r="G598" s="11"/>
      <c r="H598" s="47">
        <v>41075</v>
      </c>
      <c r="I598" s="11"/>
      <c r="J598" s="46"/>
      <c r="K598" s="11"/>
      <c r="L598" s="46" t="s">
        <v>211</v>
      </c>
      <c r="M598" s="11"/>
      <c r="N598" s="46"/>
      <c r="O598" s="11"/>
      <c r="P598" s="46" t="s">
        <v>19</v>
      </c>
      <c r="Q598" s="11"/>
      <c r="R598" s="48"/>
      <c r="S598" s="11"/>
      <c r="T598" s="46" t="s">
        <v>189</v>
      </c>
      <c r="U598" s="11"/>
      <c r="V598" s="4">
        <v>126.74</v>
      </c>
      <c r="Z598"/>
    </row>
    <row r="599" spans="1:26">
      <c r="A599" s="11"/>
      <c r="B599" s="11"/>
      <c r="C599" s="11"/>
      <c r="D599" s="11"/>
      <c r="E599" s="11"/>
      <c r="F599" s="46" t="s">
        <v>18</v>
      </c>
      <c r="G599" s="11"/>
      <c r="H599" s="47">
        <v>41075</v>
      </c>
      <c r="I599" s="11"/>
      <c r="J599" s="46"/>
      <c r="K599" s="11"/>
      <c r="L599" s="46" t="s">
        <v>211</v>
      </c>
      <c r="M599" s="11"/>
      <c r="N599" s="46"/>
      <c r="O599" s="11"/>
      <c r="P599" s="46" t="s">
        <v>19</v>
      </c>
      <c r="Q599" s="11"/>
      <c r="R599" s="48"/>
      <c r="S599" s="11"/>
      <c r="T599" s="46" t="s">
        <v>189</v>
      </c>
      <c r="U599" s="11"/>
      <c r="V599" s="4">
        <v>69.05</v>
      </c>
      <c r="Z599"/>
    </row>
    <row r="600" spans="1:26">
      <c r="A600" s="11"/>
      <c r="B600" s="11"/>
      <c r="C600" s="11"/>
      <c r="D600" s="11"/>
      <c r="E600" s="11"/>
      <c r="F600" s="46" t="s">
        <v>18</v>
      </c>
      <c r="G600" s="11"/>
      <c r="H600" s="47">
        <v>41075</v>
      </c>
      <c r="I600" s="11"/>
      <c r="J600" s="46"/>
      <c r="K600" s="11"/>
      <c r="L600" s="46" t="s">
        <v>211</v>
      </c>
      <c r="M600" s="11"/>
      <c r="N600" s="46"/>
      <c r="O600" s="11"/>
      <c r="P600" s="46" t="s">
        <v>19</v>
      </c>
      <c r="Q600" s="11"/>
      <c r="R600" s="48"/>
      <c r="S600" s="11"/>
      <c r="T600" s="46" t="s">
        <v>189</v>
      </c>
      <c r="U600" s="11"/>
      <c r="V600" s="4">
        <v>107.8</v>
      </c>
      <c r="Z600"/>
    </row>
    <row r="601" spans="1:26">
      <c r="A601" s="11"/>
      <c r="B601" s="11"/>
      <c r="C601" s="11"/>
      <c r="D601" s="11"/>
      <c r="E601" s="11"/>
      <c r="F601" s="46" t="s">
        <v>18</v>
      </c>
      <c r="G601" s="11"/>
      <c r="H601" s="47">
        <v>41075</v>
      </c>
      <c r="I601" s="11"/>
      <c r="J601" s="46" t="s">
        <v>29</v>
      </c>
      <c r="K601" s="11"/>
      <c r="L601" s="46" t="s">
        <v>200</v>
      </c>
      <c r="M601" s="11"/>
      <c r="N601" s="46"/>
      <c r="O601" s="11"/>
      <c r="P601" s="46" t="s">
        <v>20</v>
      </c>
      <c r="Q601" s="11"/>
      <c r="R601" s="48"/>
      <c r="S601" s="11"/>
      <c r="T601" s="46" t="s">
        <v>189</v>
      </c>
      <c r="U601" s="11"/>
      <c r="V601" s="4">
        <v>3.95</v>
      </c>
      <c r="Z601"/>
    </row>
    <row r="602" spans="1:26">
      <c r="A602" s="11"/>
      <c r="B602" s="11"/>
      <c r="C602" s="11"/>
      <c r="D602" s="11"/>
      <c r="E602" s="11"/>
      <c r="F602" s="46" t="s">
        <v>18</v>
      </c>
      <c r="G602" s="11"/>
      <c r="H602" s="47">
        <v>41075</v>
      </c>
      <c r="I602" s="11"/>
      <c r="J602" s="46" t="s">
        <v>29</v>
      </c>
      <c r="K602" s="11"/>
      <c r="L602" s="46" t="s">
        <v>200</v>
      </c>
      <c r="M602" s="11"/>
      <c r="N602" s="46"/>
      <c r="O602" s="11"/>
      <c r="P602" s="46" t="s">
        <v>20</v>
      </c>
      <c r="Q602" s="11"/>
      <c r="R602" s="48"/>
      <c r="S602" s="11"/>
      <c r="T602" s="46" t="s">
        <v>189</v>
      </c>
      <c r="U602" s="11"/>
      <c r="V602" s="4">
        <v>5.5</v>
      </c>
      <c r="Z602"/>
    </row>
    <row r="603" spans="1:26">
      <c r="A603" s="11"/>
      <c r="B603" s="11"/>
      <c r="C603" s="11"/>
      <c r="D603" s="11"/>
      <c r="E603" s="11"/>
      <c r="F603" s="46" t="s">
        <v>18</v>
      </c>
      <c r="G603" s="11"/>
      <c r="H603" s="47">
        <v>41075</v>
      </c>
      <c r="I603" s="11"/>
      <c r="J603" s="46" t="s">
        <v>29</v>
      </c>
      <c r="K603" s="11"/>
      <c r="L603" s="46" t="s">
        <v>200</v>
      </c>
      <c r="M603" s="11"/>
      <c r="N603" s="46"/>
      <c r="O603" s="11"/>
      <c r="P603" s="46" t="s">
        <v>20</v>
      </c>
      <c r="Q603" s="11"/>
      <c r="R603" s="48"/>
      <c r="S603" s="11"/>
      <c r="T603" s="46" t="s">
        <v>189</v>
      </c>
      <c r="U603" s="11"/>
      <c r="V603" s="4">
        <v>0</v>
      </c>
      <c r="Z603"/>
    </row>
    <row r="604" spans="1:26">
      <c r="A604" s="11"/>
      <c r="B604" s="11"/>
      <c r="C604" s="11"/>
      <c r="D604" s="11"/>
      <c r="E604" s="11"/>
      <c r="F604" s="46" t="s">
        <v>18</v>
      </c>
      <c r="G604" s="11"/>
      <c r="H604" s="47">
        <v>41087</v>
      </c>
      <c r="I604" s="11"/>
      <c r="J604" s="46" t="s">
        <v>150</v>
      </c>
      <c r="K604" s="11"/>
      <c r="L604" s="46" t="s">
        <v>210</v>
      </c>
      <c r="M604" s="11"/>
      <c r="N604" s="46"/>
      <c r="O604" s="11"/>
      <c r="P604" s="46" t="s">
        <v>51</v>
      </c>
      <c r="Q604" s="11"/>
      <c r="R604" s="48"/>
      <c r="S604" s="11"/>
      <c r="T604" s="46" t="s">
        <v>189</v>
      </c>
      <c r="U604" s="11"/>
      <c r="V604" s="4">
        <v>0</v>
      </c>
      <c r="Z604"/>
    </row>
    <row r="605" spans="1:26">
      <c r="A605" s="11"/>
      <c r="B605" s="11"/>
      <c r="C605" s="11"/>
      <c r="D605" s="11"/>
      <c r="E605" s="11"/>
      <c r="F605" s="46" t="s">
        <v>18</v>
      </c>
      <c r="G605" s="11"/>
      <c r="H605" s="47">
        <v>41087</v>
      </c>
      <c r="I605" s="11"/>
      <c r="J605" s="46" t="s">
        <v>150</v>
      </c>
      <c r="K605" s="11"/>
      <c r="L605" s="46" t="s">
        <v>210</v>
      </c>
      <c r="M605" s="11"/>
      <c r="N605" s="46"/>
      <c r="O605" s="11"/>
      <c r="P605" s="46" t="s">
        <v>51</v>
      </c>
      <c r="Q605" s="11"/>
      <c r="R605" s="48"/>
      <c r="S605" s="11"/>
      <c r="T605" s="46" t="s">
        <v>189</v>
      </c>
      <c r="U605" s="11"/>
      <c r="V605" s="4">
        <v>0</v>
      </c>
      <c r="Z605"/>
    </row>
    <row r="606" spans="1:26">
      <c r="A606" s="11"/>
      <c r="B606" s="11"/>
      <c r="C606" s="11"/>
      <c r="D606" s="11"/>
      <c r="E606" s="11"/>
      <c r="F606" s="46" t="s">
        <v>18</v>
      </c>
      <c r="G606" s="11"/>
      <c r="H606" s="47">
        <v>41087</v>
      </c>
      <c r="I606" s="11"/>
      <c r="J606" s="46" t="s">
        <v>150</v>
      </c>
      <c r="K606" s="11"/>
      <c r="L606" s="46" t="s">
        <v>210</v>
      </c>
      <c r="M606" s="11"/>
      <c r="N606" s="46"/>
      <c r="O606" s="11"/>
      <c r="P606" s="46" t="s">
        <v>51</v>
      </c>
      <c r="Q606" s="11"/>
      <c r="R606" s="48"/>
      <c r="S606" s="11"/>
      <c r="T606" s="46" t="s">
        <v>189</v>
      </c>
      <c r="U606" s="11"/>
      <c r="V606" s="4">
        <v>3.29</v>
      </c>
      <c r="Z606"/>
    </row>
    <row r="607" spans="1:26">
      <c r="A607" s="11"/>
      <c r="B607" s="11"/>
      <c r="C607" s="11"/>
      <c r="D607" s="11"/>
      <c r="E607" s="11"/>
      <c r="F607" s="46" t="s">
        <v>18</v>
      </c>
      <c r="G607" s="11"/>
      <c r="H607" s="47">
        <v>41087</v>
      </c>
      <c r="I607" s="11"/>
      <c r="J607" s="46" t="s">
        <v>150</v>
      </c>
      <c r="K607" s="11"/>
      <c r="L607" s="46" t="s">
        <v>210</v>
      </c>
      <c r="M607" s="11"/>
      <c r="N607" s="46"/>
      <c r="O607" s="11"/>
      <c r="P607" s="46" t="s">
        <v>51</v>
      </c>
      <c r="Q607" s="11"/>
      <c r="R607" s="48"/>
      <c r="S607" s="11"/>
      <c r="T607" s="46" t="s">
        <v>189</v>
      </c>
      <c r="U607" s="11"/>
      <c r="V607" s="4">
        <v>0</v>
      </c>
      <c r="Z607"/>
    </row>
    <row r="608" spans="1:26">
      <c r="A608" s="11"/>
      <c r="B608" s="11"/>
      <c r="C608" s="11"/>
      <c r="D608" s="11"/>
      <c r="E608" s="11"/>
      <c r="F608" s="46" t="s">
        <v>18</v>
      </c>
      <c r="G608" s="11"/>
      <c r="H608" s="47">
        <v>41088</v>
      </c>
      <c r="I608" s="11"/>
      <c r="J608" s="46" t="s">
        <v>149</v>
      </c>
      <c r="K608" s="11"/>
      <c r="L608" s="46" t="s">
        <v>211</v>
      </c>
      <c r="M608" s="11"/>
      <c r="N608" s="46"/>
      <c r="O608" s="11"/>
      <c r="P608" s="46" t="s">
        <v>19</v>
      </c>
      <c r="Q608" s="11"/>
      <c r="R608" s="48"/>
      <c r="S608" s="11"/>
      <c r="T608" s="46" t="s">
        <v>189</v>
      </c>
      <c r="U608" s="11"/>
      <c r="V608" s="4">
        <v>57.48</v>
      </c>
      <c r="Z608"/>
    </row>
    <row r="609" spans="1:26">
      <c r="A609" s="11"/>
      <c r="B609" s="11"/>
      <c r="C609" s="11"/>
      <c r="D609" s="11"/>
      <c r="E609" s="11"/>
      <c r="F609" s="46" t="s">
        <v>18</v>
      </c>
      <c r="G609" s="11"/>
      <c r="H609" s="47">
        <v>41088</v>
      </c>
      <c r="I609" s="11"/>
      <c r="J609" s="46" t="s">
        <v>149</v>
      </c>
      <c r="K609" s="11"/>
      <c r="L609" s="46" t="s">
        <v>211</v>
      </c>
      <c r="M609" s="11"/>
      <c r="N609" s="46"/>
      <c r="O609" s="11"/>
      <c r="P609" s="46" t="s">
        <v>19</v>
      </c>
      <c r="Q609" s="11"/>
      <c r="R609" s="48"/>
      <c r="S609" s="11"/>
      <c r="T609" s="46" t="s">
        <v>189</v>
      </c>
      <c r="U609" s="11"/>
      <c r="V609" s="4">
        <v>33.19</v>
      </c>
      <c r="Z609"/>
    </row>
    <row r="610" spans="1:26">
      <c r="A610" s="11"/>
      <c r="B610" s="11"/>
      <c r="C610" s="11"/>
      <c r="D610" s="11"/>
      <c r="E610" s="11"/>
      <c r="F610" s="46" t="s">
        <v>18</v>
      </c>
      <c r="G610" s="11"/>
      <c r="H610" s="47">
        <v>41088</v>
      </c>
      <c r="I610" s="11"/>
      <c r="J610" s="46" t="s">
        <v>149</v>
      </c>
      <c r="K610" s="11"/>
      <c r="L610" s="46" t="s">
        <v>211</v>
      </c>
      <c r="M610" s="11"/>
      <c r="N610" s="46"/>
      <c r="O610" s="11"/>
      <c r="P610" s="46" t="s">
        <v>19</v>
      </c>
      <c r="Q610" s="11"/>
      <c r="R610" s="48"/>
      <c r="S610" s="11"/>
      <c r="T610" s="46" t="s">
        <v>189</v>
      </c>
      <c r="U610" s="11"/>
      <c r="V610" s="4">
        <v>0</v>
      </c>
      <c r="Z610"/>
    </row>
    <row r="611" spans="1:26">
      <c r="A611" s="11"/>
      <c r="B611" s="11"/>
      <c r="C611" s="11"/>
      <c r="D611" s="11"/>
      <c r="E611" s="11"/>
      <c r="F611" s="46" t="s">
        <v>18</v>
      </c>
      <c r="G611" s="11"/>
      <c r="H611" s="47">
        <v>41089</v>
      </c>
      <c r="I611" s="11"/>
      <c r="J611" s="46"/>
      <c r="K611" s="11"/>
      <c r="L611" s="46" t="s">
        <v>212</v>
      </c>
      <c r="M611" s="11"/>
      <c r="N611" s="46"/>
      <c r="O611" s="11"/>
      <c r="P611" s="46" t="s">
        <v>0</v>
      </c>
      <c r="Q611" s="11"/>
      <c r="R611" s="48"/>
      <c r="S611" s="11"/>
      <c r="T611" s="46" t="s">
        <v>189</v>
      </c>
      <c r="U611" s="11"/>
      <c r="V611" s="4">
        <v>210.38</v>
      </c>
      <c r="Z611"/>
    </row>
    <row r="612" spans="1:26">
      <c r="A612" s="11"/>
      <c r="B612" s="11"/>
      <c r="C612" s="11"/>
      <c r="D612" s="11"/>
      <c r="E612" s="11"/>
      <c r="F612" s="46" t="s">
        <v>18</v>
      </c>
      <c r="G612" s="11"/>
      <c r="H612" s="47">
        <v>41089</v>
      </c>
      <c r="I612" s="11"/>
      <c r="J612" s="46"/>
      <c r="K612" s="11"/>
      <c r="L612" s="46" t="s">
        <v>212</v>
      </c>
      <c r="M612" s="11"/>
      <c r="N612" s="46"/>
      <c r="O612" s="11"/>
      <c r="P612" s="46" t="s">
        <v>0</v>
      </c>
      <c r="Q612" s="11"/>
      <c r="R612" s="48"/>
      <c r="S612" s="11"/>
      <c r="T612" s="46" t="s">
        <v>189</v>
      </c>
      <c r="U612" s="11"/>
      <c r="V612" s="4">
        <v>75.62</v>
      </c>
      <c r="Z612"/>
    </row>
    <row r="613" spans="1:26">
      <c r="A613" s="11"/>
      <c r="B613" s="11"/>
      <c r="C613" s="11"/>
      <c r="D613" s="11"/>
      <c r="E613" s="11"/>
      <c r="F613" s="46" t="s">
        <v>18</v>
      </c>
      <c r="G613" s="11"/>
      <c r="H613" s="47">
        <v>41089</v>
      </c>
      <c r="I613" s="11"/>
      <c r="J613" s="46"/>
      <c r="K613" s="11"/>
      <c r="L613" s="46" t="s">
        <v>212</v>
      </c>
      <c r="M613" s="11"/>
      <c r="N613" s="46"/>
      <c r="O613" s="11"/>
      <c r="P613" s="46" t="s">
        <v>0</v>
      </c>
      <c r="Q613" s="11"/>
      <c r="R613" s="48"/>
      <c r="S613" s="11"/>
      <c r="T613" s="46" t="s">
        <v>189</v>
      </c>
      <c r="U613" s="11"/>
      <c r="V613" s="4">
        <v>42.59</v>
      </c>
      <c r="Z613"/>
    </row>
    <row r="614" spans="1:26">
      <c r="A614" s="11"/>
      <c r="B614" s="11"/>
      <c r="C614" s="11"/>
      <c r="D614" s="11"/>
      <c r="E614" s="11"/>
      <c r="F614" s="46" t="s">
        <v>18</v>
      </c>
      <c r="G614" s="11"/>
      <c r="H614" s="47">
        <v>41089</v>
      </c>
      <c r="I614" s="11"/>
      <c r="J614" s="46"/>
      <c r="K614" s="11"/>
      <c r="L614" s="46" t="s">
        <v>212</v>
      </c>
      <c r="M614" s="11"/>
      <c r="N614" s="46"/>
      <c r="O614" s="11"/>
      <c r="P614" s="46" t="s">
        <v>0</v>
      </c>
      <c r="Q614" s="11"/>
      <c r="R614" s="48"/>
      <c r="S614" s="11"/>
      <c r="T614" s="46" t="s">
        <v>189</v>
      </c>
      <c r="U614" s="11"/>
      <c r="V614" s="4">
        <v>66.5</v>
      </c>
      <c r="Z614"/>
    </row>
    <row r="615" spans="1:26">
      <c r="A615" s="11"/>
      <c r="B615" s="11"/>
      <c r="C615" s="11"/>
      <c r="D615" s="11"/>
      <c r="E615" s="11"/>
      <c r="F615" s="46" t="s">
        <v>18</v>
      </c>
      <c r="G615" s="11"/>
      <c r="H615" s="47">
        <v>41089</v>
      </c>
      <c r="I615" s="11"/>
      <c r="J615" s="46"/>
      <c r="K615" s="11"/>
      <c r="L615" s="46" t="s">
        <v>190</v>
      </c>
      <c r="M615" s="11"/>
      <c r="N615" s="46"/>
      <c r="O615" s="11"/>
      <c r="P615" s="46" t="s">
        <v>20</v>
      </c>
      <c r="Q615" s="11"/>
      <c r="R615" s="48"/>
      <c r="S615" s="11"/>
      <c r="T615" s="46" t="s">
        <v>189</v>
      </c>
      <c r="U615" s="11"/>
      <c r="V615" s="4">
        <v>102.55</v>
      </c>
      <c r="Z615"/>
    </row>
    <row r="616" spans="1:26">
      <c r="A616" s="11"/>
      <c r="B616" s="11"/>
      <c r="C616" s="11"/>
      <c r="D616" s="11"/>
      <c r="E616" s="11"/>
      <c r="F616" s="46" t="s">
        <v>18</v>
      </c>
      <c r="G616" s="11"/>
      <c r="H616" s="47">
        <v>41089</v>
      </c>
      <c r="I616" s="11"/>
      <c r="J616" s="46"/>
      <c r="K616" s="11"/>
      <c r="L616" s="46" t="s">
        <v>190</v>
      </c>
      <c r="M616" s="11"/>
      <c r="N616" s="46"/>
      <c r="O616" s="11"/>
      <c r="P616" s="46" t="s">
        <v>20</v>
      </c>
      <c r="Q616" s="11"/>
      <c r="R616" s="48"/>
      <c r="S616" s="11"/>
      <c r="T616" s="46" t="s">
        <v>189</v>
      </c>
      <c r="U616" s="11"/>
      <c r="V616" s="4">
        <v>56.52</v>
      </c>
      <c r="Z616"/>
    </row>
    <row r="617" spans="1:26">
      <c r="A617" s="11"/>
      <c r="B617" s="11"/>
      <c r="C617" s="11"/>
      <c r="D617" s="11"/>
      <c r="E617" s="11"/>
      <c r="F617" s="46" t="s">
        <v>18</v>
      </c>
      <c r="G617" s="11"/>
      <c r="H617" s="47">
        <v>41089</v>
      </c>
      <c r="I617" s="11"/>
      <c r="J617" s="46"/>
      <c r="K617" s="11"/>
      <c r="L617" s="46" t="s">
        <v>190</v>
      </c>
      <c r="M617" s="11"/>
      <c r="N617" s="46"/>
      <c r="O617" s="11"/>
      <c r="P617" s="46" t="s">
        <v>20</v>
      </c>
      <c r="Q617" s="11"/>
      <c r="R617" s="48"/>
      <c r="S617" s="11"/>
      <c r="T617" s="46" t="s">
        <v>189</v>
      </c>
      <c r="U617" s="11"/>
      <c r="V617" s="4">
        <v>132.38</v>
      </c>
      <c r="Z617"/>
    </row>
    <row r="618" spans="1:26">
      <c r="A618" s="11"/>
      <c r="B618" s="11"/>
      <c r="C618" s="11"/>
      <c r="D618" s="11"/>
      <c r="E618" s="11"/>
      <c r="F618" s="46" t="s">
        <v>18</v>
      </c>
      <c r="G618" s="11"/>
      <c r="H618" s="47">
        <v>41089</v>
      </c>
      <c r="I618" s="11"/>
      <c r="J618" s="46"/>
      <c r="K618" s="11"/>
      <c r="L618" s="46" t="s">
        <v>191</v>
      </c>
      <c r="M618" s="11"/>
      <c r="N618" s="46"/>
      <c r="O618" s="11"/>
      <c r="P618" s="46" t="s">
        <v>19</v>
      </c>
      <c r="Q618" s="11"/>
      <c r="R618" s="48"/>
      <c r="S618" s="11"/>
      <c r="T618" s="46" t="s">
        <v>189</v>
      </c>
      <c r="U618" s="11"/>
      <c r="V618" s="4">
        <v>80.8</v>
      </c>
      <c r="Z618"/>
    </row>
    <row r="619" spans="1:26">
      <c r="A619" s="11"/>
      <c r="B619" s="11"/>
      <c r="C619" s="11"/>
      <c r="D619" s="11"/>
      <c r="E619" s="11"/>
      <c r="F619" s="46" t="s">
        <v>18</v>
      </c>
      <c r="G619" s="11"/>
      <c r="H619" s="47">
        <v>41089</v>
      </c>
      <c r="I619" s="11"/>
      <c r="J619" s="46"/>
      <c r="K619" s="11"/>
      <c r="L619" s="46" t="s">
        <v>191</v>
      </c>
      <c r="M619" s="11"/>
      <c r="N619" s="46"/>
      <c r="O619" s="11"/>
      <c r="P619" s="46" t="s">
        <v>19</v>
      </c>
      <c r="Q619" s="11"/>
      <c r="R619" s="48"/>
      <c r="S619" s="11"/>
      <c r="T619" s="46" t="s">
        <v>189</v>
      </c>
      <c r="U619" s="11"/>
      <c r="V619" s="4">
        <v>45.28</v>
      </c>
      <c r="Z619"/>
    </row>
    <row r="620" spans="1:26">
      <c r="A620" s="11"/>
      <c r="B620" s="11"/>
      <c r="C620" s="11"/>
      <c r="D620" s="11"/>
      <c r="E620" s="11"/>
      <c r="F620" s="46" t="s">
        <v>18</v>
      </c>
      <c r="G620" s="11"/>
      <c r="H620" s="47">
        <v>41089</v>
      </c>
      <c r="I620" s="11"/>
      <c r="J620" s="46"/>
      <c r="K620" s="11"/>
      <c r="L620" s="46" t="s">
        <v>191</v>
      </c>
      <c r="M620" s="11"/>
      <c r="N620" s="46"/>
      <c r="O620" s="11"/>
      <c r="P620" s="46" t="s">
        <v>19</v>
      </c>
      <c r="Q620" s="11"/>
      <c r="R620" s="48"/>
      <c r="S620" s="11"/>
      <c r="T620" s="46" t="s">
        <v>189</v>
      </c>
      <c r="U620" s="11"/>
      <c r="V620" s="4">
        <v>70.680000000000007</v>
      </c>
      <c r="Z620"/>
    </row>
    <row r="621" spans="1:26">
      <c r="A621" s="11"/>
      <c r="B621" s="11"/>
      <c r="C621" s="11"/>
      <c r="D621" s="11"/>
      <c r="E621" s="11"/>
      <c r="F621" s="46" t="s">
        <v>18</v>
      </c>
      <c r="G621" s="11"/>
      <c r="H621" s="47">
        <v>41089</v>
      </c>
      <c r="I621" s="11"/>
      <c r="J621" s="46"/>
      <c r="K621" s="11"/>
      <c r="L621" s="46" t="s">
        <v>214</v>
      </c>
      <c r="M621" s="11"/>
      <c r="N621" s="46"/>
      <c r="O621" s="11"/>
      <c r="P621" s="46" t="s">
        <v>0</v>
      </c>
      <c r="Q621" s="11"/>
      <c r="R621" s="48"/>
      <c r="S621" s="11"/>
      <c r="T621" s="46" t="s">
        <v>189</v>
      </c>
      <c r="U621" s="11"/>
      <c r="V621" s="4">
        <v>154.11000000000001</v>
      </c>
      <c r="Z621"/>
    </row>
    <row r="622" spans="1:26">
      <c r="A622" s="11"/>
      <c r="B622" s="11"/>
      <c r="C622" s="11"/>
      <c r="D622" s="11"/>
      <c r="E622" s="11"/>
      <c r="F622" s="46" t="s">
        <v>18</v>
      </c>
      <c r="G622" s="11"/>
      <c r="H622" s="47">
        <v>41089</v>
      </c>
      <c r="I622" s="11"/>
      <c r="J622" s="46"/>
      <c r="K622" s="11"/>
      <c r="L622" s="46" t="s">
        <v>214</v>
      </c>
      <c r="M622" s="11"/>
      <c r="N622" s="46"/>
      <c r="O622" s="11"/>
      <c r="P622" s="46" t="s">
        <v>0</v>
      </c>
      <c r="Q622" s="11"/>
      <c r="R622" s="48"/>
      <c r="S622" s="11"/>
      <c r="T622" s="46" t="s">
        <v>189</v>
      </c>
      <c r="U622" s="11"/>
      <c r="V622" s="4">
        <v>83.22</v>
      </c>
      <c r="Z622"/>
    </row>
    <row r="623" spans="1:26">
      <c r="A623" s="11"/>
      <c r="B623" s="11"/>
      <c r="C623" s="11"/>
      <c r="D623" s="11"/>
      <c r="E623" s="11"/>
      <c r="F623" s="46" t="s">
        <v>18</v>
      </c>
      <c r="G623" s="11"/>
      <c r="H623" s="47">
        <v>41089</v>
      </c>
      <c r="I623" s="11"/>
      <c r="J623" s="46"/>
      <c r="K623" s="11"/>
      <c r="L623" s="46" t="s">
        <v>214</v>
      </c>
      <c r="M623" s="11"/>
      <c r="N623" s="46"/>
      <c r="O623" s="11"/>
      <c r="P623" s="46" t="s">
        <v>0</v>
      </c>
      <c r="Q623" s="11"/>
      <c r="R623" s="48"/>
      <c r="S623" s="11"/>
      <c r="T623" s="46" t="s">
        <v>189</v>
      </c>
      <c r="U623" s="11"/>
      <c r="V623" s="4">
        <v>129.91999999999999</v>
      </c>
      <c r="Z623"/>
    </row>
    <row r="624" spans="1:26">
      <c r="A624" s="11"/>
      <c r="B624" s="11"/>
      <c r="C624" s="11"/>
      <c r="D624" s="11"/>
      <c r="E624" s="11"/>
      <c r="F624" s="46" t="s">
        <v>18</v>
      </c>
      <c r="G624" s="11"/>
      <c r="H624" s="47">
        <v>41089</v>
      </c>
      <c r="I624" s="11"/>
      <c r="J624" s="46"/>
      <c r="K624" s="11"/>
      <c r="L624" s="46" t="s">
        <v>192</v>
      </c>
      <c r="M624" s="11"/>
      <c r="N624" s="46"/>
      <c r="O624" s="11"/>
      <c r="P624" s="46" t="s">
        <v>19</v>
      </c>
      <c r="Q624" s="11"/>
      <c r="R624" s="48"/>
      <c r="S624" s="11"/>
      <c r="T624" s="46" t="s">
        <v>189</v>
      </c>
      <c r="U624" s="11"/>
      <c r="V624" s="4">
        <v>80</v>
      </c>
      <c r="Z624"/>
    </row>
    <row r="625" spans="1:26">
      <c r="A625" s="11"/>
      <c r="B625" s="11"/>
      <c r="C625" s="11"/>
      <c r="D625" s="11"/>
      <c r="E625" s="11"/>
      <c r="F625" s="46" t="s">
        <v>18</v>
      </c>
      <c r="G625" s="11"/>
      <c r="H625" s="47">
        <v>41089</v>
      </c>
      <c r="I625" s="11"/>
      <c r="J625" s="46"/>
      <c r="K625" s="11"/>
      <c r="L625" s="46" t="s">
        <v>192</v>
      </c>
      <c r="M625" s="11"/>
      <c r="N625" s="46"/>
      <c r="O625" s="11"/>
      <c r="P625" s="46" t="s">
        <v>19</v>
      </c>
      <c r="Q625" s="11"/>
      <c r="R625" s="48"/>
      <c r="S625" s="11"/>
      <c r="T625" s="46" t="s">
        <v>189</v>
      </c>
      <c r="U625" s="11"/>
      <c r="V625" s="4">
        <v>127.36</v>
      </c>
      <c r="Z625"/>
    </row>
    <row r="626" spans="1:26">
      <c r="A626" s="11"/>
      <c r="B626" s="11"/>
      <c r="C626" s="11"/>
      <c r="D626" s="11"/>
      <c r="E626" s="11"/>
      <c r="F626" s="46" t="s">
        <v>18</v>
      </c>
      <c r="G626" s="11"/>
      <c r="H626" s="47">
        <v>41089</v>
      </c>
      <c r="I626" s="11"/>
      <c r="J626" s="46"/>
      <c r="K626" s="11"/>
      <c r="L626" s="46" t="s">
        <v>192</v>
      </c>
      <c r="M626" s="11"/>
      <c r="N626" s="46"/>
      <c r="O626" s="11"/>
      <c r="P626" s="46" t="s">
        <v>19</v>
      </c>
      <c r="Q626" s="11"/>
      <c r="R626" s="48"/>
      <c r="S626" s="11"/>
      <c r="T626" s="46" t="s">
        <v>189</v>
      </c>
      <c r="U626" s="11"/>
      <c r="V626" s="4">
        <v>69.37</v>
      </c>
      <c r="Z626"/>
    </row>
    <row r="627" spans="1:26">
      <c r="A627" s="11"/>
      <c r="B627" s="11"/>
      <c r="C627" s="11"/>
      <c r="D627" s="11"/>
      <c r="E627" s="11"/>
      <c r="F627" s="46" t="s">
        <v>18</v>
      </c>
      <c r="G627" s="11"/>
      <c r="H627" s="47">
        <v>41089</v>
      </c>
      <c r="I627" s="11"/>
      <c r="J627" s="46"/>
      <c r="K627" s="11"/>
      <c r="L627" s="46" t="s">
        <v>192</v>
      </c>
      <c r="M627" s="11"/>
      <c r="N627" s="46"/>
      <c r="O627" s="11"/>
      <c r="P627" s="46" t="s">
        <v>19</v>
      </c>
      <c r="Q627" s="11"/>
      <c r="R627" s="48"/>
      <c r="S627" s="11"/>
      <c r="T627" s="46" t="s">
        <v>189</v>
      </c>
      <c r="U627" s="11"/>
      <c r="V627" s="4">
        <v>216.6</v>
      </c>
      <c r="Z627"/>
    </row>
    <row r="628" spans="1:26">
      <c r="A628" s="11"/>
      <c r="B628" s="11"/>
      <c r="C628" s="11"/>
      <c r="D628" s="11"/>
      <c r="E628" s="11"/>
      <c r="F628" s="46" t="s">
        <v>18</v>
      </c>
      <c r="G628" s="11"/>
      <c r="H628" s="47">
        <v>41089</v>
      </c>
      <c r="I628" s="11"/>
      <c r="J628" s="46"/>
      <c r="K628" s="11"/>
      <c r="L628" s="46" t="s">
        <v>193</v>
      </c>
      <c r="M628" s="11"/>
      <c r="N628" s="46"/>
      <c r="O628" s="11"/>
      <c r="P628" s="46" t="s">
        <v>19</v>
      </c>
      <c r="Q628" s="11"/>
      <c r="R628" s="48"/>
      <c r="S628" s="11"/>
      <c r="T628" s="46" t="s">
        <v>189</v>
      </c>
      <c r="U628" s="11"/>
      <c r="V628" s="4">
        <v>80.209999999999994</v>
      </c>
      <c r="Z628"/>
    </row>
    <row r="629" spans="1:26">
      <c r="A629" s="11"/>
      <c r="B629" s="11"/>
      <c r="C629" s="11"/>
      <c r="D629" s="11"/>
      <c r="E629" s="11"/>
      <c r="F629" s="46" t="s">
        <v>18</v>
      </c>
      <c r="G629" s="11"/>
      <c r="H629" s="47">
        <v>41089</v>
      </c>
      <c r="I629" s="11"/>
      <c r="J629" s="46"/>
      <c r="K629" s="11"/>
      <c r="L629" s="46" t="s">
        <v>193</v>
      </c>
      <c r="M629" s="11"/>
      <c r="N629" s="46"/>
      <c r="O629" s="11"/>
      <c r="P629" s="46" t="s">
        <v>19</v>
      </c>
      <c r="Q629" s="11"/>
      <c r="R629" s="48"/>
      <c r="S629" s="11"/>
      <c r="T629" s="46" t="s">
        <v>189</v>
      </c>
      <c r="U629" s="11"/>
      <c r="V629" s="4">
        <v>44.97</v>
      </c>
      <c r="Z629"/>
    </row>
    <row r="630" spans="1:26">
      <c r="A630" s="11"/>
      <c r="B630" s="11"/>
      <c r="C630" s="11"/>
      <c r="D630" s="11"/>
      <c r="E630" s="11"/>
      <c r="F630" s="46" t="s">
        <v>18</v>
      </c>
      <c r="G630" s="11"/>
      <c r="H630" s="47">
        <v>41089</v>
      </c>
      <c r="I630" s="11"/>
      <c r="J630" s="46"/>
      <c r="K630" s="11"/>
      <c r="L630" s="46" t="s">
        <v>193</v>
      </c>
      <c r="M630" s="11"/>
      <c r="N630" s="46"/>
      <c r="O630" s="11"/>
      <c r="P630" s="46" t="s">
        <v>19</v>
      </c>
      <c r="Q630" s="11"/>
      <c r="R630" s="48"/>
      <c r="S630" s="11"/>
      <c r="T630" s="46" t="s">
        <v>189</v>
      </c>
      <c r="U630" s="11"/>
      <c r="V630" s="4">
        <v>0</v>
      </c>
      <c r="Z630"/>
    </row>
    <row r="631" spans="1:26">
      <c r="A631" s="11"/>
      <c r="B631" s="11"/>
      <c r="C631" s="11"/>
      <c r="D631" s="11"/>
      <c r="E631" s="11"/>
      <c r="F631" s="46" t="s">
        <v>18</v>
      </c>
      <c r="G631" s="11"/>
      <c r="H631" s="47">
        <v>41089</v>
      </c>
      <c r="I631" s="11"/>
      <c r="J631" s="46"/>
      <c r="K631" s="11"/>
      <c r="L631" s="46" t="s">
        <v>194</v>
      </c>
      <c r="M631" s="11"/>
      <c r="N631" s="46"/>
      <c r="O631" s="11"/>
      <c r="P631" s="46" t="s">
        <v>19</v>
      </c>
      <c r="Q631" s="11"/>
      <c r="R631" s="48"/>
      <c r="S631" s="11"/>
      <c r="T631" s="46" t="s">
        <v>189</v>
      </c>
      <c r="U631" s="11"/>
      <c r="V631" s="4">
        <v>100.69</v>
      </c>
      <c r="Z631"/>
    </row>
    <row r="632" spans="1:26">
      <c r="A632" s="11"/>
      <c r="B632" s="11"/>
      <c r="C632" s="11"/>
      <c r="D632" s="11"/>
      <c r="E632" s="11"/>
      <c r="F632" s="46" t="s">
        <v>18</v>
      </c>
      <c r="G632" s="11"/>
      <c r="H632" s="47">
        <v>41089</v>
      </c>
      <c r="I632" s="11"/>
      <c r="J632" s="46"/>
      <c r="K632" s="11"/>
      <c r="L632" s="46" t="s">
        <v>194</v>
      </c>
      <c r="M632" s="11"/>
      <c r="N632" s="46"/>
      <c r="O632" s="11"/>
      <c r="P632" s="46" t="s">
        <v>19</v>
      </c>
      <c r="Q632" s="11"/>
      <c r="R632" s="48"/>
      <c r="S632" s="11"/>
      <c r="T632" s="46" t="s">
        <v>189</v>
      </c>
      <c r="U632" s="11"/>
      <c r="V632" s="4">
        <v>55.57</v>
      </c>
      <c r="Z632"/>
    </row>
    <row r="633" spans="1:26">
      <c r="A633" s="11"/>
      <c r="B633" s="11"/>
      <c r="C633" s="11"/>
      <c r="D633" s="11"/>
      <c r="E633" s="11"/>
      <c r="F633" s="46" t="s">
        <v>18</v>
      </c>
      <c r="G633" s="11"/>
      <c r="H633" s="47">
        <v>41089</v>
      </c>
      <c r="I633" s="11"/>
      <c r="J633" s="46"/>
      <c r="K633" s="11"/>
      <c r="L633" s="46" t="s">
        <v>194</v>
      </c>
      <c r="M633" s="11"/>
      <c r="N633" s="46"/>
      <c r="O633" s="11"/>
      <c r="P633" s="46" t="s">
        <v>19</v>
      </c>
      <c r="Q633" s="11"/>
      <c r="R633" s="48"/>
      <c r="S633" s="11"/>
      <c r="T633" s="46" t="s">
        <v>189</v>
      </c>
      <c r="U633" s="11"/>
      <c r="V633" s="4">
        <v>86.75</v>
      </c>
      <c r="Z633"/>
    </row>
    <row r="634" spans="1:26">
      <c r="A634" s="11"/>
      <c r="B634" s="11"/>
      <c r="C634" s="11"/>
      <c r="D634" s="11"/>
      <c r="E634" s="11"/>
      <c r="F634" s="46" t="s">
        <v>18</v>
      </c>
      <c r="G634" s="11"/>
      <c r="H634" s="47">
        <v>41089</v>
      </c>
      <c r="I634" s="11"/>
      <c r="J634" s="46"/>
      <c r="K634" s="11"/>
      <c r="L634" s="46" t="s">
        <v>196</v>
      </c>
      <c r="M634" s="11"/>
      <c r="N634" s="46"/>
      <c r="O634" s="11"/>
      <c r="P634" s="46" t="s">
        <v>19</v>
      </c>
      <c r="Q634" s="11"/>
      <c r="R634" s="48"/>
      <c r="S634" s="11"/>
      <c r="T634" s="46" t="s">
        <v>189</v>
      </c>
      <c r="U634" s="11"/>
      <c r="V634" s="4">
        <v>2884.62</v>
      </c>
      <c r="Z634"/>
    </row>
    <row r="635" spans="1:26">
      <c r="A635" s="11"/>
      <c r="B635" s="11"/>
      <c r="C635" s="11"/>
      <c r="D635" s="11"/>
      <c r="E635" s="11"/>
      <c r="F635" s="46" t="s">
        <v>18</v>
      </c>
      <c r="G635" s="11"/>
      <c r="H635" s="47">
        <v>41089</v>
      </c>
      <c r="I635" s="11"/>
      <c r="J635" s="46"/>
      <c r="K635" s="11"/>
      <c r="L635" s="46" t="s">
        <v>196</v>
      </c>
      <c r="M635" s="11"/>
      <c r="N635" s="46"/>
      <c r="O635" s="11"/>
      <c r="P635" s="46" t="s">
        <v>19</v>
      </c>
      <c r="Q635" s="11"/>
      <c r="R635" s="48"/>
      <c r="S635" s="11"/>
      <c r="T635" s="46" t="s">
        <v>189</v>
      </c>
      <c r="U635" s="11"/>
      <c r="V635" s="4">
        <v>136.13</v>
      </c>
      <c r="Z635"/>
    </row>
    <row r="636" spans="1:26">
      <c r="A636" s="11"/>
      <c r="B636" s="11"/>
      <c r="C636" s="11"/>
      <c r="D636" s="11"/>
      <c r="E636" s="11"/>
      <c r="F636" s="46" t="s">
        <v>18</v>
      </c>
      <c r="G636" s="11"/>
      <c r="H636" s="47">
        <v>41089</v>
      </c>
      <c r="I636" s="11"/>
      <c r="J636" s="46"/>
      <c r="K636" s="11"/>
      <c r="L636" s="46" t="s">
        <v>196</v>
      </c>
      <c r="M636" s="11"/>
      <c r="N636" s="46"/>
      <c r="O636" s="11"/>
      <c r="P636" s="46" t="s">
        <v>19</v>
      </c>
      <c r="Q636" s="11"/>
      <c r="R636" s="48"/>
      <c r="S636" s="11"/>
      <c r="T636" s="46" t="s">
        <v>189</v>
      </c>
      <c r="U636" s="11"/>
      <c r="V636" s="4">
        <v>73.91</v>
      </c>
      <c r="Z636"/>
    </row>
    <row r="637" spans="1:26">
      <c r="A637" s="11"/>
      <c r="B637" s="11"/>
      <c r="C637" s="11"/>
      <c r="D637" s="11"/>
      <c r="E637" s="11"/>
      <c r="F637" s="46" t="s">
        <v>18</v>
      </c>
      <c r="G637" s="11"/>
      <c r="H637" s="47">
        <v>41089</v>
      </c>
      <c r="I637" s="11"/>
      <c r="J637" s="46"/>
      <c r="K637" s="11"/>
      <c r="L637" s="46" t="s">
        <v>198</v>
      </c>
      <c r="M637" s="11"/>
      <c r="N637" s="46"/>
      <c r="O637" s="11"/>
      <c r="P637" s="46" t="s">
        <v>0</v>
      </c>
      <c r="Q637" s="11"/>
      <c r="R637" s="48"/>
      <c r="S637" s="11"/>
      <c r="T637" s="46" t="s">
        <v>189</v>
      </c>
      <c r="U637" s="11"/>
      <c r="V637" s="4">
        <v>103.33</v>
      </c>
      <c r="Z637"/>
    </row>
    <row r="638" spans="1:26">
      <c r="A638" s="11"/>
      <c r="B638" s="11"/>
      <c r="C638" s="11"/>
      <c r="D638" s="11"/>
      <c r="E638" s="11"/>
      <c r="F638" s="46" t="s">
        <v>18</v>
      </c>
      <c r="G638" s="11"/>
      <c r="H638" s="47">
        <v>41089</v>
      </c>
      <c r="I638" s="11"/>
      <c r="J638" s="46"/>
      <c r="K638" s="11"/>
      <c r="L638" s="46" t="s">
        <v>198</v>
      </c>
      <c r="M638" s="11"/>
      <c r="N638" s="46"/>
      <c r="O638" s="11"/>
      <c r="P638" s="46" t="s">
        <v>0</v>
      </c>
      <c r="Q638" s="11"/>
      <c r="R638" s="48"/>
      <c r="S638" s="11"/>
      <c r="T638" s="46" t="s">
        <v>189</v>
      </c>
      <c r="U638" s="11"/>
      <c r="V638" s="4">
        <v>56.92</v>
      </c>
      <c r="Z638"/>
    </row>
    <row r="639" spans="1:26">
      <c r="A639" s="11"/>
      <c r="B639" s="11"/>
      <c r="C639" s="11"/>
      <c r="D639" s="11"/>
      <c r="E639" s="11"/>
      <c r="F639" s="46" t="s">
        <v>18</v>
      </c>
      <c r="G639" s="11"/>
      <c r="H639" s="47">
        <v>41089</v>
      </c>
      <c r="I639" s="11"/>
      <c r="J639" s="46"/>
      <c r="K639" s="11"/>
      <c r="L639" s="46" t="s">
        <v>198</v>
      </c>
      <c r="M639" s="11"/>
      <c r="N639" s="46"/>
      <c r="O639" s="11"/>
      <c r="P639" s="46" t="s">
        <v>0</v>
      </c>
      <c r="Q639" s="11"/>
      <c r="R639" s="48"/>
      <c r="S639" s="11"/>
      <c r="T639" s="46" t="s">
        <v>189</v>
      </c>
      <c r="U639" s="11"/>
      <c r="V639" s="4">
        <v>88.88</v>
      </c>
      <c r="Z639"/>
    </row>
    <row r="640" spans="1:26">
      <c r="A640" s="11"/>
      <c r="B640" s="11"/>
      <c r="C640" s="11"/>
      <c r="D640" s="11"/>
      <c r="E640" s="11"/>
      <c r="F640" s="46" t="s">
        <v>18</v>
      </c>
      <c r="G640" s="11"/>
      <c r="H640" s="47">
        <v>41089</v>
      </c>
      <c r="I640" s="11"/>
      <c r="J640" s="46"/>
      <c r="K640" s="11"/>
      <c r="L640" s="46" t="s">
        <v>199</v>
      </c>
      <c r="M640" s="11"/>
      <c r="N640" s="46"/>
      <c r="O640" s="11"/>
      <c r="P640" s="46" t="s">
        <v>19</v>
      </c>
      <c r="Q640" s="11"/>
      <c r="R640" s="48"/>
      <c r="S640" s="11"/>
      <c r="T640" s="46" t="s">
        <v>189</v>
      </c>
      <c r="U640" s="11"/>
      <c r="V640" s="4">
        <v>3076.92</v>
      </c>
      <c r="Z640"/>
    </row>
    <row r="641" spans="1:26">
      <c r="A641" s="11"/>
      <c r="B641" s="11"/>
      <c r="C641" s="11"/>
      <c r="D641" s="11"/>
      <c r="E641" s="11"/>
      <c r="F641" s="46" t="s">
        <v>18</v>
      </c>
      <c r="G641" s="11"/>
      <c r="H641" s="47">
        <v>41089</v>
      </c>
      <c r="I641" s="11"/>
      <c r="J641" s="46"/>
      <c r="K641" s="11"/>
      <c r="L641" s="46" t="s">
        <v>199</v>
      </c>
      <c r="M641" s="11"/>
      <c r="N641" s="46"/>
      <c r="O641" s="11"/>
      <c r="P641" s="46" t="s">
        <v>19</v>
      </c>
      <c r="Q641" s="11"/>
      <c r="R641" s="48"/>
      <c r="S641" s="11"/>
      <c r="T641" s="46" t="s">
        <v>189</v>
      </c>
      <c r="U641" s="11"/>
      <c r="V641" s="4">
        <v>145.63999999999999</v>
      </c>
      <c r="Z641"/>
    </row>
    <row r="642" spans="1:26">
      <c r="A642" s="11"/>
      <c r="B642" s="11"/>
      <c r="C642" s="11"/>
      <c r="D642" s="11"/>
      <c r="E642" s="11"/>
      <c r="F642" s="46" t="s">
        <v>18</v>
      </c>
      <c r="G642" s="11"/>
      <c r="H642" s="47">
        <v>41089</v>
      </c>
      <c r="I642" s="11"/>
      <c r="J642" s="46"/>
      <c r="K642" s="11"/>
      <c r="L642" s="46" t="s">
        <v>201</v>
      </c>
      <c r="M642" s="11"/>
      <c r="N642" s="46"/>
      <c r="O642" s="11"/>
      <c r="P642" s="46" t="s">
        <v>19</v>
      </c>
      <c r="Q642" s="11"/>
      <c r="R642" s="48"/>
      <c r="S642" s="11"/>
      <c r="T642" s="46" t="s">
        <v>189</v>
      </c>
      <c r="U642" s="11"/>
      <c r="V642" s="4">
        <v>126.99</v>
      </c>
      <c r="Z642"/>
    </row>
    <row r="643" spans="1:26">
      <c r="A643" s="11"/>
      <c r="B643" s="11"/>
      <c r="C643" s="11"/>
      <c r="D643" s="11"/>
      <c r="E643" s="11"/>
      <c r="F643" s="46" t="s">
        <v>18</v>
      </c>
      <c r="G643" s="11"/>
      <c r="H643" s="47">
        <v>41089</v>
      </c>
      <c r="I643" s="11"/>
      <c r="J643" s="46"/>
      <c r="K643" s="11"/>
      <c r="L643" s="46" t="s">
        <v>201</v>
      </c>
      <c r="M643" s="11"/>
      <c r="N643" s="46"/>
      <c r="O643" s="11"/>
      <c r="P643" s="46" t="s">
        <v>19</v>
      </c>
      <c r="Q643" s="11"/>
      <c r="R643" s="48"/>
      <c r="S643" s="11"/>
      <c r="T643" s="46" t="s">
        <v>189</v>
      </c>
      <c r="U643" s="11"/>
      <c r="V643" s="4">
        <v>69.17</v>
      </c>
      <c r="Z643"/>
    </row>
    <row r="644" spans="1:26">
      <c r="A644" s="11"/>
      <c r="B644" s="11"/>
      <c r="C644" s="11"/>
      <c r="D644" s="11"/>
      <c r="E644" s="11"/>
      <c r="F644" s="46" t="s">
        <v>18</v>
      </c>
      <c r="G644" s="11"/>
      <c r="H644" s="47">
        <v>41089</v>
      </c>
      <c r="I644" s="11"/>
      <c r="J644" s="46"/>
      <c r="K644" s="11"/>
      <c r="L644" s="46" t="s">
        <v>201</v>
      </c>
      <c r="M644" s="11"/>
      <c r="N644" s="46"/>
      <c r="O644" s="11"/>
      <c r="P644" s="46" t="s">
        <v>19</v>
      </c>
      <c r="Q644" s="11"/>
      <c r="R644" s="48"/>
      <c r="S644" s="11"/>
      <c r="T644" s="46" t="s">
        <v>189</v>
      </c>
      <c r="U644" s="11"/>
      <c r="V644" s="4">
        <v>108</v>
      </c>
      <c r="Z644"/>
    </row>
    <row r="645" spans="1:26">
      <c r="A645" s="11"/>
      <c r="B645" s="11"/>
      <c r="C645" s="11"/>
      <c r="D645" s="11"/>
      <c r="E645" s="11"/>
      <c r="F645" s="46" t="s">
        <v>18</v>
      </c>
      <c r="G645" s="11"/>
      <c r="H645" s="47">
        <v>41089</v>
      </c>
      <c r="I645" s="11"/>
      <c r="J645" s="46"/>
      <c r="K645" s="11"/>
      <c r="L645" s="46" t="s">
        <v>204</v>
      </c>
      <c r="M645" s="11"/>
      <c r="N645" s="46"/>
      <c r="O645" s="11"/>
      <c r="P645" s="46" t="s">
        <v>19</v>
      </c>
      <c r="Q645" s="11"/>
      <c r="R645" s="48"/>
      <c r="S645" s="11"/>
      <c r="T645" s="46" t="s">
        <v>189</v>
      </c>
      <c r="U645" s="11"/>
      <c r="V645" s="4">
        <v>71.290000000000006</v>
      </c>
      <c r="Z645"/>
    </row>
    <row r="646" spans="1:26">
      <c r="A646" s="11"/>
      <c r="B646" s="11"/>
      <c r="C646" s="11"/>
      <c r="D646" s="11"/>
      <c r="E646" s="11"/>
      <c r="F646" s="46" t="s">
        <v>18</v>
      </c>
      <c r="G646" s="11"/>
      <c r="H646" s="47">
        <v>41089</v>
      </c>
      <c r="I646" s="11"/>
      <c r="J646" s="46"/>
      <c r="K646" s="11"/>
      <c r="L646" s="46" t="s">
        <v>204</v>
      </c>
      <c r="M646" s="11"/>
      <c r="N646" s="46"/>
      <c r="O646" s="11"/>
      <c r="P646" s="46" t="s">
        <v>19</v>
      </c>
      <c r="Q646" s="11"/>
      <c r="R646" s="48"/>
      <c r="S646" s="11"/>
      <c r="T646" s="46" t="s">
        <v>189</v>
      </c>
      <c r="U646" s="11"/>
      <c r="V646" s="4">
        <v>111.3</v>
      </c>
      <c r="Z646"/>
    </row>
    <row r="647" spans="1:26">
      <c r="A647" s="11"/>
      <c r="B647" s="11"/>
      <c r="C647" s="11"/>
      <c r="D647" s="11"/>
      <c r="E647" s="11"/>
      <c r="F647" s="46" t="s">
        <v>18</v>
      </c>
      <c r="G647" s="11"/>
      <c r="H647" s="47">
        <v>41089</v>
      </c>
      <c r="I647" s="11"/>
      <c r="J647" s="46"/>
      <c r="K647" s="11"/>
      <c r="L647" s="46" t="s">
        <v>211</v>
      </c>
      <c r="M647" s="11"/>
      <c r="N647" s="46"/>
      <c r="O647" s="11"/>
      <c r="P647" s="46" t="s">
        <v>19</v>
      </c>
      <c r="Q647" s="11"/>
      <c r="R647" s="48"/>
      <c r="S647" s="11"/>
      <c r="T647" s="46" t="s">
        <v>189</v>
      </c>
      <c r="U647" s="11"/>
      <c r="V647" s="4">
        <v>126.74</v>
      </c>
      <c r="Z647"/>
    </row>
    <row r="648" spans="1:26">
      <c r="A648" s="11"/>
      <c r="B648" s="11"/>
      <c r="C648" s="11"/>
      <c r="D648" s="11"/>
      <c r="E648" s="11"/>
      <c r="F648" s="46" t="s">
        <v>18</v>
      </c>
      <c r="G648" s="11"/>
      <c r="H648" s="47">
        <v>41089</v>
      </c>
      <c r="I648" s="11"/>
      <c r="J648" s="46"/>
      <c r="K648" s="11"/>
      <c r="L648" s="46" t="s">
        <v>211</v>
      </c>
      <c r="M648" s="11"/>
      <c r="N648" s="46"/>
      <c r="O648" s="11"/>
      <c r="P648" s="46" t="s">
        <v>19</v>
      </c>
      <c r="Q648" s="11"/>
      <c r="R648" s="48"/>
      <c r="S648" s="11"/>
      <c r="T648" s="46" t="s">
        <v>189</v>
      </c>
      <c r="U648" s="11"/>
      <c r="V648" s="4">
        <v>69.05</v>
      </c>
      <c r="Z648"/>
    </row>
    <row r="649" spans="1:26">
      <c r="A649" s="11"/>
      <c r="B649" s="11"/>
      <c r="C649" s="11"/>
      <c r="D649" s="11"/>
      <c r="E649" s="11"/>
      <c r="F649" s="46" t="s">
        <v>18</v>
      </c>
      <c r="G649" s="11"/>
      <c r="H649" s="47">
        <v>41089</v>
      </c>
      <c r="I649" s="11"/>
      <c r="J649" s="46"/>
      <c r="K649" s="11"/>
      <c r="L649" s="46" t="s">
        <v>211</v>
      </c>
      <c r="M649" s="11"/>
      <c r="N649" s="46"/>
      <c r="O649" s="11"/>
      <c r="P649" s="46" t="s">
        <v>19</v>
      </c>
      <c r="Q649" s="11"/>
      <c r="R649" s="48"/>
      <c r="S649" s="11"/>
      <c r="T649" s="46" t="s">
        <v>189</v>
      </c>
      <c r="U649" s="11"/>
      <c r="V649" s="4">
        <v>107.8</v>
      </c>
      <c r="Z649"/>
    </row>
    <row r="650" spans="1:26">
      <c r="A650" s="11"/>
      <c r="B650" s="11"/>
      <c r="C650" s="11"/>
      <c r="D650" s="11"/>
      <c r="E650" s="11"/>
      <c r="F650" s="46" t="s">
        <v>18</v>
      </c>
      <c r="G650" s="11"/>
      <c r="H650" s="47">
        <v>41089</v>
      </c>
      <c r="I650" s="11"/>
      <c r="J650" s="46"/>
      <c r="K650" s="11"/>
      <c r="L650" s="46" t="s">
        <v>205</v>
      </c>
      <c r="M650" s="11"/>
      <c r="N650" s="46"/>
      <c r="O650" s="11"/>
      <c r="P650" s="46" t="s">
        <v>0</v>
      </c>
      <c r="Q650" s="11"/>
      <c r="R650" s="48"/>
      <c r="S650" s="11"/>
      <c r="T650" s="46" t="s">
        <v>189</v>
      </c>
      <c r="U650" s="11"/>
      <c r="V650" s="4">
        <v>137.01</v>
      </c>
      <c r="Z650"/>
    </row>
    <row r="651" spans="1:26">
      <c r="A651" s="11"/>
      <c r="B651" s="11"/>
      <c r="C651" s="11"/>
      <c r="D651" s="11"/>
      <c r="E651" s="11"/>
      <c r="F651" s="46" t="s">
        <v>18</v>
      </c>
      <c r="G651" s="11"/>
      <c r="H651" s="47">
        <v>41089</v>
      </c>
      <c r="I651" s="11"/>
      <c r="J651" s="46"/>
      <c r="K651" s="11"/>
      <c r="L651" s="46" t="s">
        <v>205</v>
      </c>
      <c r="M651" s="11"/>
      <c r="N651" s="46"/>
      <c r="O651" s="11"/>
      <c r="P651" s="46" t="s">
        <v>0</v>
      </c>
      <c r="Q651" s="11"/>
      <c r="R651" s="48"/>
      <c r="S651" s="11"/>
      <c r="T651" s="46" t="s">
        <v>189</v>
      </c>
      <c r="U651" s="11"/>
      <c r="V651" s="4">
        <v>74.37</v>
      </c>
      <c r="Z651"/>
    </row>
    <row r="652" spans="1:26">
      <c r="A652" s="11"/>
      <c r="B652" s="11"/>
      <c r="C652" s="11"/>
      <c r="D652" s="11"/>
      <c r="E652" s="11"/>
      <c r="F652" s="46" t="s">
        <v>18</v>
      </c>
      <c r="G652" s="11"/>
      <c r="H652" s="47">
        <v>41089</v>
      </c>
      <c r="I652" s="11"/>
      <c r="J652" s="46"/>
      <c r="K652" s="11"/>
      <c r="L652" s="46" t="s">
        <v>205</v>
      </c>
      <c r="M652" s="11"/>
      <c r="N652" s="46"/>
      <c r="O652" s="11"/>
      <c r="P652" s="46" t="s">
        <v>0</v>
      </c>
      <c r="Q652" s="11"/>
      <c r="R652" s="48"/>
      <c r="S652" s="11"/>
      <c r="T652" s="46" t="s">
        <v>189</v>
      </c>
      <c r="U652" s="11"/>
      <c r="V652" s="4">
        <v>116.1</v>
      </c>
      <c r="Z652"/>
    </row>
    <row r="653" spans="1:26">
      <c r="A653" s="11"/>
      <c r="B653" s="11"/>
      <c r="C653" s="11"/>
      <c r="D653" s="11"/>
      <c r="E653" s="11"/>
      <c r="F653" s="46" t="s">
        <v>18</v>
      </c>
      <c r="G653" s="11"/>
      <c r="H653" s="47">
        <v>41089</v>
      </c>
      <c r="I653" s="11"/>
      <c r="J653" s="46" t="s">
        <v>137</v>
      </c>
      <c r="K653" s="11"/>
      <c r="L653" s="46" t="s">
        <v>193</v>
      </c>
      <c r="M653" s="11"/>
      <c r="N653" s="46"/>
      <c r="O653" s="11"/>
      <c r="P653" s="46" t="s">
        <v>19</v>
      </c>
      <c r="Q653" s="11"/>
      <c r="R653" s="48"/>
      <c r="S653" s="11"/>
      <c r="T653" s="46" t="s">
        <v>189</v>
      </c>
      <c r="U653" s="11"/>
      <c r="V653" s="4">
        <v>15.64</v>
      </c>
      <c r="Z653"/>
    </row>
    <row r="654" spans="1:26">
      <c r="A654" s="11"/>
      <c r="B654" s="11"/>
      <c r="C654" s="11"/>
      <c r="D654" s="11"/>
      <c r="E654" s="11"/>
      <c r="F654" s="46" t="s">
        <v>18</v>
      </c>
      <c r="G654" s="11"/>
      <c r="H654" s="47">
        <v>41089</v>
      </c>
      <c r="I654" s="11"/>
      <c r="J654" s="46" t="s">
        <v>137</v>
      </c>
      <c r="K654" s="11"/>
      <c r="L654" s="46" t="s">
        <v>193</v>
      </c>
      <c r="M654" s="11"/>
      <c r="N654" s="46"/>
      <c r="O654" s="11"/>
      <c r="P654" s="46" t="s">
        <v>19</v>
      </c>
      <c r="Q654" s="11"/>
      <c r="R654" s="48"/>
      <c r="S654" s="11"/>
      <c r="T654" s="46" t="s">
        <v>189</v>
      </c>
      <c r="U654" s="11"/>
      <c r="V654" s="4">
        <v>11.55</v>
      </c>
      <c r="Z654"/>
    </row>
    <row r="655" spans="1:26">
      <c r="A655" s="11"/>
      <c r="B655" s="11"/>
      <c r="C655" s="11"/>
      <c r="D655" s="11"/>
      <c r="E655" s="11"/>
      <c r="F655" s="46" t="s">
        <v>18</v>
      </c>
      <c r="G655" s="11"/>
      <c r="H655" s="47">
        <v>41089</v>
      </c>
      <c r="I655" s="11"/>
      <c r="J655" s="46" t="s">
        <v>137</v>
      </c>
      <c r="K655" s="11"/>
      <c r="L655" s="46" t="s">
        <v>193</v>
      </c>
      <c r="M655" s="11"/>
      <c r="N655" s="46"/>
      <c r="O655" s="11"/>
      <c r="P655" s="46" t="s">
        <v>19</v>
      </c>
      <c r="Q655" s="11"/>
      <c r="R655" s="48"/>
      <c r="S655" s="11"/>
      <c r="T655" s="46" t="s">
        <v>189</v>
      </c>
      <c r="U655" s="11"/>
      <c r="V655" s="4">
        <v>13.2</v>
      </c>
      <c r="Z655"/>
    </row>
    <row r="656" spans="1:26">
      <c r="A656" s="11"/>
      <c r="B656" s="11"/>
      <c r="C656" s="11"/>
      <c r="D656" s="11"/>
      <c r="E656" s="11"/>
      <c r="F656" s="46" t="s">
        <v>18</v>
      </c>
      <c r="G656" s="11"/>
      <c r="H656" s="47">
        <v>41099</v>
      </c>
      <c r="I656" s="11"/>
      <c r="J656" s="46" t="s">
        <v>134</v>
      </c>
      <c r="K656" s="11"/>
      <c r="L656" s="46" t="s">
        <v>192</v>
      </c>
      <c r="M656" s="11"/>
      <c r="N656" s="46"/>
      <c r="O656" s="11"/>
      <c r="P656" s="46" t="s">
        <v>19</v>
      </c>
      <c r="Q656" s="11"/>
      <c r="R656" s="48"/>
      <c r="S656" s="11"/>
      <c r="T656" s="46" t="s">
        <v>189</v>
      </c>
      <c r="U656" s="11"/>
      <c r="V656" s="4">
        <v>0</v>
      </c>
      <c r="Z656"/>
    </row>
    <row r="657" spans="1:26">
      <c r="A657" s="11"/>
      <c r="B657" s="11"/>
      <c r="C657" s="11"/>
      <c r="D657" s="11"/>
      <c r="E657" s="11"/>
      <c r="F657" s="46" t="s">
        <v>18</v>
      </c>
      <c r="G657" s="11"/>
      <c r="H657" s="47">
        <v>41099</v>
      </c>
      <c r="I657" s="11"/>
      <c r="J657" s="46" t="s">
        <v>134</v>
      </c>
      <c r="K657" s="11"/>
      <c r="L657" s="46" t="s">
        <v>192</v>
      </c>
      <c r="M657" s="11"/>
      <c r="N657" s="46"/>
      <c r="O657" s="11"/>
      <c r="P657" s="46" t="s">
        <v>19</v>
      </c>
      <c r="Q657" s="11"/>
      <c r="R657" s="48"/>
      <c r="S657" s="11"/>
      <c r="T657" s="46" t="s">
        <v>189</v>
      </c>
      <c r="U657" s="11"/>
      <c r="V657" s="4">
        <v>42.84</v>
      </c>
      <c r="Z657"/>
    </row>
    <row r="658" spans="1:26">
      <c r="A658" s="11"/>
      <c r="B658" s="11"/>
      <c r="C658" s="11"/>
      <c r="D658" s="11"/>
      <c r="E658" s="11"/>
      <c r="F658" s="46" t="s">
        <v>18</v>
      </c>
      <c r="G658" s="11"/>
      <c r="H658" s="47">
        <v>41099</v>
      </c>
      <c r="I658" s="11"/>
      <c r="J658" s="46" t="s">
        <v>134</v>
      </c>
      <c r="K658" s="11"/>
      <c r="L658" s="46" t="s">
        <v>192</v>
      </c>
      <c r="M658" s="11"/>
      <c r="N658" s="46"/>
      <c r="O658" s="11"/>
      <c r="P658" s="46" t="s">
        <v>19</v>
      </c>
      <c r="Q658" s="11"/>
      <c r="R658" s="48"/>
      <c r="S658" s="11"/>
      <c r="T658" s="46" t="s">
        <v>189</v>
      </c>
      <c r="U658" s="11"/>
      <c r="V658" s="4">
        <v>25.62</v>
      </c>
      <c r="Z658"/>
    </row>
    <row r="659" spans="1:26">
      <c r="A659" s="11"/>
      <c r="B659" s="11"/>
      <c r="C659" s="11"/>
      <c r="D659" s="11"/>
      <c r="E659" s="11"/>
      <c r="F659" s="46" t="s">
        <v>18</v>
      </c>
      <c r="G659" s="11"/>
      <c r="H659" s="47">
        <v>41099</v>
      </c>
      <c r="I659" s="11"/>
      <c r="J659" s="46" t="s">
        <v>134</v>
      </c>
      <c r="K659" s="11"/>
      <c r="L659" s="46" t="s">
        <v>192</v>
      </c>
      <c r="M659" s="11"/>
      <c r="N659" s="46"/>
      <c r="O659" s="11"/>
      <c r="P659" s="46" t="s">
        <v>19</v>
      </c>
      <c r="Q659" s="11"/>
      <c r="R659" s="48"/>
      <c r="S659" s="11"/>
      <c r="T659" s="46" t="s">
        <v>189</v>
      </c>
      <c r="U659" s="11"/>
      <c r="V659" s="4">
        <v>0</v>
      </c>
      <c r="Z659"/>
    </row>
    <row r="660" spans="1:26">
      <c r="A660" s="11"/>
      <c r="B660" s="11"/>
      <c r="C660" s="11"/>
      <c r="D660" s="11"/>
      <c r="E660" s="11"/>
      <c r="F660" s="46" t="s">
        <v>18</v>
      </c>
      <c r="G660" s="11"/>
      <c r="H660" s="47">
        <v>41099</v>
      </c>
      <c r="I660" s="11"/>
      <c r="J660" s="46" t="s">
        <v>33</v>
      </c>
      <c r="K660" s="11"/>
      <c r="L660" s="46" t="s">
        <v>198</v>
      </c>
      <c r="M660" s="11"/>
      <c r="N660" s="46"/>
      <c r="O660" s="11"/>
      <c r="P660" s="46" t="s">
        <v>0</v>
      </c>
      <c r="Q660" s="11"/>
      <c r="R660" s="48"/>
      <c r="S660" s="11"/>
      <c r="T660" s="46" t="s">
        <v>189</v>
      </c>
      <c r="U660" s="11"/>
      <c r="V660" s="4">
        <v>37.51</v>
      </c>
      <c r="Z660"/>
    </row>
    <row r="661" spans="1:26">
      <c r="A661" s="11"/>
      <c r="B661" s="11"/>
      <c r="C661" s="11"/>
      <c r="D661" s="11"/>
      <c r="E661" s="11"/>
      <c r="F661" s="46" t="s">
        <v>18</v>
      </c>
      <c r="G661" s="11"/>
      <c r="H661" s="47">
        <v>41099</v>
      </c>
      <c r="I661" s="11"/>
      <c r="J661" s="46" t="s">
        <v>33</v>
      </c>
      <c r="K661" s="11"/>
      <c r="L661" s="46" t="s">
        <v>198</v>
      </c>
      <c r="M661" s="11"/>
      <c r="N661" s="46"/>
      <c r="O661" s="11"/>
      <c r="P661" s="46" t="s">
        <v>0</v>
      </c>
      <c r="Q661" s="11"/>
      <c r="R661" s="48"/>
      <c r="S661" s="11"/>
      <c r="T661" s="46" t="s">
        <v>189</v>
      </c>
      <c r="U661" s="11"/>
      <c r="V661" s="4">
        <v>22.86</v>
      </c>
      <c r="Z661"/>
    </row>
    <row r="662" spans="1:26">
      <c r="A662" s="11"/>
      <c r="B662" s="11"/>
      <c r="C662" s="11"/>
      <c r="D662" s="11"/>
      <c r="E662" s="11"/>
      <c r="F662" s="46" t="s">
        <v>18</v>
      </c>
      <c r="G662" s="11"/>
      <c r="H662" s="47">
        <v>41099</v>
      </c>
      <c r="I662" s="11"/>
      <c r="J662" s="46" t="s">
        <v>33</v>
      </c>
      <c r="K662" s="11"/>
      <c r="L662" s="46" t="s">
        <v>198</v>
      </c>
      <c r="M662" s="11"/>
      <c r="N662" s="46"/>
      <c r="O662" s="11"/>
      <c r="P662" s="46" t="s">
        <v>0</v>
      </c>
      <c r="Q662" s="11"/>
      <c r="R662" s="48"/>
      <c r="S662" s="11"/>
      <c r="T662" s="46" t="s">
        <v>189</v>
      </c>
      <c r="U662" s="11"/>
      <c r="V662" s="4">
        <v>0</v>
      </c>
      <c r="Z662"/>
    </row>
    <row r="663" spans="1:26">
      <c r="A663" s="11"/>
      <c r="B663" s="11"/>
      <c r="C663" s="11"/>
      <c r="D663" s="11"/>
      <c r="E663" s="11"/>
      <c r="F663" s="46" t="s">
        <v>18</v>
      </c>
      <c r="G663" s="11"/>
      <c r="H663" s="47">
        <v>41103</v>
      </c>
      <c r="I663" s="11"/>
      <c r="J663" s="46"/>
      <c r="K663" s="11"/>
      <c r="L663" s="46" t="s">
        <v>212</v>
      </c>
      <c r="M663" s="11"/>
      <c r="N663" s="46"/>
      <c r="O663" s="11"/>
      <c r="P663" s="46" t="s">
        <v>34</v>
      </c>
      <c r="Q663" s="11"/>
      <c r="R663" s="48"/>
      <c r="S663" s="11"/>
      <c r="T663" s="46" t="s">
        <v>189</v>
      </c>
      <c r="U663" s="11"/>
      <c r="V663" s="4">
        <v>204.19</v>
      </c>
      <c r="Z663"/>
    </row>
    <row r="664" spans="1:26">
      <c r="A664" s="11"/>
      <c r="B664" s="11"/>
      <c r="C664" s="11"/>
      <c r="D664" s="11"/>
      <c r="E664" s="11"/>
      <c r="F664" s="46" t="s">
        <v>18</v>
      </c>
      <c r="G664" s="11"/>
      <c r="H664" s="47">
        <v>41103</v>
      </c>
      <c r="I664" s="11"/>
      <c r="J664" s="46"/>
      <c r="K664" s="11"/>
      <c r="L664" s="46" t="s">
        <v>212</v>
      </c>
      <c r="M664" s="11"/>
      <c r="N664" s="46"/>
      <c r="O664" s="11"/>
      <c r="P664" s="46" t="s">
        <v>34</v>
      </c>
      <c r="Q664" s="11"/>
      <c r="R664" s="48"/>
      <c r="S664" s="11"/>
      <c r="T664" s="46" t="s">
        <v>189</v>
      </c>
      <c r="U664" s="11"/>
      <c r="V664" s="4">
        <v>76.95</v>
      </c>
      <c r="Z664"/>
    </row>
    <row r="665" spans="1:26">
      <c r="A665" s="11"/>
      <c r="B665" s="11"/>
      <c r="C665" s="11"/>
      <c r="D665" s="11"/>
      <c r="E665" s="11"/>
      <c r="F665" s="46" t="s">
        <v>18</v>
      </c>
      <c r="G665" s="11"/>
      <c r="H665" s="47">
        <v>41103</v>
      </c>
      <c r="I665" s="11"/>
      <c r="J665" s="46"/>
      <c r="K665" s="11"/>
      <c r="L665" s="46" t="s">
        <v>212</v>
      </c>
      <c r="M665" s="11"/>
      <c r="N665" s="46"/>
      <c r="O665" s="11"/>
      <c r="P665" s="46" t="s">
        <v>34</v>
      </c>
      <c r="Q665" s="11"/>
      <c r="R665" s="48"/>
      <c r="S665" s="11"/>
      <c r="T665" s="46" t="s">
        <v>189</v>
      </c>
      <c r="U665" s="11"/>
      <c r="V665" s="4">
        <v>43.27</v>
      </c>
      <c r="Z665"/>
    </row>
    <row r="666" spans="1:26">
      <c r="A666" s="11"/>
      <c r="B666" s="11"/>
      <c r="C666" s="11"/>
      <c r="D666" s="11"/>
      <c r="E666" s="11"/>
      <c r="F666" s="46" t="s">
        <v>18</v>
      </c>
      <c r="G666" s="11"/>
      <c r="H666" s="47">
        <v>41103</v>
      </c>
      <c r="I666" s="11"/>
      <c r="J666" s="46"/>
      <c r="K666" s="11"/>
      <c r="L666" s="46" t="s">
        <v>212</v>
      </c>
      <c r="M666" s="11"/>
      <c r="N666" s="46"/>
      <c r="O666" s="11"/>
      <c r="P666" s="46" t="s">
        <v>34</v>
      </c>
      <c r="Q666" s="11"/>
      <c r="R666" s="48"/>
      <c r="S666" s="11"/>
      <c r="T666" s="46" t="s">
        <v>189</v>
      </c>
      <c r="U666" s="11"/>
      <c r="V666" s="4">
        <v>67.569999999999993</v>
      </c>
      <c r="Z666"/>
    </row>
    <row r="667" spans="1:26">
      <c r="A667" s="11"/>
      <c r="B667" s="11"/>
      <c r="C667" s="11"/>
      <c r="D667" s="11"/>
      <c r="E667" s="11"/>
      <c r="F667" s="46" t="s">
        <v>18</v>
      </c>
      <c r="G667" s="11"/>
      <c r="H667" s="47">
        <v>41103</v>
      </c>
      <c r="I667" s="11"/>
      <c r="J667" s="46"/>
      <c r="K667" s="11"/>
      <c r="L667" s="46" t="s">
        <v>191</v>
      </c>
      <c r="M667" s="11"/>
      <c r="N667" s="46"/>
      <c r="O667" s="11"/>
      <c r="P667" s="46" t="s">
        <v>19</v>
      </c>
      <c r="Q667" s="11"/>
      <c r="R667" s="48"/>
      <c r="S667" s="11"/>
      <c r="T667" s="46" t="s">
        <v>189</v>
      </c>
      <c r="U667" s="11"/>
      <c r="V667" s="4">
        <v>84.57</v>
      </c>
      <c r="Z667"/>
    </row>
    <row r="668" spans="1:26">
      <c r="A668" s="11"/>
      <c r="B668" s="11"/>
      <c r="C668" s="11"/>
      <c r="D668" s="11"/>
      <c r="E668" s="11"/>
      <c r="F668" s="46" t="s">
        <v>18</v>
      </c>
      <c r="G668" s="11"/>
      <c r="H668" s="47">
        <v>41103</v>
      </c>
      <c r="I668" s="11"/>
      <c r="J668" s="46"/>
      <c r="K668" s="11"/>
      <c r="L668" s="46" t="s">
        <v>191</v>
      </c>
      <c r="M668" s="11"/>
      <c r="N668" s="46"/>
      <c r="O668" s="11"/>
      <c r="P668" s="46" t="s">
        <v>19</v>
      </c>
      <c r="Q668" s="11"/>
      <c r="R668" s="48"/>
      <c r="S668" s="11"/>
      <c r="T668" s="46" t="s">
        <v>189</v>
      </c>
      <c r="U668" s="11"/>
      <c r="V668" s="4">
        <v>47.22</v>
      </c>
      <c r="Z668"/>
    </row>
    <row r="669" spans="1:26">
      <c r="A669" s="11"/>
      <c r="B669" s="11"/>
      <c r="C669" s="11"/>
      <c r="D669" s="11"/>
      <c r="E669" s="11"/>
      <c r="F669" s="46" t="s">
        <v>18</v>
      </c>
      <c r="G669" s="11"/>
      <c r="H669" s="47">
        <v>41103</v>
      </c>
      <c r="I669" s="11"/>
      <c r="J669" s="46"/>
      <c r="K669" s="11"/>
      <c r="L669" s="46" t="s">
        <v>191</v>
      </c>
      <c r="M669" s="11"/>
      <c r="N669" s="46"/>
      <c r="O669" s="11"/>
      <c r="P669" s="46" t="s">
        <v>19</v>
      </c>
      <c r="Q669" s="11"/>
      <c r="R669" s="48"/>
      <c r="S669" s="11"/>
      <c r="T669" s="46" t="s">
        <v>189</v>
      </c>
      <c r="U669" s="11"/>
      <c r="V669" s="4">
        <v>73.72</v>
      </c>
      <c r="Z669"/>
    </row>
    <row r="670" spans="1:26">
      <c r="A670" s="11"/>
      <c r="B670" s="11"/>
      <c r="C670" s="11"/>
      <c r="D670" s="11"/>
      <c r="E670" s="11"/>
      <c r="F670" s="46" t="s">
        <v>18</v>
      </c>
      <c r="G670" s="11"/>
      <c r="H670" s="47">
        <v>41103</v>
      </c>
      <c r="I670" s="11"/>
      <c r="J670" s="46"/>
      <c r="K670" s="11"/>
      <c r="L670" s="46" t="s">
        <v>214</v>
      </c>
      <c r="M670" s="11"/>
      <c r="N670" s="46"/>
      <c r="O670" s="11"/>
      <c r="P670" s="46" t="s">
        <v>0</v>
      </c>
      <c r="Q670" s="11"/>
      <c r="R670" s="48"/>
      <c r="S670" s="11"/>
      <c r="T670" s="46" t="s">
        <v>189</v>
      </c>
      <c r="U670" s="11"/>
      <c r="V670" s="4">
        <v>152.72999999999999</v>
      </c>
      <c r="Z670"/>
    </row>
    <row r="671" spans="1:26">
      <c r="A671" s="11"/>
      <c r="B671" s="11"/>
      <c r="C671" s="11"/>
      <c r="D671" s="11"/>
      <c r="E671" s="11"/>
      <c r="F671" s="46" t="s">
        <v>18</v>
      </c>
      <c r="G671" s="11"/>
      <c r="H671" s="47">
        <v>41103</v>
      </c>
      <c r="I671" s="11"/>
      <c r="J671" s="46"/>
      <c r="K671" s="11"/>
      <c r="L671" s="46" t="s">
        <v>214</v>
      </c>
      <c r="M671" s="11"/>
      <c r="N671" s="46"/>
      <c r="O671" s="11"/>
      <c r="P671" s="46" t="s">
        <v>0</v>
      </c>
      <c r="Q671" s="11"/>
      <c r="R671" s="48"/>
      <c r="S671" s="11"/>
      <c r="T671" s="46" t="s">
        <v>189</v>
      </c>
      <c r="U671" s="11"/>
      <c r="V671" s="4">
        <v>82.5</v>
      </c>
      <c r="Z671"/>
    </row>
    <row r="672" spans="1:26">
      <c r="A672" s="11"/>
      <c r="B672" s="11"/>
      <c r="C672" s="11"/>
      <c r="D672" s="11"/>
      <c r="E672" s="11"/>
      <c r="F672" s="46" t="s">
        <v>18</v>
      </c>
      <c r="G672" s="11"/>
      <c r="H672" s="47">
        <v>41103</v>
      </c>
      <c r="I672" s="11"/>
      <c r="J672" s="46"/>
      <c r="K672" s="11"/>
      <c r="L672" s="46" t="s">
        <v>214</v>
      </c>
      <c r="M672" s="11"/>
      <c r="N672" s="46"/>
      <c r="O672" s="11"/>
      <c r="P672" s="46" t="s">
        <v>0</v>
      </c>
      <c r="Q672" s="11"/>
      <c r="R672" s="48"/>
      <c r="S672" s="11"/>
      <c r="T672" s="46" t="s">
        <v>189</v>
      </c>
      <c r="U672" s="11"/>
      <c r="V672" s="4">
        <v>128.80000000000001</v>
      </c>
      <c r="Z672"/>
    </row>
    <row r="673" spans="1:26">
      <c r="A673" s="11"/>
      <c r="B673" s="11"/>
      <c r="C673" s="11"/>
      <c r="D673" s="11"/>
      <c r="E673" s="11"/>
      <c r="F673" s="46" t="s">
        <v>18</v>
      </c>
      <c r="G673" s="11"/>
      <c r="H673" s="47">
        <v>41103</v>
      </c>
      <c r="I673" s="11"/>
      <c r="J673" s="46"/>
      <c r="K673" s="11"/>
      <c r="L673" s="46" t="s">
        <v>192</v>
      </c>
      <c r="M673" s="11"/>
      <c r="N673" s="46"/>
      <c r="O673" s="11"/>
      <c r="P673" s="46" t="s">
        <v>19</v>
      </c>
      <c r="Q673" s="11"/>
      <c r="R673" s="48"/>
      <c r="S673" s="11"/>
      <c r="T673" s="46" t="s">
        <v>189</v>
      </c>
      <c r="U673" s="11"/>
      <c r="V673" s="4">
        <v>80</v>
      </c>
      <c r="Z673"/>
    </row>
    <row r="674" spans="1:26">
      <c r="A674" s="11"/>
      <c r="B674" s="11"/>
      <c r="C674" s="11"/>
      <c r="D674" s="11"/>
      <c r="E674" s="11"/>
      <c r="F674" s="46" t="s">
        <v>18</v>
      </c>
      <c r="G674" s="11"/>
      <c r="H674" s="47">
        <v>41103</v>
      </c>
      <c r="I674" s="11"/>
      <c r="J674" s="46"/>
      <c r="K674" s="11"/>
      <c r="L674" s="46" t="s">
        <v>192</v>
      </c>
      <c r="M674" s="11"/>
      <c r="N674" s="46"/>
      <c r="O674" s="11"/>
      <c r="P674" s="46" t="s">
        <v>19</v>
      </c>
      <c r="Q674" s="11"/>
      <c r="R674" s="48"/>
      <c r="S674" s="11"/>
      <c r="T674" s="46" t="s">
        <v>189</v>
      </c>
      <c r="U674" s="11"/>
      <c r="V674" s="4">
        <v>128.1</v>
      </c>
      <c r="Z674"/>
    </row>
    <row r="675" spans="1:26">
      <c r="A675" s="11"/>
      <c r="B675" s="11"/>
      <c r="C675" s="11"/>
      <c r="D675" s="11"/>
      <c r="E675" s="11"/>
      <c r="F675" s="46" t="s">
        <v>18</v>
      </c>
      <c r="G675" s="11"/>
      <c r="H675" s="47">
        <v>41103</v>
      </c>
      <c r="I675" s="11"/>
      <c r="J675" s="46"/>
      <c r="K675" s="11"/>
      <c r="L675" s="46" t="s">
        <v>192</v>
      </c>
      <c r="M675" s="11"/>
      <c r="N675" s="46"/>
      <c r="O675" s="11"/>
      <c r="P675" s="46" t="s">
        <v>19</v>
      </c>
      <c r="Q675" s="11"/>
      <c r="R675" s="48"/>
      <c r="S675" s="11"/>
      <c r="T675" s="46" t="s">
        <v>189</v>
      </c>
      <c r="U675" s="11"/>
      <c r="V675" s="4">
        <v>69.75</v>
      </c>
      <c r="Z675"/>
    </row>
    <row r="676" spans="1:26">
      <c r="A676" s="11"/>
      <c r="B676" s="11"/>
      <c r="C676" s="11"/>
      <c r="D676" s="11"/>
      <c r="E676" s="11"/>
      <c r="F676" s="46" t="s">
        <v>18</v>
      </c>
      <c r="G676" s="11"/>
      <c r="H676" s="47">
        <v>41103</v>
      </c>
      <c r="I676" s="11"/>
      <c r="J676" s="46"/>
      <c r="K676" s="11"/>
      <c r="L676" s="46" t="s">
        <v>192</v>
      </c>
      <c r="M676" s="11"/>
      <c r="N676" s="46"/>
      <c r="O676" s="11"/>
      <c r="P676" s="46" t="s">
        <v>19</v>
      </c>
      <c r="Q676" s="11"/>
      <c r="R676" s="48"/>
      <c r="S676" s="11"/>
      <c r="T676" s="46" t="s">
        <v>189</v>
      </c>
      <c r="U676" s="11"/>
      <c r="V676" s="4">
        <v>217.8</v>
      </c>
      <c r="Z676"/>
    </row>
    <row r="677" spans="1:26">
      <c r="A677" s="11"/>
      <c r="B677" s="11"/>
      <c r="C677" s="11"/>
      <c r="D677" s="11"/>
      <c r="E677" s="11"/>
      <c r="F677" s="46" t="s">
        <v>18</v>
      </c>
      <c r="G677" s="11"/>
      <c r="H677" s="47">
        <v>41103</v>
      </c>
      <c r="I677" s="11"/>
      <c r="J677" s="46"/>
      <c r="K677" s="11"/>
      <c r="L677" s="46" t="s">
        <v>194</v>
      </c>
      <c r="M677" s="11"/>
      <c r="N677" s="46"/>
      <c r="O677" s="11"/>
      <c r="P677" s="46" t="s">
        <v>19</v>
      </c>
      <c r="Q677" s="11"/>
      <c r="R677" s="48"/>
      <c r="S677" s="11"/>
      <c r="T677" s="46" t="s">
        <v>189</v>
      </c>
      <c r="U677" s="11"/>
      <c r="V677" s="4">
        <v>96.98</v>
      </c>
      <c r="Z677"/>
    </row>
    <row r="678" spans="1:26">
      <c r="A678" s="11"/>
      <c r="B678" s="11"/>
      <c r="C678" s="11"/>
      <c r="D678" s="11"/>
      <c r="E678" s="11"/>
      <c r="F678" s="46" t="s">
        <v>18</v>
      </c>
      <c r="G678" s="11"/>
      <c r="H678" s="47">
        <v>41103</v>
      </c>
      <c r="I678" s="11"/>
      <c r="J678" s="46"/>
      <c r="K678" s="11"/>
      <c r="L678" s="46" t="s">
        <v>194</v>
      </c>
      <c r="M678" s="11"/>
      <c r="N678" s="46"/>
      <c r="O678" s="11"/>
      <c r="P678" s="46" t="s">
        <v>19</v>
      </c>
      <c r="Q678" s="11"/>
      <c r="R678" s="48"/>
      <c r="S678" s="11"/>
      <c r="T678" s="46" t="s">
        <v>189</v>
      </c>
      <c r="U678" s="11"/>
      <c r="V678" s="4">
        <v>53.65</v>
      </c>
      <c r="Z678"/>
    </row>
    <row r="679" spans="1:26">
      <c r="A679" s="11"/>
      <c r="B679" s="11"/>
      <c r="C679" s="11"/>
      <c r="D679" s="11"/>
      <c r="E679" s="11"/>
      <c r="F679" s="46" t="s">
        <v>18</v>
      </c>
      <c r="G679" s="11"/>
      <c r="H679" s="47">
        <v>41103</v>
      </c>
      <c r="I679" s="11"/>
      <c r="J679" s="46"/>
      <c r="K679" s="11"/>
      <c r="L679" s="46" t="s">
        <v>194</v>
      </c>
      <c r="M679" s="11"/>
      <c r="N679" s="46"/>
      <c r="O679" s="11"/>
      <c r="P679" s="46" t="s">
        <v>19</v>
      </c>
      <c r="Q679" s="11"/>
      <c r="R679" s="48"/>
      <c r="S679" s="11"/>
      <c r="T679" s="46" t="s">
        <v>189</v>
      </c>
      <c r="U679" s="11"/>
      <c r="V679" s="4">
        <v>83.75</v>
      </c>
      <c r="Z679"/>
    </row>
    <row r="680" spans="1:26">
      <c r="A680" s="11"/>
      <c r="B680" s="11"/>
      <c r="C680" s="11"/>
      <c r="D680" s="11"/>
      <c r="E680" s="11"/>
      <c r="F680" s="46" t="s">
        <v>18</v>
      </c>
      <c r="G680" s="11"/>
      <c r="H680" s="47">
        <v>41103</v>
      </c>
      <c r="I680" s="11"/>
      <c r="J680" s="46"/>
      <c r="K680" s="11"/>
      <c r="L680" s="46" t="s">
        <v>196</v>
      </c>
      <c r="M680" s="11"/>
      <c r="N680" s="46"/>
      <c r="O680" s="11"/>
      <c r="P680" s="46" t="s">
        <v>19</v>
      </c>
      <c r="Q680" s="11"/>
      <c r="R680" s="48"/>
      <c r="S680" s="11"/>
      <c r="T680" s="46" t="s">
        <v>189</v>
      </c>
      <c r="U680" s="11"/>
      <c r="V680" s="4">
        <v>2884.62</v>
      </c>
      <c r="Z680"/>
    </row>
    <row r="681" spans="1:26">
      <c r="A681" s="11"/>
      <c r="B681" s="11"/>
      <c r="C681" s="11"/>
      <c r="D681" s="11"/>
      <c r="E681" s="11"/>
      <c r="F681" s="46" t="s">
        <v>18</v>
      </c>
      <c r="G681" s="11"/>
      <c r="H681" s="47">
        <v>41103</v>
      </c>
      <c r="I681" s="11"/>
      <c r="J681" s="46"/>
      <c r="K681" s="11"/>
      <c r="L681" s="46" t="s">
        <v>196</v>
      </c>
      <c r="M681" s="11"/>
      <c r="N681" s="46"/>
      <c r="O681" s="11"/>
      <c r="P681" s="46" t="s">
        <v>19</v>
      </c>
      <c r="Q681" s="11"/>
      <c r="R681" s="48"/>
      <c r="S681" s="11"/>
      <c r="T681" s="46" t="s">
        <v>189</v>
      </c>
      <c r="U681" s="11"/>
      <c r="V681" s="4">
        <v>136.13</v>
      </c>
      <c r="Z681"/>
    </row>
    <row r="682" spans="1:26">
      <c r="A682" s="11"/>
      <c r="B682" s="11"/>
      <c r="C682" s="11"/>
      <c r="D682" s="11"/>
      <c r="E682" s="11"/>
      <c r="F682" s="46" t="s">
        <v>18</v>
      </c>
      <c r="G682" s="11"/>
      <c r="H682" s="47">
        <v>41103</v>
      </c>
      <c r="I682" s="11"/>
      <c r="J682" s="46"/>
      <c r="K682" s="11"/>
      <c r="L682" s="46" t="s">
        <v>196</v>
      </c>
      <c r="M682" s="11"/>
      <c r="N682" s="46"/>
      <c r="O682" s="11"/>
      <c r="P682" s="46" t="s">
        <v>19</v>
      </c>
      <c r="Q682" s="11"/>
      <c r="R682" s="48"/>
      <c r="S682" s="11"/>
      <c r="T682" s="46" t="s">
        <v>189</v>
      </c>
      <c r="U682" s="11"/>
      <c r="V682" s="4">
        <v>73.91</v>
      </c>
      <c r="Z682"/>
    </row>
    <row r="683" spans="1:26">
      <c r="A683" s="11"/>
      <c r="B683" s="11"/>
      <c r="C683" s="11"/>
      <c r="D683" s="11"/>
      <c r="E683" s="11"/>
      <c r="F683" s="46" t="s">
        <v>18</v>
      </c>
      <c r="G683" s="11"/>
      <c r="H683" s="47">
        <v>41103</v>
      </c>
      <c r="I683" s="11"/>
      <c r="J683" s="46"/>
      <c r="K683" s="11"/>
      <c r="L683" s="46" t="s">
        <v>198</v>
      </c>
      <c r="M683" s="11"/>
      <c r="N683" s="46"/>
      <c r="O683" s="11"/>
      <c r="P683" s="46" t="s">
        <v>0</v>
      </c>
      <c r="Q683" s="11"/>
      <c r="R683" s="48"/>
      <c r="S683" s="11"/>
      <c r="T683" s="46" t="s">
        <v>189</v>
      </c>
      <c r="U683" s="11"/>
      <c r="V683" s="4">
        <v>88.08</v>
      </c>
      <c r="Z683"/>
    </row>
    <row r="684" spans="1:26">
      <c r="A684" s="11"/>
      <c r="B684" s="11"/>
      <c r="C684" s="11"/>
      <c r="D684" s="11"/>
      <c r="E684" s="11"/>
      <c r="F684" s="46" t="s">
        <v>18</v>
      </c>
      <c r="G684" s="11"/>
      <c r="H684" s="47">
        <v>41103</v>
      </c>
      <c r="I684" s="11"/>
      <c r="J684" s="46"/>
      <c r="K684" s="11"/>
      <c r="L684" s="46" t="s">
        <v>198</v>
      </c>
      <c r="M684" s="11"/>
      <c r="N684" s="46"/>
      <c r="O684" s="11"/>
      <c r="P684" s="46" t="s">
        <v>0</v>
      </c>
      <c r="Q684" s="11"/>
      <c r="R684" s="48"/>
      <c r="S684" s="11"/>
      <c r="T684" s="46" t="s">
        <v>189</v>
      </c>
      <c r="U684" s="11"/>
      <c r="V684" s="4">
        <v>49.04</v>
      </c>
      <c r="Z684"/>
    </row>
    <row r="685" spans="1:26">
      <c r="A685" s="11"/>
      <c r="B685" s="11"/>
      <c r="C685" s="11"/>
      <c r="D685" s="11"/>
      <c r="E685" s="11"/>
      <c r="F685" s="46" t="s">
        <v>18</v>
      </c>
      <c r="G685" s="11"/>
      <c r="H685" s="47">
        <v>41103</v>
      </c>
      <c r="I685" s="11"/>
      <c r="J685" s="46"/>
      <c r="K685" s="11"/>
      <c r="L685" s="46" t="s">
        <v>198</v>
      </c>
      <c r="M685" s="11"/>
      <c r="N685" s="46"/>
      <c r="O685" s="11"/>
      <c r="P685" s="46" t="s">
        <v>0</v>
      </c>
      <c r="Q685" s="11"/>
      <c r="R685" s="48"/>
      <c r="S685" s="11"/>
      <c r="T685" s="46" t="s">
        <v>189</v>
      </c>
      <c r="U685" s="11"/>
      <c r="V685" s="4">
        <v>76.56</v>
      </c>
      <c r="Z685"/>
    </row>
    <row r="686" spans="1:26">
      <c r="A686" s="11"/>
      <c r="B686" s="11"/>
      <c r="C686" s="11"/>
      <c r="D686" s="11"/>
      <c r="E686" s="11"/>
      <c r="F686" s="46" t="s">
        <v>18</v>
      </c>
      <c r="G686" s="11"/>
      <c r="H686" s="47">
        <v>41103</v>
      </c>
      <c r="I686" s="11"/>
      <c r="J686" s="46"/>
      <c r="K686" s="11"/>
      <c r="L686" s="46" t="s">
        <v>201</v>
      </c>
      <c r="M686" s="11"/>
      <c r="N686" s="46"/>
      <c r="O686" s="11"/>
      <c r="P686" s="46" t="s">
        <v>19</v>
      </c>
      <c r="Q686" s="11"/>
      <c r="R686" s="48"/>
      <c r="S686" s="11"/>
      <c r="T686" s="46" t="s">
        <v>189</v>
      </c>
      <c r="U686" s="11"/>
      <c r="V686" s="4">
        <v>126.62</v>
      </c>
      <c r="Z686"/>
    </row>
    <row r="687" spans="1:26">
      <c r="A687" s="11"/>
      <c r="B687" s="11"/>
      <c r="C687" s="11"/>
      <c r="D687" s="11"/>
      <c r="E687" s="11"/>
      <c r="F687" s="46" t="s">
        <v>18</v>
      </c>
      <c r="G687" s="11"/>
      <c r="H687" s="47">
        <v>41103</v>
      </c>
      <c r="I687" s="11"/>
      <c r="J687" s="46"/>
      <c r="K687" s="11"/>
      <c r="L687" s="46" t="s">
        <v>201</v>
      </c>
      <c r="M687" s="11"/>
      <c r="N687" s="46"/>
      <c r="O687" s="11"/>
      <c r="P687" s="46" t="s">
        <v>19</v>
      </c>
      <c r="Q687" s="11"/>
      <c r="R687" s="48"/>
      <c r="S687" s="11"/>
      <c r="T687" s="46" t="s">
        <v>189</v>
      </c>
      <c r="U687" s="11"/>
      <c r="V687" s="4">
        <v>68.98</v>
      </c>
      <c r="Z687"/>
    </row>
    <row r="688" spans="1:26">
      <c r="A688" s="11"/>
      <c r="B688" s="11"/>
      <c r="C688" s="11"/>
      <c r="D688" s="11"/>
      <c r="E688" s="11"/>
      <c r="F688" s="46" t="s">
        <v>18</v>
      </c>
      <c r="G688" s="11"/>
      <c r="H688" s="47">
        <v>41103</v>
      </c>
      <c r="I688" s="11"/>
      <c r="J688" s="46"/>
      <c r="K688" s="11"/>
      <c r="L688" s="46" t="s">
        <v>201</v>
      </c>
      <c r="M688" s="11"/>
      <c r="N688" s="46"/>
      <c r="O688" s="11"/>
      <c r="P688" s="46" t="s">
        <v>19</v>
      </c>
      <c r="Q688" s="11"/>
      <c r="R688" s="48"/>
      <c r="S688" s="11"/>
      <c r="T688" s="46" t="s">
        <v>189</v>
      </c>
      <c r="U688" s="11"/>
      <c r="V688" s="4">
        <v>107.7</v>
      </c>
      <c r="Z688"/>
    </row>
    <row r="689" spans="1:26">
      <c r="A689" s="11"/>
      <c r="B689" s="11"/>
      <c r="C689" s="11"/>
      <c r="D689" s="11"/>
      <c r="E689" s="11"/>
      <c r="F689" s="46" t="s">
        <v>18</v>
      </c>
      <c r="G689" s="11"/>
      <c r="H689" s="47">
        <v>41103</v>
      </c>
      <c r="I689" s="11"/>
      <c r="J689" s="46"/>
      <c r="K689" s="11"/>
      <c r="L689" s="46" t="s">
        <v>210</v>
      </c>
      <c r="M689" s="11"/>
      <c r="N689" s="46"/>
      <c r="O689" s="11"/>
      <c r="P689" s="46" t="s">
        <v>0</v>
      </c>
      <c r="Q689" s="11"/>
      <c r="R689" s="48"/>
      <c r="S689" s="11"/>
      <c r="T689" s="46" t="s">
        <v>189</v>
      </c>
      <c r="U689" s="11"/>
      <c r="V689" s="4">
        <v>0</v>
      </c>
      <c r="Z689"/>
    </row>
    <row r="690" spans="1:26">
      <c r="A690" s="11"/>
      <c r="B690" s="11"/>
      <c r="C690" s="11"/>
      <c r="D690" s="11"/>
      <c r="E690" s="11"/>
      <c r="F690" s="46" t="s">
        <v>18</v>
      </c>
      <c r="G690" s="11"/>
      <c r="H690" s="47">
        <v>41103</v>
      </c>
      <c r="I690" s="11"/>
      <c r="J690" s="46"/>
      <c r="K690" s="11"/>
      <c r="L690" s="46" t="s">
        <v>210</v>
      </c>
      <c r="M690" s="11"/>
      <c r="N690" s="46"/>
      <c r="O690" s="11"/>
      <c r="P690" s="46" t="s">
        <v>0</v>
      </c>
      <c r="Q690" s="11"/>
      <c r="R690" s="48"/>
      <c r="S690" s="11"/>
      <c r="T690" s="46" t="s">
        <v>189</v>
      </c>
      <c r="U690" s="11"/>
      <c r="V690" s="4">
        <v>83.43</v>
      </c>
      <c r="Z690"/>
    </row>
    <row r="691" spans="1:26">
      <c r="A691" s="11"/>
      <c r="B691" s="11"/>
      <c r="C691" s="11"/>
      <c r="D691" s="11"/>
      <c r="E691" s="11"/>
      <c r="F691" s="46" t="s">
        <v>18</v>
      </c>
      <c r="G691" s="11"/>
      <c r="H691" s="47">
        <v>41103</v>
      </c>
      <c r="I691" s="11"/>
      <c r="J691" s="46"/>
      <c r="K691" s="11"/>
      <c r="L691" s="46" t="s">
        <v>210</v>
      </c>
      <c r="M691" s="11"/>
      <c r="N691" s="46"/>
      <c r="O691" s="11"/>
      <c r="P691" s="46" t="s">
        <v>0</v>
      </c>
      <c r="Q691" s="11"/>
      <c r="R691" s="48"/>
      <c r="S691" s="11"/>
      <c r="T691" s="46" t="s">
        <v>189</v>
      </c>
      <c r="U691" s="11"/>
      <c r="V691" s="4">
        <v>46.63</v>
      </c>
      <c r="Z691"/>
    </row>
    <row r="692" spans="1:26">
      <c r="A692" s="11"/>
      <c r="B692" s="11"/>
      <c r="C692" s="11"/>
      <c r="D692" s="11"/>
      <c r="E692" s="11"/>
      <c r="F692" s="46" t="s">
        <v>18</v>
      </c>
      <c r="G692" s="11"/>
      <c r="H692" s="47">
        <v>41103</v>
      </c>
      <c r="I692" s="11"/>
      <c r="J692" s="46"/>
      <c r="K692" s="11"/>
      <c r="L692" s="46" t="s">
        <v>210</v>
      </c>
      <c r="M692" s="11"/>
      <c r="N692" s="46"/>
      <c r="O692" s="11"/>
      <c r="P692" s="46" t="s">
        <v>0</v>
      </c>
      <c r="Q692" s="11"/>
      <c r="R692" s="48"/>
      <c r="S692" s="11"/>
      <c r="T692" s="46" t="s">
        <v>189</v>
      </c>
      <c r="U692" s="11"/>
      <c r="V692" s="4">
        <v>72.8</v>
      </c>
      <c r="Z692"/>
    </row>
    <row r="693" spans="1:26">
      <c r="A693" s="11"/>
      <c r="B693" s="11"/>
      <c r="C693" s="11"/>
      <c r="D693" s="11"/>
      <c r="E693" s="11"/>
      <c r="F693" s="46" t="s">
        <v>18</v>
      </c>
      <c r="G693" s="11"/>
      <c r="H693" s="47">
        <v>41103</v>
      </c>
      <c r="I693" s="11"/>
      <c r="J693" s="46"/>
      <c r="K693" s="11"/>
      <c r="L693" s="46" t="s">
        <v>204</v>
      </c>
      <c r="M693" s="11"/>
      <c r="N693" s="46"/>
      <c r="O693" s="11"/>
      <c r="P693" s="46" t="s">
        <v>19</v>
      </c>
      <c r="Q693" s="11"/>
      <c r="R693" s="48"/>
      <c r="S693" s="11"/>
      <c r="T693" s="46" t="s">
        <v>189</v>
      </c>
      <c r="U693" s="11"/>
      <c r="V693" s="4">
        <v>75.260000000000005</v>
      </c>
      <c r="Z693"/>
    </row>
    <row r="694" spans="1:26">
      <c r="A694" s="11"/>
      <c r="B694" s="11"/>
      <c r="C694" s="11"/>
      <c r="D694" s="11"/>
      <c r="E694" s="11"/>
      <c r="F694" s="46" t="s">
        <v>18</v>
      </c>
      <c r="G694" s="11"/>
      <c r="H694" s="47">
        <v>41103</v>
      </c>
      <c r="I694" s="11"/>
      <c r="J694" s="46"/>
      <c r="K694" s="11"/>
      <c r="L694" s="46" t="s">
        <v>204</v>
      </c>
      <c r="M694" s="11"/>
      <c r="N694" s="46"/>
      <c r="O694" s="11"/>
      <c r="P694" s="46" t="s">
        <v>19</v>
      </c>
      <c r="Q694" s="11"/>
      <c r="R694" s="48"/>
      <c r="S694" s="11"/>
      <c r="T694" s="46" t="s">
        <v>189</v>
      </c>
      <c r="U694" s="11"/>
      <c r="V694" s="4">
        <v>106.2</v>
      </c>
      <c r="Z694"/>
    </row>
    <row r="695" spans="1:26">
      <c r="A695" s="11"/>
      <c r="B695" s="11"/>
      <c r="C695" s="11"/>
      <c r="D695" s="11"/>
      <c r="E695" s="11"/>
      <c r="F695" s="46" t="s">
        <v>18</v>
      </c>
      <c r="G695" s="11"/>
      <c r="H695" s="47">
        <v>41103</v>
      </c>
      <c r="I695" s="11"/>
      <c r="J695" s="46"/>
      <c r="K695" s="11"/>
      <c r="L695" s="46" t="s">
        <v>211</v>
      </c>
      <c r="M695" s="11"/>
      <c r="N695" s="46"/>
      <c r="O695" s="11"/>
      <c r="P695" s="46" t="s">
        <v>19</v>
      </c>
      <c r="Q695" s="11"/>
      <c r="R695" s="48"/>
      <c r="S695" s="11"/>
      <c r="T695" s="46" t="s">
        <v>189</v>
      </c>
      <c r="U695" s="11"/>
      <c r="V695" s="4">
        <v>73.650000000000006</v>
      </c>
      <c r="Z695"/>
    </row>
    <row r="696" spans="1:26">
      <c r="A696" s="11"/>
      <c r="B696" s="11"/>
      <c r="C696" s="11"/>
      <c r="D696" s="11"/>
      <c r="E696" s="11"/>
      <c r="F696" s="46" t="s">
        <v>18</v>
      </c>
      <c r="G696" s="11"/>
      <c r="H696" s="47">
        <v>41103</v>
      </c>
      <c r="I696" s="11"/>
      <c r="J696" s="46"/>
      <c r="K696" s="11"/>
      <c r="L696" s="46" t="s">
        <v>211</v>
      </c>
      <c r="M696" s="11"/>
      <c r="N696" s="46"/>
      <c r="O696" s="11"/>
      <c r="P696" s="46" t="s">
        <v>19</v>
      </c>
      <c r="Q696" s="11"/>
      <c r="R696" s="48"/>
      <c r="S696" s="11"/>
      <c r="T696" s="46" t="s">
        <v>189</v>
      </c>
      <c r="U696" s="11"/>
      <c r="V696" s="4">
        <v>41.57</v>
      </c>
      <c r="Z696"/>
    </row>
    <row r="697" spans="1:26">
      <c r="A697" s="11"/>
      <c r="B697" s="11"/>
      <c r="C697" s="11"/>
      <c r="D697" s="11"/>
      <c r="E697" s="11"/>
      <c r="F697" s="46" t="s">
        <v>18</v>
      </c>
      <c r="G697" s="11"/>
      <c r="H697" s="47">
        <v>41103</v>
      </c>
      <c r="I697" s="11"/>
      <c r="J697" s="46"/>
      <c r="K697" s="11"/>
      <c r="L697" s="46" t="s">
        <v>211</v>
      </c>
      <c r="M697" s="11"/>
      <c r="N697" s="46"/>
      <c r="O697" s="11"/>
      <c r="P697" s="46" t="s">
        <v>19</v>
      </c>
      <c r="Q697" s="11"/>
      <c r="R697" s="48"/>
      <c r="S697" s="11"/>
      <c r="T697" s="46" t="s">
        <v>189</v>
      </c>
      <c r="U697" s="11"/>
      <c r="V697" s="4">
        <v>64.900000000000006</v>
      </c>
      <c r="Z697"/>
    </row>
    <row r="698" spans="1:26">
      <c r="A698" s="11"/>
      <c r="B698" s="11"/>
      <c r="C698" s="11"/>
      <c r="D698" s="11"/>
      <c r="E698" s="11"/>
      <c r="F698" s="46" t="s">
        <v>18</v>
      </c>
      <c r="G698" s="11"/>
      <c r="H698" s="47">
        <v>41103</v>
      </c>
      <c r="I698" s="11"/>
      <c r="J698" s="46" t="s">
        <v>148</v>
      </c>
      <c r="K698" s="11"/>
      <c r="L698" s="46" t="s">
        <v>209</v>
      </c>
      <c r="M698" s="11"/>
      <c r="N698" s="46"/>
      <c r="O698" s="11"/>
      <c r="P698" s="46" t="s">
        <v>19</v>
      </c>
      <c r="Q698" s="11"/>
      <c r="R698" s="48"/>
      <c r="S698" s="11"/>
      <c r="T698" s="46" t="s">
        <v>189</v>
      </c>
      <c r="U698" s="11"/>
      <c r="V698" s="4">
        <v>7.72</v>
      </c>
      <c r="Z698"/>
    </row>
    <row r="699" spans="1:26">
      <c r="A699" s="11"/>
      <c r="B699" s="11"/>
      <c r="C699" s="11"/>
      <c r="D699" s="11"/>
      <c r="E699" s="11"/>
      <c r="F699" s="46" t="s">
        <v>18</v>
      </c>
      <c r="G699" s="11"/>
      <c r="H699" s="47">
        <v>41103</v>
      </c>
      <c r="I699" s="11"/>
      <c r="J699" s="46" t="s">
        <v>148</v>
      </c>
      <c r="K699" s="11"/>
      <c r="L699" s="46" t="s">
        <v>209</v>
      </c>
      <c r="M699" s="11"/>
      <c r="N699" s="46"/>
      <c r="O699" s="11"/>
      <c r="P699" s="46" t="s">
        <v>19</v>
      </c>
      <c r="Q699" s="11"/>
      <c r="R699" s="48"/>
      <c r="S699" s="11"/>
      <c r="T699" s="46" t="s">
        <v>189</v>
      </c>
      <c r="U699" s="11"/>
      <c r="V699" s="4">
        <v>7.45</v>
      </c>
      <c r="Z699"/>
    </row>
    <row r="700" spans="1:26">
      <c r="A700" s="11"/>
      <c r="B700" s="11"/>
      <c r="C700" s="11"/>
      <c r="D700" s="11"/>
      <c r="E700" s="11"/>
      <c r="F700" s="46" t="s">
        <v>18</v>
      </c>
      <c r="G700" s="11"/>
      <c r="H700" s="47">
        <v>41103</v>
      </c>
      <c r="I700" s="11"/>
      <c r="J700" s="46" t="s">
        <v>148</v>
      </c>
      <c r="K700" s="11"/>
      <c r="L700" s="46" t="s">
        <v>209</v>
      </c>
      <c r="M700" s="11"/>
      <c r="N700" s="46"/>
      <c r="O700" s="11"/>
      <c r="P700" s="46" t="s">
        <v>19</v>
      </c>
      <c r="Q700" s="11"/>
      <c r="R700" s="48"/>
      <c r="S700" s="11"/>
      <c r="T700" s="46" t="s">
        <v>189</v>
      </c>
      <c r="U700" s="11"/>
      <c r="V700" s="4">
        <v>11.62</v>
      </c>
      <c r="Z700"/>
    </row>
    <row r="701" spans="1:26">
      <c r="A701" s="11"/>
      <c r="B701" s="11"/>
      <c r="C701" s="11"/>
      <c r="D701" s="11"/>
      <c r="E701" s="11"/>
      <c r="F701" s="46" t="s">
        <v>18</v>
      </c>
      <c r="G701" s="11"/>
      <c r="H701" s="47">
        <v>41103</v>
      </c>
      <c r="I701" s="11"/>
      <c r="J701" s="46"/>
      <c r="K701" s="11"/>
      <c r="L701" s="46" t="s">
        <v>205</v>
      </c>
      <c r="M701" s="11"/>
      <c r="N701" s="46"/>
      <c r="O701" s="11"/>
      <c r="P701" s="46" t="s">
        <v>0</v>
      </c>
      <c r="Q701" s="11"/>
      <c r="R701" s="48"/>
      <c r="S701" s="11"/>
      <c r="T701" s="46" t="s">
        <v>189</v>
      </c>
      <c r="U701" s="11"/>
      <c r="V701" s="4">
        <v>92.31</v>
      </c>
      <c r="Z701"/>
    </row>
    <row r="702" spans="1:26">
      <c r="A702" s="11"/>
      <c r="B702" s="11"/>
      <c r="C702" s="11"/>
      <c r="D702" s="11"/>
      <c r="E702" s="11"/>
      <c r="F702" s="46" t="s">
        <v>18</v>
      </c>
      <c r="G702" s="11"/>
      <c r="H702" s="47">
        <v>41103</v>
      </c>
      <c r="I702" s="11"/>
      <c r="J702" s="46"/>
      <c r="K702" s="11"/>
      <c r="L702" s="46" t="s">
        <v>205</v>
      </c>
      <c r="M702" s="11"/>
      <c r="N702" s="46"/>
      <c r="O702" s="11"/>
      <c r="P702" s="46" t="s">
        <v>0</v>
      </c>
      <c r="Q702" s="11"/>
      <c r="R702" s="48"/>
      <c r="S702" s="11"/>
      <c r="T702" s="46" t="s">
        <v>189</v>
      </c>
      <c r="U702" s="11"/>
      <c r="V702" s="4">
        <v>51.23</v>
      </c>
      <c r="Z702"/>
    </row>
    <row r="703" spans="1:26">
      <c r="A703" s="11"/>
      <c r="B703" s="11"/>
      <c r="C703" s="11"/>
      <c r="D703" s="11"/>
      <c r="E703" s="11"/>
      <c r="F703" s="46" t="s">
        <v>18</v>
      </c>
      <c r="G703" s="11"/>
      <c r="H703" s="47">
        <v>41103</v>
      </c>
      <c r="I703" s="11"/>
      <c r="J703" s="46"/>
      <c r="K703" s="11"/>
      <c r="L703" s="46" t="s">
        <v>205</v>
      </c>
      <c r="M703" s="11"/>
      <c r="N703" s="46"/>
      <c r="O703" s="11"/>
      <c r="P703" s="46" t="s">
        <v>0</v>
      </c>
      <c r="Q703" s="11"/>
      <c r="R703" s="48"/>
      <c r="S703" s="11"/>
      <c r="T703" s="46" t="s">
        <v>189</v>
      </c>
      <c r="U703" s="11"/>
      <c r="V703" s="4">
        <v>79.98</v>
      </c>
      <c r="Z703"/>
    </row>
    <row r="704" spans="1:26">
      <c r="A704" s="11"/>
      <c r="B704" s="11"/>
      <c r="C704" s="11"/>
      <c r="D704" s="11"/>
      <c r="E704" s="11"/>
      <c r="F704" s="46" t="s">
        <v>18</v>
      </c>
      <c r="G704" s="11"/>
      <c r="H704" s="47">
        <v>41103</v>
      </c>
      <c r="I704" s="11"/>
      <c r="J704" s="46"/>
      <c r="K704" s="11"/>
      <c r="L704" s="46" t="s">
        <v>190</v>
      </c>
      <c r="M704" s="11"/>
      <c r="N704" s="46"/>
      <c r="O704" s="11"/>
      <c r="P704" s="46" t="s">
        <v>35</v>
      </c>
      <c r="Q704" s="11"/>
      <c r="R704" s="48"/>
      <c r="S704" s="11"/>
      <c r="T704" s="46" t="s">
        <v>189</v>
      </c>
      <c r="U704" s="11"/>
      <c r="V704" s="4">
        <v>98.21</v>
      </c>
      <c r="Z704"/>
    </row>
    <row r="705" spans="1:26">
      <c r="A705" s="11"/>
      <c r="B705" s="11"/>
      <c r="C705" s="11"/>
      <c r="D705" s="11"/>
      <c r="E705" s="11"/>
      <c r="F705" s="46" t="s">
        <v>18</v>
      </c>
      <c r="G705" s="11"/>
      <c r="H705" s="47">
        <v>41103</v>
      </c>
      <c r="I705" s="11"/>
      <c r="J705" s="46"/>
      <c r="K705" s="11"/>
      <c r="L705" s="46" t="s">
        <v>190</v>
      </c>
      <c r="M705" s="11"/>
      <c r="N705" s="46"/>
      <c r="O705" s="11"/>
      <c r="P705" s="46" t="s">
        <v>35</v>
      </c>
      <c r="Q705" s="11"/>
      <c r="R705" s="48"/>
      <c r="S705" s="11"/>
      <c r="T705" s="46" t="s">
        <v>189</v>
      </c>
      <c r="U705" s="11"/>
      <c r="V705" s="4">
        <v>54.28</v>
      </c>
      <c r="Z705"/>
    </row>
    <row r="706" spans="1:26">
      <c r="A706" s="11"/>
      <c r="B706" s="11"/>
      <c r="C706" s="11"/>
      <c r="D706" s="11"/>
      <c r="E706" s="11"/>
      <c r="F706" s="46" t="s">
        <v>18</v>
      </c>
      <c r="G706" s="11"/>
      <c r="H706" s="47">
        <v>41103</v>
      </c>
      <c r="I706" s="11"/>
      <c r="J706" s="46"/>
      <c r="K706" s="11"/>
      <c r="L706" s="46" t="s">
        <v>190</v>
      </c>
      <c r="M706" s="11"/>
      <c r="N706" s="46"/>
      <c r="O706" s="11"/>
      <c r="P706" s="46" t="s">
        <v>35</v>
      </c>
      <c r="Q706" s="11"/>
      <c r="R706" s="48"/>
      <c r="S706" s="11"/>
      <c r="T706" s="46" t="s">
        <v>189</v>
      </c>
      <c r="U706" s="11"/>
      <c r="V706" s="4">
        <v>127.13</v>
      </c>
      <c r="Z706"/>
    </row>
    <row r="707" spans="1:26">
      <c r="A707" s="11"/>
      <c r="B707" s="11"/>
      <c r="C707" s="11"/>
      <c r="D707" s="11"/>
      <c r="E707" s="11"/>
      <c r="F707" s="46" t="s">
        <v>18</v>
      </c>
      <c r="G707" s="11"/>
      <c r="H707" s="47">
        <v>41107</v>
      </c>
      <c r="I707" s="11"/>
      <c r="J707" s="46" t="s">
        <v>36</v>
      </c>
      <c r="K707" s="11"/>
      <c r="L707" s="46" t="s">
        <v>205</v>
      </c>
      <c r="M707" s="11"/>
      <c r="N707" s="46"/>
      <c r="O707" s="11"/>
      <c r="P707" s="46" t="s">
        <v>0</v>
      </c>
      <c r="Q707" s="11"/>
      <c r="R707" s="48"/>
      <c r="S707" s="11"/>
      <c r="T707" s="46" t="s">
        <v>189</v>
      </c>
      <c r="U707" s="11"/>
      <c r="V707" s="4">
        <v>76.63</v>
      </c>
      <c r="Z707"/>
    </row>
    <row r="708" spans="1:26">
      <c r="A708" s="11"/>
      <c r="B708" s="11"/>
      <c r="C708" s="11"/>
      <c r="D708" s="11"/>
      <c r="E708" s="11"/>
      <c r="F708" s="46" t="s">
        <v>18</v>
      </c>
      <c r="G708" s="11"/>
      <c r="H708" s="47">
        <v>41107</v>
      </c>
      <c r="I708" s="11"/>
      <c r="J708" s="46" t="s">
        <v>36</v>
      </c>
      <c r="K708" s="11"/>
      <c r="L708" s="46" t="s">
        <v>205</v>
      </c>
      <c r="M708" s="11"/>
      <c r="N708" s="46"/>
      <c r="O708" s="11"/>
      <c r="P708" s="46" t="s">
        <v>0</v>
      </c>
      <c r="Q708" s="11"/>
      <c r="R708" s="48"/>
      <c r="S708" s="11"/>
      <c r="T708" s="46" t="s">
        <v>189</v>
      </c>
      <c r="U708" s="11"/>
      <c r="V708" s="4">
        <v>43.11</v>
      </c>
      <c r="Z708"/>
    </row>
    <row r="709" spans="1:26">
      <c r="A709" s="11"/>
      <c r="B709" s="11"/>
      <c r="C709" s="11"/>
      <c r="D709" s="11"/>
      <c r="E709" s="11"/>
      <c r="F709" s="46" t="s">
        <v>18</v>
      </c>
      <c r="G709" s="11"/>
      <c r="H709" s="47">
        <v>41107</v>
      </c>
      <c r="I709" s="11"/>
      <c r="J709" s="46" t="s">
        <v>36</v>
      </c>
      <c r="K709" s="11"/>
      <c r="L709" s="46" t="s">
        <v>205</v>
      </c>
      <c r="M709" s="11"/>
      <c r="N709" s="46"/>
      <c r="O709" s="11"/>
      <c r="P709" s="46" t="s">
        <v>0</v>
      </c>
      <c r="Q709" s="11"/>
      <c r="R709" s="48"/>
      <c r="S709" s="11"/>
      <c r="T709" s="46" t="s">
        <v>189</v>
      </c>
      <c r="U709" s="11"/>
      <c r="V709" s="4">
        <v>21.07</v>
      </c>
      <c r="Z709"/>
    </row>
    <row r="710" spans="1:26">
      <c r="A710" s="11"/>
      <c r="B710" s="11"/>
      <c r="C710" s="11"/>
      <c r="D710" s="11"/>
      <c r="E710" s="11"/>
      <c r="F710" s="46" t="s">
        <v>18</v>
      </c>
      <c r="G710" s="11"/>
      <c r="H710" s="47">
        <v>41109</v>
      </c>
      <c r="I710" s="11"/>
      <c r="J710" s="46" t="s">
        <v>133</v>
      </c>
      <c r="K710" s="11"/>
      <c r="L710" s="46" t="s">
        <v>192</v>
      </c>
      <c r="M710" s="11"/>
      <c r="N710" s="46"/>
      <c r="O710" s="11"/>
      <c r="P710" s="46" t="s">
        <v>19</v>
      </c>
      <c r="Q710" s="11"/>
      <c r="R710" s="48"/>
      <c r="S710" s="11"/>
      <c r="T710" s="46" t="s">
        <v>189</v>
      </c>
      <c r="U710" s="11"/>
      <c r="V710" s="4">
        <v>0</v>
      </c>
      <c r="Z710"/>
    </row>
    <row r="711" spans="1:26">
      <c r="A711" s="11"/>
      <c r="B711" s="11"/>
      <c r="C711" s="11"/>
      <c r="D711" s="11"/>
      <c r="E711" s="11"/>
      <c r="F711" s="46" t="s">
        <v>18</v>
      </c>
      <c r="G711" s="11"/>
      <c r="H711" s="47">
        <v>41109</v>
      </c>
      <c r="I711" s="11"/>
      <c r="J711" s="46" t="s">
        <v>133</v>
      </c>
      <c r="K711" s="11"/>
      <c r="L711" s="46" t="s">
        <v>192</v>
      </c>
      <c r="M711" s="11"/>
      <c r="N711" s="46"/>
      <c r="O711" s="11"/>
      <c r="P711" s="46" t="s">
        <v>19</v>
      </c>
      <c r="Q711" s="11"/>
      <c r="R711" s="48"/>
      <c r="S711" s="11"/>
      <c r="T711" s="46" t="s">
        <v>189</v>
      </c>
      <c r="U711" s="11"/>
      <c r="V711" s="4">
        <v>2.46</v>
      </c>
      <c r="Z711"/>
    </row>
    <row r="712" spans="1:26">
      <c r="A712" s="11"/>
      <c r="B712" s="11"/>
      <c r="C712" s="11"/>
      <c r="D712" s="11"/>
      <c r="E712" s="11"/>
      <c r="F712" s="46" t="s">
        <v>18</v>
      </c>
      <c r="G712" s="11"/>
      <c r="H712" s="47">
        <v>41109</v>
      </c>
      <c r="I712" s="11"/>
      <c r="J712" s="46" t="s">
        <v>133</v>
      </c>
      <c r="K712" s="11"/>
      <c r="L712" s="46" t="s">
        <v>192</v>
      </c>
      <c r="M712" s="11"/>
      <c r="N712" s="46"/>
      <c r="O712" s="11"/>
      <c r="P712" s="46" t="s">
        <v>19</v>
      </c>
      <c r="Q712" s="11"/>
      <c r="R712" s="48"/>
      <c r="S712" s="11"/>
      <c r="T712" s="46" t="s">
        <v>189</v>
      </c>
      <c r="U712" s="11"/>
      <c r="V712" s="4">
        <v>4.72</v>
      </c>
      <c r="Z712"/>
    </row>
    <row r="713" spans="1:26">
      <c r="A713" s="11"/>
      <c r="B713" s="11"/>
      <c r="C713" s="11"/>
      <c r="D713" s="11"/>
      <c r="E713" s="11"/>
      <c r="F713" s="46" t="s">
        <v>18</v>
      </c>
      <c r="G713" s="11"/>
      <c r="H713" s="47">
        <v>41109</v>
      </c>
      <c r="I713" s="11"/>
      <c r="J713" s="46" t="s">
        <v>133</v>
      </c>
      <c r="K713" s="11"/>
      <c r="L713" s="46" t="s">
        <v>192</v>
      </c>
      <c r="M713" s="11"/>
      <c r="N713" s="46"/>
      <c r="O713" s="11"/>
      <c r="P713" s="46" t="s">
        <v>19</v>
      </c>
      <c r="Q713" s="11"/>
      <c r="R713" s="48"/>
      <c r="S713" s="11"/>
      <c r="T713" s="46" t="s">
        <v>189</v>
      </c>
      <c r="U713" s="11"/>
      <c r="V713" s="4">
        <v>0</v>
      </c>
      <c r="Z713"/>
    </row>
    <row r="714" spans="1:26">
      <c r="A714" s="11"/>
      <c r="B714" s="11"/>
      <c r="C714" s="11"/>
      <c r="D714" s="11"/>
      <c r="E714" s="11"/>
      <c r="F714" s="46" t="s">
        <v>18</v>
      </c>
      <c r="G714" s="11"/>
      <c r="H714" s="47">
        <v>41117</v>
      </c>
      <c r="I714" s="11"/>
      <c r="J714" s="46"/>
      <c r="K714" s="11"/>
      <c r="L714" s="46" t="s">
        <v>212</v>
      </c>
      <c r="M714" s="11"/>
      <c r="N714" s="46"/>
      <c r="O714" s="11"/>
      <c r="P714" s="46" t="s">
        <v>34</v>
      </c>
      <c r="Q714" s="11"/>
      <c r="R714" s="48"/>
      <c r="S714" s="11"/>
      <c r="T714" s="46" t="s">
        <v>189</v>
      </c>
      <c r="U714" s="11"/>
      <c r="V714" s="4">
        <v>105.19</v>
      </c>
      <c r="Z714"/>
    </row>
    <row r="715" spans="1:26">
      <c r="A715" s="11"/>
      <c r="B715" s="11"/>
      <c r="C715" s="11"/>
      <c r="D715" s="11"/>
      <c r="E715" s="11"/>
      <c r="F715" s="46" t="s">
        <v>18</v>
      </c>
      <c r="G715" s="11"/>
      <c r="H715" s="47">
        <v>41117</v>
      </c>
      <c r="I715" s="11"/>
      <c r="J715" s="46"/>
      <c r="K715" s="11"/>
      <c r="L715" s="46" t="s">
        <v>212</v>
      </c>
      <c r="M715" s="11"/>
      <c r="N715" s="46"/>
      <c r="O715" s="11"/>
      <c r="P715" s="46" t="s">
        <v>34</v>
      </c>
      <c r="Q715" s="11"/>
      <c r="R715" s="48"/>
      <c r="S715" s="11"/>
      <c r="T715" s="46" t="s">
        <v>189</v>
      </c>
      <c r="U715" s="11"/>
      <c r="V715" s="4">
        <v>64.290000000000006</v>
      </c>
      <c r="Z715"/>
    </row>
    <row r="716" spans="1:26">
      <c r="A716" s="11"/>
      <c r="B716" s="11"/>
      <c r="C716" s="11"/>
      <c r="D716" s="11"/>
      <c r="E716" s="11"/>
      <c r="F716" s="46" t="s">
        <v>18</v>
      </c>
      <c r="G716" s="11"/>
      <c r="H716" s="47">
        <v>41117</v>
      </c>
      <c r="I716" s="11"/>
      <c r="J716" s="46"/>
      <c r="K716" s="11"/>
      <c r="L716" s="46" t="s">
        <v>212</v>
      </c>
      <c r="M716" s="11"/>
      <c r="N716" s="46"/>
      <c r="O716" s="11"/>
      <c r="P716" s="46" t="s">
        <v>34</v>
      </c>
      <c r="Q716" s="11"/>
      <c r="R716" s="48"/>
      <c r="S716" s="11"/>
      <c r="T716" s="46" t="s">
        <v>189</v>
      </c>
      <c r="U716" s="11"/>
      <c r="V716" s="4">
        <v>36.72</v>
      </c>
      <c r="Z716"/>
    </row>
    <row r="717" spans="1:26">
      <c r="A717" s="11"/>
      <c r="B717" s="11"/>
      <c r="C717" s="11"/>
      <c r="D717" s="11"/>
      <c r="E717" s="11"/>
      <c r="F717" s="46" t="s">
        <v>18</v>
      </c>
      <c r="G717" s="11"/>
      <c r="H717" s="47">
        <v>41117</v>
      </c>
      <c r="I717" s="11"/>
      <c r="J717" s="46"/>
      <c r="K717" s="11"/>
      <c r="L717" s="46" t="s">
        <v>212</v>
      </c>
      <c r="M717" s="11"/>
      <c r="N717" s="46"/>
      <c r="O717" s="11"/>
      <c r="P717" s="46" t="s">
        <v>34</v>
      </c>
      <c r="Q717" s="11"/>
      <c r="R717" s="48"/>
      <c r="S717" s="11"/>
      <c r="T717" s="46" t="s">
        <v>189</v>
      </c>
      <c r="U717" s="11"/>
      <c r="V717" s="4">
        <v>57.34</v>
      </c>
      <c r="Z717"/>
    </row>
    <row r="718" spans="1:26">
      <c r="A718" s="11"/>
      <c r="B718" s="11"/>
      <c r="C718" s="11"/>
      <c r="D718" s="11"/>
      <c r="E718" s="11"/>
      <c r="F718" s="46" t="s">
        <v>18</v>
      </c>
      <c r="G718" s="11"/>
      <c r="H718" s="47">
        <v>41117</v>
      </c>
      <c r="I718" s="11"/>
      <c r="J718" s="46"/>
      <c r="K718" s="11"/>
      <c r="L718" s="46" t="s">
        <v>191</v>
      </c>
      <c r="M718" s="11"/>
      <c r="N718" s="46"/>
      <c r="O718" s="11"/>
      <c r="P718" s="46" t="s">
        <v>19</v>
      </c>
      <c r="Q718" s="11"/>
      <c r="R718" s="48"/>
      <c r="S718" s="11"/>
      <c r="T718" s="46" t="s">
        <v>189</v>
      </c>
      <c r="U718" s="11"/>
      <c r="V718" s="4">
        <v>74.69</v>
      </c>
      <c r="Z718"/>
    </row>
    <row r="719" spans="1:26">
      <c r="A719" s="11"/>
      <c r="B719" s="11"/>
      <c r="C719" s="11"/>
      <c r="D719" s="11"/>
      <c r="E719" s="11"/>
      <c r="F719" s="46" t="s">
        <v>18</v>
      </c>
      <c r="G719" s="11"/>
      <c r="H719" s="47">
        <v>41117</v>
      </c>
      <c r="I719" s="11"/>
      <c r="J719" s="46"/>
      <c r="K719" s="11"/>
      <c r="L719" s="46" t="s">
        <v>191</v>
      </c>
      <c r="M719" s="11"/>
      <c r="N719" s="46"/>
      <c r="O719" s="11"/>
      <c r="P719" s="46" t="s">
        <v>19</v>
      </c>
      <c r="Q719" s="11"/>
      <c r="R719" s="48"/>
      <c r="S719" s="11"/>
      <c r="T719" s="46" t="s">
        <v>189</v>
      </c>
      <c r="U719" s="11"/>
      <c r="V719" s="4">
        <v>42.11</v>
      </c>
      <c r="Z719"/>
    </row>
    <row r="720" spans="1:26">
      <c r="A720" s="11"/>
      <c r="B720" s="11"/>
      <c r="C720" s="11"/>
      <c r="D720" s="11"/>
      <c r="E720" s="11"/>
      <c r="F720" s="46" t="s">
        <v>18</v>
      </c>
      <c r="G720" s="11"/>
      <c r="H720" s="47">
        <v>41117</v>
      </c>
      <c r="I720" s="11"/>
      <c r="J720" s="46"/>
      <c r="K720" s="11"/>
      <c r="L720" s="46" t="s">
        <v>191</v>
      </c>
      <c r="M720" s="11"/>
      <c r="N720" s="46"/>
      <c r="O720" s="11"/>
      <c r="P720" s="46" t="s">
        <v>19</v>
      </c>
      <c r="Q720" s="11"/>
      <c r="R720" s="48"/>
      <c r="S720" s="11"/>
      <c r="T720" s="46" t="s">
        <v>189</v>
      </c>
      <c r="U720" s="11"/>
      <c r="V720" s="4">
        <v>65.739999999999995</v>
      </c>
      <c r="Z720"/>
    </row>
    <row r="721" spans="1:26">
      <c r="A721" s="11"/>
      <c r="B721" s="11"/>
      <c r="C721" s="11"/>
      <c r="D721" s="11"/>
      <c r="E721" s="11"/>
      <c r="F721" s="46" t="s">
        <v>18</v>
      </c>
      <c r="G721" s="11"/>
      <c r="H721" s="47">
        <v>41117</v>
      </c>
      <c r="I721" s="11"/>
      <c r="J721" s="46"/>
      <c r="K721" s="11"/>
      <c r="L721" s="46" t="s">
        <v>214</v>
      </c>
      <c r="M721" s="11"/>
      <c r="N721" s="46"/>
      <c r="O721" s="11"/>
      <c r="P721" s="46" t="s">
        <v>0</v>
      </c>
      <c r="Q721" s="11"/>
      <c r="R721" s="48"/>
      <c r="S721" s="11"/>
      <c r="T721" s="46" t="s">
        <v>189</v>
      </c>
      <c r="U721" s="11"/>
      <c r="V721" s="4">
        <v>170.74</v>
      </c>
      <c r="Z721"/>
    </row>
    <row r="722" spans="1:26">
      <c r="A722" s="11"/>
      <c r="B722" s="11"/>
      <c r="C722" s="11"/>
      <c r="D722" s="11"/>
      <c r="E722" s="11"/>
      <c r="F722" s="46" t="s">
        <v>18</v>
      </c>
      <c r="G722" s="11"/>
      <c r="H722" s="47">
        <v>41117</v>
      </c>
      <c r="I722" s="11"/>
      <c r="J722" s="46"/>
      <c r="K722" s="11"/>
      <c r="L722" s="46" t="s">
        <v>214</v>
      </c>
      <c r="M722" s="11"/>
      <c r="N722" s="46"/>
      <c r="O722" s="11"/>
      <c r="P722" s="46" t="s">
        <v>0</v>
      </c>
      <c r="Q722" s="11"/>
      <c r="R722" s="48"/>
      <c r="S722" s="11"/>
      <c r="T722" s="46" t="s">
        <v>189</v>
      </c>
      <c r="U722" s="11"/>
      <c r="V722" s="4">
        <v>91.83</v>
      </c>
      <c r="Z722"/>
    </row>
    <row r="723" spans="1:26">
      <c r="A723" s="11"/>
      <c r="B723" s="11"/>
      <c r="C723" s="11"/>
      <c r="D723" s="11"/>
      <c r="E723" s="11"/>
      <c r="F723" s="46" t="s">
        <v>18</v>
      </c>
      <c r="G723" s="11"/>
      <c r="H723" s="47">
        <v>41117</v>
      </c>
      <c r="I723" s="11"/>
      <c r="J723" s="46"/>
      <c r="K723" s="11"/>
      <c r="L723" s="46" t="s">
        <v>214</v>
      </c>
      <c r="M723" s="11"/>
      <c r="N723" s="46"/>
      <c r="O723" s="11"/>
      <c r="P723" s="46" t="s">
        <v>0</v>
      </c>
      <c r="Q723" s="11"/>
      <c r="R723" s="48"/>
      <c r="S723" s="11"/>
      <c r="T723" s="46" t="s">
        <v>189</v>
      </c>
      <c r="U723" s="11"/>
      <c r="V723" s="4">
        <v>143.36000000000001</v>
      </c>
      <c r="Z723"/>
    </row>
    <row r="724" spans="1:26">
      <c r="A724" s="11"/>
      <c r="B724" s="11"/>
      <c r="C724" s="11"/>
      <c r="D724" s="11"/>
      <c r="E724" s="11"/>
      <c r="F724" s="46" t="s">
        <v>18</v>
      </c>
      <c r="G724" s="11"/>
      <c r="H724" s="47">
        <v>41117</v>
      </c>
      <c r="I724" s="11"/>
      <c r="J724" s="46"/>
      <c r="K724" s="11"/>
      <c r="L724" s="46" t="s">
        <v>192</v>
      </c>
      <c r="M724" s="11"/>
      <c r="N724" s="46"/>
      <c r="O724" s="11"/>
      <c r="P724" s="46" t="s">
        <v>19</v>
      </c>
      <c r="Q724" s="11"/>
      <c r="R724" s="48"/>
      <c r="S724" s="11"/>
      <c r="T724" s="46" t="s">
        <v>189</v>
      </c>
      <c r="U724" s="11"/>
      <c r="V724" s="4">
        <v>80</v>
      </c>
      <c r="Z724"/>
    </row>
    <row r="725" spans="1:26">
      <c r="A725" s="11"/>
      <c r="B725" s="11"/>
      <c r="C725" s="11"/>
      <c r="D725" s="11"/>
      <c r="E725" s="11"/>
      <c r="F725" s="46" t="s">
        <v>18</v>
      </c>
      <c r="G725" s="11"/>
      <c r="H725" s="47">
        <v>41117</v>
      </c>
      <c r="I725" s="11"/>
      <c r="J725" s="46"/>
      <c r="K725" s="11"/>
      <c r="L725" s="46" t="s">
        <v>192</v>
      </c>
      <c r="M725" s="11"/>
      <c r="N725" s="46"/>
      <c r="O725" s="11"/>
      <c r="P725" s="46" t="s">
        <v>19</v>
      </c>
      <c r="Q725" s="11"/>
      <c r="R725" s="48"/>
      <c r="S725" s="11"/>
      <c r="T725" s="46" t="s">
        <v>189</v>
      </c>
      <c r="U725" s="11"/>
      <c r="V725" s="4">
        <v>128.1</v>
      </c>
      <c r="Z725"/>
    </row>
    <row r="726" spans="1:26">
      <c r="A726" s="11"/>
      <c r="B726" s="11"/>
      <c r="C726" s="11"/>
      <c r="D726" s="11"/>
      <c r="E726" s="11"/>
      <c r="F726" s="46" t="s">
        <v>18</v>
      </c>
      <c r="G726" s="11"/>
      <c r="H726" s="47">
        <v>41117</v>
      </c>
      <c r="I726" s="11"/>
      <c r="J726" s="46"/>
      <c r="K726" s="11"/>
      <c r="L726" s="46" t="s">
        <v>192</v>
      </c>
      <c r="M726" s="11"/>
      <c r="N726" s="46"/>
      <c r="O726" s="11"/>
      <c r="P726" s="46" t="s">
        <v>19</v>
      </c>
      <c r="Q726" s="11"/>
      <c r="R726" s="48"/>
      <c r="S726" s="11"/>
      <c r="T726" s="46" t="s">
        <v>189</v>
      </c>
      <c r="U726" s="11"/>
      <c r="V726" s="4">
        <v>69.75</v>
      </c>
      <c r="Z726"/>
    </row>
    <row r="727" spans="1:26">
      <c r="A727" s="11"/>
      <c r="B727" s="11"/>
      <c r="C727" s="11"/>
      <c r="D727" s="11"/>
      <c r="E727" s="11"/>
      <c r="F727" s="46" t="s">
        <v>18</v>
      </c>
      <c r="G727" s="11"/>
      <c r="H727" s="47">
        <v>41117</v>
      </c>
      <c r="I727" s="11"/>
      <c r="J727" s="46"/>
      <c r="K727" s="11"/>
      <c r="L727" s="46" t="s">
        <v>192</v>
      </c>
      <c r="M727" s="11"/>
      <c r="N727" s="46"/>
      <c r="O727" s="11"/>
      <c r="P727" s="46" t="s">
        <v>19</v>
      </c>
      <c r="Q727" s="11"/>
      <c r="R727" s="48"/>
      <c r="S727" s="11"/>
      <c r="T727" s="46" t="s">
        <v>189</v>
      </c>
      <c r="U727" s="11"/>
      <c r="V727" s="4">
        <v>217.8</v>
      </c>
      <c r="Z727"/>
    </row>
    <row r="728" spans="1:26">
      <c r="A728" s="11"/>
      <c r="B728" s="11"/>
      <c r="C728" s="11"/>
      <c r="D728" s="11"/>
      <c r="E728" s="11"/>
      <c r="F728" s="46" t="s">
        <v>18</v>
      </c>
      <c r="G728" s="11"/>
      <c r="H728" s="47">
        <v>41117</v>
      </c>
      <c r="I728" s="11"/>
      <c r="J728" s="46"/>
      <c r="K728" s="11"/>
      <c r="L728" s="46" t="s">
        <v>194</v>
      </c>
      <c r="M728" s="11"/>
      <c r="N728" s="46"/>
      <c r="O728" s="11"/>
      <c r="P728" s="46" t="s">
        <v>19</v>
      </c>
      <c r="Q728" s="11"/>
      <c r="R728" s="48"/>
      <c r="S728" s="11"/>
      <c r="T728" s="46" t="s">
        <v>189</v>
      </c>
      <c r="U728" s="11"/>
      <c r="V728" s="4">
        <v>99.76</v>
      </c>
      <c r="Z728"/>
    </row>
    <row r="729" spans="1:26">
      <c r="A729" s="11"/>
      <c r="B729" s="11"/>
      <c r="C729" s="11"/>
      <c r="D729" s="11"/>
      <c r="E729" s="11"/>
      <c r="F729" s="46" t="s">
        <v>18</v>
      </c>
      <c r="G729" s="11"/>
      <c r="H729" s="47">
        <v>41117</v>
      </c>
      <c r="I729" s="11"/>
      <c r="J729" s="46"/>
      <c r="K729" s="11"/>
      <c r="L729" s="46" t="s">
        <v>194</v>
      </c>
      <c r="M729" s="11"/>
      <c r="N729" s="46"/>
      <c r="O729" s="11"/>
      <c r="P729" s="46" t="s">
        <v>19</v>
      </c>
      <c r="Q729" s="11"/>
      <c r="R729" s="48"/>
      <c r="S729" s="11"/>
      <c r="T729" s="46" t="s">
        <v>189</v>
      </c>
      <c r="U729" s="11"/>
      <c r="V729" s="4">
        <v>55.09</v>
      </c>
      <c r="Z729"/>
    </row>
    <row r="730" spans="1:26">
      <c r="A730" s="11"/>
      <c r="B730" s="11"/>
      <c r="C730" s="11"/>
      <c r="D730" s="11"/>
      <c r="E730" s="11"/>
      <c r="F730" s="46" t="s">
        <v>18</v>
      </c>
      <c r="G730" s="11"/>
      <c r="H730" s="47">
        <v>41117</v>
      </c>
      <c r="I730" s="11"/>
      <c r="J730" s="46"/>
      <c r="K730" s="11"/>
      <c r="L730" s="46" t="s">
        <v>194</v>
      </c>
      <c r="M730" s="11"/>
      <c r="N730" s="46"/>
      <c r="O730" s="11"/>
      <c r="P730" s="46" t="s">
        <v>19</v>
      </c>
      <c r="Q730" s="11"/>
      <c r="R730" s="48"/>
      <c r="S730" s="11"/>
      <c r="T730" s="46" t="s">
        <v>189</v>
      </c>
      <c r="U730" s="11"/>
      <c r="V730" s="4">
        <v>86</v>
      </c>
      <c r="Z730"/>
    </row>
    <row r="731" spans="1:26">
      <c r="A731" s="11"/>
      <c r="B731" s="11"/>
      <c r="C731" s="11"/>
      <c r="D731" s="11"/>
      <c r="E731" s="11"/>
      <c r="F731" s="46" t="s">
        <v>18</v>
      </c>
      <c r="G731" s="11"/>
      <c r="H731" s="47">
        <v>41117</v>
      </c>
      <c r="I731" s="11"/>
      <c r="J731" s="46"/>
      <c r="K731" s="11"/>
      <c r="L731" s="46" t="s">
        <v>196</v>
      </c>
      <c r="M731" s="11"/>
      <c r="N731" s="46"/>
      <c r="O731" s="11"/>
      <c r="P731" s="46" t="s">
        <v>19</v>
      </c>
      <c r="Q731" s="11"/>
      <c r="R731" s="48"/>
      <c r="S731" s="11"/>
      <c r="T731" s="46" t="s">
        <v>189</v>
      </c>
      <c r="U731" s="11"/>
      <c r="V731" s="4">
        <v>2884.62</v>
      </c>
      <c r="Z731"/>
    </row>
    <row r="732" spans="1:26">
      <c r="A732" s="11"/>
      <c r="B732" s="11"/>
      <c r="C732" s="11"/>
      <c r="D732" s="11"/>
      <c r="E732" s="11"/>
      <c r="F732" s="46" t="s">
        <v>18</v>
      </c>
      <c r="G732" s="11"/>
      <c r="H732" s="47">
        <v>41117</v>
      </c>
      <c r="I732" s="11"/>
      <c r="J732" s="46"/>
      <c r="K732" s="11"/>
      <c r="L732" s="46" t="s">
        <v>196</v>
      </c>
      <c r="M732" s="11"/>
      <c r="N732" s="46"/>
      <c r="O732" s="11"/>
      <c r="P732" s="46" t="s">
        <v>19</v>
      </c>
      <c r="Q732" s="11"/>
      <c r="R732" s="48"/>
      <c r="S732" s="11"/>
      <c r="T732" s="46" t="s">
        <v>189</v>
      </c>
      <c r="U732" s="11"/>
      <c r="V732" s="4">
        <v>136.13</v>
      </c>
      <c r="Z732"/>
    </row>
    <row r="733" spans="1:26">
      <c r="A733" s="11"/>
      <c r="B733" s="11"/>
      <c r="C733" s="11"/>
      <c r="D733" s="11"/>
      <c r="E733" s="11"/>
      <c r="F733" s="46" t="s">
        <v>18</v>
      </c>
      <c r="G733" s="11"/>
      <c r="H733" s="47">
        <v>41117</v>
      </c>
      <c r="I733" s="11"/>
      <c r="J733" s="46"/>
      <c r="K733" s="11"/>
      <c r="L733" s="46" t="s">
        <v>196</v>
      </c>
      <c r="M733" s="11"/>
      <c r="N733" s="46"/>
      <c r="O733" s="11"/>
      <c r="P733" s="46" t="s">
        <v>19</v>
      </c>
      <c r="Q733" s="11"/>
      <c r="R733" s="48"/>
      <c r="S733" s="11"/>
      <c r="T733" s="46" t="s">
        <v>189</v>
      </c>
      <c r="U733" s="11"/>
      <c r="V733" s="4">
        <v>73.91</v>
      </c>
      <c r="Z733"/>
    </row>
    <row r="734" spans="1:26">
      <c r="A734" s="11"/>
      <c r="B734" s="11"/>
      <c r="C734" s="11"/>
      <c r="D734" s="11"/>
      <c r="E734" s="11"/>
      <c r="F734" s="46" t="s">
        <v>18</v>
      </c>
      <c r="G734" s="11"/>
      <c r="H734" s="47">
        <v>41117</v>
      </c>
      <c r="I734" s="11"/>
      <c r="J734" s="46"/>
      <c r="K734" s="11"/>
      <c r="L734" s="46" t="s">
        <v>198</v>
      </c>
      <c r="M734" s="11"/>
      <c r="N734" s="46"/>
      <c r="O734" s="11"/>
      <c r="P734" s="46" t="s">
        <v>0</v>
      </c>
      <c r="Q734" s="11"/>
      <c r="R734" s="48"/>
      <c r="S734" s="11"/>
      <c r="T734" s="46" t="s">
        <v>189</v>
      </c>
      <c r="U734" s="11"/>
      <c r="V734" s="4">
        <v>47.79</v>
      </c>
      <c r="Z734"/>
    </row>
    <row r="735" spans="1:26">
      <c r="A735" s="11"/>
      <c r="B735" s="11"/>
      <c r="C735" s="11"/>
      <c r="D735" s="11"/>
      <c r="E735" s="11"/>
      <c r="F735" s="46" t="s">
        <v>18</v>
      </c>
      <c r="G735" s="11"/>
      <c r="H735" s="47">
        <v>41117</v>
      </c>
      <c r="I735" s="11"/>
      <c r="J735" s="46"/>
      <c r="K735" s="11"/>
      <c r="L735" s="46" t="s">
        <v>198</v>
      </c>
      <c r="M735" s="11"/>
      <c r="N735" s="46"/>
      <c r="O735" s="11"/>
      <c r="P735" s="46" t="s">
        <v>0</v>
      </c>
      <c r="Q735" s="11"/>
      <c r="R735" s="48"/>
      <c r="S735" s="11"/>
      <c r="T735" s="46" t="s">
        <v>189</v>
      </c>
      <c r="U735" s="11"/>
      <c r="V735" s="4">
        <v>28.18</v>
      </c>
      <c r="Z735"/>
    </row>
    <row r="736" spans="1:26">
      <c r="A736" s="11"/>
      <c r="B736" s="11"/>
      <c r="C736" s="11"/>
      <c r="D736" s="11"/>
      <c r="E736" s="11"/>
      <c r="F736" s="46" t="s">
        <v>18</v>
      </c>
      <c r="G736" s="11"/>
      <c r="H736" s="47">
        <v>41117</v>
      </c>
      <c r="I736" s="11"/>
      <c r="J736" s="46"/>
      <c r="K736" s="11"/>
      <c r="L736" s="46" t="s">
        <v>198</v>
      </c>
      <c r="M736" s="11"/>
      <c r="N736" s="46"/>
      <c r="O736" s="11"/>
      <c r="P736" s="46" t="s">
        <v>0</v>
      </c>
      <c r="Q736" s="11"/>
      <c r="R736" s="48"/>
      <c r="S736" s="11"/>
      <c r="T736" s="46" t="s">
        <v>189</v>
      </c>
      <c r="U736" s="11"/>
      <c r="V736" s="4">
        <v>44</v>
      </c>
      <c r="Z736"/>
    </row>
    <row r="737" spans="1:26">
      <c r="A737" s="11"/>
      <c r="B737" s="11"/>
      <c r="C737" s="11"/>
      <c r="D737" s="11"/>
      <c r="E737" s="11"/>
      <c r="F737" s="46" t="s">
        <v>18</v>
      </c>
      <c r="G737" s="11"/>
      <c r="H737" s="47">
        <v>41117</v>
      </c>
      <c r="I737" s="11"/>
      <c r="J737" s="46"/>
      <c r="K737" s="11"/>
      <c r="L737" s="46" t="s">
        <v>199</v>
      </c>
      <c r="M737" s="11"/>
      <c r="N737" s="46"/>
      <c r="O737" s="11"/>
      <c r="P737" s="46" t="s">
        <v>19</v>
      </c>
      <c r="Q737" s="11"/>
      <c r="R737" s="48"/>
      <c r="S737" s="11"/>
      <c r="T737" s="46" t="s">
        <v>189</v>
      </c>
      <c r="U737" s="11"/>
      <c r="V737" s="4">
        <v>3076.92</v>
      </c>
      <c r="Z737"/>
    </row>
    <row r="738" spans="1:26">
      <c r="A738" s="11"/>
      <c r="B738" s="11"/>
      <c r="C738" s="11"/>
      <c r="D738" s="11"/>
      <c r="E738" s="11"/>
      <c r="F738" s="46" t="s">
        <v>18</v>
      </c>
      <c r="G738" s="11"/>
      <c r="H738" s="47">
        <v>41117</v>
      </c>
      <c r="I738" s="11"/>
      <c r="J738" s="46"/>
      <c r="K738" s="11"/>
      <c r="L738" s="46" t="s">
        <v>199</v>
      </c>
      <c r="M738" s="11"/>
      <c r="N738" s="46"/>
      <c r="O738" s="11"/>
      <c r="P738" s="46" t="s">
        <v>19</v>
      </c>
      <c r="Q738" s="11"/>
      <c r="R738" s="48"/>
      <c r="S738" s="11"/>
      <c r="T738" s="46" t="s">
        <v>189</v>
      </c>
      <c r="U738" s="11"/>
      <c r="V738" s="4">
        <v>145.63999999999999</v>
      </c>
      <c r="Z738"/>
    </row>
    <row r="739" spans="1:26">
      <c r="A739" s="11"/>
      <c r="B739" s="11"/>
      <c r="C739" s="11"/>
      <c r="D739" s="11"/>
      <c r="E739" s="11"/>
      <c r="F739" s="46" t="s">
        <v>18</v>
      </c>
      <c r="G739" s="11"/>
      <c r="H739" s="47">
        <v>41117</v>
      </c>
      <c r="I739" s="11"/>
      <c r="J739" s="46"/>
      <c r="K739" s="11"/>
      <c r="L739" s="46" t="s">
        <v>209</v>
      </c>
      <c r="M739" s="11"/>
      <c r="N739" s="46"/>
      <c r="O739" s="11"/>
      <c r="P739" s="46" t="s">
        <v>19</v>
      </c>
      <c r="Q739" s="11"/>
      <c r="R739" s="48"/>
      <c r="S739" s="11"/>
      <c r="T739" s="46" t="s">
        <v>189</v>
      </c>
      <c r="U739" s="11"/>
      <c r="V739" s="4">
        <v>18.11</v>
      </c>
      <c r="Z739"/>
    </row>
    <row r="740" spans="1:26">
      <c r="A740" s="11"/>
      <c r="B740" s="11"/>
      <c r="C740" s="11"/>
      <c r="D740" s="11"/>
      <c r="E740" s="11"/>
      <c r="F740" s="46" t="s">
        <v>18</v>
      </c>
      <c r="G740" s="11"/>
      <c r="H740" s="47">
        <v>41117</v>
      </c>
      <c r="I740" s="11"/>
      <c r="J740" s="46"/>
      <c r="K740" s="11"/>
      <c r="L740" s="46" t="s">
        <v>209</v>
      </c>
      <c r="M740" s="11"/>
      <c r="N740" s="46"/>
      <c r="O740" s="11"/>
      <c r="P740" s="46" t="s">
        <v>19</v>
      </c>
      <c r="Q740" s="11"/>
      <c r="R740" s="48"/>
      <c r="S740" s="11"/>
      <c r="T740" s="46" t="s">
        <v>189</v>
      </c>
      <c r="U740" s="11"/>
      <c r="V740" s="4">
        <v>12.82</v>
      </c>
      <c r="Z740"/>
    </row>
    <row r="741" spans="1:26">
      <c r="A741" s="11"/>
      <c r="B741" s="11"/>
      <c r="C741" s="11"/>
      <c r="D741" s="11"/>
      <c r="E741" s="11"/>
      <c r="F741" s="46" t="s">
        <v>18</v>
      </c>
      <c r="G741" s="11"/>
      <c r="H741" s="47">
        <v>41117</v>
      </c>
      <c r="I741" s="11"/>
      <c r="J741" s="46"/>
      <c r="K741" s="11"/>
      <c r="L741" s="46" t="s">
        <v>209</v>
      </c>
      <c r="M741" s="11"/>
      <c r="N741" s="46"/>
      <c r="O741" s="11"/>
      <c r="P741" s="46" t="s">
        <v>19</v>
      </c>
      <c r="Q741" s="11"/>
      <c r="R741" s="48"/>
      <c r="S741" s="11"/>
      <c r="T741" s="46" t="s">
        <v>189</v>
      </c>
      <c r="U741" s="11"/>
      <c r="V741" s="4">
        <v>20.02</v>
      </c>
      <c r="Z741"/>
    </row>
    <row r="742" spans="1:26">
      <c r="A742" s="11"/>
      <c r="B742" s="11"/>
      <c r="C742" s="11"/>
      <c r="D742" s="11"/>
      <c r="E742" s="11"/>
      <c r="F742" s="46" t="s">
        <v>18</v>
      </c>
      <c r="G742" s="11"/>
      <c r="H742" s="47">
        <v>41117</v>
      </c>
      <c r="I742" s="11"/>
      <c r="J742" s="46"/>
      <c r="K742" s="11"/>
      <c r="L742" s="46" t="s">
        <v>201</v>
      </c>
      <c r="M742" s="11"/>
      <c r="N742" s="46"/>
      <c r="O742" s="11"/>
      <c r="P742" s="46" t="s">
        <v>19</v>
      </c>
      <c r="Q742" s="11"/>
      <c r="R742" s="48"/>
      <c r="S742" s="11"/>
      <c r="T742" s="46" t="s">
        <v>189</v>
      </c>
      <c r="U742" s="11"/>
      <c r="V742" s="4">
        <v>145.30000000000001</v>
      </c>
      <c r="Z742"/>
    </row>
    <row r="743" spans="1:26">
      <c r="A743" s="11"/>
      <c r="B743" s="11"/>
      <c r="C743" s="11"/>
      <c r="D743" s="11"/>
      <c r="E743" s="11"/>
      <c r="F743" s="46" t="s">
        <v>18</v>
      </c>
      <c r="G743" s="11"/>
      <c r="H743" s="47">
        <v>41117</v>
      </c>
      <c r="I743" s="11"/>
      <c r="J743" s="46"/>
      <c r="K743" s="11"/>
      <c r="L743" s="46" t="s">
        <v>201</v>
      </c>
      <c r="M743" s="11"/>
      <c r="N743" s="46"/>
      <c r="O743" s="11"/>
      <c r="P743" s="46" t="s">
        <v>19</v>
      </c>
      <c r="Q743" s="11"/>
      <c r="R743" s="48"/>
      <c r="S743" s="11"/>
      <c r="T743" s="46" t="s">
        <v>189</v>
      </c>
      <c r="U743" s="11"/>
      <c r="V743" s="4">
        <v>78.650000000000006</v>
      </c>
      <c r="Z743"/>
    </row>
    <row r="744" spans="1:26">
      <c r="A744" s="11"/>
      <c r="B744" s="11"/>
      <c r="C744" s="11"/>
      <c r="D744" s="11"/>
      <c r="E744" s="11"/>
      <c r="F744" s="46" t="s">
        <v>18</v>
      </c>
      <c r="G744" s="11"/>
      <c r="H744" s="47">
        <v>41117</v>
      </c>
      <c r="I744" s="11"/>
      <c r="J744" s="46"/>
      <c r="K744" s="11"/>
      <c r="L744" s="46" t="s">
        <v>201</v>
      </c>
      <c r="M744" s="11"/>
      <c r="N744" s="46"/>
      <c r="O744" s="11"/>
      <c r="P744" s="46" t="s">
        <v>19</v>
      </c>
      <c r="Q744" s="11"/>
      <c r="R744" s="48"/>
      <c r="S744" s="11"/>
      <c r="T744" s="46" t="s">
        <v>189</v>
      </c>
      <c r="U744" s="11"/>
      <c r="V744" s="4">
        <v>58.5</v>
      </c>
      <c r="Z744"/>
    </row>
    <row r="745" spans="1:26">
      <c r="A745" s="11"/>
      <c r="B745" s="11"/>
      <c r="C745" s="11"/>
      <c r="D745" s="11"/>
      <c r="E745" s="11"/>
      <c r="F745" s="46" t="s">
        <v>18</v>
      </c>
      <c r="G745" s="11"/>
      <c r="H745" s="47">
        <v>41117</v>
      </c>
      <c r="I745" s="11"/>
      <c r="J745" s="46"/>
      <c r="K745" s="11"/>
      <c r="L745" s="46" t="s">
        <v>210</v>
      </c>
      <c r="M745" s="11"/>
      <c r="N745" s="46"/>
      <c r="O745" s="11"/>
      <c r="P745" s="46" t="s">
        <v>0</v>
      </c>
      <c r="Q745" s="11"/>
      <c r="R745" s="48"/>
      <c r="S745" s="11"/>
      <c r="T745" s="46" t="s">
        <v>189</v>
      </c>
      <c r="U745" s="11"/>
      <c r="V745" s="4">
        <v>0</v>
      </c>
      <c r="Z745"/>
    </row>
    <row r="746" spans="1:26">
      <c r="A746" s="11"/>
      <c r="B746" s="11"/>
      <c r="C746" s="11"/>
      <c r="D746" s="11"/>
      <c r="E746" s="11"/>
      <c r="F746" s="46" t="s">
        <v>18</v>
      </c>
      <c r="G746" s="11"/>
      <c r="H746" s="47">
        <v>41117</v>
      </c>
      <c r="I746" s="11"/>
      <c r="J746" s="46"/>
      <c r="K746" s="11"/>
      <c r="L746" s="46" t="s">
        <v>210</v>
      </c>
      <c r="M746" s="11"/>
      <c r="N746" s="46"/>
      <c r="O746" s="11"/>
      <c r="P746" s="46" t="s">
        <v>0</v>
      </c>
      <c r="Q746" s="11"/>
      <c r="R746" s="48"/>
      <c r="S746" s="11"/>
      <c r="T746" s="46" t="s">
        <v>189</v>
      </c>
      <c r="U746" s="11"/>
      <c r="V746" s="4">
        <v>114.12</v>
      </c>
      <c r="Z746"/>
    </row>
    <row r="747" spans="1:26">
      <c r="A747" s="11"/>
      <c r="B747" s="11"/>
      <c r="C747" s="11"/>
      <c r="D747" s="11"/>
      <c r="E747" s="11"/>
      <c r="F747" s="46" t="s">
        <v>18</v>
      </c>
      <c r="G747" s="11"/>
      <c r="H747" s="47">
        <v>41117</v>
      </c>
      <c r="I747" s="11"/>
      <c r="J747" s="46"/>
      <c r="K747" s="11"/>
      <c r="L747" s="46" t="s">
        <v>210</v>
      </c>
      <c r="M747" s="11"/>
      <c r="N747" s="46"/>
      <c r="O747" s="11"/>
      <c r="P747" s="46" t="s">
        <v>0</v>
      </c>
      <c r="Q747" s="11"/>
      <c r="R747" s="48"/>
      <c r="S747" s="11"/>
      <c r="T747" s="46" t="s">
        <v>189</v>
      </c>
      <c r="U747" s="11"/>
      <c r="V747" s="4">
        <v>62.51</v>
      </c>
      <c r="Z747"/>
    </row>
    <row r="748" spans="1:26">
      <c r="A748" s="11"/>
      <c r="B748" s="11"/>
      <c r="C748" s="11"/>
      <c r="D748" s="11"/>
      <c r="E748" s="11"/>
      <c r="F748" s="46" t="s">
        <v>18</v>
      </c>
      <c r="G748" s="11"/>
      <c r="H748" s="47">
        <v>41117</v>
      </c>
      <c r="I748" s="11"/>
      <c r="J748" s="46"/>
      <c r="K748" s="11"/>
      <c r="L748" s="46" t="s">
        <v>210</v>
      </c>
      <c r="M748" s="11"/>
      <c r="N748" s="46"/>
      <c r="O748" s="11"/>
      <c r="P748" s="46" t="s">
        <v>0</v>
      </c>
      <c r="Q748" s="11"/>
      <c r="R748" s="48"/>
      <c r="S748" s="11"/>
      <c r="T748" s="46" t="s">
        <v>189</v>
      </c>
      <c r="U748" s="11"/>
      <c r="V748" s="4">
        <v>97.6</v>
      </c>
      <c r="Z748"/>
    </row>
    <row r="749" spans="1:26">
      <c r="A749" s="11"/>
      <c r="B749" s="11"/>
      <c r="C749" s="11"/>
      <c r="D749" s="11"/>
      <c r="E749" s="11"/>
      <c r="F749" s="46" t="s">
        <v>18</v>
      </c>
      <c r="G749" s="11"/>
      <c r="H749" s="47">
        <v>41117</v>
      </c>
      <c r="I749" s="11"/>
      <c r="J749" s="46"/>
      <c r="K749" s="11"/>
      <c r="L749" s="46" t="s">
        <v>204</v>
      </c>
      <c r="M749" s="11"/>
      <c r="N749" s="46"/>
      <c r="O749" s="11"/>
      <c r="P749" s="46" t="s">
        <v>19</v>
      </c>
      <c r="Q749" s="11"/>
      <c r="R749" s="48"/>
      <c r="S749" s="11"/>
      <c r="T749" s="46" t="s">
        <v>189</v>
      </c>
      <c r="U749" s="11"/>
      <c r="V749" s="4">
        <v>74.75</v>
      </c>
      <c r="Z749"/>
    </row>
    <row r="750" spans="1:26">
      <c r="A750" s="11"/>
      <c r="B750" s="11"/>
      <c r="C750" s="11"/>
      <c r="D750" s="11"/>
      <c r="E750" s="11"/>
      <c r="F750" s="46" t="s">
        <v>18</v>
      </c>
      <c r="G750" s="11"/>
      <c r="H750" s="47">
        <v>41117</v>
      </c>
      <c r="I750" s="11"/>
      <c r="J750" s="46"/>
      <c r="K750" s="11"/>
      <c r="L750" s="46" t="s">
        <v>204</v>
      </c>
      <c r="M750" s="11"/>
      <c r="N750" s="46"/>
      <c r="O750" s="11"/>
      <c r="P750" s="46" t="s">
        <v>19</v>
      </c>
      <c r="Q750" s="11"/>
      <c r="R750" s="48"/>
      <c r="S750" s="11"/>
      <c r="T750" s="46" t="s">
        <v>189</v>
      </c>
      <c r="U750" s="11"/>
      <c r="V750" s="4">
        <v>116.7</v>
      </c>
      <c r="Z750"/>
    </row>
    <row r="751" spans="1:26">
      <c r="A751" s="11"/>
      <c r="B751" s="11"/>
      <c r="C751" s="11"/>
      <c r="D751" s="11"/>
      <c r="E751" s="11"/>
      <c r="F751" s="46" t="s">
        <v>18</v>
      </c>
      <c r="G751" s="11"/>
      <c r="H751" s="47">
        <v>41117</v>
      </c>
      <c r="I751" s="11"/>
      <c r="J751" s="46"/>
      <c r="K751" s="11"/>
      <c r="L751" s="46" t="s">
        <v>211</v>
      </c>
      <c r="M751" s="11"/>
      <c r="N751" s="46"/>
      <c r="O751" s="11"/>
      <c r="P751" s="46" t="s">
        <v>19</v>
      </c>
      <c r="Q751" s="11"/>
      <c r="R751" s="48"/>
      <c r="S751" s="11"/>
      <c r="T751" s="46" t="s">
        <v>189</v>
      </c>
      <c r="U751" s="11"/>
      <c r="V751" s="4">
        <v>126.74</v>
      </c>
      <c r="Z751"/>
    </row>
    <row r="752" spans="1:26">
      <c r="A752" s="11"/>
      <c r="B752" s="11"/>
      <c r="C752" s="11"/>
      <c r="D752" s="11"/>
      <c r="E752" s="11"/>
      <c r="F752" s="46" t="s">
        <v>18</v>
      </c>
      <c r="G752" s="11"/>
      <c r="H752" s="47">
        <v>41117</v>
      </c>
      <c r="I752" s="11"/>
      <c r="J752" s="46"/>
      <c r="K752" s="11"/>
      <c r="L752" s="46" t="s">
        <v>211</v>
      </c>
      <c r="M752" s="11"/>
      <c r="N752" s="46"/>
      <c r="O752" s="11"/>
      <c r="P752" s="46" t="s">
        <v>19</v>
      </c>
      <c r="Q752" s="11"/>
      <c r="R752" s="48"/>
      <c r="S752" s="11"/>
      <c r="T752" s="46" t="s">
        <v>189</v>
      </c>
      <c r="U752" s="11"/>
      <c r="V752" s="4">
        <v>69.05</v>
      </c>
      <c r="Z752"/>
    </row>
    <row r="753" spans="1:26">
      <c r="A753" s="11"/>
      <c r="B753" s="11"/>
      <c r="C753" s="11"/>
      <c r="D753" s="11"/>
      <c r="E753" s="11"/>
      <c r="F753" s="46" t="s">
        <v>18</v>
      </c>
      <c r="G753" s="11"/>
      <c r="H753" s="47">
        <v>41117</v>
      </c>
      <c r="I753" s="11"/>
      <c r="J753" s="46"/>
      <c r="K753" s="11"/>
      <c r="L753" s="46" t="s">
        <v>211</v>
      </c>
      <c r="M753" s="11"/>
      <c r="N753" s="46"/>
      <c r="O753" s="11"/>
      <c r="P753" s="46" t="s">
        <v>19</v>
      </c>
      <c r="Q753" s="11"/>
      <c r="R753" s="48"/>
      <c r="S753" s="11"/>
      <c r="T753" s="46" t="s">
        <v>189</v>
      </c>
      <c r="U753" s="11"/>
      <c r="V753" s="4">
        <v>107.8</v>
      </c>
      <c r="Z753"/>
    </row>
    <row r="754" spans="1:26">
      <c r="A754" s="11"/>
      <c r="B754" s="11"/>
      <c r="C754" s="11"/>
      <c r="D754" s="11"/>
      <c r="E754" s="11"/>
      <c r="F754" s="46" t="s">
        <v>18</v>
      </c>
      <c r="G754" s="11"/>
      <c r="H754" s="47">
        <v>41117</v>
      </c>
      <c r="I754" s="11"/>
      <c r="J754" s="46"/>
      <c r="K754" s="11"/>
      <c r="L754" s="46" t="s">
        <v>190</v>
      </c>
      <c r="M754" s="11"/>
      <c r="N754" s="46"/>
      <c r="O754" s="11"/>
      <c r="P754" s="46" t="s">
        <v>35</v>
      </c>
      <c r="Q754" s="11"/>
      <c r="R754" s="48"/>
      <c r="S754" s="11"/>
      <c r="T754" s="46" t="s">
        <v>189</v>
      </c>
      <c r="U754" s="11"/>
      <c r="V754" s="4">
        <v>110.28</v>
      </c>
      <c r="Z754"/>
    </row>
    <row r="755" spans="1:26">
      <c r="A755" s="11"/>
      <c r="B755" s="11"/>
      <c r="C755" s="11"/>
      <c r="D755" s="11"/>
      <c r="E755" s="11"/>
      <c r="F755" s="46" t="s">
        <v>18</v>
      </c>
      <c r="G755" s="11"/>
      <c r="H755" s="47">
        <v>41117</v>
      </c>
      <c r="I755" s="11"/>
      <c r="J755" s="46"/>
      <c r="K755" s="11"/>
      <c r="L755" s="46" t="s">
        <v>190</v>
      </c>
      <c r="M755" s="11"/>
      <c r="N755" s="46"/>
      <c r="O755" s="11"/>
      <c r="P755" s="46" t="s">
        <v>35</v>
      </c>
      <c r="Q755" s="11"/>
      <c r="R755" s="48"/>
      <c r="S755" s="11"/>
      <c r="T755" s="46" t="s">
        <v>189</v>
      </c>
      <c r="U755" s="11"/>
      <c r="V755" s="4">
        <v>60.52</v>
      </c>
      <c r="Z755"/>
    </row>
    <row r="756" spans="1:26">
      <c r="A756" s="11"/>
      <c r="B756" s="11"/>
      <c r="C756" s="11"/>
      <c r="D756" s="11"/>
      <c r="E756" s="11"/>
      <c r="F756" s="46" t="s">
        <v>18</v>
      </c>
      <c r="G756" s="11"/>
      <c r="H756" s="47">
        <v>41117</v>
      </c>
      <c r="I756" s="11"/>
      <c r="J756" s="46"/>
      <c r="K756" s="11"/>
      <c r="L756" s="46" t="s">
        <v>190</v>
      </c>
      <c r="M756" s="11"/>
      <c r="N756" s="46"/>
      <c r="O756" s="11"/>
      <c r="P756" s="46" t="s">
        <v>35</v>
      </c>
      <c r="Q756" s="11"/>
      <c r="R756" s="48"/>
      <c r="S756" s="11"/>
      <c r="T756" s="46" t="s">
        <v>189</v>
      </c>
      <c r="U756" s="11"/>
      <c r="V756" s="4">
        <v>141.75</v>
      </c>
      <c r="Z756"/>
    </row>
    <row r="757" spans="1:26">
      <c r="A757" s="11"/>
      <c r="B757" s="11"/>
      <c r="C757" s="11"/>
      <c r="D757" s="11"/>
      <c r="E757" s="11"/>
      <c r="F757" s="46" t="s">
        <v>18</v>
      </c>
      <c r="G757" s="11"/>
      <c r="H757" s="47">
        <v>41131</v>
      </c>
      <c r="I757" s="11"/>
      <c r="J757" s="46"/>
      <c r="K757" s="11"/>
      <c r="L757" s="46" t="s">
        <v>212</v>
      </c>
      <c r="M757" s="11"/>
      <c r="N757" s="46"/>
      <c r="O757" s="11"/>
      <c r="P757" s="46" t="s">
        <v>35</v>
      </c>
      <c r="Q757" s="11"/>
      <c r="R757" s="48"/>
      <c r="S757" s="11"/>
      <c r="T757" s="46" t="s">
        <v>189</v>
      </c>
      <c r="U757" s="11"/>
      <c r="V757" s="4">
        <v>160.88</v>
      </c>
      <c r="Z757"/>
    </row>
    <row r="758" spans="1:26">
      <c r="A758" s="11"/>
      <c r="B758" s="11"/>
      <c r="C758" s="11"/>
      <c r="D758" s="11"/>
      <c r="E758" s="11"/>
      <c r="F758" s="46" t="s">
        <v>18</v>
      </c>
      <c r="G758" s="11"/>
      <c r="H758" s="47">
        <v>41131</v>
      </c>
      <c r="I758" s="11"/>
      <c r="J758" s="46"/>
      <c r="K758" s="11"/>
      <c r="L758" s="46" t="s">
        <v>212</v>
      </c>
      <c r="M758" s="11"/>
      <c r="N758" s="46"/>
      <c r="O758" s="11"/>
      <c r="P758" s="46" t="s">
        <v>35</v>
      </c>
      <c r="Q758" s="11"/>
      <c r="R758" s="48"/>
      <c r="S758" s="11"/>
      <c r="T758" s="46" t="s">
        <v>189</v>
      </c>
      <c r="U758" s="11"/>
      <c r="V758" s="4">
        <v>73.17</v>
      </c>
      <c r="Z758"/>
    </row>
    <row r="759" spans="1:26">
      <c r="A759" s="11"/>
      <c r="B759" s="11"/>
      <c r="C759" s="11"/>
      <c r="D759" s="11"/>
      <c r="E759" s="11"/>
      <c r="F759" s="46" t="s">
        <v>18</v>
      </c>
      <c r="G759" s="11"/>
      <c r="H759" s="47">
        <v>41131</v>
      </c>
      <c r="I759" s="11"/>
      <c r="J759" s="46"/>
      <c r="K759" s="11"/>
      <c r="L759" s="46" t="s">
        <v>212</v>
      </c>
      <c r="M759" s="11"/>
      <c r="N759" s="46"/>
      <c r="O759" s="11"/>
      <c r="P759" s="46" t="s">
        <v>35</v>
      </c>
      <c r="Q759" s="11"/>
      <c r="R759" s="48"/>
      <c r="S759" s="11"/>
      <c r="T759" s="46" t="s">
        <v>189</v>
      </c>
      <c r="U759" s="11"/>
      <c r="V759" s="4">
        <v>41.33</v>
      </c>
      <c r="Z759"/>
    </row>
    <row r="760" spans="1:26">
      <c r="A760" s="11"/>
      <c r="B760" s="11"/>
      <c r="C760" s="11"/>
      <c r="D760" s="11"/>
      <c r="E760" s="11"/>
      <c r="F760" s="46" t="s">
        <v>18</v>
      </c>
      <c r="G760" s="11"/>
      <c r="H760" s="47">
        <v>41131</v>
      </c>
      <c r="I760" s="11"/>
      <c r="J760" s="46"/>
      <c r="K760" s="11"/>
      <c r="L760" s="46" t="s">
        <v>212</v>
      </c>
      <c r="M760" s="11"/>
      <c r="N760" s="46"/>
      <c r="O760" s="11"/>
      <c r="P760" s="46" t="s">
        <v>35</v>
      </c>
      <c r="Q760" s="11"/>
      <c r="R760" s="48"/>
      <c r="S760" s="11"/>
      <c r="T760" s="46" t="s">
        <v>189</v>
      </c>
      <c r="U760" s="11"/>
      <c r="V760" s="4">
        <v>64.52</v>
      </c>
      <c r="Z760"/>
    </row>
    <row r="761" spans="1:26">
      <c r="A761" s="11"/>
      <c r="B761" s="11"/>
      <c r="C761" s="11"/>
      <c r="D761" s="11"/>
      <c r="E761" s="11"/>
      <c r="F761" s="46" t="s">
        <v>18</v>
      </c>
      <c r="G761" s="11"/>
      <c r="H761" s="47">
        <v>41131</v>
      </c>
      <c r="I761" s="11"/>
      <c r="J761" s="46"/>
      <c r="K761" s="11"/>
      <c r="L761" s="46" t="s">
        <v>190</v>
      </c>
      <c r="M761" s="11"/>
      <c r="N761" s="46"/>
      <c r="O761" s="11"/>
      <c r="P761" s="46" t="s">
        <v>35</v>
      </c>
      <c r="Q761" s="11"/>
      <c r="R761" s="48"/>
      <c r="S761" s="11"/>
      <c r="T761" s="46" t="s">
        <v>189</v>
      </c>
      <c r="U761" s="11"/>
      <c r="V761" s="4">
        <v>87.34</v>
      </c>
      <c r="Z761"/>
    </row>
    <row r="762" spans="1:26">
      <c r="A762" s="11"/>
      <c r="B762" s="11"/>
      <c r="C762" s="11"/>
      <c r="D762" s="11"/>
      <c r="E762" s="11"/>
      <c r="F762" s="46" t="s">
        <v>18</v>
      </c>
      <c r="G762" s="11"/>
      <c r="H762" s="47">
        <v>41131</v>
      </c>
      <c r="I762" s="11"/>
      <c r="J762" s="46"/>
      <c r="K762" s="11"/>
      <c r="L762" s="46" t="s">
        <v>190</v>
      </c>
      <c r="M762" s="11"/>
      <c r="N762" s="46"/>
      <c r="O762" s="11"/>
      <c r="P762" s="46" t="s">
        <v>35</v>
      </c>
      <c r="Q762" s="11"/>
      <c r="R762" s="48"/>
      <c r="S762" s="11"/>
      <c r="T762" s="46" t="s">
        <v>189</v>
      </c>
      <c r="U762" s="11"/>
      <c r="V762" s="4">
        <v>48.65</v>
      </c>
      <c r="Z762"/>
    </row>
    <row r="763" spans="1:26">
      <c r="A763" s="11"/>
      <c r="B763" s="11"/>
      <c r="C763" s="11"/>
      <c r="D763" s="11"/>
      <c r="E763" s="11"/>
      <c r="F763" s="46" t="s">
        <v>18</v>
      </c>
      <c r="G763" s="11"/>
      <c r="H763" s="47">
        <v>41131</v>
      </c>
      <c r="I763" s="11"/>
      <c r="J763" s="46"/>
      <c r="K763" s="11"/>
      <c r="L763" s="46" t="s">
        <v>190</v>
      </c>
      <c r="M763" s="11"/>
      <c r="N763" s="46"/>
      <c r="O763" s="11"/>
      <c r="P763" s="46" t="s">
        <v>35</v>
      </c>
      <c r="Q763" s="11"/>
      <c r="R763" s="48"/>
      <c r="S763" s="11"/>
      <c r="T763" s="46" t="s">
        <v>189</v>
      </c>
      <c r="U763" s="11"/>
      <c r="V763" s="4">
        <v>55.88</v>
      </c>
      <c r="Z763"/>
    </row>
    <row r="764" spans="1:26">
      <c r="A764" s="11"/>
      <c r="B764" s="11"/>
      <c r="C764" s="11"/>
      <c r="D764" s="11"/>
      <c r="E764" s="11"/>
      <c r="F764" s="46" t="s">
        <v>18</v>
      </c>
      <c r="G764" s="11"/>
      <c r="H764" s="47">
        <v>41131</v>
      </c>
      <c r="I764" s="11"/>
      <c r="J764" s="46"/>
      <c r="K764" s="11"/>
      <c r="L764" s="46" t="s">
        <v>191</v>
      </c>
      <c r="M764" s="11"/>
      <c r="N764" s="46"/>
      <c r="O764" s="11"/>
      <c r="P764" s="46" t="s">
        <v>19</v>
      </c>
      <c r="Q764" s="11"/>
      <c r="R764" s="48"/>
      <c r="S764" s="11"/>
      <c r="T764" s="46" t="s">
        <v>189</v>
      </c>
      <c r="U764" s="11"/>
      <c r="V764" s="4">
        <v>114.3</v>
      </c>
      <c r="Z764"/>
    </row>
    <row r="765" spans="1:26">
      <c r="A765" s="11"/>
      <c r="B765" s="11"/>
      <c r="C765" s="11"/>
      <c r="D765" s="11"/>
      <c r="E765" s="11"/>
      <c r="F765" s="46" t="s">
        <v>18</v>
      </c>
      <c r="G765" s="11"/>
      <c r="H765" s="47">
        <v>41131</v>
      </c>
      <c r="I765" s="11"/>
      <c r="J765" s="46"/>
      <c r="K765" s="11"/>
      <c r="L765" s="46" t="s">
        <v>191</v>
      </c>
      <c r="M765" s="11"/>
      <c r="N765" s="46"/>
      <c r="O765" s="11"/>
      <c r="P765" s="46" t="s">
        <v>19</v>
      </c>
      <c r="Q765" s="11"/>
      <c r="R765" s="48"/>
      <c r="S765" s="11"/>
      <c r="T765" s="46" t="s">
        <v>189</v>
      </c>
      <c r="U765" s="11"/>
      <c r="V765" s="4">
        <v>62.61</v>
      </c>
      <c r="Z765"/>
    </row>
    <row r="766" spans="1:26">
      <c r="A766" s="11"/>
      <c r="B766" s="11"/>
      <c r="C766" s="11"/>
      <c r="D766" s="11"/>
      <c r="E766" s="11"/>
      <c r="F766" s="46" t="s">
        <v>18</v>
      </c>
      <c r="G766" s="11"/>
      <c r="H766" s="47">
        <v>41131</v>
      </c>
      <c r="I766" s="11"/>
      <c r="J766" s="46"/>
      <c r="K766" s="11"/>
      <c r="L766" s="46" t="s">
        <v>191</v>
      </c>
      <c r="M766" s="11"/>
      <c r="N766" s="46"/>
      <c r="O766" s="11"/>
      <c r="P766" s="46" t="s">
        <v>19</v>
      </c>
      <c r="Q766" s="11"/>
      <c r="R766" s="48"/>
      <c r="S766" s="11"/>
      <c r="T766" s="46" t="s">
        <v>189</v>
      </c>
      <c r="U766" s="11"/>
      <c r="V766" s="4">
        <v>97.75</v>
      </c>
      <c r="Z766"/>
    </row>
    <row r="767" spans="1:26">
      <c r="A767" s="11"/>
      <c r="B767" s="11"/>
      <c r="C767" s="11"/>
      <c r="D767" s="11"/>
      <c r="E767" s="11"/>
      <c r="F767" s="46" t="s">
        <v>18</v>
      </c>
      <c r="G767" s="11"/>
      <c r="H767" s="47">
        <v>41131</v>
      </c>
      <c r="I767" s="11"/>
      <c r="J767" s="46"/>
      <c r="K767" s="11"/>
      <c r="L767" s="46" t="s">
        <v>214</v>
      </c>
      <c r="M767" s="11"/>
      <c r="N767" s="46"/>
      <c r="O767" s="11"/>
      <c r="P767" s="46" t="s">
        <v>0</v>
      </c>
      <c r="Q767" s="11"/>
      <c r="R767" s="48"/>
      <c r="S767" s="11"/>
      <c r="T767" s="46" t="s">
        <v>189</v>
      </c>
      <c r="U767" s="11"/>
      <c r="V767" s="4">
        <v>107.68</v>
      </c>
      <c r="Z767"/>
    </row>
    <row r="768" spans="1:26">
      <c r="A768" s="11"/>
      <c r="B768" s="11"/>
      <c r="C768" s="11"/>
      <c r="D768" s="11"/>
      <c r="E768" s="11"/>
      <c r="F768" s="46" t="s">
        <v>18</v>
      </c>
      <c r="G768" s="11"/>
      <c r="H768" s="47">
        <v>41131</v>
      </c>
      <c r="I768" s="11"/>
      <c r="J768" s="46"/>
      <c r="K768" s="11"/>
      <c r="L768" s="46" t="s">
        <v>214</v>
      </c>
      <c r="M768" s="11"/>
      <c r="N768" s="46"/>
      <c r="O768" s="11"/>
      <c r="P768" s="46" t="s">
        <v>0</v>
      </c>
      <c r="Q768" s="11"/>
      <c r="R768" s="48"/>
      <c r="S768" s="11"/>
      <c r="T768" s="46" t="s">
        <v>189</v>
      </c>
      <c r="U768" s="11"/>
      <c r="V768" s="4">
        <v>32.840000000000003</v>
      </c>
      <c r="Z768"/>
    </row>
    <row r="769" spans="1:26">
      <c r="A769" s="11"/>
      <c r="B769" s="11"/>
      <c r="C769" s="11"/>
      <c r="D769" s="11"/>
      <c r="E769" s="11"/>
      <c r="F769" s="46" t="s">
        <v>18</v>
      </c>
      <c r="G769" s="11"/>
      <c r="H769" s="47">
        <v>41131</v>
      </c>
      <c r="I769" s="11"/>
      <c r="J769" s="46"/>
      <c r="K769" s="11"/>
      <c r="L769" s="46" t="s">
        <v>214</v>
      </c>
      <c r="M769" s="11"/>
      <c r="N769" s="46"/>
      <c r="O769" s="11"/>
      <c r="P769" s="46" t="s">
        <v>0</v>
      </c>
      <c r="Q769" s="11"/>
      <c r="R769" s="48"/>
      <c r="S769" s="11"/>
      <c r="T769" s="46" t="s">
        <v>189</v>
      </c>
      <c r="U769" s="11"/>
      <c r="V769" s="4">
        <v>92.4</v>
      </c>
      <c r="Z769"/>
    </row>
    <row r="770" spans="1:26">
      <c r="A770" s="11"/>
      <c r="B770" s="11"/>
      <c r="C770" s="11"/>
      <c r="D770" s="11"/>
      <c r="E770" s="11"/>
      <c r="F770" s="46" t="s">
        <v>18</v>
      </c>
      <c r="G770" s="11"/>
      <c r="H770" s="47">
        <v>41131</v>
      </c>
      <c r="I770" s="11"/>
      <c r="J770" s="46"/>
      <c r="K770" s="11"/>
      <c r="L770" s="46" t="s">
        <v>192</v>
      </c>
      <c r="M770" s="11"/>
      <c r="N770" s="46"/>
      <c r="O770" s="11"/>
      <c r="P770" s="46" t="s">
        <v>19</v>
      </c>
      <c r="Q770" s="11"/>
      <c r="R770" s="48"/>
      <c r="S770" s="11"/>
      <c r="T770" s="46" t="s">
        <v>189</v>
      </c>
      <c r="U770" s="11"/>
      <c r="V770" s="4">
        <v>80</v>
      </c>
      <c r="Z770"/>
    </row>
    <row r="771" spans="1:26">
      <c r="A771" s="11"/>
      <c r="B771" s="11"/>
      <c r="C771" s="11"/>
      <c r="D771" s="11"/>
      <c r="E771" s="11"/>
      <c r="F771" s="46" t="s">
        <v>18</v>
      </c>
      <c r="G771" s="11"/>
      <c r="H771" s="47">
        <v>41131</v>
      </c>
      <c r="I771" s="11"/>
      <c r="J771" s="46"/>
      <c r="K771" s="11"/>
      <c r="L771" s="46" t="s">
        <v>192</v>
      </c>
      <c r="M771" s="11"/>
      <c r="N771" s="46"/>
      <c r="O771" s="11"/>
      <c r="P771" s="46" t="s">
        <v>19</v>
      </c>
      <c r="Q771" s="11"/>
      <c r="R771" s="48"/>
      <c r="S771" s="11"/>
      <c r="T771" s="46" t="s">
        <v>189</v>
      </c>
      <c r="U771" s="11"/>
      <c r="V771" s="4">
        <v>123.65</v>
      </c>
      <c r="Z771"/>
    </row>
    <row r="772" spans="1:26">
      <c r="A772" s="11"/>
      <c r="B772" s="11"/>
      <c r="C772" s="11"/>
      <c r="D772" s="11"/>
      <c r="E772" s="11"/>
      <c r="F772" s="46" t="s">
        <v>18</v>
      </c>
      <c r="G772" s="11"/>
      <c r="H772" s="47">
        <v>41131</v>
      </c>
      <c r="I772" s="11"/>
      <c r="J772" s="46"/>
      <c r="K772" s="11"/>
      <c r="L772" s="46" t="s">
        <v>192</v>
      </c>
      <c r="M772" s="11"/>
      <c r="N772" s="46"/>
      <c r="O772" s="11"/>
      <c r="P772" s="46" t="s">
        <v>19</v>
      </c>
      <c r="Q772" s="11"/>
      <c r="R772" s="48"/>
      <c r="S772" s="11"/>
      <c r="T772" s="46" t="s">
        <v>189</v>
      </c>
      <c r="U772" s="11"/>
      <c r="V772" s="4">
        <v>67.44</v>
      </c>
      <c r="Z772"/>
    </row>
    <row r="773" spans="1:26">
      <c r="A773" s="11"/>
      <c r="B773" s="11"/>
      <c r="C773" s="11"/>
      <c r="D773" s="11"/>
      <c r="E773" s="11"/>
      <c r="F773" s="46" t="s">
        <v>18</v>
      </c>
      <c r="G773" s="11"/>
      <c r="H773" s="47">
        <v>41131</v>
      </c>
      <c r="I773" s="11"/>
      <c r="J773" s="46"/>
      <c r="K773" s="11"/>
      <c r="L773" s="46" t="s">
        <v>192</v>
      </c>
      <c r="M773" s="11"/>
      <c r="N773" s="46"/>
      <c r="O773" s="11"/>
      <c r="P773" s="46" t="s">
        <v>19</v>
      </c>
      <c r="Q773" s="11"/>
      <c r="R773" s="48"/>
      <c r="S773" s="11"/>
      <c r="T773" s="46" t="s">
        <v>189</v>
      </c>
      <c r="U773" s="11"/>
      <c r="V773" s="4">
        <v>210.6</v>
      </c>
      <c r="Z773"/>
    </row>
    <row r="774" spans="1:26">
      <c r="A774" s="11"/>
      <c r="B774" s="11"/>
      <c r="C774" s="11"/>
      <c r="D774" s="11"/>
      <c r="E774" s="11"/>
      <c r="F774" s="46" t="s">
        <v>18</v>
      </c>
      <c r="G774" s="11"/>
      <c r="H774" s="47">
        <v>41131</v>
      </c>
      <c r="I774" s="11"/>
      <c r="J774" s="46"/>
      <c r="K774" s="11"/>
      <c r="L774" s="46" t="s">
        <v>194</v>
      </c>
      <c r="M774" s="11"/>
      <c r="N774" s="46"/>
      <c r="O774" s="11"/>
      <c r="P774" s="46" t="s">
        <v>19</v>
      </c>
      <c r="Q774" s="11"/>
      <c r="R774" s="48"/>
      <c r="S774" s="11"/>
      <c r="T774" s="46" t="s">
        <v>189</v>
      </c>
      <c r="U774" s="11"/>
      <c r="V774" s="4">
        <v>101.62</v>
      </c>
      <c r="Z774"/>
    </row>
    <row r="775" spans="1:26">
      <c r="A775" s="11"/>
      <c r="B775" s="11"/>
      <c r="C775" s="11"/>
      <c r="D775" s="11"/>
      <c r="E775" s="11"/>
      <c r="F775" s="46" t="s">
        <v>18</v>
      </c>
      <c r="G775" s="11"/>
      <c r="H775" s="47">
        <v>41131</v>
      </c>
      <c r="I775" s="11"/>
      <c r="J775" s="46"/>
      <c r="K775" s="11"/>
      <c r="L775" s="46" t="s">
        <v>194</v>
      </c>
      <c r="M775" s="11"/>
      <c r="N775" s="46"/>
      <c r="O775" s="11"/>
      <c r="P775" s="46" t="s">
        <v>19</v>
      </c>
      <c r="Q775" s="11"/>
      <c r="R775" s="48"/>
      <c r="S775" s="11"/>
      <c r="T775" s="46" t="s">
        <v>189</v>
      </c>
      <c r="U775" s="11"/>
      <c r="V775" s="4">
        <v>56.04</v>
      </c>
      <c r="Z775"/>
    </row>
    <row r="776" spans="1:26">
      <c r="A776" s="11"/>
      <c r="B776" s="11"/>
      <c r="C776" s="11"/>
      <c r="D776" s="11"/>
      <c r="E776" s="11"/>
      <c r="F776" s="46" t="s">
        <v>18</v>
      </c>
      <c r="G776" s="11"/>
      <c r="H776" s="47">
        <v>41131</v>
      </c>
      <c r="I776" s="11"/>
      <c r="J776" s="46"/>
      <c r="K776" s="11"/>
      <c r="L776" s="46" t="s">
        <v>194</v>
      </c>
      <c r="M776" s="11"/>
      <c r="N776" s="46"/>
      <c r="O776" s="11"/>
      <c r="P776" s="46" t="s">
        <v>19</v>
      </c>
      <c r="Q776" s="11"/>
      <c r="R776" s="48"/>
      <c r="S776" s="11"/>
      <c r="T776" s="46" t="s">
        <v>189</v>
      </c>
      <c r="U776" s="11"/>
      <c r="V776" s="4">
        <v>87.5</v>
      </c>
      <c r="Z776"/>
    </row>
    <row r="777" spans="1:26">
      <c r="A777" s="11"/>
      <c r="B777" s="11"/>
      <c r="C777" s="11"/>
      <c r="D777" s="11"/>
      <c r="E777" s="11"/>
      <c r="F777" s="46" t="s">
        <v>18</v>
      </c>
      <c r="G777" s="11"/>
      <c r="H777" s="47">
        <v>41131</v>
      </c>
      <c r="I777" s="11"/>
      <c r="J777" s="46"/>
      <c r="K777" s="11"/>
      <c r="L777" s="46" t="s">
        <v>196</v>
      </c>
      <c r="M777" s="11"/>
      <c r="N777" s="46"/>
      <c r="O777" s="11"/>
      <c r="P777" s="46" t="s">
        <v>19</v>
      </c>
      <c r="Q777" s="11"/>
      <c r="R777" s="48"/>
      <c r="S777" s="11"/>
      <c r="T777" s="46" t="s">
        <v>189</v>
      </c>
      <c r="U777" s="11"/>
      <c r="V777" s="4">
        <v>2884.62</v>
      </c>
      <c r="Z777"/>
    </row>
    <row r="778" spans="1:26">
      <c r="A778" s="11"/>
      <c r="B778" s="11"/>
      <c r="C778" s="11"/>
      <c r="D778" s="11"/>
      <c r="E778" s="11"/>
      <c r="F778" s="46" t="s">
        <v>18</v>
      </c>
      <c r="G778" s="11"/>
      <c r="H778" s="47">
        <v>41131</v>
      </c>
      <c r="I778" s="11"/>
      <c r="J778" s="46"/>
      <c r="K778" s="11"/>
      <c r="L778" s="46" t="s">
        <v>196</v>
      </c>
      <c r="M778" s="11"/>
      <c r="N778" s="46"/>
      <c r="O778" s="11"/>
      <c r="P778" s="46" t="s">
        <v>19</v>
      </c>
      <c r="Q778" s="11"/>
      <c r="R778" s="48"/>
      <c r="S778" s="11"/>
      <c r="T778" s="46" t="s">
        <v>189</v>
      </c>
      <c r="U778" s="11"/>
      <c r="V778" s="4">
        <v>136.13</v>
      </c>
      <c r="Z778"/>
    </row>
    <row r="779" spans="1:26">
      <c r="A779" s="11"/>
      <c r="B779" s="11"/>
      <c r="C779" s="11"/>
      <c r="D779" s="11"/>
      <c r="E779" s="11"/>
      <c r="F779" s="46" t="s">
        <v>18</v>
      </c>
      <c r="G779" s="11"/>
      <c r="H779" s="47">
        <v>41131</v>
      </c>
      <c r="I779" s="11"/>
      <c r="J779" s="46"/>
      <c r="K779" s="11"/>
      <c r="L779" s="46" t="s">
        <v>196</v>
      </c>
      <c r="M779" s="11"/>
      <c r="N779" s="46"/>
      <c r="O779" s="11"/>
      <c r="P779" s="46" t="s">
        <v>19</v>
      </c>
      <c r="Q779" s="11"/>
      <c r="R779" s="48"/>
      <c r="S779" s="11"/>
      <c r="T779" s="46" t="s">
        <v>189</v>
      </c>
      <c r="U779" s="11"/>
      <c r="V779" s="4">
        <v>67.31</v>
      </c>
      <c r="Z779"/>
    </row>
    <row r="780" spans="1:26">
      <c r="A780" s="11"/>
      <c r="B780" s="11"/>
      <c r="C780" s="11"/>
      <c r="D780" s="11"/>
      <c r="E780" s="11"/>
      <c r="F780" s="46" t="s">
        <v>18</v>
      </c>
      <c r="G780" s="11"/>
      <c r="H780" s="47">
        <v>41131</v>
      </c>
      <c r="I780" s="11"/>
      <c r="J780" s="46"/>
      <c r="K780" s="11"/>
      <c r="L780" s="46" t="s">
        <v>198</v>
      </c>
      <c r="M780" s="11"/>
      <c r="N780" s="46"/>
      <c r="O780" s="11"/>
      <c r="P780" s="46" t="s">
        <v>0</v>
      </c>
      <c r="Q780" s="11"/>
      <c r="R780" s="48"/>
      <c r="S780" s="11"/>
      <c r="T780" s="46" t="s">
        <v>189</v>
      </c>
      <c r="U780" s="11"/>
      <c r="V780" s="4">
        <v>104.96</v>
      </c>
      <c r="Z780"/>
    </row>
    <row r="781" spans="1:26">
      <c r="A781" s="11"/>
      <c r="B781" s="11"/>
      <c r="C781" s="11"/>
      <c r="D781" s="11"/>
      <c r="E781" s="11"/>
      <c r="F781" s="46" t="s">
        <v>18</v>
      </c>
      <c r="G781" s="11"/>
      <c r="H781" s="47">
        <v>41131</v>
      </c>
      <c r="I781" s="11"/>
      <c r="J781" s="46"/>
      <c r="K781" s="11"/>
      <c r="L781" s="46" t="s">
        <v>198</v>
      </c>
      <c r="M781" s="11"/>
      <c r="N781" s="46"/>
      <c r="O781" s="11"/>
      <c r="P781" s="46" t="s">
        <v>0</v>
      </c>
      <c r="Q781" s="11"/>
      <c r="R781" s="48"/>
      <c r="S781" s="11"/>
      <c r="T781" s="46" t="s">
        <v>189</v>
      </c>
      <c r="U781" s="11"/>
      <c r="V781" s="4">
        <v>57.78</v>
      </c>
      <c r="Z781"/>
    </row>
    <row r="782" spans="1:26">
      <c r="A782" s="11"/>
      <c r="B782" s="11"/>
      <c r="C782" s="11"/>
      <c r="D782" s="11"/>
      <c r="E782" s="11"/>
      <c r="F782" s="46" t="s">
        <v>18</v>
      </c>
      <c r="G782" s="11"/>
      <c r="H782" s="47">
        <v>41131</v>
      </c>
      <c r="I782" s="11"/>
      <c r="J782" s="46"/>
      <c r="K782" s="11"/>
      <c r="L782" s="46" t="s">
        <v>198</v>
      </c>
      <c r="M782" s="11"/>
      <c r="N782" s="46"/>
      <c r="O782" s="11"/>
      <c r="P782" s="46" t="s">
        <v>0</v>
      </c>
      <c r="Q782" s="11"/>
      <c r="R782" s="48"/>
      <c r="S782" s="11"/>
      <c r="T782" s="46" t="s">
        <v>189</v>
      </c>
      <c r="U782" s="11"/>
      <c r="V782" s="4">
        <v>90.2</v>
      </c>
      <c r="Z782"/>
    </row>
    <row r="783" spans="1:26">
      <c r="A783" s="11"/>
      <c r="B783" s="11"/>
      <c r="C783" s="11"/>
      <c r="D783" s="11"/>
      <c r="E783" s="11"/>
      <c r="F783" s="46" t="s">
        <v>18</v>
      </c>
      <c r="G783" s="11"/>
      <c r="H783" s="47">
        <v>41131</v>
      </c>
      <c r="I783" s="11"/>
      <c r="J783" s="46"/>
      <c r="K783" s="11"/>
      <c r="L783" s="46" t="s">
        <v>209</v>
      </c>
      <c r="M783" s="11"/>
      <c r="N783" s="46"/>
      <c r="O783" s="11"/>
      <c r="P783" s="46" t="s">
        <v>19</v>
      </c>
      <c r="Q783" s="11"/>
      <c r="R783" s="48"/>
      <c r="S783" s="11"/>
      <c r="T783" s="46" t="s">
        <v>189</v>
      </c>
      <c r="U783" s="11"/>
      <c r="V783" s="4">
        <v>15.69</v>
      </c>
      <c r="Z783"/>
    </row>
    <row r="784" spans="1:26">
      <c r="A784" s="11"/>
      <c r="B784" s="11"/>
      <c r="C784" s="11"/>
      <c r="D784" s="11"/>
      <c r="E784" s="11"/>
      <c r="F784" s="46" t="s">
        <v>18</v>
      </c>
      <c r="G784" s="11"/>
      <c r="H784" s="47">
        <v>41131</v>
      </c>
      <c r="I784" s="11"/>
      <c r="J784" s="46"/>
      <c r="K784" s="11"/>
      <c r="L784" s="46" t="s">
        <v>209</v>
      </c>
      <c r="M784" s="11"/>
      <c r="N784" s="46"/>
      <c r="O784" s="11"/>
      <c r="P784" s="46" t="s">
        <v>19</v>
      </c>
      <c r="Q784" s="11"/>
      <c r="R784" s="48"/>
      <c r="S784" s="11"/>
      <c r="T784" s="46" t="s">
        <v>189</v>
      </c>
      <c r="U784" s="11"/>
      <c r="V784" s="4">
        <v>11.56</v>
      </c>
      <c r="Z784"/>
    </row>
    <row r="785" spans="1:26">
      <c r="A785" s="11"/>
      <c r="B785" s="11"/>
      <c r="C785" s="11"/>
      <c r="D785" s="11"/>
      <c r="E785" s="11"/>
      <c r="F785" s="46" t="s">
        <v>18</v>
      </c>
      <c r="G785" s="11"/>
      <c r="H785" s="47">
        <v>41131</v>
      </c>
      <c r="I785" s="11"/>
      <c r="J785" s="46"/>
      <c r="K785" s="11"/>
      <c r="L785" s="46" t="s">
        <v>209</v>
      </c>
      <c r="M785" s="11"/>
      <c r="N785" s="46"/>
      <c r="O785" s="11"/>
      <c r="P785" s="46" t="s">
        <v>19</v>
      </c>
      <c r="Q785" s="11"/>
      <c r="R785" s="48"/>
      <c r="S785" s="11"/>
      <c r="T785" s="46" t="s">
        <v>189</v>
      </c>
      <c r="U785" s="11"/>
      <c r="V785" s="4">
        <v>18.059999999999999</v>
      </c>
      <c r="Z785"/>
    </row>
    <row r="786" spans="1:26">
      <c r="A786" s="11"/>
      <c r="B786" s="11"/>
      <c r="C786" s="11"/>
      <c r="D786" s="11"/>
      <c r="E786" s="11"/>
      <c r="F786" s="46" t="s">
        <v>18</v>
      </c>
      <c r="G786" s="11"/>
      <c r="H786" s="47">
        <v>41131</v>
      </c>
      <c r="I786" s="11"/>
      <c r="J786" s="46"/>
      <c r="K786" s="11"/>
      <c r="L786" s="46" t="s">
        <v>201</v>
      </c>
      <c r="M786" s="11"/>
      <c r="N786" s="46"/>
      <c r="O786" s="11"/>
      <c r="P786" s="46" t="s">
        <v>19</v>
      </c>
      <c r="Q786" s="11"/>
      <c r="R786" s="48"/>
      <c r="S786" s="11"/>
      <c r="T786" s="46" t="s">
        <v>189</v>
      </c>
      <c r="U786" s="11"/>
      <c r="V786" s="4">
        <v>129.59</v>
      </c>
      <c r="Z786"/>
    </row>
    <row r="787" spans="1:26">
      <c r="A787" s="11"/>
      <c r="B787" s="11"/>
      <c r="C787" s="11"/>
      <c r="D787" s="11"/>
      <c r="E787" s="11"/>
      <c r="F787" s="46" t="s">
        <v>18</v>
      </c>
      <c r="G787" s="11"/>
      <c r="H787" s="47">
        <v>41131</v>
      </c>
      <c r="I787" s="11"/>
      <c r="J787" s="46"/>
      <c r="K787" s="11"/>
      <c r="L787" s="46" t="s">
        <v>201</v>
      </c>
      <c r="M787" s="11"/>
      <c r="N787" s="46"/>
      <c r="O787" s="11"/>
      <c r="P787" s="46" t="s">
        <v>19</v>
      </c>
      <c r="Q787" s="11"/>
      <c r="R787" s="48"/>
      <c r="S787" s="11"/>
      <c r="T787" s="46" t="s">
        <v>189</v>
      </c>
      <c r="U787" s="11"/>
      <c r="V787" s="4">
        <v>70.52</v>
      </c>
      <c r="Z787"/>
    </row>
    <row r="788" spans="1:26">
      <c r="A788" s="11"/>
      <c r="B788" s="11"/>
      <c r="C788" s="11"/>
      <c r="D788" s="11"/>
      <c r="E788" s="11"/>
      <c r="F788" s="46" t="s">
        <v>18</v>
      </c>
      <c r="G788" s="11"/>
      <c r="H788" s="47">
        <v>41131</v>
      </c>
      <c r="I788" s="11"/>
      <c r="J788" s="46"/>
      <c r="K788" s="11"/>
      <c r="L788" s="46" t="s">
        <v>201</v>
      </c>
      <c r="M788" s="11"/>
      <c r="N788" s="46"/>
      <c r="O788" s="11"/>
      <c r="P788" s="46" t="s">
        <v>19</v>
      </c>
      <c r="Q788" s="11"/>
      <c r="R788" s="48"/>
      <c r="S788" s="11"/>
      <c r="T788" s="46" t="s">
        <v>189</v>
      </c>
      <c r="U788" s="11"/>
      <c r="V788" s="4">
        <v>110.1</v>
      </c>
      <c r="Z788"/>
    </row>
    <row r="789" spans="1:26">
      <c r="A789" s="11"/>
      <c r="B789" s="11"/>
      <c r="C789" s="11"/>
      <c r="D789" s="11"/>
      <c r="E789" s="11"/>
      <c r="F789" s="46" t="s">
        <v>18</v>
      </c>
      <c r="G789" s="11"/>
      <c r="H789" s="47">
        <v>41131</v>
      </c>
      <c r="I789" s="11"/>
      <c r="J789" s="46"/>
      <c r="K789" s="11"/>
      <c r="L789" s="46" t="s">
        <v>210</v>
      </c>
      <c r="M789" s="11"/>
      <c r="N789" s="46"/>
      <c r="O789" s="11"/>
      <c r="P789" s="46" t="s">
        <v>0</v>
      </c>
      <c r="Q789" s="11"/>
      <c r="R789" s="48"/>
      <c r="S789" s="11"/>
      <c r="T789" s="46" t="s">
        <v>189</v>
      </c>
      <c r="U789" s="11"/>
      <c r="V789" s="4">
        <v>0</v>
      </c>
      <c r="Z789"/>
    </row>
    <row r="790" spans="1:26">
      <c r="A790" s="11"/>
      <c r="B790" s="11"/>
      <c r="C790" s="11"/>
      <c r="D790" s="11"/>
      <c r="E790" s="11"/>
      <c r="F790" s="46" t="s">
        <v>18</v>
      </c>
      <c r="G790" s="11"/>
      <c r="H790" s="47">
        <v>41131</v>
      </c>
      <c r="I790" s="11"/>
      <c r="J790" s="46"/>
      <c r="K790" s="11"/>
      <c r="L790" s="46" t="s">
        <v>210</v>
      </c>
      <c r="M790" s="11"/>
      <c r="N790" s="46"/>
      <c r="O790" s="11"/>
      <c r="P790" s="46" t="s">
        <v>0</v>
      </c>
      <c r="Q790" s="11"/>
      <c r="R790" s="48"/>
      <c r="S790" s="11"/>
      <c r="T790" s="46" t="s">
        <v>189</v>
      </c>
      <c r="U790" s="11"/>
      <c r="V790" s="4">
        <v>111.64</v>
      </c>
      <c r="Z790"/>
    </row>
    <row r="791" spans="1:26">
      <c r="A791" s="11"/>
      <c r="B791" s="11"/>
      <c r="C791" s="11"/>
      <c r="D791" s="11"/>
      <c r="E791" s="11"/>
      <c r="F791" s="46" t="s">
        <v>18</v>
      </c>
      <c r="G791" s="11"/>
      <c r="H791" s="47">
        <v>41131</v>
      </c>
      <c r="I791" s="11"/>
      <c r="J791" s="46"/>
      <c r="K791" s="11"/>
      <c r="L791" s="46" t="s">
        <v>210</v>
      </c>
      <c r="M791" s="11"/>
      <c r="N791" s="46"/>
      <c r="O791" s="11"/>
      <c r="P791" s="46" t="s">
        <v>0</v>
      </c>
      <c r="Q791" s="11"/>
      <c r="R791" s="48"/>
      <c r="S791" s="11"/>
      <c r="T791" s="46" t="s">
        <v>189</v>
      </c>
      <c r="U791" s="11"/>
      <c r="V791" s="4">
        <v>61.24</v>
      </c>
      <c r="Z791"/>
    </row>
    <row r="792" spans="1:26">
      <c r="A792" s="11"/>
      <c r="B792" s="11"/>
      <c r="C792" s="11"/>
      <c r="D792" s="11"/>
      <c r="E792" s="11"/>
      <c r="F792" s="46" t="s">
        <v>18</v>
      </c>
      <c r="G792" s="11"/>
      <c r="H792" s="47">
        <v>41131</v>
      </c>
      <c r="I792" s="11"/>
      <c r="J792" s="46"/>
      <c r="K792" s="11"/>
      <c r="L792" s="46" t="s">
        <v>210</v>
      </c>
      <c r="M792" s="11"/>
      <c r="N792" s="46"/>
      <c r="O792" s="11"/>
      <c r="P792" s="46" t="s">
        <v>0</v>
      </c>
      <c r="Q792" s="11"/>
      <c r="R792" s="48"/>
      <c r="S792" s="11"/>
      <c r="T792" s="46" t="s">
        <v>189</v>
      </c>
      <c r="U792" s="11"/>
      <c r="V792" s="4">
        <v>95.6</v>
      </c>
      <c r="Z792"/>
    </row>
    <row r="793" spans="1:26">
      <c r="A793" s="11"/>
      <c r="B793" s="11"/>
      <c r="C793" s="11"/>
      <c r="D793" s="11"/>
      <c r="E793" s="11"/>
      <c r="F793" s="46" t="s">
        <v>18</v>
      </c>
      <c r="G793" s="11"/>
      <c r="H793" s="47">
        <v>41131</v>
      </c>
      <c r="I793" s="11"/>
      <c r="J793" s="46"/>
      <c r="K793" s="11"/>
      <c r="L793" s="46" t="s">
        <v>204</v>
      </c>
      <c r="M793" s="11"/>
      <c r="N793" s="46"/>
      <c r="O793" s="11"/>
      <c r="P793" s="46" t="s">
        <v>19</v>
      </c>
      <c r="Q793" s="11"/>
      <c r="R793" s="48"/>
      <c r="S793" s="11"/>
      <c r="T793" s="46" t="s">
        <v>189</v>
      </c>
      <c r="U793" s="11"/>
      <c r="V793" s="4">
        <v>34.97</v>
      </c>
      <c r="Z793"/>
    </row>
    <row r="794" spans="1:26">
      <c r="A794" s="11"/>
      <c r="B794" s="11"/>
      <c r="C794" s="11"/>
      <c r="D794" s="11"/>
      <c r="E794" s="11"/>
      <c r="F794" s="46" t="s">
        <v>18</v>
      </c>
      <c r="G794" s="11"/>
      <c r="H794" s="47">
        <v>41131</v>
      </c>
      <c r="I794" s="11"/>
      <c r="J794" s="46"/>
      <c r="K794" s="11"/>
      <c r="L794" s="46" t="s">
        <v>204</v>
      </c>
      <c r="M794" s="11"/>
      <c r="N794" s="46"/>
      <c r="O794" s="11"/>
      <c r="P794" s="46" t="s">
        <v>19</v>
      </c>
      <c r="Q794" s="11"/>
      <c r="R794" s="48"/>
      <c r="S794" s="11"/>
      <c r="T794" s="46" t="s">
        <v>189</v>
      </c>
      <c r="U794" s="11"/>
      <c r="V794" s="4">
        <v>54.6</v>
      </c>
      <c r="Z794"/>
    </row>
    <row r="795" spans="1:26">
      <c r="A795" s="11"/>
      <c r="B795" s="11"/>
      <c r="C795" s="11"/>
      <c r="D795" s="11"/>
      <c r="E795" s="11"/>
      <c r="F795" s="46" t="s">
        <v>18</v>
      </c>
      <c r="G795" s="11"/>
      <c r="H795" s="47">
        <v>41131</v>
      </c>
      <c r="I795" s="11"/>
      <c r="J795" s="46"/>
      <c r="K795" s="11"/>
      <c r="L795" s="46" t="s">
        <v>211</v>
      </c>
      <c r="M795" s="11"/>
      <c r="N795" s="46"/>
      <c r="O795" s="11"/>
      <c r="P795" s="46" t="s">
        <v>19</v>
      </c>
      <c r="Q795" s="11"/>
      <c r="R795" s="48"/>
      <c r="S795" s="11"/>
      <c r="T795" s="46" t="s">
        <v>189</v>
      </c>
      <c r="U795" s="11"/>
      <c r="V795" s="4">
        <v>102.24</v>
      </c>
      <c r="Z795"/>
    </row>
    <row r="796" spans="1:26">
      <c r="A796" s="11"/>
      <c r="B796" s="11"/>
      <c r="C796" s="11"/>
      <c r="D796" s="11"/>
      <c r="E796" s="11"/>
      <c r="F796" s="46" t="s">
        <v>18</v>
      </c>
      <c r="G796" s="11"/>
      <c r="H796" s="47">
        <v>41131</v>
      </c>
      <c r="I796" s="11"/>
      <c r="J796" s="46"/>
      <c r="K796" s="11"/>
      <c r="L796" s="46" t="s">
        <v>211</v>
      </c>
      <c r="M796" s="11"/>
      <c r="N796" s="46"/>
      <c r="O796" s="11"/>
      <c r="P796" s="46" t="s">
        <v>19</v>
      </c>
      <c r="Q796" s="11"/>
      <c r="R796" s="48"/>
      <c r="S796" s="11"/>
      <c r="T796" s="46" t="s">
        <v>189</v>
      </c>
      <c r="U796" s="11"/>
      <c r="V796" s="4">
        <v>56.36</v>
      </c>
      <c r="Z796"/>
    </row>
    <row r="797" spans="1:26">
      <c r="A797" s="11"/>
      <c r="B797" s="11"/>
      <c r="C797" s="11"/>
      <c r="D797" s="11"/>
      <c r="E797" s="11"/>
      <c r="F797" s="46" t="s">
        <v>18</v>
      </c>
      <c r="G797" s="11"/>
      <c r="H797" s="47">
        <v>41131</v>
      </c>
      <c r="I797" s="11"/>
      <c r="J797" s="46"/>
      <c r="K797" s="11"/>
      <c r="L797" s="46" t="s">
        <v>211</v>
      </c>
      <c r="M797" s="11"/>
      <c r="N797" s="46"/>
      <c r="O797" s="11"/>
      <c r="P797" s="46" t="s">
        <v>19</v>
      </c>
      <c r="Q797" s="11"/>
      <c r="R797" s="48"/>
      <c r="S797" s="11"/>
      <c r="T797" s="46" t="s">
        <v>189</v>
      </c>
      <c r="U797" s="11"/>
      <c r="V797" s="4">
        <v>88</v>
      </c>
      <c r="Z797"/>
    </row>
    <row r="798" spans="1:26">
      <c r="A798" s="11"/>
      <c r="B798" s="11"/>
      <c r="C798" s="11"/>
      <c r="D798" s="11"/>
      <c r="E798" s="11"/>
      <c r="F798" s="46" t="s">
        <v>18</v>
      </c>
      <c r="G798" s="11"/>
      <c r="H798" s="47">
        <v>41131</v>
      </c>
      <c r="I798" s="11"/>
      <c r="J798" s="46" t="s">
        <v>132</v>
      </c>
      <c r="K798" s="11"/>
      <c r="L798" s="46" t="s">
        <v>204</v>
      </c>
      <c r="M798" s="11"/>
      <c r="N798" s="46"/>
      <c r="O798" s="11"/>
      <c r="P798" s="46" t="s">
        <v>19</v>
      </c>
      <c r="Q798" s="11"/>
      <c r="R798" s="48"/>
      <c r="S798" s="11"/>
      <c r="T798" s="46" t="s">
        <v>189</v>
      </c>
      <c r="U798" s="11"/>
      <c r="V798" s="4">
        <v>7.95</v>
      </c>
      <c r="Z798"/>
    </row>
    <row r="799" spans="1:26">
      <c r="A799" s="11"/>
      <c r="B799" s="11"/>
      <c r="C799" s="11"/>
      <c r="D799" s="11"/>
      <c r="E799" s="11"/>
      <c r="F799" s="46" t="s">
        <v>18</v>
      </c>
      <c r="G799" s="11"/>
      <c r="H799" s="47">
        <v>41131</v>
      </c>
      <c r="I799" s="11"/>
      <c r="J799" s="46" t="s">
        <v>132</v>
      </c>
      <c r="K799" s="11"/>
      <c r="L799" s="46" t="s">
        <v>204</v>
      </c>
      <c r="M799" s="11"/>
      <c r="N799" s="46"/>
      <c r="O799" s="11"/>
      <c r="P799" s="46" t="s">
        <v>19</v>
      </c>
      <c r="Q799" s="11"/>
      <c r="R799" s="48"/>
      <c r="S799" s="11"/>
      <c r="T799" s="46" t="s">
        <v>189</v>
      </c>
      <c r="U799" s="11"/>
      <c r="V799" s="4">
        <v>0</v>
      </c>
      <c r="Z799"/>
    </row>
    <row r="800" spans="1:26">
      <c r="A800" s="11"/>
      <c r="B800" s="11"/>
      <c r="C800" s="11"/>
      <c r="D800" s="11"/>
      <c r="E800" s="11"/>
      <c r="F800" s="46" t="s">
        <v>18</v>
      </c>
      <c r="G800" s="11"/>
      <c r="H800" s="47">
        <v>41145</v>
      </c>
      <c r="I800" s="11"/>
      <c r="J800" s="46"/>
      <c r="K800" s="11"/>
      <c r="L800" s="46" t="s">
        <v>212</v>
      </c>
      <c r="M800" s="11"/>
      <c r="N800" s="46"/>
      <c r="O800" s="11"/>
      <c r="P800" s="46" t="s">
        <v>35</v>
      </c>
      <c r="Q800" s="11"/>
      <c r="R800" s="48"/>
      <c r="S800" s="11"/>
      <c r="T800" s="46" t="s">
        <v>189</v>
      </c>
      <c r="U800" s="11"/>
      <c r="V800" s="4">
        <v>86.63</v>
      </c>
      <c r="Z800"/>
    </row>
    <row r="801" spans="1:26">
      <c r="A801" s="11"/>
      <c r="B801" s="11"/>
      <c r="C801" s="11"/>
      <c r="D801" s="11"/>
      <c r="E801" s="11"/>
      <c r="F801" s="46" t="s">
        <v>18</v>
      </c>
      <c r="G801" s="11"/>
      <c r="H801" s="47">
        <v>41145</v>
      </c>
      <c r="I801" s="11"/>
      <c r="J801" s="46"/>
      <c r="K801" s="11"/>
      <c r="L801" s="46" t="s">
        <v>212</v>
      </c>
      <c r="M801" s="11"/>
      <c r="N801" s="46"/>
      <c r="O801" s="11"/>
      <c r="P801" s="46" t="s">
        <v>35</v>
      </c>
      <c r="Q801" s="11"/>
      <c r="R801" s="48"/>
      <c r="S801" s="11"/>
      <c r="T801" s="46" t="s">
        <v>189</v>
      </c>
      <c r="U801" s="11"/>
      <c r="V801" s="4">
        <v>65.010000000000005</v>
      </c>
      <c r="Z801"/>
    </row>
    <row r="802" spans="1:26">
      <c r="A802" s="11"/>
      <c r="B802" s="11"/>
      <c r="C802" s="11"/>
      <c r="D802" s="11"/>
      <c r="E802" s="11"/>
      <c r="F802" s="46" t="s">
        <v>18</v>
      </c>
      <c r="G802" s="11"/>
      <c r="H802" s="47">
        <v>41145</v>
      </c>
      <c r="I802" s="11"/>
      <c r="J802" s="46"/>
      <c r="K802" s="11"/>
      <c r="L802" s="46" t="s">
        <v>212</v>
      </c>
      <c r="M802" s="11"/>
      <c r="N802" s="46"/>
      <c r="O802" s="11"/>
      <c r="P802" s="46" t="s">
        <v>35</v>
      </c>
      <c r="Q802" s="11"/>
      <c r="R802" s="48"/>
      <c r="S802" s="11"/>
      <c r="T802" s="46" t="s">
        <v>189</v>
      </c>
      <c r="U802" s="11"/>
      <c r="V802" s="4">
        <v>37.1</v>
      </c>
      <c r="Z802"/>
    </row>
    <row r="803" spans="1:26">
      <c r="A803" s="11"/>
      <c r="B803" s="11"/>
      <c r="C803" s="11"/>
      <c r="D803" s="11"/>
      <c r="E803" s="11"/>
      <c r="F803" s="46" t="s">
        <v>18</v>
      </c>
      <c r="G803" s="11"/>
      <c r="H803" s="47">
        <v>41145</v>
      </c>
      <c r="I803" s="11"/>
      <c r="J803" s="46"/>
      <c r="K803" s="11"/>
      <c r="L803" s="46" t="s">
        <v>212</v>
      </c>
      <c r="M803" s="11"/>
      <c r="N803" s="46"/>
      <c r="O803" s="11"/>
      <c r="P803" s="46" t="s">
        <v>35</v>
      </c>
      <c r="Q803" s="11"/>
      <c r="R803" s="48"/>
      <c r="S803" s="11"/>
      <c r="T803" s="46" t="s">
        <v>189</v>
      </c>
      <c r="U803" s="11"/>
      <c r="V803" s="4">
        <v>57.92</v>
      </c>
      <c r="Z803"/>
    </row>
    <row r="804" spans="1:26">
      <c r="A804" s="11"/>
      <c r="B804" s="11"/>
      <c r="C804" s="11"/>
      <c r="D804" s="11"/>
      <c r="E804" s="11"/>
      <c r="F804" s="46" t="s">
        <v>18</v>
      </c>
      <c r="G804" s="11"/>
      <c r="H804" s="47">
        <v>41145</v>
      </c>
      <c r="I804" s="11"/>
      <c r="J804" s="46"/>
      <c r="K804" s="11"/>
      <c r="L804" s="46" t="s">
        <v>190</v>
      </c>
      <c r="M804" s="11"/>
      <c r="N804" s="46"/>
      <c r="O804" s="11"/>
      <c r="P804" s="46" t="s">
        <v>35</v>
      </c>
      <c r="Q804" s="11"/>
      <c r="R804" s="48"/>
      <c r="S804" s="11"/>
      <c r="T804" s="46" t="s">
        <v>189</v>
      </c>
      <c r="U804" s="11"/>
      <c r="V804" s="4">
        <v>96.36</v>
      </c>
      <c r="Z804"/>
    </row>
    <row r="805" spans="1:26">
      <c r="A805" s="11"/>
      <c r="B805" s="11"/>
      <c r="C805" s="11"/>
      <c r="D805" s="11"/>
      <c r="E805" s="11"/>
      <c r="F805" s="46" t="s">
        <v>18</v>
      </c>
      <c r="G805" s="11"/>
      <c r="H805" s="47">
        <v>41145</v>
      </c>
      <c r="I805" s="11"/>
      <c r="J805" s="46"/>
      <c r="K805" s="11"/>
      <c r="L805" s="46" t="s">
        <v>190</v>
      </c>
      <c r="M805" s="11"/>
      <c r="N805" s="46"/>
      <c r="O805" s="11"/>
      <c r="P805" s="46" t="s">
        <v>35</v>
      </c>
      <c r="Q805" s="11"/>
      <c r="R805" s="48"/>
      <c r="S805" s="11"/>
      <c r="T805" s="46" t="s">
        <v>189</v>
      </c>
      <c r="U805" s="11"/>
      <c r="V805" s="4">
        <v>53.33</v>
      </c>
      <c r="Z805"/>
    </row>
    <row r="806" spans="1:26">
      <c r="A806" s="11"/>
      <c r="B806" s="11"/>
      <c r="C806" s="11"/>
      <c r="D806" s="11"/>
      <c r="E806" s="11"/>
      <c r="F806" s="46" t="s">
        <v>18</v>
      </c>
      <c r="G806" s="11"/>
      <c r="H806" s="47">
        <v>41145</v>
      </c>
      <c r="I806" s="11"/>
      <c r="J806" s="46"/>
      <c r="K806" s="11"/>
      <c r="L806" s="46" t="s">
        <v>190</v>
      </c>
      <c r="M806" s="11"/>
      <c r="N806" s="46"/>
      <c r="O806" s="11"/>
      <c r="P806" s="46" t="s">
        <v>35</v>
      </c>
      <c r="Q806" s="11"/>
      <c r="R806" s="48"/>
      <c r="S806" s="11"/>
      <c r="T806" s="46" t="s">
        <v>189</v>
      </c>
      <c r="U806" s="11"/>
      <c r="V806" s="4">
        <v>124.88</v>
      </c>
      <c r="Z806"/>
    </row>
    <row r="807" spans="1:26">
      <c r="A807" s="11"/>
      <c r="B807" s="11"/>
      <c r="C807" s="11"/>
      <c r="D807" s="11"/>
      <c r="E807" s="11"/>
      <c r="F807" s="46" t="s">
        <v>18</v>
      </c>
      <c r="G807" s="11"/>
      <c r="H807" s="47">
        <v>41145</v>
      </c>
      <c r="I807" s="11"/>
      <c r="J807" s="46"/>
      <c r="K807" s="11"/>
      <c r="L807" s="46" t="s">
        <v>191</v>
      </c>
      <c r="M807" s="11"/>
      <c r="N807" s="46"/>
      <c r="O807" s="11"/>
      <c r="P807" s="46" t="s">
        <v>19</v>
      </c>
      <c r="Q807" s="11"/>
      <c r="R807" s="48"/>
      <c r="S807" s="11"/>
      <c r="T807" s="46" t="s">
        <v>189</v>
      </c>
      <c r="U807" s="11"/>
      <c r="V807" s="4">
        <v>102.24</v>
      </c>
      <c r="Z807"/>
    </row>
    <row r="808" spans="1:26">
      <c r="A808" s="11"/>
      <c r="B808" s="11"/>
      <c r="C808" s="11"/>
      <c r="D808" s="11"/>
      <c r="E808" s="11"/>
      <c r="F808" s="46" t="s">
        <v>18</v>
      </c>
      <c r="G808" s="11"/>
      <c r="H808" s="47">
        <v>41145</v>
      </c>
      <c r="I808" s="11"/>
      <c r="J808" s="46"/>
      <c r="K808" s="11"/>
      <c r="L808" s="46" t="s">
        <v>191</v>
      </c>
      <c r="M808" s="11"/>
      <c r="N808" s="46"/>
      <c r="O808" s="11"/>
      <c r="P808" s="46" t="s">
        <v>19</v>
      </c>
      <c r="Q808" s="11"/>
      <c r="R808" s="48"/>
      <c r="S808" s="11"/>
      <c r="T808" s="46" t="s">
        <v>189</v>
      </c>
      <c r="U808" s="11"/>
      <c r="V808" s="4">
        <v>56.36</v>
      </c>
      <c r="Z808"/>
    </row>
    <row r="809" spans="1:26">
      <c r="A809" s="11"/>
      <c r="B809" s="11"/>
      <c r="C809" s="11"/>
      <c r="D809" s="11"/>
      <c r="E809" s="11"/>
      <c r="F809" s="46" t="s">
        <v>18</v>
      </c>
      <c r="G809" s="11"/>
      <c r="H809" s="47">
        <v>41145</v>
      </c>
      <c r="I809" s="11"/>
      <c r="J809" s="46"/>
      <c r="K809" s="11"/>
      <c r="L809" s="46" t="s">
        <v>191</v>
      </c>
      <c r="M809" s="11"/>
      <c r="N809" s="46"/>
      <c r="O809" s="11"/>
      <c r="P809" s="46" t="s">
        <v>19</v>
      </c>
      <c r="Q809" s="11"/>
      <c r="R809" s="48"/>
      <c r="S809" s="11"/>
      <c r="T809" s="46" t="s">
        <v>189</v>
      </c>
      <c r="U809" s="11"/>
      <c r="V809" s="4">
        <v>88</v>
      </c>
      <c r="Z809"/>
    </row>
    <row r="810" spans="1:26">
      <c r="A810" s="11"/>
      <c r="B810" s="11"/>
      <c r="C810" s="11"/>
      <c r="D810" s="11"/>
      <c r="E810" s="11"/>
      <c r="F810" s="46" t="s">
        <v>18</v>
      </c>
      <c r="G810" s="11"/>
      <c r="H810" s="47">
        <v>41145</v>
      </c>
      <c r="I810" s="11"/>
      <c r="J810" s="46"/>
      <c r="K810" s="11"/>
      <c r="L810" s="46" t="s">
        <v>214</v>
      </c>
      <c r="M810" s="11"/>
      <c r="N810" s="46"/>
      <c r="O810" s="11"/>
      <c r="P810" s="46" t="s">
        <v>0</v>
      </c>
      <c r="Q810" s="11"/>
      <c r="R810" s="48"/>
      <c r="S810" s="11"/>
      <c r="T810" s="46" t="s">
        <v>189</v>
      </c>
      <c r="U810" s="11"/>
      <c r="V810" s="4">
        <v>90.39</v>
      </c>
      <c r="Z810"/>
    </row>
    <row r="811" spans="1:26">
      <c r="A811" s="11"/>
      <c r="B811" s="11"/>
      <c r="C811" s="11"/>
      <c r="D811" s="11"/>
      <c r="E811" s="11"/>
      <c r="F811" s="46" t="s">
        <v>18</v>
      </c>
      <c r="G811" s="11"/>
      <c r="H811" s="47">
        <v>41145</v>
      </c>
      <c r="I811" s="11"/>
      <c r="J811" s="46"/>
      <c r="K811" s="11"/>
      <c r="L811" s="46" t="s">
        <v>214</v>
      </c>
      <c r="M811" s="11"/>
      <c r="N811" s="46"/>
      <c r="O811" s="11"/>
      <c r="P811" s="46" t="s">
        <v>0</v>
      </c>
      <c r="Q811" s="11"/>
      <c r="R811" s="48"/>
      <c r="S811" s="11"/>
      <c r="T811" s="46" t="s">
        <v>189</v>
      </c>
      <c r="U811" s="11"/>
      <c r="V811" s="4">
        <v>0</v>
      </c>
      <c r="Z811"/>
    </row>
    <row r="812" spans="1:26">
      <c r="A812" s="11"/>
      <c r="B812" s="11"/>
      <c r="C812" s="11"/>
      <c r="D812" s="11"/>
      <c r="E812" s="11"/>
      <c r="F812" s="46" t="s">
        <v>18</v>
      </c>
      <c r="G812" s="11"/>
      <c r="H812" s="47">
        <v>41145</v>
      </c>
      <c r="I812" s="11"/>
      <c r="J812" s="46"/>
      <c r="K812" s="11"/>
      <c r="L812" s="46" t="s">
        <v>214</v>
      </c>
      <c r="M812" s="11"/>
      <c r="N812" s="46"/>
      <c r="O812" s="11"/>
      <c r="P812" s="46" t="s">
        <v>0</v>
      </c>
      <c r="Q812" s="11"/>
      <c r="R812" s="48"/>
      <c r="S812" s="11"/>
      <c r="T812" s="46" t="s">
        <v>189</v>
      </c>
      <c r="U812" s="11"/>
      <c r="V812" s="4">
        <v>170.8</v>
      </c>
      <c r="Z812"/>
    </row>
    <row r="813" spans="1:26">
      <c r="A813" s="11"/>
      <c r="B813" s="11"/>
      <c r="C813" s="11"/>
      <c r="D813" s="11"/>
      <c r="E813" s="11"/>
      <c r="F813" s="46" t="s">
        <v>18</v>
      </c>
      <c r="G813" s="11"/>
      <c r="H813" s="47">
        <v>41145</v>
      </c>
      <c r="I813" s="11"/>
      <c r="J813" s="46"/>
      <c r="K813" s="11"/>
      <c r="L813" s="46" t="s">
        <v>192</v>
      </c>
      <c r="M813" s="11"/>
      <c r="N813" s="46"/>
      <c r="O813" s="11"/>
      <c r="P813" s="46" t="s">
        <v>19</v>
      </c>
      <c r="Q813" s="11"/>
      <c r="R813" s="48"/>
      <c r="S813" s="11"/>
      <c r="T813" s="46" t="s">
        <v>189</v>
      </c>
      <c r="U813" s="11"/>
      <c r="V813" s="4">
        <v>80</v>
      </c>
      <c r="Z813"/>
    </row>
    <row r="814" spans="1:26">
      <c r="A814" s="11"/>
      <c r="B814" s="11"/>
      <c r="C814" s="11"/>
      <c r="D814" s="11"/>
      <c r="E814" s="11"/>
      <c r="F814" s="46" t="s">
        <v>18</v>
      </c>
      <c r="G814" s="11"/>
      <c r="H814" s="47">
        <v>41145</v>
      </c>
      <c r="I814" s="11"/>
      <c r="J814" s="46"/>
      <c r="K814" s="11"/>
      <c r="L814" s="46" t="s">
        <v>192</v>
      </c>
      <c r="M814" s="11"/>
      <c r="N814" s="46"/>
      <c r="O814" s="11"/>
      <c r="P814" s="46" t="s">
        <v>19</v>
      </c>
      <c r="Q814" s="11"/>
      <c r="R814" s="48"/>
      <c r="S814" s="11"/>
      <c r="T814" s="46" t="s">
        <v>189</v>
      </c>
      <c r="U814" s="11"/>
      <c r="V814" s="4">
        <v>100.26</v>
      </c>
      <c r="Z814"/>
    </row>
    <row r="815" spans="1:26">
      <c r="A815" s="11"/>
      <c r="B815" s="11"/>
      <c r="C815" s="11"/>
      <c r="D815" s="11"/>
      <c r="E815" s="11"/>
      <c r="F815" s="46" t="s">
        <v>18</v>
      </c>
      <c r="G815" s="11"/>
      <c r="H815" s="47">
        <v>41145</v>
      </c>
      <c r="I815" s="11"/>
      <c r="J815" s="46"/>
      <c r="K815" s="11"/>
      <c r="L815" s="46" t="s">
        <v>192</v>
      </c>
      <c r="M815" s="11"/>
      <c r="N815" s="46"/>
      <c r="O815" s="11"/>
      <c r="P815" s="46" t="s">
        <v>19</v>
      </c>
      <c r="Q815" s="11"/>
      <c r="R815" s="48"/>
      <c r="S815" s="11"/>
      <c r="T815" s="46" t="s">
        <v>189</v>
      </c>
      <c r="U815" s="11"/>
      <c r="V815" s="4">
        <v>55.34</v>
      </c>
      <c r="Z815"/>
    </row>
    <row r="816" spans="1:26">
      <c r="A816" s="11"/>
      <c r="B816" s="11"/>
      <c r="C816" s="11"/>
      <c r="D816" s="11"/>
      <c r="E816" s="11"/>
      <c r="F816" s="46" t="s">
        <v>18</v>
      </c>
      <c r="G816" s="11"/>
      <c r="H816" s="47">
        <v>41145</v>
      </c>
      <c r="I816" s="11"/>
      <c r="J816" s="46"/>
      <c r="K816" s="11"/>
      <c r="L816" s="46" t="s">
        <v>192</v>
      </c>
      <c r="M816" s="11"/>
      <c r="N816" s="46"/>
      <c r="O816" s="11"/>
      <c r="P816" s="46" t="s">
        <v>19</v>
      </c>
      <c r="Q816" s="11"/>
      <c r="R816" s="48"/>
      <c r="S816" s="11"/>
      <c r="T816" s="46" t="s">
        <v>189</v>
      </c>
      <c r="U816" s="11"/>
      <c r="V816" s="4">
        <v>172.8</v>
      </c>
      <c r="Z816"/>
    </row>
    <row r="817" spans="1:26">
      <c r="A817" s="11"/>
      <c r="B817" s="11"/>
      <c r="C817" s="11"/>
      <c r="D817" s="11"/>
      <c r="E817" s="11"/>
      <c r="F817" s="46" t="s">
        <v>18</v>
      </c>
      <c r="G817" s="11"/>
      <c r="H817" s="47">
        <v>41145</v>
      </c>
      <c r="I817" s="11"/>
      <c r="J817" s="46"/>
      <c r="K817" s="11"/>
      <c r="L817" s="46" t="s">
        <v>194</v>
      </c>
      <c r="M817" s="11"/>
      <c r="N817" s="46"/>
      <c r="O817" s="11"/>
      <c r="P817" s="46" t="s">
        <v>19</v>
      </c>
      <c r="Q817" s="11"/>
      <c r="R817" s="48"/>
      <c r="S817" s="11"/>
      <c r="T817" s="46" t="s">
        <v>189</v>
      </c>
      <c r="U817" s="11"/>
      <c r="V817" s="4">
        <v>93.26</v>
      </c>
      <c r="Z817"/>
    </row>
    <row r="818" spans="1:26">
      <c r="A818" s="11"/>
      <c r="B818" s="11"/>
      <c r="C818" s="11"/>
      <c r="D818" s="11"/>
      <c r="E818" s="11"/>
      <c r="F818" s="46" t="s">
        <v>18</v>
      </c>
      <c r="G818" s="11"/>
      <c r="H818" s="47">
        <v>41145</v>
      </c>
      <c r="I818" s="11"/>
      <c r="J818" s="46"/>
      <c r="K818" s="11"/>
      <c r="L818" s="46" t="s">
        <v>194</v>
      </c>
      <c r="M818" s="11"/>
      <c r="N818" s="46"/>
      <c r="O818" s="11"/>
      <c r="P818" s="46" t="s">
        <v>19</v>
      </c>
      <c r="Q818" s="11"/>
      <c r="R818" s="48"/>
      <c r="S818" s="11"/>
      <c r="T818" s="46" t="s">
        <v>189</v>
      </c>
      <c r="U818" s="11"/>
      <c r="V818" s="4">
        <v>51.72</v>
      </c>
      <c r="Z818"/>
    </row>
    <row r="819" spans="1:26">
      <c r="A819" s="11"/>
      <c r="B819" s="11"/>
      <c r="C819" s="11"/>
      <c r="D819" s="11"/>
      <c r="E819" s="11"/>
      <c r="F819" s="46" t="s">
        <v>18</v>
      </c>
      <c r="G819" s="11"/>
      <c r="H819" s="47">
        <v>41145</v>
      </c>
      <c r="I819" s="11"/>
      <c r="J819" s="46"/>
      <c r="K819" s="11"/>
      <c r="L819" s="46" t="s">
        <v>194</v>
      </c>
      <c r="M819" s="11"/>
      <c r="N819" s="46"/>
      <c r="O819" s="11"/>
      <c r="P819" s="46" t="s">
        <v>19</v>
      </c>
      <c r="Q819" s="11"/>
      <c r="R819" s="48"/>
      <c r="S819" s="11"/>
      <c r="T819" s="46" t="s">
        <v>189</v>
      </c>
      <c r="U819" s="11"/>
      <c r="V819" s="4">
        <v>80.75</v>
      </c>
      <c r="Z819"/>
    </row>
    <row r="820" spans="1:26">
      <c r="A820" s="11"/>
      <c r="B820" s="11"/>
      <c r="C820" s="11"/>
      <c r="D820" s="11"/>
      <c r="E820" s="11"/>
      <c r="F820" s="46" t="s">
        <v>18</v>
      </c>
      <c r="G820" s="11"/>
      <c r="H820" s="47">
        <v>41145</v>
      </c>
      <c r="I820" s="11"/>
      <c r="J820" s="46"/>
      <c r="K820" s="11"/>
      <c r="L820" s="46" t="s">
        <v>198</v>
      </c>
      <c r="M820" s="11"/>
      <c r="N820" s="46"/>
      <c r="O820" s="11"/>
      <c r="P820" s="46" t="s">
        <v>0</v>
      </c>
      <c r="Q820" s="11"/>
      <c r="R820" s="48"/>
      <c r="S820" s="11"/>
      <c r="T820" s="46" t="s">
        <v>189</v>
      </c>
      <c r="U820" s="11"/>
      <c r="V820" s="4">
        <v>29.82</v>
      </c>
      <c r="Z820"/>
    </row>
    <row r="821" spans="1:26">
      <c r="A821" s="11"/>
      <c r="B821" s="11"/>
      <c r="C821" s="11"/>
      <c r="D821" s="11"/>
      <c r="E821" s="11"/>
      <c r="F821" s="46" t="s">
        <v>18</v>
      </c>
      <c r="G821" s="11"/>
      <c r="H821" s="47">
        <v>41145</v>
      </c>
      <c r="I821" s="11"/>
      <c r="J821" s="46"/>
      <c r="K821" s="11"/>
      <c r="L821" s="46" t="s">
        <v>198</v>
      </c>
      <c r="M821" s="11"/>
      <c r="N821" s="46"/>
      <c r="O821" s="11"/>
      <c r="P821" s="46" t="s">
        <v>0</v>
      </c>
      <c r="Q821" s="11"/>
      <c r="R821" s="48"/>
      <c r="S821" s="11"/>
      <c r="T821" s="46" t="s">
        <v>189</v>
      </c>
      <c r="U821" s="11"/>
      <c r="V821" s="4">
        <v>18.89</v>
      </c>
      <c r="Z821"/>
    </row>
    <row r="822" spans="1:26">
      <c r="A822" s="11"/>
      <c r="B822" s="11"/>
      <c r="C822" s="11"/>
      <c r="D822" s="11"/>
      <c r="E822" s="11"/>
      <c r="F822" s="46" t="s">
        <v>18</v>
      </c>
      <c r="G822" s="11"/>
      <c r="H822" s="47">
        <v>41145</v>
      </c>
      <c r="I822" s="11"/>
      <c r="J822" s="46"/>
      <c r="K822" s="11"/>
      <c r="L822" s="46" t="s">
        <v>198</v>
      </c>
      <c r="M822" s="11"/>
      <c r="N822" s="46"/>
      <c r="O822" s="11"/>
      <c r="P822" s="46" t="s">
        <v>0</v>
      </c>
      <c r="Q822" s="11"/>
      <c r="R822" s="48"/>
      <c r="S822" s="11"/>
      <c r="T822" s="46" t="s">
        <v>189</v>
      </c>
      <c r="U822" s="11"/>
      <c r="V822" s="4">
        <v>29.48</v>
      </c>
      <c r="Z822"/>
    </row>
    <row r="823" spans="1:26">
      <c r="A823" s="11"/>
      <c r="B823" s="11"/>
      <c r="C823" s="11"/>
      <c r="D823" s="11"/>
      <c r="E823" s="11"/>
      <c r="F823" s="46" t="s">
        <v>18</v>
      </c>
      <c r="G823" s="11"/>
      <c r="H823" s="47">
        <v>41145</v>
      </c>
      <c r="I823" s="11"/>
      <c r="J823" s="46"/>
      <c r="K823" s="11"/>
      <c r="L823" s="46" t="s">
        <v>199</v>
      </c>
      <c r="M823" s="11"/>
      <c r="N823" s="46"/>
      <c r="O823" s="11"/>
      <c r="P823" s="46" t="s">
        <v>19</v>
      </c>
      <c r="Q823" s="11"/>
      <c r="R823" s="48"/>
      <c r="S823" s="11"/>
      <c r="T823" s="46" t="s">
        <v>189</v>
      </c>
      <c r="U823" s="11"/>
      <c r="V823" s="4">
        <v>3076.92</v>
      </c>
      <c r="Z823"/>
    </row>
    <row r="824" spans="1:26">
      <c r="A824" s="11"/>
      <c r="B824" s="11"/>
      <c r="C824" s="11"/>
      <c r="D824" s="11"/>
      <c r="E824" s="11"/>
      <c r="F824" s="46" t="s">
        <v>18</v>
      </c>
      <c r="G824" s="11"/>
      <c r="H824" s="47">
        <v>41145</v>
      </c>
      <c r="I824" s="11"/>
      <c r="J824" s="46"/>
      <c r="K824" s="11"/>
      <c r="L824" s="46" t="s">
        <v>199</v>
      </c>
      <c r="M824" s="11"/>
      <c r="N824" s="46"/>
      <c r="O824" s="11"/>
      <c r="P824" s="46" t="s">
        <v>19</v>
      </c>
      <c r="Q824" s="11"/>
      <c r="R824" s="48"/>
      <c r="S824" s="11"/>
      <c r="T824" s="46" t="s">
        <v>189</v>
      </c>
      <c r="U824" s="11"/>
      <c r="V824" s="4">
        <v>145.63999999999999</v>
      </c>
      <c r="Z824"/>
    </row>
    <row r="825" spans="1:26">
      <c r="A825" s="11"/>
      <c r="B825" s="11"/>
      <c r="C825" s="11"/>
      <c r="D825" s="11"/>
      <c r="E825" s="11"/>
      <c r="F825" s="46" t="s">
        <v>18</v>
      </c>
      <c r="G825" s="11"/>
      <c r="H825" s="47">
        <v>41145</v>
      </c>
      <c r="I825" s="11"/>
      <c r="J825" s="46"/>
      <c r="K825" s="11"/>
      <c r="L825" s="46" t="s">
        <v>201</v>
      </c>
      <c r="M825" s="11"/>
      <c r="N825" s="46"/>
      <c r="O825" s="11"/>
      <c r="P825" s="46" t="s">
        <v>19</v>
      </c>
      <c r="Q825" s="11"/>
      <c r="R825" s="48"/>
      <c r="S825" s="11"/>
      <c r="T825" s="46" t="s">
        <v>189</v>
      </c>
      <c r="U825" s="11"/>
      <c r="V825" s="4">
        <v>131.44</v>
      </c>
      <c r="Z825"/>
    </row>
    <row r="826" spans="1:26">
      <c r="A826" s="11"/>
      <c r="B826" s="11"/>
      <c r="C826" s="11"/>
      <c r="D826" s="11"/>
      <c r="E826" s="11"/>
      <c r="F826" s="46" t="s">
        <v>18</v>
      </c>
      <c r="G826" s="11"/>
      <c r="H826" s="47">
        <v>41145</v>
      </c>
      <c r="I826" s="11"/>
      <c r="J826" s="46"/>
      <c r="K826" s="11"/>
      <c r="L826" s="46" t="s">
        <v>201</v>
      </c>
      <c r="M826" s="11"/>
      <c r="N826" s="46"/>
      <c r="O826" s="11"/>
      <c r="P826" s="46" t="s">
        <v>19</v>
      </c>
      <c r="Q826" s="11"/>
      <c r="R826" s="48"/>
      <c r="S826" s="11"/>
      <c r="T826" s="46" t="s">
        <v>189</v>
      </c>
      <c r="U826" s="11"/>
      <c r="V826" s="4">
        <v>34.72</v>
      </c>
      <c r="Z826"/>
    </row>
    <row r="827" spans="1:26">
      <c r="A827" s="11"/>
      <c r="B827" s="11"/>
      <c r="C827" s="11"/>
      <c r="D827" s="11"/>
      <c r="E827" s="11"/>
      <c r="F827" s="46" t="s">
        <v>18</v>
      </c>
      <c r="G827" s="11"/>
      <c r="H827" s="47">
        <v>41145</v>
      </c>
      <c r="I827" s="11"/>
      <c r="J827" s="46"/>
      <c r="K827" s="11"/>
      <c r="L827" s="46" t="s">
        <v>201</v>
      </c>
      <c r="M827" s="11"/>
      <c r="N827" s="46"/>
      <c r="O827" s="11"/>
      <c r="P827" s="46" t="s">
        <v>19</v>
      </c>
      <c r="Q827" s="11"/>
      <c r="R827" s="48"/>
      <c r="S827" s="11"/>
      <c r="T827" s="46" t="s">
        <v>189</v>
      </c>
      <c r="U827" s="11"/>
      <c r="V827" s="4">
        <v>111.6</v>
      </c>
      <c r="Z827"/>
    </row>
    <row r="828" spans="1:26">
      <c r="A828" s="11"/>
      <c r="B828" s="11"/>
      <c r="C828" s="11"/>
      <c r="D828" s="11"/>
      <c r="E828" s="11"/>
      <c r="F828" s="46" t="s">
        <v>18</v>
      </c>
      <c r="G828" s="11"/>
      <c r="H828" s="47">
        <v>41145</v>
      </c>
      <c r="I828" s="11"/>
      <c r="J828" s="46"/>
      <c r="K828" s="11"/>
      <c r="L828" s="46" t="s">
        <v>210</v>
      </c>
      <c r="M828" s="11"/>
      <c r="N828" s="46"/>
      <c r="O828" s="11"/>
      <c r="P828" s="46" t="s">
        <v>0</v>
      </c>
      <c r="Q828" s="11"/>
      <c r="R828" s="48"/>
      <c r="S828" s="11"/>
      <c r="T828" s="46" t="s">
        <v>189</v>
      </c>
      <c r="U828" s="11"/>
      <c r="V828" s="4">
        <v>0</v>
      </c>
      <c r="Z828"/>
    </row>
    <row r="829" spans="1:26">
      <c r="A829" s="11"/>
      <c r="B829" s="11"/>
      <c r="C829" s="11"/>
      <c r="D829" s="11"/>
      <c r="E829" s="11"/>
      <c r="F829" s="46" t="s">
        <v>18</v>
      </c>
      <c r="G829" s="11"/>
      <c r="H829" s="47">
        <v>41145</v>
      </c>
      <c r="I829" s="11"/>
      <c r="J829" s="46"/>
      <c r="K829" s="11"/>
      <c r="L829" s="46" t="s">
        <v>210</v>
      </c>
      <c r="M829" s="11"/>
      <c r="N829" s="46"/>
      <c r="O829" s="11"/>
      <c r="P829" s="46" t="s">
        <v>0</v>
      </c>
      <c r="Q829" s="11"/>
      <c r="R829" s="48"/>
      <c r="S829" s="11"/>
      <c r="T829" s="46" t="s">
        <v>189</v>
      </c>
      <c r="U829" s="11"/>
      <c r="V829" s="4">
        <v>133.91999999999999</v>
      </c>
      <c r="Z829"/>
    </row>
    <row r="830" spans="1:26">
      <c r="A830" s="11"/>
      <c r="B830" s="11"/>
      <c r="C830" s="11"/>
      <c r="D830" s="11"/>
      <c r="E830" s="11"/>
      <c r="F830" s="46" t="s">
        <v>18</v>
      </c>
      <c r="G830" s="11"/>
      <c r="H830" s="47">
        <v>41145</v>
      </c>
      <c r="I830" s="11"/>
      <c r="J830" s="46"/>
      <c r="K830" s="11"/>
      <c r="L830" s="46" t="s">
        <v>210</v>
      </c>
      <c r="M830" s="11"/>
      <c r="N830" s="46"/>
      <c r="O830" s="11"/>
      <c r="P830" s="46" t="s">
        <v>0</v>
      </c>
      <c r="Q830" s="11"/>
      <c r="R830" s="48"/>
      <c r="S830" s="11"/>
      <c r="T830" s="46" t="s">
        <v>189</v>
      </c>
      <c r="U830" s="11"/>
      <c r="V830" s="4">
        <v>72.760000000000005</v>
      </c>
      <c r="Z830"/>
    </row>
    <row r="831" spans="1:26">
      <c r="A831" s="11"/>
      <c r="B831" s="11"/>
      <c r="C831" s="11"/>
      <c r="D831" s="11"/>
      <c r="E831" s="11"/>
      <c r="F831" s="46" t="s">
        <v>18</v>
      </c>
      <c r="G831" s="11"/>
      <c r="H831" s="47">
        <v>41145</v>
      </c>
      <c r="I831" s="11"/>
      <c r="J831" s="46"/>
      <c r="K831" s="11"/>
      <c r="L831" s="46" t="s">
        <v>210</v>
      </c>
      <c r="M831" s="11"/>
      <c r="N831" s="46"/>
      <c r="O831" s="11"/>
      <c r="P831" s="46" t="s">
        <v>0</v>
      </c>
      <c r="Q831" s="11"/>
      <c r="R831" s="48"/>
      <c r="S831" s="11"/>
      <c r="T831" s="46" t="s">
        <v>189</v>
      </c>
      <c r="U831" s="11"/>
      <c r="V831" s="4">
        <v>113.6</v>
      </c>
      <c r="Z831"/>
    </row>
    <row r="832" spans="1:26">
      <c r="A832" s="11"/>
      <c r="B832" s="11"/>
      <c r="C832" s="11"/>
      <c r="D832" s="11"/>
      <c r="E832" s="11"/>
      <c r="F832" s="46" t="s">
        <v>18</v>
      </c>
      <c r="G832" s="11"/>
      <c r="H832" s="47">
        <v>41145</v>
      </c>
      <c r="I832" s="11"/>
      <c r="J832" s="46"/>
      <c r="K832" s="11"/>
      <c r="L832" s="46" t="s">
        <v>204</v>
      </c>
      <c r="M832" s="11"/>
      <c r="N832" s="46"/>
      <c r="O832" s="11"/>
      <c r="P832" s="46" t="s">
        <v>19</v>
      </c>
      <c r="Q832" s="11"/>
      <c r="R832" s="48"/>
      <c r="S832" s="11"/>
      <c r="T832" s="46" t="s">
        <v>189</v>
      </c>
      <c r="U832" s="11"/>
      <c r="V832" s="4">
        <v>64.260000000000005</v>
      </c>
      <c r="Z832"/>
    </row>
    <row r="833" spans="1:26">
      <c r="A833" s="11"/>
      <c r="B833" s="11"/>
      <c r="C833" s="11"/>
      <c r="D833" s="11"/>
      <c r="E833" s="11"/>
      <c r="F833" s="46" t="s">
        <v>18</v>
      </c>
      <c r="G833" s="11"/>
      <c r="H833" s="47">
        <v>41145</v>
      </c>
      <c r="I833" s="11"/>
      <c r="J833" s="46"/>
      <c r="K833" s="11"/>
      <c r="L833" s="46" t="s">
        <v>204</v>
      </c>
      <c r="M833" s="11"/>
      <c r="N833" s="46"/>
      <c r="O833" s="11"/>
      <c r="P833" s="46" t="s">
        <v>19</v>
      </c>
      <c r="Q833" s="11"/>
      <c r="R833" s="48"/>
      <c r="S833" s="11"/>
      <c r="T833" s="46" t="s">
        <v>189</v>
      </c>
      <c r="U833" s="11"/>
      <c r="V833" s="4">
        <v>101.1</v>
      </c>
      <c r="Z833"/>
    </row>
    <row r="834" spans="1:26">
      <c r="A834" s="11"/>
      <c r="B834" s="11"/>
      <c r="C834" s="11"/>
      <c r="D834" s="11"/>
      <c r="E834" s="11"/>
      <c r="F834" s="46" t="s">
        <v>18</v>
      </c>
      <c r="G834" s="11"/>
      <c r="H834" s="47">
        <v>41145</v>
      </c>
      <c r="I834" s="11"/>
      <c r="J834" s="46"/>
      <c r="K834" s="11"/>
      <c r="L834" s="46" t="s">
        <v>211</v>
      </c>
      <c r="M834" s="11"/>
      <c r="N834" s="46"/>
      <c r="O834" s="11"/>
      <c r="P834" s="46" t="s">
        <v>19</v>
      </c>
      <c r="Q834" s="11"/>
      <c r="R834" s="48"/>
      <c r="S834" s="11"/>
      <c r="T834" s="46" t="s">
        <v>189</v>
      </c>
      <c r="U834" s="11"/>
      <c r="V834" s="4">
        <v>115.85</v>
      </c>
      <c r="Z834"/>
    </row>
    <row r="835" spans="1:26">
      <c r="A835" s="11"/>
      <c r="B835" s="11"/>
      <c r="C835" s="11"/>
      <c r="D835" s="11"/>
      <c r="E835" s="11"/>
      <c r="F835" s="46" t="s">
        <v>18</v>
      </c>
      <c r="G835" s="11"/>
      <c r="H835" s="47">
        <v>41145</v>
      </c>
      <c r="I835" s="11"/>
      <c r="J835" s="46"/>
      <c r="K835" s="11"/>
      <c r="L835" s="46" t="s">
        <v>211</v>
      </c>
      <c r="M835" s="11"/>
      <c r="N835" s="46"/>
      <c r="O835" s="11"/>
      <c r="P835" s="46" t="s">
        <v>19</v>
      </c>
      <c r="Q835" s="11"/>
      <c r="R835" s="48"/>
      <c r="S835" s="11"/>
      <c r="T835" s="46" t="s">
        <v>189</v>
      </c>
      <c r="U835" s="11"/>
      <c r="V835" s="4">
        <v>63.41</v>
      </c>
      <c r="Z835"/>
    </row>
    <row r="836" spans="1:26">
      <c r="A836" s="11"/>
      <c r="B836" s="11"/>
      <c r="C836" s="11"/>
      <c r="D836" s="11"/>
      <c r="E836" s="11"/>
      <c r="F836" s="46" t="s">
        <v>18</v>
      </c>
      <c r="G836" s="11"/>
      <c r="H836" s="47">
        <v>41145</v>
      </c>
      <c r="I836" s="11"/>
      <c r="J836" s="46"/>
      <c r="K836" s="11"/>
      <c r="L836" s="46" t="s">
        <v>211</v>
      </c>
      <c r="M836" s="11"/>
      <c r="N836" s="46"/>
      <c r="O836" s="11"/>
      <c r="P836" s="46" t="s">
        <v>19</v>
      </c>
      <c r="Q836" s="11"/>
      <c r="R836" s="48"/>
      <c r="S836" s="11"/>
      <c r="T836" s="46" t="s">
        <v>189</v>
      </c>
      <c r="U836" s="11"/>
      <c r="V836" s="4">
        <v>99</v>
      </c>
      <c r="Z836"/>
    </row>
    <row r="837" spans="1:26">
      <c r="A837" s="11"/>
      <c r="B837" s="11"/>
      <c r="C837" s="11"/>
      <c r="D837" s="11"/>
      <c r="E837" s="11"/>
      <c r="F837" s="46" t="s">
        <v>18</v>
      </c>
      <c r="G837" s="11"/>
      <c r="H837" s="47">
        <v>41157</v>
      </c>
      <c r="I837" s="11"/>
      <c r="J837" s="46" t="s">
        <v>37</v>
      </c>
      <c r="K837" s="11"/>
      <c r="L837" s="46" t="s">
        <v>212</v>
      </c>
      <c r="M837" s="11"/>
      <c r="N837" s="46"/>
      <c r="O837" s="11"/>
      <c r="P837" s="46" t="s">
        <v>35</v>
      </c>
      <c r="Q837" s="11"/>
      <c r="R837" s="48"/>
      <c r="S837" s="11"/>
      <c r="T837" s="46" t="s">
        <v>189</v>
      </c>
      <c r="U837" s="11"/>
      <c r="V837" s="4">
        <v>45.41</v>
      </c>
      <c r="Z837"/>
    </row>
    <row r="838" spans="1:26">
      <c r="A838" s="11"/>
      <c r="B838" s="11"/>
      <c r="C838" s="11"/>
      <c r="D838" s="11"/>
      <c r="E838" s="11"/>
      <c r="F838" s="46" t="s">
        <v>18</v>
      </c>
      <c r="G838" s="11"/>
      <c r="H838" s="47">
        <v>41157</v>
      </c>
      <c r="I838" s="11"/>
      <c r="J838" s="46" t="s">
        <v>37</v>
      </c>
      <c r="K838" s="11"/>
      <c r="L838" s="46" t="s">
        <v>212</v>
      </c>
      <c r="M838" s="11"/>
      <c r="N838" s="46"/>
      <c r="O838" s="11"/>
      <c r="P838" s="46" t="s">
        <v>35</v>
      </c>
      <c r="Q838" s="11"/>
      <c r="R838" s="48"/>
      <c r="S838" s="11"/>
      <c r="T838" s="46" t="s">
        <v>189</v>
      </c>
      <c r="U838" s="11"/>
      <c r="V838" s="4">
        <v>26.95</v>
      </c>
      <c r="Z838"/>
    </row>
    <row r="839" spans="1:26">
      <c r="A839" s="11"/>
      <c r="B839" s="11"/>
      <c r="C839" s="11"/>
      <c r="D839" s="11"/>
      <c r="E839" s="11"/>
      <c r="F839" s="46" t="s">
        <v>18</v>
      </c>
      <c r="G839" s="11"/>
      <c r="H839" s="47">
        <v>41157</v>
      </c>
      <c r="I839" s="11"/>
      <c r="J839" s="46" t="s">
        <v>37</v>
      </c>
      <c r="K839" s="11"/>
      <c r="L839" s="46" t="s">
        <v>212</v>
      </c>
      <c r="M839" s="11"/>
      <c r="N839" s="46"/>
      <c r="O839" s="11"/>
      <c r="P839" s="46" t="s">
        <v>35</v>
      </c>
      <c r="Q839" s="11"/>
      <c r="R839" s="48"/>
      <c r="S839" s="11"/>
      <c r="T839" s="46" t="s">
        <v>189</v>
      </c>
      <c r="U839" s="11"/>
      <c r="V839" s="4">
        <v>0</v>
      </c>
      <c r="Z839"/>
    </row>
    <row r="840" spans="1:26">
      <c r="A840" s="11"/>
      <c r="B840" s="11"/>
      <c r="C840" s="11"/>
      <c r="D840" s="11"/>
      <c r="E840" s="11"/>
      <c r="F840" s="46" t="s">
        <v>18</v>
      </c>
      <c r="G840" s="11"/>
      <c r="H840" s="47">
        <v>41157</v>
      </c>
      <c r="I840" s="11"/>
      <c r="J840" s="46"/>
      <c r="K840" s="11"/>
      <c r="L840" s="46" t="s">
        <v>214</v>
      </c>
      <c r="M840" s="11"/>
      <c r="N840" s="46"/>
      <c r="O840" s="11"/>
      <c r="P840" s="46" t="s">
        <v>0</v>
      </c>
      <c r="Q840" s="11"/>
      <c r="R840" s="48"/>
      <c r="S840" s="11"/>
      <c r="T840" s="46" t="s">
        <v>189</v>
      </c>
      <c r="U840" s="11"/>
      <c r="V840" s="4">
        <v>0</v>
      </c>
      <c r="Z840"/>
    </row>
    <row r="841" spans="1:26">
      <c r="A841" s="11"/>
      <c r="B841" s="11"/>
      <c r="C841" s="11"/>
      <c r="D841" s="11"/>
      <c r="E841" s="11"/>
      <c r="F841" s="46" t="s">
        <v>18</v>
      </c>
      <c r="G841" s="11"/>
      <c r="H841" s="47">
        <v>41157</v>
      </c>
      <c r="I841" s="11"/>
      <c r="J841" s="46"/>
      <c r="K841" s="11"/>
      <c r="L841" s="46" t="s">
        <v>214</v>
      </c>
      <c r="M841" s="11"/>
      <c r="N841" s="46"/>
      <c r="O841" s="11"/>
      <c r="P841" s="46" t="s">
        <v>0</v>
      </c>
      <c r="Q841" s="11"/>
      <c r="R841" s="48"/>
      <c r="S841" s="11"/>
      <c r="T841" s="46" t="s">
        <v>189</v>
      </c>
      <c r="U841" s="11"/>
      <c r="V841" s="4">
        <v>0</v>
      </c>
      <c r="Z841"/>
    </row>
    <row r="842" spans="1:26">
      <c r="A842" s="11"/>
      <c r="B842" s="11"/>
      <c r="C842" s="11"/>
      <c r="D842" s="11"/>
      <c r="E842" s="11"/>
      <c r="F842" s="46" t="s">
        <v>18</v>
      </c>
      <c r="G842" s="11"/>
      <c r="H842" s="47">
        <v>41157</v>
      </c>
      <c r="I842" s="11"/>
      <c r="J842" s="46"/>
      <c r="K842" s="11"/>
      <c r="L842" s="46" t="s">
        <v>214</v>
      </c>
      <c r="M842" s="11"/>
      <c r="N842" s="46"/>
      <c r="O842" s="11"/>
      <c r="P842" s="46" t="s">
        <v>0</v>
      </c>
      <c r="Q842" s="11"/>
      <c r="R842" s="48"/>
      <c r="S842" s="11"/>
      <c r="T842" s="46" t="s">
        <v>189</v>
      </c>
      <c r="U842" s="11"/>
      <c r="V842" s="4">
        <v>0</v>
      </c>
      <c r="Z842"/>
    </row>
    <row r="843" spans="1:26">
      <c r="A843" s="11"/>
      <c r="B843" s="11"/>
      <c r="C843" s="11"/>
      <c r="D843" s="11"/>
      <c r="E843" s="11"/>
      <c r="F843" s="46" t="s">
        <v>18</v>
      </c>
      <c r="G843" s="11"/>
      <c r="H843" s="47">
        <v>41159</v>
      </c>
      <c r="I843" s="11"/>
      <c r="J843" s="46"/>
      <c r="K843" s="11"/>
      <c r="L843" s="46" t="s">
        <v>212</v>
      </c>
      <c r="M843" s="11"/>
      <c r="N843" s="46"/>
      <c r="O843" s="11"/>
      <c r="P843" s="46" t="s">
        <v>35</v>
      </c>
      <c r="Q843" s="11"/>
      <c r="R843" s="48"/>
      <c r="S843" s="11"/>
      <c r="T843" s="46" t="s">
        <v>189</v>
      </c>
      <c r="U843" s="11"/>
      <c r="V843" s="4">
        <v>69.5</v>
      </c>
      <c r="Z843"/>
    </row>
    <row r="844" spans="1:26">
      <c r="A844" s="11"/>
      <c r="B844" s="11"/>
      <c r="C844" s="11"/>
      <c r="D844" s="11"/>
      <c r="E844" s="11"/>
      <c r="F844" s="46" t="s">
        <v>18</v>
      </c>
      <c r="G844" s="11"/>
      <c r="H844" s="47">
        <v>41159</v>
      </c>
      <c r="I844" s="11"/>
      <c r="J844" s="46"/>
      <c r="K844" s="11"/>
      <c r="L844" s="46" t="s">
        <v>212</v>
      </c>
      <c r="M844" s="11"/>
      <c r="N844" s="46"/>
      <c r="O844" s="11"/>
      <c r="P844" s="46" t="s">
        <v>35</v>
      </c>
      <c r="Q844" s="11"/>
      <c r="R844" s="48"/>
      <c r="S844" s="11"/>
      <c r="T844" s="46" t="s">
        <v>189</v>
      </c>
      <c r="U844" s="11"/>
      <c r="V844" s="4">
        <v>39.42</v>
      </c>
      <c r="Z844"/>
    </row>
    <row r="845" spans="1:26">
      <c r="A845" s="11"/>
      <c r="B845" s="11"/>
      <c r="C845" s="11"/>
      <c r="D845" s="11"/>
      <c r="E845" s="11"/>
      <c r="F845" s="46" t="s">
        <v>18</v>
      </c>
      <c r="G845" s="11"/>
      <c r="H845" s="47">
        <v>41159</v>
      </c>
      <c r="I845" s="11"/>
      <c r="J845" s="46"/>
      <c r="K845" s="11"/>
      <c r="L845" s="46" t="s">
        <v>212</v>
      </c>
      <c r="M845" s="11"/>
      <c r="N845" s="46"/>
      <c r="O845" s="11"/>
      <c r="P845" s="46" t="s">
        <v>35</v>
      </c>
      <c r="Q845" s="11"/>
      <c r="R845" s="48"/>
      <c r="S845" s="11"/>
      <c r="T845" s="46" t="s">
        <v>189</v>
      </c>
      <c r="U845" s="11"/>
      <c r="V845" s="4">
        <v>61.55</v>
      </c>
      <c r="Z845"/>
    </row>
    <row r="846" spans="1:26">
      <c r="A846" s="11"/>
      <c r="B846" s="11"/>
      <c r="C846" s="11"/>
      <c r="D846" s="11"/>
      <c r="E846" s="11"/>
      <c r="F846" s="46" t="s">
        <v>18</v>
      </c>
      <c r="G846" s="11"/>
      <c r="H846" s="47">
        <v>41159</v>
      </c>
      <c r="I846" s="11"/>
      <c r="J846" s="46"/>
      <c r="K846" s="11"/>
      <c r="L846" s="46" t="s">
        <v>190</v>
      </c>
      <c r="M846" s="11"/>
      <c r="N846" s="46"/>
      <c r="O846" s="11"/>
      <c r="P846" s="46" t="s">
        <v>35</v>
      </c>
      <c r="Q846" s="11"/>
      <c r="R846" s="48"/>
      <c r="S846" s="11"/>
      <c r="T846" s="46" t="s">
        <v>189</v>
      </c>
      <c r="U846" s="11"/>
      <c r="V846" s="4">
        <v>110.9</v>
      </c>
      <c r="Z846"/>
    </row>
    <row r="847" spans="1:26">
      <c r="A847" s="11"/>
      <c r="B847" s="11"/>
      <c r="C847" s="11"/>
      <c r="D847" s="11"/>
      <c r="E847" s="11"/>
      <c r="F847" s="46" t="s">
        <v>18</v>
      </c>
      <c r="G847" s="11"/>
      <c r="H847" s="47">
        <v>41159</v>
      </c>
      <c r="I847" s="11"/>
      <c r="J847" s="46"/>
      <c r="K847" s="11"/>
      <c r="L847" s="46" t="s">
        <v>190</v>
      </c>
      <c r="M847" s="11"/>
      <c r="N847" s="46"/>
      <c r="O847" s="11"/>
      <c r="P847" s="46" t="s">
        <v>35</v>
      </c>
      <c r="Q847" s="11"/>
      <c r="R847" s="48"/>
      <c r="S847" s="11"/>
      <c r="T847" s="46" t="s">
        <v>189</v>
      </c>
      <c r="U847" s="11"/>
      <c r="V847" s="4">
        <v>60.84</v>
      </c>
      <c r="Z847"/>
    </row>
    <row r="848" spans="1:26">
      <c r="A848" s="11"/>
      <c r="B848" s="11"/>
      <c r="C848" s="11"/>
      <c r="D848" s="11"/>
      <c r="E848" s="11"/>
      <c r="F848" s="46" t="s">
        <v>18</v>
      </c>
      <c r="G848" s="11"/>
      <c r="H848" s="47">
        <v>41159</v>
      </c>
      <c r="I848" s="11"/>
      <c r="J848" s="46"/>
      <c r="K848" s="11"/>
      <c r="L848" s="46" t="s">
        <v>190</v>
      </c>
      <c r="M848" s="11"/>
      <c r="N848" s="46"/>
      <c r="O848" s="11"/>
      <c r="P848" s="46" t="s">
        <v>35</v>
      </c>
      <c r="Q848" s="11"/>
      <c r="R848" s="48"/>
      <c r="S848" s="11"/>
      <c r="T848" s="46" t="s">
        <v>189</v>
      </c>
      <c r="U848" s="11"/>
      <c r="V848" s="4">
        <v>142.5</v>
      </c>
      <c r="Z848"/>
    </row>
    <row r="849" spans="1:26">
      <c r="A849" s="11"/>
      <c r="B849" s="11"/>
      <c r="C849" s="11"/>
      <c r="D849" s="11"/>
      <c r="E849" s="11"/>
      <c r="F849" s="46" t="s">
        <v>18</v>
      </c>
      <c r="G849" s="11"/>
      <c r="H849" s="47">
        <v>41159</v>
      </c>
      <c r="I849" s="11"/>
      <c r="J849" s="46"/>
      <c r="K849" s="11"/>
      <c r="L849" s="46" t="s">
        <v>191</v>
      </c>
      <c r="M849" s="11"/>
      <c r="N849" s="46"/>
      <c r="O849" s="11"/>
      <c r="P849" s="46" t="s">
        <v>19</v>
      </c>
      <c r="Q849" s="11"/>
      <c r="R849" s="48"/>
      <c r="S849" s="11"/>
      <c r="T849" s="46" t="s">
        <v>189</v>
      </c>
      <c r="U849" s="11"/>
      <c r="V849" s="4">
        <v>110.9</v>
      </c>
      <c r="Z849"/>
    </row>
    <row r="850" spans="1:26">
      <c r="A850" s="11"/>
      <c r="B850" s="11"/>
      <c r="C850" s="11"/>
      <c r="D850" s="11"/>
      <c r="E850" s="11"/>
      <c r="F850" s="46" t="s">
        <v>18</v>
      </c>
      <c r="G850" s="11"/>
      <c r="H850" s="47">
        <v>41159</v>
      </c>
      <c r="I850" s="11"/>
      <c r="J850" s="46"/>
      <c r="K850" s="11"/>
      <c r="L850" s="46" t="s">
        <v>191</v>
      </c>
      <c r="M850" s="11"/>
      <c r="N850" s="46"/>
      <c r="O850" s="11"/>
      <c r="P850" s="46" t="s">
        <v>19</v>
      </c>
      <c r="Q850" s="11"/>
      <c r="R850" s="48"/>
      <c r="S850" s="11"/>
      <c r="T850" s="46" t="s">
        <v>189</v>
      </c>
      <c r="U850" s="11"/>
      <c r="V850" s="4">
        <v>60.84</v>
      </c>
      <c r="Z850"/>
    </row>
    <row r="851" spans="1:26">
      <c r="A851" s="11"/>
      <c r="B851" s="11"/>
      <c r="C851" s="11"/>
      <c r="D851" s="11"/>
      <c r="E851" s="11"/>
      <c r="F851" s="46" t="s">
        <v>18</v>
      </c>
      <c r="G851" s="11"/>
      <c r="H851" s="47">
        <v>41159</v>
      </c>
      <c r="I851" s="11"/>
      <c r="J851" s="46"/>
      <c r="K851" s="11"/>
      <c r="L851" s="46" t="s">
        <v>191</v>
      </c>
      <c r="M851" s="11"/>
      <c r="N851" s="46"/>
      <c r="O851" s="11"/>
      <c r="P851" s="46" t="s">
        <v>19</v>
      </c>
      <c r="Q851" s="11"/>
      <c r="R851" s="48"/>
      <c r="S851" s="11"/>
      <c r="T851" s="46" t="s">
        <v>189</v>
      </c>
      <c r="U851" s="11"/>
      <c r="V851" s="4">
        <v>95</v>
      </c>
      <c r="Z851"/>
    </row>
    <row r="852" spans="1:26">
      <c r="A852" s="11"/>
      <c r="B852" s="11"/>
      <c r="C852" s="11"/>
      <c r="D852" s="11"/>
      <c r="E852" s="11"/>
      <c r="F852" s="46" t="s">
        <v>18</v>
      </c>
      <c r="G852" s="11"/>
      <c r="H852" s="47">
        <v>41159</v>
      </c>
      <c r="I852" s="11"/>
      <c r="J852" s="46"/>
      <c r="K852" s="11"/>
      <c r="L852" s="46" t="s">
        <v>214</v>
      </c>
      <c r="M852" s="11"/>
      <c r="N852" s="46"/>
      <c r="O852" s="11"/>
      <c r="P852" s="46" t="s">
        <v>0</v>
      </c>
      <c r="Q852" s="11"/>
      <c r="R852" s="48"/>
      <c r="S852" s="11"/>
      <c r="T852" s="46" t="s">
        <v>189</v>
      </c>
      <c r="U852" s="11"/>
      <c r="V852" s="4">
        <v>0</v>
      </c>
      <c r="Z852"/>
    </row>
    <row r="853" spans="1:26">
      <c r="A853" s="11"/>
      <c r="B853" s="11"/>
      <c r="C853" s="11"/>
      <c r="D853" s="11"/>
      <c r="E853" s="11"/>
      <c r="F853" s="46" t="s">
        <v>18</v>
      </c>
      <c r="G853" s="11"/>
      <c r="H853" s="47">
        <v>41159</v>
      </c>
      <c r="I853" s="11"/>
      <c r="J853" s="46"/>
      <c r="K853" s="11"/>
      <c r="L853" s="46" t="s">
        <v>214</v>
      </c>
      <c r="M853" s="11"/>
      <c r="N853" s="46"/>
      <c r="O853" s="11"/>
      <c r="P853" s="46" t="s">
        <v>0</v>
      </c>
      <c r="Q853" s="11"/>
      <c r="R853" s="48"/>
      <c r="S853" s="11"/>
      <c r="T853" s="46" t="s">
        <v>189</v>
      </c>
      <c r="U853" s="11"/>
      <c r="V853" s="4">
        <v>0</v>
      </c>
      <c r="Z853"/>
    </row>
    <row r="854" spans="1:26">
      <c r="A854" s="11"/>
      <c r="B854" s="11"/>
      <c r="C854" s="11"/>
      <c r="D854" s="11"/>
      <c r="E854" s="11"/>
      <c r="F854" s="46" t="s">
        <v>18</v>
      </c>
      <c r="G854" s="11"/>
      <c r="H854" s="47">
        <v>41159</v>
      </c>
      <c r="I854" s="11"/>
      <c r="J854" s="46"/>
      <c r="K854" s="11"/>
      <c r="L854" s="46" t="s">
        <v>214</v>
      </c>
      <c r="M854" s="11"/>
      <c r="N854" s="46"/>
      <c r="O854" s="11"/>
      <c r="P854" s="46" t="s">
        <v>0</v>
      </c>
      <c r="Q854" s="11"/>
      <c r="R854" s="48"/>
      <c r="S854" s="11"/>
      <c r="T854" s="46" t="s">
        <v>189</v>
      </c>
      <c r="U854" s="11"/>
      <c r="V854" s="4">
        <v>67.2</v>
      </c>
      <c r="Z854"/>
    </row>
    <row r="855" spans="1:26">
      <c r="A855" s="11"/>
      <c r="B855" s="11"/>
      <c r="C855" s="11"/>
      <c r="D855" s="11"/>
      <c r="E855" s="11"/>
      <c r="F855" s="46" t="s">
        <v>18</v>
      </c>
      <c r="G855" s="11"/>
      <c r="H855" s="47">
        <v>41159</v>
      </c>
      <c r="I855" s="11"/>
      <c r="J855" s="46"/>
      <c r="K855" s="11"/>
      <c r="L855" s="46" t="s">
        <v>192</v>
      </c>
      <c r="M855" s="11"/>
      <c r="N855" s="46"/>
      <c r="O855" s="11"/>
      <c r="P855" s="46" t="s">
        <v>19</v>
      </c>
      <c r="Q855" s="11"/>
      <c r="R855" s="48"/>
      <c r="S855" s="11"/>
      <c r="T855" s="46" t="s">
        <v>189</v>
      </c>
      <c r="U855" s="11"/>
      <c r="V855" s="4">
        <v>80</v>
      </c>
      <c r="Z855"/>
    </row>
    <row r="856" spans="1:26">
      <c r="A856" s="11"/>
      <c r="B856" s="11"/>
      <c r="C856" s="11"/>
      <c r="D856" s="11"/>
      <c r="E856" s="11"/>
      <c r="F856" s="46" t="s">
        <v>18</v>
      </c>
      <c r="G856" s="11"/>
      <c r="H856" s="47">
        <v>41159</v>
      </c>
      <c r="I856" s="11"/>
      <c r="J856" s="46"/>
      <c r="K856" s="11"/>
      <c r="L856" s="46" t="s">
        <v>192</v>
      </c>
      <c r="M856" s="11"/>
      <c r="N856" s="46"/>
      <c r="O856" s="11"/>
      <c r="P856" s="46" t="s">
        <v>19</v>
      </c>
      <c r="Q856" s="11"/>
      <c r="R856" s="48"/>
      <c r="S856" s="11"/>
      <c r="T856" s="46" t="s">
        <v>189</v>
      </c>
      <c r="U856" s="11"/>
      <c r="V856" s="4">
        <v>126.24</v>
      </c>
      <c r="Z856"/>
    </row>
    <row r="857" spans="1:26">
      <c r="A857" s="11"/>
      <c r="B857" s="11"/>
      <c r="C857" s="11"/>
      <c r="D857" s="11"/>
      <c r="E857" s="11"/>
      <c r="F857" s="46" t="s">
        <v>18</v>
      </c>
      <c r="G857" s="11"/>
      <c r="H857" s="47">
        <v>41159</v>
      </c>
      <c r="I857" s="11"/>
      <c r="J857" s="46"/>
      <c r="K857" s="11"/>
      <c r="L857" s="46" t="s">
        <v>192</v>
      </c>
      <c r="M857" s="11"/>
      <c r="N857" s="46"/>
      <c r="O857" s="11"/>
      <c r="P857" s="46" t="s">
        <v>19</v>
      </c>
      <c r="Q857" s="11"/>
      <c r="R857" s="48"/>
      <c r="S857" s="11"/>
      <c r="T857" s="46" t="s">
        <v>189</v>
      </c>
      <c r="U857" s="11"/>
      <c r="V857" s="4">
        <v>11.21</v>
      </c>
      <c r="Z857"/>
    </row>
    <row r="858" spans="1:26">
      <c r="A858" s="11"/>
      <c r="B858" s="11"/>
      <c r="C858" s="11"/>
      <c r="D858" s="11"/>
      <c r="E858" s="11"/>
      <c r="F858" s="46" t="s">
        <v>18</v>
      </c>
      <c r="G858" s="11"/>
      <c r="H858" s="47">
        <v>41159</v>
      </c>
      <c r="I858" s="11"/>
      <c r="J858" s="46"/>
      <c r="K858" s="11"/>
      <c r="L858" s="46" t="s">
        <v>192</v>
      </c>
      <c r="M858" s="11"/>
      <c r="N858" s="46"/>
      <c r="O858" s="11"/>
      <c r="P858" s="46" t="s">
        <v>19</v>
      </c>
      <c r="Q858" s="11"/>
      <c r="R858" s="48"/>
      <c r="S858" s="11"/>
      <c r="T858" s="46" t="s">
        <v>189</v>
      </c>
      <c r="U858" s="11"/>
      <c r="V858" s="4">
        <v>214.8</v>
      </c>
      <c r="Z858"/>
    </row>
    <row r="859" spans="1:26">
      <c r="A859" s="11"/>
      <c r="B859" s="11"/>
      <c r="C859" s="11"/>
      <c r="D859" s="11"/>
      <c r="E859" s="11"/>
      <c r="F859" s="46" t="s">
        <v>18</v>
      </c>
      <c r="G859" s="11"/>
      <c r="H859" s="47">
        <v>41159</v>
      </c>
      <c r="I859" s="11"/>
      <c r="J859" s="46"/>
      <c r="K859" s="11"/>
      <c r="L859" s="46" t="s">
        <v>194</v>
      </c>
      <c r="M859" s="11"/>
      <c r="N859" s="46"/>
      <c r="O859" s="11"/>
      <c r="P859" s="46" t="s">
        <v>19</v>
      </c>
      <c r="Q859" s="11"/>
      <c r="R859" s="48"/>
      <c r="S859" s="11"/>
      <c r="T859" s="46" t="s">
        <v>189</v>
      </c>
      <c r="U859" s="11"/>
      <c r="V859" s="4">
        <v>103.16</v>
      </c>
      <c r="Z859"/>
    </row>
    <row r="860" spans="1:26">
      <c r="A860" s="11"/>
      <c r="B860" s="11"/>
      <c r="C860" s="11"/>
      <c r="D860" s="11"/>
      <c r="E860" s="11"/>
      <c r="F860" s="46" t="s">
        <v>18</v>
      </c>
      <c r="G860" s="11"/>
      <c r="H860" s="47">
        <v>41159</v>
      </c>
      <c r="I860" s="11"/>
      <c r="J860" s="46"/>
      <c r="K860" s="11"/>
      <c r="L860" s="46" t="s">
        <v>194</v>
      </c>
      <c r="M860" s="11"/>
      <c r="N860" s="46"/>
      <c r="O860" s="11"/>
      <c r="P860" s="46" t="s">
        <v>19</v>
      </c>
      <c r="Q860" s="11"/>
      <c r="R860" s="48"/>
      <c r="S860" s="11"/>
      <c r="T860" s="46" t="s">
        <v>189</v>
      </c>
      <c r="U860" s="11"/>
      <c r="V860" s="4">
        <v>56.84</v>
      </c>
      <c r="Z860"/>
    </row>
    <row r="861" spans="1:26">
      <c r="A861" s="11"/>
      <c r="B861" s="11"/>
      <c r="C861" s="11"/>
      <c r="D861" s="11"/>
      <c r="E861" s="11"/>
      <c r="F861" s="46" t="s">
        <v>18</v>
      </c>
      <c r="G861" s="11"/>
      <c r="H861" s="47">
        <v>41159</v>
      </c>
      <c r="I861" s="11"/>
      <c r="J861" s="46"/>
      <c r="K861" s="11"/>
      <c r="L861" s="46" t="s">
        <v>194</v>
      </c>
      <c r="M861" s="11"/>
      <c r="N861" s="46"/>
      <c r="O861" s="11"/>
      <c r="P861" s="46" t="s">
        <v>19</v>
      </c>
      <c r="Q861" s="11"/>
      <c r="R861" s="48"/>
      <c r="S861" s="11"/>
      <c r="T861" s="46" t="s">
        <v>189</v>
      </c>
      <c r="U861" s="11"/>
      <c r="V861" s="4">
        <v>88.75</v>
      </c>
      <c r="Z861"/>
    </row>
    <row r="862" spans="1:26">
      <c r="A862" s="11"/>
      <c r="B862" s="11"/>
      <c r="C862" s="11"/>
      <c r="D862" s="11"/>
      <c r="E862" s="11"/>
      <c r="F862" s="46" t="s">
        <v>18</v>
      </c>
      <c r="G862" s="11"/>
      <c r="H862" s="47">
        <v>41159</v>
      </c>
      <c r="I862" s="11"/>
      <c r="J862" s="46"/>
      <c r="K862" s="11"/>
      <c r="L862" s="46" t="s">
        <v>198</v>
      </c>
      <c r="M862" s="11"/>
      <c r="N862" s="46"/>
      <c r="O862" s="11"/>
      <c r="P862" s="46" t="s">
        <v>0</v>
      </c>
      <c r="Q862" s="11"/>
      <c r="R862" s="48"/>
      <c r="S862" s="11"/>
      <c r="T862" s="46" t="s">
        <v>189</v>
      </c>
      <c r="U862" s="11"/>
      <c r="V862" s="4">
        <v>94.07</v>
      </c>
      <c r="Z862"/>
    </row>
    <row r="863" spans="1:26">
      <c r="A863" s="11"/>
      <c r="B863" s="11"/>
      <c r="C863" s="11"/>
      <c r="D863" s="11"/>
      <c r="E863" s="11"/>
      <c r="F863" s="46" t="s">
        <v>18</v>
      </c>
      <c r="G863" s="11"/>
      <c r="H863" s="47">
        <v>41159</v>
      </c>
      <c r="I863" s="11"/>
      <c r="J863" s="46"/>
      <c r="K863" s="11"/>
      <c r="L863" s="46" t="s">
        <v>198</v>
      </c>
      <c r="M863" s="11"/>
      <c r="N863" s="46"/>
      <c r="O863" s="11"/>
      <c r="P863" s="46" t="s">
        <v>0</v>
      </c>
      <c r="Q863" s="11"/>
      <c r="R863" s="48"/>
      <c r="S863" s="11"/>
      <c r="T863" s="46" t="s">
        <v>189</v>
      </c>
      <c r="U863" s="11"/>
      <c r="V863" s="4">
        <v>52.14</v>
      </c>
      <c r="Z863"/>
    </row>
    <row r="864" spans="1:26">
      <c r="A864" s="11"/>
      <c r="B864" s="11"/>
      <c r="C864" s="11"/>
      <c r="D864" s="11"/>
      <c r="E864" s="11"/>
      <c r="F864" s="46" t="s">
        <v>18</v>
      </c>
      <c r="G864" s="11"/>
      <c r="H864" s="47">
        <v>41159</v>
      </c>
      <c r="I864" s="11"/>
      <c r="J864" s="46"/>
      <c r="K864" s="11"/>
      <c r="L864" s="46" t="s">
        <v>198</v>
      </c>
      <c r="M864" s="11"/>
      <c r="N864" s="46"/>
      <c r="O864" s="11"/>
      <c r="P864" s="46" t="s">
        <v>0</v>
      </c>
      <c r="Q864" s="11"/>
      <c r="R864" s="48"/>
      <c r="S864" s="11"/>
      <c r="T864" s="46" t="s">
        <v>189</v>
      </c>
      <c r="U864" s="11"/>
      <c r="V864" s="4">
        <v>81.400000000000006</v>
      </c>
      <c r="Z864"/>
    </row>
    <row r="865" spans="1:26">
      <c r="A865" s="11"/>
      <c r="B865" s="11"/>
      <c r="C865" s="11"/>
      <c r="D865" s="11"/>
      <c r="E865" s="11"/>
      <c r="F865" s="46" t="s">
        <v>18</v>
      </c>
      <c r="G865" s="11"/>
      <c r="H865" s="47">
        <v>41159</v>
      </c>
      <c r="I865" s="11"/>
      <c r="J865" s="46"/>
      <c r="K865" s="11"/>
      <c r="L865" s="46" t="s">
        <v>199</v>
      </c>
      <c r="M865" s="11"/>
      <c r="N865" s="46"/>
      <c r="O865" s="11"/>
      <c r="P865" s="46" t="s">
        <v>19</v>
      </c>
      <c r="Q865" s="11"/>
      <c r="R865" s="48"/>
      <c r="S865" s="11"/>
      <c r="T865" s="46" t="s">
        <v>189</v>
      </c>
      <c r="U865" s="11"/>
      <c r="V865" s="4">
        <v>3076.92</v>
      </c>
      <c r="Z865"/>
    </row>
    <row r="866" spans="1:26">
      <c r="A866" s="11"/>
      <c r="B866" s="11"/>
      <c r="C866" s="11"/>
      <c r="D866" s="11"/>
      <c r="E866" s="11"/>
      <c r="F866" s="46" t="s">
        <v>18</v>
      </c>
      <c r="G866" s="11"/>
      <c r="H866" s="47">
        <v>41159</v>
      </c>
      <c r="I866" s="11"/>
      <c r="J866" s="46"/>
      <c r="K866" s="11"/>
      <c r="L866" s="46" t="s">
        <v>199</v>
      </c>
      <c r="M866" s="11"/>
      <c r="N866" s="46"/>
      <c r="O866" s="11"/>
      <c r="P866" s="46" t="s">
        <v>19</v>
      </c>
      <c r="Q866" s="11"/>
      <c r="R866" s="48"/>
      <c r="S866" s="11"/>
      <c r="T866" s="46" t="s">
        <v>189</v>
      </c>
      <c r="U866" s="11"/>
      <c r="V866" s="4">
        <v>122.1</v>
      </c>
      <c r="Z866"/>
    </row>
    <row r="867" spans="1:26">
      <c r="A867" s="11"/>
      <c r="B867" s="11"/>
      <c r="C867" s="11"/>
      <c r="D867" s="11"/>
      <c r="E867" s="11"/>
      <c r="F867" s="46" t="s">
        <v>18</v>
      </c>
      <c r="G867" s="11"/>
      <c r="H867" s="47">
        <v>41159</v>
      </c>
      <c r="I867" s="11"/>
      <c r="J867" s="46"/>
      <c r="K867" s="11"/>
      <c r="L867" s="46" t="s">
        <v>209</v>
      </c>
      <c r="M867" s="11"/>
      <c r="N867" s="46"/>
      <c r="O867" s="11"/>
      <c r="P867" s="46" t="s">
        <v>19</v>
      </c>
      <c r="Q867" s="11"/>
      <c r="R867" s="48"/>
      <c r="S867" s="11"/>
      <c r="T867" s="46" t="s">
        <v>189</v>
      </c>
      <c r="U867" s="11"/>
      <c r="V867" s="4">
        <v>6.79</v>
      </c>
      <c r="Z867"/>
    </row>
    <row r="868" spans="1:26">
      <c r="A868" s="11"/>
      <c r="B868" s="11"/>
      <c r="C868" s="11"/>
      <c r="D868" s="11"/>
      <c r="E868" s="11"/>
      <c r="F868" s="46" t="s">
        <v>18</v>
      </c>
      <c r="G868" s="11"/>
      <c r="H868" s="47">
        <v>41159</v>
      </c>
      <c r="I868" s="11"/>
      <c r="J868" s="46"/>
      <c r="K868" s="11"/>
      <c r="L868" s="46" t="s">
        <v>209</v>
      </c>
      <c r="M868" s="11"/>
      <c r="N868" s="46"/>
      <c r="O868" s="11"/>
      <c r="P868" s="46" t="s">
        <v>19</v>
      </c>
      <c r="Q868" s="11"/>
      <c r="R868" s="48"/>
      <c r="S868" s="11"/>
      <c r="T868" s="46" t="s">
        <v>189</v>
      </c>
      <c r="U868" s="11"/>
      <c r="V868" s="4">
        <v>6.96</v>
      </c>
      <c r="Z868"/>
    </row>
    <row r="869" spans="1:26">
      <c r="A869" s="11"/>
      <c r="B869" s="11"/>
      <c r="C869" s="11"/>
      <c r="D869" s="11"/>
      <c r="E869" s="11"/>
      <c r="F869" s="46" t="s">
        <v>18</v>
      </c>
      <c r="G869" s="11"/>
      <c r="H869" s="47">
        <v>41159</v>
      </c>
      <c r="I869" s="11"/>
      <c r="J869" s="46"/>
      <c r="K869" s="11"/>
      <c r="L869" s="46" t="s">
        <v>209</v>
      </c>
      <c r="M869" s="11"/>
      <c r="N869" s="46"/>
      <c r="O869" s="11"/>
      <c r="P869" s="46" t="s">
        <v>19</v>
      </c>
      <c r="Q869" s="11"/>
      <c r="R869" s="48"/>
      <c r="S869" s="11"/>
      <c r="T869" s="46" t="s">
        <v>189</v>
      </c>
      <c r="U869" s="11"/>
      <c r="V869" s="4">
        <v>8.5399999999999991</v>
      </c>
      <c r="Z869"/>
    </row>
    <row r="870" spans="1:26">
      <c r="A870" s="11"/>
      <c r="B870" s="11"/>
      <c r="C870" s="11"/>
      <c r="D870" s="11"/>
      <c r="E870" s="11"/>
      <c r="F870" s="46" t="s">
        <v>18</v>
      </c>
      <c r="G870" s="11"/>
      <c r="H870" s="47">
        <v>41159</v>
      </c>
      <c r="I870" s="11"/>
      <c r="J870" s="46"/>
      <c r="K870" s="11"/>
      <c r="L870" s="46" t="s">
        <v>201</v>
      </c>
      <c r="M870" s="11"/>
      <c r="N870" s="46"/>
      <c r="O870" s="11"/>
      <c r="P870" s="46" t="s">
        <v>19</v>
      </c>
      <c r="Q870" s="11"/>
      <c r="R870" s="48"/>
      <c r="S870" s="11"/>
      <c r="T870" s="46" t="s">
        <v>189</v>
      </c>
      <c r="U870" s="11"/>
      <c r="V870" s="4">
        <v>76.88</v>
      </c>
      <c r="Z870"/>
    </row>
    <row r="871" spans="1:26">
      <c r="A871" s="11"/>
      <c r="B871" s="11"/>
      <c r="C871" s="11"/>
      <c r="D871" s="11"/>
      <c r="E871" s="11"/>
      <c r="F871" s="46" t="s">
        <v>18</v>
      </c>
      <c r="G871" s="11"/>
      <c r="H871" s="47">
        <v>41159</v>
      </c>
      <c r="I871" s="11"/>
      <c r="J871" s="46"/>
      <c r="K871" s="11"/>
      <c r="L871" s="46" t="s">
        <v>201</v>
      </c>
      <c r="M871" s="11"/>
      <c r="N871" s="46"/>
      <c r="O871" s="11"/>
      <c r="P871" s="46" t="s">
        <v>19</v>
      </c>
      <c r="Q871" s="11"/>
      <c r="R871" s="48"/>
      <c r="S871" s="11"/>
      <c r="T871" s="46" t="s">
        <v>189</v>
      </c>
      <c r="U871" s="11"/>
      <c r="V871" s="4">
        <v>0</v>
      </c>
      <c r="Z871"/>
    </row>
    <row r="872" spans="1:26">
      <c r="A872" s="11"/>
      <c r="B872" s="11"/>
      <c r="C872" s="11"/>
      <c r="D872" s="11"/>
      <c r="E872" s="11"/>
      <c r="F872" s="46" t="s">
        <v>18</v>
      </c>
      <c r="G872" s="11"/>
      <c r="H872" s="47">
        <v>41159</v>
      </c>
      <c r="I872" s="11"/>
      <c r="J872" s="46"/>
      <c r="K872" s="11"/>
      <c r="L872" s="46" t="s">
        <v>201</v>
      </c>
      <c r="M872" s="11"/>
      <c r="N872" s="46"/>
      <c r="O872" s="11"/>
      <c r="P872" s="46" t="s">
        <v>19</v>
      </c>
      <c r="Q872" s="11"/>
      <c r="R872" s="48"/>
      <c r="S872" s="11"/>
      <c r="T872" s="46" t="s">
        <v>189</v>
      </c>
      <c r="U872" s="11"/>
      <c r="V872" s="4">
        <v>112.5</v>
      </c>
      <c r="Z872"/>
    </row>
    <row r="873" spans="1:26">
      <c r="A873" s="11"/>
      <c r="B873" s="11"/>
      <c r="C873" s="11"/>
      <c r="D873" s="11"/>
      <c r="E873" s="11"/>
      <c r="F873" s="46" t="s">
        <v>18</v>
      </c>
      <c r="G873" s="11"/>
      <c r="H873" s="47">
        <v>41159</v>
      </c>
      <c r="I873" s="11"/>
      <c r="J873" s="46"/>
      <c r="K873" s="11"/>
      <c r="L873" s="46" t="s">
        <v>210</v>
      </c>
      <c r="M873" s="11"/>
      <c r="N873" s="46"/>
      <c r="O873" s="11"/>
      <c r="P873" s="46" t="s">
        <v>0</v>
      </c>
      <c r="Q873" s="11"/>
      <c r="R873" s="48"/>
      <c r="S873" s="11"/>
      <c r="T873" s="46" t="s">
        <v>189</v>
      </c>
      <c r="U873" s="11"/>
      <c r="V873" s="4">
        <v>0</v>
      </c>
      <c r="Z873"/>
    </row>
    <row r="874" spans="1:26">
      <c r="A874" s="11"/>
      <c r="B874" s="11"/>
      <c r="C874" s="11"/>
      <c r="D874" s="11"/>
      <c r="E874" s="11"/>
      <c r="F874" s="46" t="s">
        <v>18</v>
      </c>
      <c r="G874" s="11"/>
      <c r="H874" s="47">
        <v>41159</v>
      </c>
      <c r="I874" s="11"/>
      <c r="J874" s="46"/>
      <c r="K874" s="11"/>
      <c r="L874" s="46" t="s">
        <v>210</v>
      </c>
      <c r="M874" s="11"/>
      <c r="N874" s="46"/>
      <c r="O874" s="11"/>
      <c r="P874" s="46" t="s">
        <v>0</v>
      </c>
      <c r="Q874" s="11"/>
      <c r="R874" s="48"/>
      <c r="S874" s="11"/>
      <c r="T874" s="46" t="s">
        <v>189</v>
      </c>
      <c r="U874" s="11"/>
      <c r="V874" s="4">
        <v>93.33</v>
      </c>
      <c r="Z874"/>
    </row>
    <row r="875" spans="1:26">
      <c r="A875" s="11"/>
      <c r="B875" s="11"/>
      <c r="C875" s="11"/>
      <c r="D875" s="11"/>
      <c r="E875" s="11"/>
      <c r="F875" s="46" t="s">
        <v>18</v>
      </c>
      <c r="G875" s="11"/>
      <c r="H875" s="47">
        <v>41159</v>
      </c>
      <c r="I875" s="11"/>
      <c r="J875" s="46"/>
      <c r="K875" s="11"/>
      <c r="L875" s="46" t="s">
        <v>210</v>
      </c>
      <c r="M875" s="11"/>
      <c r="N875" s="46"/>
      <c r="O875" s="11"/>
      <c r="P875" s="46" t="s">
        <v>0</v>
      </c>
      <c r="Q875" s="11"/>
      <c r="R875" s="48"/>
      <c r="S875" s="11"/>
      <c r="T875" s="46" t="s">
        <v>189</v>
      </c>
      <c r="U875" s="11"/>
      <c r="V875" s="4">
        <v>51.76</v>
      </c>
      <c r="Z875"/>
    </row>
    <row r="876" spans="1:26">
      <c r="A876" s="11"/>
      <c r="B876" s="11"/>
      <c r="C876" s="11"/>
      <c r="D876" s="11"/>
      <c r="E876" s="11"/>
      <c r="F876" s="46" t="s">
        <v>18</v>
      </c>
      <c r="G876" s="11"/>
      <c r="H876" s="47">
        <v>41159</v>
      </c>
      <c r="I876" s="11"/>
      <c r="J876" s="46"/>
      <c r="K876" s="11"/>
      <c r="L876" s="46" t="s">
        <v>210</v>
      </c>
      <c r="M876" s="11"/>
      <c r="N876" s="46"/>
      <c r="O876" s="11"/>
      <c r="P876" s="46" t="s">
        <v>0</v>
      </c>
      <c r="Q876" s="11"/>
      <c r="R876" s="48"/>
      <c r="S876" s="11"/>
      <c r="T876" s="46" t="s">
        <v>189</v>
      </c>
      <c r="U876" s="11"/>
      <c r="V876" s="4">
        <v>80.8</v>
      </c>
      <c r="Z876"/>
    </row>
    <row r="877" spans="1:26">
      <c r="A877" s="11"/>
      <c r="B877" s="11"/>
      <c r="C877" s="11"/>
      <c r="D877" s="11"/>
      <c r="E877" s="11"/>
      <c r="F877" s="46" t="s">
        <v>18</v>
      </c>
      <c r="G877" s="11"/>
      <c r="H877" s="47">
        <v>41159</v>
      </c>
      <c r="I877" s="11"/>
      <c r="J877" s="46"/>
      <c r="K877" s="11"/>
      <c r="L877" s="46" t="s">
        <v>204</v>
      </c>
      <c r="M877" s="11"/>
      <c r="N877" s="46"/>
      <c r="O877" s="11"/>
      <c r="P877" s="46" t="s">
        <v>19</v>
      </c>
      <c r="Q877" s="11"/>
      <c r="R877" s="48"/>
      <c r="S877" s="11"/>
      <c r="T877" s="46" t="s">
        <v>189</v>
      </c>
      <c r="U877" s="11"/>
      <c r="V877" s="4">
        <v>0</v>
      </c>
      <c r="Z877"/>
    </row>
    <row r="878" spans="1:26">
      <c r="A878" s="11"/>
      <c r="B878" s="11"/>
      <c r="C878" s="11"/>
      <c r="D878" s="11"/>
      <c r="E878" s="11"/>
      <c r="F878" s="46" t="s">
        <v>18</v>
      </c>
      <c r="G878" s="11"/>
      <c r="H878" s="47">
        <v>41159</v>
      </c>
      <c r="I878" s="11"/>
      <c r="J878" s="46"/>
      <c r="K878" s="11"/>
      <c r="L878" s="46" t="s">
        <v>204</v>
      </c>
      <c r="M878" s="11"/>
      <c r="N878" s="46"/>
      <c r="O878" s="11"/>
      <c r="P878" s="46" t="s">
        <v>19</v>
      </c>
      <c r="Q878" s="11"/>
      <c r="R878" s="48"/>
      <c r="S878" s="11"/>
      <c r="T878" s="46" t="s">
        <v>189</v>
      </c>
      <c r="U878" s="11"/>
      <c r="V878" s="4">
        <v>113.4</v>
      </c>
      <c r="Z878"/>
    </row>
    <row r="879" spans="1:26">
      <c r="A879" s="11"/>
      <c r="B879" s="11"/>
      <c r="C879" s="11"/>
      <c r="D879" s="11"/>
      <c r="E879" s="11"/>
      <c r="F879" s="46" t="s">
        <v>18</v>
      </c>
      <c r="G879" s="11"/>
      <c r="H879" s="47">
        <v>41159</v>
      </c>
      <c r="I879" s="11"/>
      <c r="J879" s="46"/>
      <c r="K879" s="11"/>
      <c r="L879" s="46" t="s">
        <v>211</v>
      </c>
      <c r="M879" s="11"/>
      <c r="N879" s="46"/>
      <c r="O879" s="11"/>
      <c r="P879" s="46" t="s">
        <v>19</v>
      </c>
      <c r="Q879" s="11"/>
      <c r="R879" s="48"/>
      <c r="S879" s="11"/>
      <c r="T879" s="46" t="s">
        <v>189</v>
      </c>
      <c r="U879" s="11"/>
      <c r="V879" s="4">
        <v>102.24</v>
      </c>
      <c r="Z879"/>
    </row>
    <row r="880" spans="1:26">
      <c r="A880" s="11"/>
      <c r="B880" s="11"/>
      <c r="C880" s="11"/>
      <c r="D880" s="11"/>
      <c r="E880" s="11"/>
      <c r="F880" s="46" t="s">
        <v>18</v>
      </c>
      <c r="G880" s="11"/>
      <c r="H880" s="47">
        <v>41159</v>
      </c>
      <c r="I880" s="11"/>
      <c r="J880" s="46"/>
      <c r="K880" s="11"/>
      <c r="L880" s="46" t="s">
        <v>211</v>
      </c>
      <c r="M880" s="11"/>
      <c r="N880" s="46"/>
      <c r="O880" s="11"/>
      <c r="P880" s="46" t="s">
        <v>19</v>
      </c>
      <c r="Q880" s="11"/>
      <c r="R880" s="48"/>
      <c r="S880" s="11"/>
      <c r="T880" s="46" t="s">
        <v>189</v>
      </c>
      <c r="U880" s="11"/>
      <c r="V880" s="4">
        <v>56.36</v>
      </c>
      <c r="Z880"/>
    </row>
    <row r="881" spans="1:26">
      <c r="A881" s="11"/>
      <c r="B881" s="11"/>
      <c r="C881" s="11"/>
      <c r="D881" s="11"/>
      <c r="E881" s="11"/>
      <c r="F881" s="46" t="s">
        <v>18</v>
      </c>
      <c r="G881" s="11"/>
      <c r="H881" s="47">
        <v>41159</v>
      </c>
      <c r="I881" s="11"/>
      <c r="J881" s="46"/>
      <c r="K881" s="11"/>
      <c r="L881" s="46" t="s">
        <v>211</v>
      </c>
      <c r="M881" s="11"/>
      <c r="N881" s="46"/>
      <c r="O881" s="11"/>
      <c r="P881" s="46" t="s">
        <v>19</v>
      </c>
      <c r="Q881" s="11"/>
      <c r="R881" s="48"/>
      <c r="S881" s="11"/>
      <c r="T881" s="46" t="s">
        <v>189</v>
      </c>
      <c r="U881" s="11"/>
      <c r="V881" s="4">
        <v>88</v>
      </c>
      <c r="Z881"/>
    </row>
    <row r="882" spans="1:26">
      <c r="A882" s="11"/>
      <c r="B882" s="11"/>
      <c r="C882" s="11"/>
      <c r="D882" s="11"/>
      <c r="E882" s="11"/>
      <c r="F882" s="46" t="s">
        <v>18</v>
      </c>
      <c r="G882" s="11"/>
      <c r="H882" s="47">
        <v>41173</v>
      </c>
      <c r="I882" s="11"/>
      <c r="J882" s="46"/>
      <c r="K882" s="11"/>
      <c r="L882" s="46" t="s">
        <v>212</v>
      </c>
      <c r="M882" s="11"/>
      <c r="N882" s="46"/>
      <c r="O882" s="11"/>
      <c r="P882" s="46" t="s">
        <v>35</v>
      </c>
      <c r="Q882" s="11"/>
      <c r="R882" s="48"/>
      <c r="S882" s="11"/>
      <c r="T882" s="46" t="s">
        <v>189</v>
      </c>
      <c r="U882" s="11"/>
      <c r="V882" s="4">
        <v>198</v>
      </c>
      <c r="Z882"/>
    </row>
    <row r="883" spans="1:26">
      <c r="A883" s="11"/>
      <c r="B883" s="11"/>
      <c r="C883" s="11"/>
      <c r="D883" s="11"/>
      <c r="E883" s="11"/>
      <c r="F883" s="46" t="s">
        <v>18</v>
      </c>
      <c r="G883" s="11"/>
      <c r="H883" s="47">
        <v>41173</v>
      </c>
      <c r="I883" s="11"/>
      <c r="J883" s="46"/>
      <c r="K883" s="11"/>
      <c r="L883" s="46" t="s">
        <v>212</v>
      </c>
      <c r="M883" s="11"/>
      <c r="N883" s="46"/>
      <c r="O883" s="11"/>
      <c r="P883" s="46" t="s">
        <v>35</v>
      </c>
      <c r="Q883" s="11"/>
      <c r="R883" s="48"/>
      <c r="S883" s="11"/>
      <c r="T883" s="46" t="s">
        <v>189</v>
      </c>
      <c r="U883" s="11"/>
      <c r="V883" s="4">
        <v>77.260000000000005</v>
      </c>
      <c r="Z883"/>
    </row>
    <row r="884" spans="1:26">
      <c r="A884" s="11"/>
      <c r="B884" s="11"/>
      <c r="C884" s="11"/>
      <c r="D884" s="11"/>
      <c r="E884" s="11"/>
      <c r="F884" s="46" t="s">
        <v>18</v>
      </c>
      <c r="G884" s="11"/>
      <c r="H884" s="47">
        <v>41173</v>
      </c>
      <c r="I884" s="11"/>
      <c r="J884" s="46"/>
      <c r="K884" s="11"/>
      <c r="L884" s="46" t="s">
        <v>212</v>
      </c>
      <c r="M884" s="11"/>
      <c r="N884" s="46"/>
      <c r="O884" s="11"/>
      <c r="P884" s="46" t="s">
        <v>35</v>
      </c>
      <c r="Q884" s="11"/>
      <c r="R884" s="48"/>
      <c r="S884" s="11"/>
      <c r="T884" s="46" t="s">
        <v>189</v>
      </c>
      <c r="U884" s="11"/>
      <c r="V884" s="4">
        <v>43.44</v>
      </c>
      <c r="Z884"/>
    </row>
    <row r="885" spans="1:26">
      <c r="A885" s="11"/>
      <c r="B885" s="11"/>
      <c r="C885" s="11"/>
      <c r="D885" s="11"/>
      <c r="E885" s="11"/>
      <c r="F885" s="46" t="s">
        <v>18</v>
      </c>
      <c r="G885" s="11"/>
      <c r="H885" s="47">
        <v>41173</v>
      </c>
      <c r="I885" s="11"/>
      <c r="J885" s="46"/>
      <c r="K885" s="11"/>
      <c r="L885" s="46" t="s">
        <v>212</v>
      </c>
      <c r="M885" s="11"/>
      <c r="N885" s="46"/>
      <c r="O885" s="11"/>
      <c r="P885" s="46" t="s">
        <v>35</v>
      </c>
      <c r="Q885" s="11"/>
      <c r="R885" s="48"/>
      <c r="S885" s="11"/>
      <c r="T885" s="46" t="s">
        <v>189</v>
      </c>
      <c r="U885" s="11"/>
      <c r="V885" s="4">
        <v>67.819999999999993</v>
      </c>
      <c r="Z885"/>
    </row>
    <row r="886" spans="1:26">
      <c r="A886" s="11"/>
      <c r="B886" s="11"/>
      <c r="C886" s="11"/>
      <c r="D886" s="11"/>
      <c r="E886" s="11"/>
      <c r="F886" s="46" t="s">
        <v>18</v>
      </c>
      <c r="G886" s="11"/>
      <c r="H886" s="47">
        <v>41173</v>
      </c>
      <c r="I886" s="11"/>
      <c r="J886" s="46"/>
      <c r="K886" s="11"/>
      <c r="L886" s="46" t="s">
        <v>190</v>
      </c>
      <c r="M886" s="11"/>
      <c r="N886" s="46"/>
      <c r="O886" s="11"/>
      <c r="P886" s="46" t="s">
        <v>35</v>
      </c>
      <c r="Q886" s="11"/>
      <c r="R886" s="48"/>
      <c r="S886" s="11"/>
      <c r="T886" s="46" t="s">
        <v>189</v>
      </c>
      <c r="U886" s="11"/>
      <c r="V886" s="4">
        <v>93.26</v>
      </c>
      <c r="Z886"/>
    </row>
    <row r="887" spans="1:26">
      <c r="A887" s="11"/>
      <c r="B887" s="11"/>
      <c r="C887" s="11"/>
      <c r="D887" s="11"/>
      <c r="E887" s="11"/>
      <c r="F887" s="46" t="s">
        <v>18</v>
      </c>
      <c r="G887" s="11"/>
      <c r="H887" s="47">
        <v>41173</v>
      </c>
      <c r="I887" s="11"/>
      <c r="J887" s="46"/>
      <c r="K887" s="11"/>
      <c r="L887" s="46" t="s">
        <v>190</v>
      </c>
      <c r="M887" s="11"/>
      <c r="N887" s="46"/>
      <c r="O887" s="11"/>
      <c r="P887" s="46" t="s">
        <v>35</v>
      </c>
      <c r="Q887" s="11"/>
      <c r="R887" s="48"/>
      <c r="S887" s="11"/>
      <c r="T887" s="46" t="s">
        <v>189</v>
      </c>
      <c r="U887" s="11"/>
      <c r="V887" s="4">
        <v>51.72</v>
      </c>
      <c r="Z887"/>
    </row>
    <row r="888" spans="1:26">
      <c r="A888" s="11"/>
      <c r="B888" s="11"/>
      <c r="C888" s="11"/>
      <c r="D888" s="11"/>
      <c r="E888" s="11"/>
      <c r="F888" s="46" t="s">
        <v>18</v>
      </c>
      <c r="G888" s="11"/>
      <c r="H888" s="47">
        <v>41173</v>
      </c>
      <c r="I888" s="11"/>
      <c r="J888" s="46"/>
      <c r="K888" s="11"/>
      <c r="L888" s="46" t="s">
        <v>190</v>
      </c>
      <c r="M888" s="11"/>
      <c r="N888" s="46"/>
      <c r="O888" s="11"/>
      <c r="P888" s="46" t="s">
        <v>35</v>
      </c>
      <c r="Q888" s="11"/>
      <c r="R888" s="48"/>
      <c r="S888" s="11"/>
      <c r="T888" s="46" t="s">
        <v>189</v>
      </c>
      <c r="U888" s="11"/>
      <c r="V888" s="4">
        <v>121.13</v>
      </c>
      <c r="Z888"/>
    </row>
    <row r="889" spans="1:26">
      <c r="A889" s="11"/>
      <c r="B889" s="11"/>
      <c r="C889" s="11"/>
      <c r="D889" s="11"/>
      <c r="E889" s="11"/>
      <c r="F889" s="46" t="s">
        <v>18</v>
      </c>
      <c r="G889" s="11"/>
      <c r="H889" s="47">
        <v>41173</v>
      </c>
      <c r="I889" s="11"/>
      <c r="J889" s="46"/>
      <c r="K889" s="11"/>
      <c r="L889" s="46" t="s">
        <v>214</v>
      </c>
      <c r="M889" s="11"/>
      <c r="N889" s="46"/>
      <c r="O889" s="11"/>
      <c r="P889" s="46" t="s">
        <v>0</v>
      </c>
      <c r="Q889" s="11"/>
      <c r="R889" s="48"/>
      <c r="S889" s="11"/>
      <c r="T889" s="46" t="s">
        <v>189</v>
      </c>
      <c r="U889" s="11"/>
      <c r="V889" s="4">
        <v>0</v>
      </c>
      <c r="Z889"/>
    </row>
    <row r="890" spans="1:26">
      <c r="A890" s="11"/>
      <c r="B890" s="11"/>
      <c r="C890" s="11"/>
      <c r="D890" s="11"/>
      <c r="E890" s="11"/>
      <c r="F890" s="46" t="s">
        <v>18</v>
      </c>
      <c r="G890" s="11"/>
      <c r="H890" s="47">
        <v>41173</v>
      </c>
      <c r="I890" s="11"/>
      <c r="J890" s="46"/>
      <c r="K890" s="11"/>
      <c r="L890" s="46" t="s">
        <v>214</v>
      </c>
      <c r="M890" s="11"/>
      <c r="N890" s="46"/>
      <c r="O890" s="11"/>
      <c r="P890" s="46" t="s">
        <v>0</v>
      </c>
      <c r="Q890" s="11"/>
      <c r="R890" s="48"/>
      <c r="S890" s="11"/>
      <c r="T890" s="46" t="s">
        <v>189</v>
      </c>
      <c r="U890" s="11"/>
      <c r="V890" s="4">
        <v>0</v>
      </c>
      <c r="Z890"/>
    </row>
    <row r="891" spans="1:26">
      <c r="A891" s="11"/>
      <c r="B891" s="11"/>
      <c r="C891" s="11"/>
      <c r="D891" s="11"/>
      <c r="E891" s="11"/>
      <c r="F891" s="46" t="s">
        <v>18</v>
      </c>
      <c r="G891" s="11"/>
      <c r="H891" s="47">
        <v>41173</v>
      </c>
      <c r="I891" s="11"/>
      <c r="J891" s="46"/>
      <c r="K891" s="11"/>
      <c r="L891" s="46" t="s">
        <v>214</v>
      </c>
      <c r="M891" s="11"/>
      <c r="N891" s="46"/>
      <c r="O891" s="11"/>
      <c r="P891" s="46" t="s">
        <v>0</v>
      </c>
      <c r="Q891" s="11"/>
      <c r="R891" s="48"/>
      <c r="S891" s="11"/>
      <c r="T891" s="46" t="s">
        <v>189</v>
      </c>
      <c r="U891" s="11"/>
      <c r="V891" s="4">
        <v>123.76</v>
      </c>
      <c r="Z891"/>
    </row>
    <row r="892" spans="1:26">
      <c r="A892" s="11"/>
      <c r="B892" s="11"/>
      <c r="C892" s="11"/>
      <c r="D892" s="11"/>
      <c r="E892" s="11"/>
      <c r="F892" s="46" t="s">
        <v>18</v>
      </c>
      <c r="G892" s="11"/>
      <c r="H892" s="47">
        <v>41173</v>
      </c>
      <c r="I892" s="11"/>
      <c r="J892" s="46"/>
      <c r="K892" s="11"/>
      <c r="L892" s="46" t="s">
        <v>192</v>
      </c>
      <c r="M892" s="11"/>
      <c r="N892" s="46"/>
      <c r="O892" s="11"/>
      <c r="P892" s="46" t="s">
        <v>19</v>
      </c>
      <c r="Q892" s="11"/>
      <c r="R892" s="48"/>
      <c r="S892" s="11"/>
      <c r="T892" s="46" t="s">
        <v>189</v>
      </c>
      <c r="U892" s="11"/>
      <c r="V892" s="4">
        <v>80</v>
      </c>
      <c r="Z892"/>
    </row>
    <row r="893" spans="1:26">
      <c r="A893" s="11"/>
      <c r="B893" s="11"/>
      <c r="C893" s="11"/>
      <c r="D893" s="11"/>
      <c r="E893" s="11"/>
      <c r="F893" s="46" t="s">
        <v>18</v>
      </c>
      <c r="G893" s="11"/>
      <c r="H893" s="47">
        <v>41173</v>
      </c>
      <c r="I893" s="11"/>
      <c r="J893" s="46"/>
      <c r="K893" s="11"/>
      <c r="L893" s="46" t="s">
        <v>192</v>
      </c>
      <c r="M893" s="11"/>
      <c r="N893" s="46"/>
      <c r="O893" s="11"/>
      <c r="P893" s="46" t="s">
        <v>19</v>
      </c>
      <c r="Q893" s="11"/>
      <c r="R893" s="48"/>
      <c r="S893" s="11"/>
      <c r="T893" s="46" t="s">
        <v>189</v>
      </c>
      <c r="U893" s="11"/>
      <c r="V893" s="4">
        <v>63.31</v>
      </c>
      <c r="Z893"/>
    </row>
    <row r="894" spans="1:26">
      <c r="A894" s="11"/>
      <c r="B894" s="11"/>
      <c r="C894" s="11"/>
      <c r="D894" s="11"/>
      <c r="E894" s="11"/>
      <c r="F894" s="46" t="s">
        <v>18</v>
      </c>
      <c r="G894" s="11"/>
      <c r="H894" s="47">
        <v>41173</v>
      </c>
      <c r="I894" s="11"/>
      <c r="J894" s="46"/>
      <c r="K894" s="11"/>
      <c r="L894" s="46" t="s">
        <v>192</v>
      </c>
      <c r="M894" s="11"/>
      <c r="N894" s="46"/>
      <c r="O894" s="11"/>
      <c r="P894" s="46" t="s">
        <v>19</v>
      </c>
      <c r="Q894" s="11"/>
      <c r="R894" s="48"/>
      <c r="S894" s="11"/>
      <c r="T894" s="46" t="s">
        <v>189</v>
      </c>
      <c r="U894" s="11"/>
      <c r="V894" s="4">
        <v>0</v>
      </c>
      <c r="Z894"/>
    </row>
    <row r="895" spans="1:26">
      <c r="A895" s="11"/>
      <c r="B895" s="11"/>
      <c r="C895" s="11"/>
      <c r="D895" s="11"/>
      <c r="E895" s="11"/>
      <c r="F895" s="46" t="s">
        <v>18</v>
      </c>
      <c r="G895" s="11"/>
      <c r="H895" s="47">
        <v>41173</v>
      </c>
      <c r="I895" s="11"/>
      <c r="J895" s="46"/>
      <c r="K895" s="11"/>
      <c r="L895" s="46" t="s">
        <v>192</v>
      </c>
      <c r="M895" s="11"/>
      <c r="N895" s="46"/>
      <c r="O895" s="11"/>
      <c r="P895" s="46" t="s">
        <v>19</v>
      </c>
      <c r="Q895" s="11"/>
      <c r="R895" s="48"/>
      <c r="S895" s="11"/>
      <c r="T895" s="46" t="s">
        <v>189</v>
      </c>
      <c r="U895" s="11"/>
      <c r="V895" s="4">
        <v>213.6</v>
      </c>
      <c r="Z895"/>
    </row>
    <row r="896" spans="1:26">
      <c r="A896" s="11"/>
      <c r="B896" s="11"/>
      <c r="C896" s="11"/>
      <c r="D896" s="11"/>
      <c r="E896" s="11"/>
      <c r="F896" s="46" t="s">
        <v>18</v>
      </c>
      <c r="G896" s="11"/>
      <c r="H896" s="47">
        <v>41173</v>
      </c>
      <c r="I896" s="11"/>
      <c r="J896" s="46"/>
      <c r="K896" s="11"/>
      <c r="L896" s="46" t="s">
        <v>194</v>
      </c>
      <c r="M896" s="11"/>
      <c r="N896" s="46"/>
      <c r="O896" s="11"/>
      <c r="P896" s="46" t="s">
        <v>19</v>
      </c>
      <c r="Q896" s="11"/>
      <c r="R896" s="48"/>
      <c r="S896" s="11"/>
      <c r="T896" s="46" t="s">
        <v>189</v>
      </c>
      <c r="U896" s="11"/>
      <c r="V896" s="4">
        <v>99.14</v>
      </c>
      <c r="Z896"/>
    </row>
    <row r="897" spans="1:26">
      <c r="A897" s="11"/>
      <c r="B897" s="11"/>
      <c r="C897" s="11"/>
      <c r="D897" s="11"/>
      <c r="E897" s="11"/>
      <c r="F897" s="46" t="s">
        <v>18</v>
      </c>
      <c r="G897" s="11"/>
      <c r="H897" s="47">
        <v>41173</v>
      </c>
      <c r="I897" s="11"/>
      <c r="J897" s="46"/>
      <c r="K897" s="11"/>
      <c r="L897" s="46" t="s">
        <v>194</v>
      </c>
      <c r="M897" s="11"/>
      <c r="N897" s="46"/>
      <c r="O897" s="11"/>
      <c r="P897" s="46" t="s">
        <v>19</v>
      </c>
      <c r="Q897" s="11"/>
      <c r="R897" s="48"/>
      <c r="S897" s="11"/>
      <c r="T897" s="46" t="s">
        <v>189</v>
      </c>
      <c r="U897" s="11"/>
      <c r="V897" s="4">
        <v>54.77</v>
      </c>
      <c r="Z897"/>
    </row>
    <row r="898" spans="1:26">
      <c r="A898" s="11"/>
      <c r="B898" s="11"/>
      <c r="C898" s="11"/>
      <c r="D898" s="11"/>
      <c r="E898" s="11"/>
      <c r="F898" s="46" t="s">
        <v>18</v>
      </c>
      <c r="G898" s="11"/>
      <c r="H898" s="47">
        <v>41173</v>
      </c>
      <c r="I898" s="11"/>
      <c r="J898" s="46"/>
      <c r="K898" s="11"/>
      <c r="L898" s="46" t="s">
        <v>194</v>
      </c>
      <c r="M898" s="11"/>
      <c r="N898" s="46"/>
      <c r="O898" s="11"/>
      <c r="P898" s="46" t="s">
        <v>19</v>
      </c>
      <c r="Q898" s="11"/>
      <c r="R898" s="48"/>
      <c r="S898" s="11"/>
      <c r="T898" s="46" t="s">
        <v>189</v>
      </c>
      <c r="U898" s="11"/>
      <c r="V898" s="4">
        <v>85.5</v>
      </c>
      <c r="Z898"/>
    </row>
    <row r="899" spans="1:26">
      <c r="A899" s="11"/>
      <c r="B899" s="11"/>
      <c r="C899" s="11"/>
      <c r="D899" s="11"/>
      <c r="E899" s="11"/>
      <c r="F899" s="46" t="s">
        <v>18</v>
      </c>
      <c r="G899" s="11"/>
      <c r="H899" s="47">
        <v>41173</v>
      </c>
      <c r="I899" s="11"/>
      <c r="J899" s="46"/>
      <c r="K899" s="11"/>
      <c r="L899" s="46" t="s">
        <v>198</v>
      </c>
      <c r="M899" s="11"/>
      <c r="N899" s="46"/>
      <c r="O899" s="11"/>
      <c r="P899" s="46" t="s">
        <v>0</v>
      </c>
      <c r="Q899" s="11"/>
      <c r="R899" s="48"/>
      <c r="S899" s="11"/>
      <c r="T899" s="46" t="s">
        <v>189</v>
      </c>
      <c r="U899" s="11"/>
      <c r="V899" s="4">
        <v>91.35</v>
      </c>
      <c r="Z899"/>
    </row>
    <row r="900" spans="1:26">
      <c r="A900" s="11"/>
      <c r="B900" s="11"/>
      <c r="C900" s="11"/>
      <c r="D900" s="11"/>
      <c r="E900" s="11"/>
      <c r="F900" s="46" t="s">
        <v>18</v>
      </c>
      <c r="G900" s="11"/>
      <c r="H900" s="47">
        <v>41173</v>
      </c>
      <c r="I900" s="11"/>
      <c r="J900" s="46"/>
      <c r="K900" s="11"/>
      <c r="L900" s="46" t="s">
        <v>198</v>
      </c>
      <c r="M900" s="11"/>
      <c r="N900" s="46"/>
      <c r="O900" s="11"/>
      <c r="P900" s="46" t="s">
        <v>0</v>
      </c>
      <c r="Q900" s="11"/>
      <c r="R900" s="48"/>
      <c r="S900" s="11"/>
      <c r="T900" s="46" t="s">
        <v>189</v>
      </c>
      <c r="U900" s="11"/>
      <c r="V900" s="4">
        <v>50.72</v>
      </c>
      <c r="Z900"/>
    </row>
    <row r="901" spans="1:26">
      <c r="A901" s="11"/>
      <c r="B901" s="11"/>
      <c r="C901" s="11"/>
      <c r="D901" s="11"/>
      <c r="E901" s="11"/>
      <c r="F901" s="46" t="s">
        <v>18</v>
      </c>
      <c r="G901" s="11"/>
      <c r="H901" s="47">
        <v>41173</v>
      </c>
      <c r="I901" s="11"/>
      <c r="J901" s="46"/>
      <c r="K901" s="11"/>
      <c r="L901" s="46" t="s">
        <v>198</v>
      </c>
      <c r="M901" s="11"/>
      <c r="N901" s="46"/>
      <c r="O901" s="11"/>
      <c r="P901" s="46" t="s">
        <v>0</v>
      </c>
      <c r="Q901" s="11"/>
      <c r="R901" s="48"/>
      <c r="S901" s="11"/>
      <c r="T901" s="46" t="s">
        <v>189</v>
      </c>
      <c r="U901" s="11"/>
      <c r="V901" s="4">
        <v>79.2</v>
      </c>
      <c r="Z901"/>
    </row>
    <row r="902" spans="1:26">
      <c r="A902" s="11"/>
      <c r="B902" s="11"/>
      <c r="C902" s="11"/>
      <c r="D902" s="11"/>
      <c r="E902" s="11"/>
      <c r="F902" s="46" t="s">
        <v>18</v>
      </c>
      <c r="G902" s="11"/>
      <c r="H902" s="47">
        <v>41173</v>
      </c>
      <c r="I902" s="11"/>
      <c r="J902" s="46"/>
      <c r="K902" s="11"/>
      <c r="L902" s="46" t="s">
        <v>199</v>
      </c>
      <c r="M902" s="11"/>
      <c r="N902" s="46"/>
      <c r="O902" s="11"/>
      <c r="P902" s="46" t="s">
        <v>19</v>
      </c>
      <c r="Q902" s="11"/>
      <c r="R902" s="48"/>
      <c r="S902" s="11"/>
      <c r="T902" s="46" t="s">
        <v>189</v>
      </c>
      <c r="U902" s="11"/>
      <c r="V902" s="4">
        <v>3076.92</v>
      </c>
      <c r="Z902"/>
    </row>
    <row r="903" spans="1:26">
      <c r="A903" s="11"/>
      <c r="B903" s="11"/>
      <c r="C903" s="11"/>
      <c r="D903" s="11"/>
      <c r="E903" s="11"/>
      <c r="F903" s="46" t="s">
        <v>18</v>
      </c>
      <c r="G903" s="11"/>
      <c r="H903" s="47">
        <v>41173</v>
      </c>
      <c r="I903" s="11"/>
      <c r="J903" s="46"/>
      <c r="K903" s="11"/>
      <c r="L903" s="46" t="s">
        <v>199</v>
      </c>
      <c r="M903" s="11"/>
      <c r="N903" s="46"/>
      <c r="O903" s="11"/>
      <c r="P903" s="46" t="s">
        <v>19</v>
      </c>
      <c r="Q903" s="11"/>
      <c r="R903" s="48"/>
      <c r="S903" s="11"/>
      <c r="T903" s="46" t="s">
        <v>189</v>
      </c>
      <c r="U903" s="11"/>
      <c r="V903" s="4">
        <v>0</v>
      </c>
      <c r="Z903"/>
    </row>
    <row r="904" spans="1:26">
      <c r="A904" s="11"/>
      <c r="B904" s="11"/>
      <c r="C904" s="11"/>
      <c r="D904" s="11"/>
      <c r="E904" s="11"/>
      <c r="F904" s="46" t="s">
        <v>18</v>
      </c>
      <c r="G904" s="11"/>
      <c r="H904" s="47">
        <v>41173</v>
      </c>
      <c r="I904" s="11"/>
      <c r="J904" s="46"/>
      <c r="K904" s="11"/>
      <c r="L904" s="46" t="s">
        <v>201</v>
      </c>
      <c r="M904" s="11"/>
      <c r="N904" s="46"/>
      <c r="O904" s="11"/>
      <c r="P904" s="46" t="s">
        <v>19</v>
      </c>
      <c r="Q904" s="11"/>
      <c r="R904" s="48"/>
      <c r="S904" s="11"/>
      <c r="T904" s="46" t="s">
        <v>189</v>
      </c>
      <c r="U904" s="11"/>
      <c r="V904" s="4">
        <v>0</v>
      </c>
      <c r="Z904"/>
    </row>
    <row r="905" spans="1:26">
      <c r="A905" s="11"/>
      <c r="B905" s="11"/>
      <c r="C905" s="11"/>
      <c r="D905" s="11"/>
      <c r="E905" s="11"/>
      <c r="F905" s="46" t="s">
        <v>18</v>
      </c>
      <c r="G905" s="11"/>
      <c r="H905" s="47">
        <v>41173</v>
      </c>
      <c r="I905" s="11"/>
      <c r="J905" s="46"/>
      <c r="K905" s="11"/>
      <c r="L905" s="46" t="s">
        <v>201</v>
      </c>
      <c r="M905" s="11"/>
      <c r="N905" s="46"/>
      <c r="O905" s="11"/>
      <c r="P905" s="46" t="s">
        <v>19</v>
      </c>
      <c r="Q905" s="11"/>
      <c r="R905" s="48"/>
      <c r="S905" s="11"/>
      <c r="T905" s="46" t="s">
        <v>189</v>
      </c>
      <c r="U905" s="11"/>
      <c r="V905" s="4">
        <v>0</v>
      </c>
      <c r="Z905"/>
    </row>
    <row r="906" spans="1:26">
      <c r="A906" s="11"/>
      <c r="B906" s="11"/>
      <c r="C906" s="11"/>
      <c r="D906" s="11"/>
      <c r="E906" s="11"/>
      <c r="F906" s="46" t="s">
        <v>18</v>
      </c>
      <c r="G906" s="11"/>
      <c r="H906" s="47">
        <v>41173</v>
      </c>
      <c r="I906" s="11"/>
      <c r="J906" s="46"/>
      <c r="K906" s="11"/>
      <c r="L906" s="46" t="s">
        <v>201</v>
      </c>
      <c r="M906" s="11"/>
      <c r="N906" s="46"/>
      <c r="O906" s="11"/>
      <c r="P906" s="46" t="s">
        <v>19</v>
      </c>
      <c r="Q906" s="11"/>
      <c r="R906" s="48"/>
      <c r="S906" s="11"/>
      <c r="T906" s="46" t="s">
        <v>189</v>
      </c>
      <c r="U906" s="11"/>
      <c r="V906" s="4">
        <v>111.3</v>
      </c>
      <c r="Z906"/>
    </row>
    <row r="907" spans="1:26">
      <c r="A907" s="11"/>
      <c r="B907" s="11"/>
      <c r="C907" s="11"/>
      <c r="D907" s="11"/>
      <c r="E907" s="11"/>
      <c r="F907" s="46" t="s">
        <v>18</v>
      </c>
      <c r="G907" s="11"/>
      <c r="H907" s="47">
        <v>41173</v>
      </c>
      <c r="I907" s="11"/>
      <c r="J907" s="46"/>
      <c r="K907" s="11"/>
      <c r="L907" s="46" t="s">
        <v>210</v>
      </c>
      <c r="M907" s="11"/>
      <c r="N907" s="46"/>
      <c r="O907" s="11"/>
      <c r="P907" s="46" t="s">
        <v>0</v>
      </c>
      <c r="Q907" s="11"/>
      <c r="R907" s="48"/>
      <c r="S907" s="11"/>
      <c r="T907" s="46" t="s">
        <v>189</v>
      </c>
      <c r="U907" s="11"/>
      <c r="V907" s="4">
        <v>0</v>
      </c>
      <c r="Z907"/>
    </row>
    <row r="908" spans="1:26">
      <c r="A908" s="11"/>
      <c r="B908" s="11"/>
      <c r="C908" s="11"/>
      <c r="D908" s="11"/>
      <c r="E908" s="11"/>
      <c r="F908" s="46" t="s">
        <v>18</v>
      </c>
      <c r="G908" s="11"/>
      <c r="H908" s="47">
        <v>41173</v>
      </c>
      <c r="I908" s="11"/>
      <c r="J908" s="46"/>
      <c r="K908" s="11"/>
      <c r="L908" s="46" t="s">
        <v>210</v>
      </c>
      <c r="M908" s="11"/>
      <c r="N908" s="46"/>
      <c r="O908" s="11"/>
      <c r="P908" s="46" t="s">
        <v>0</v>
      </c>
      <c r="Q908" s="11"/>
      <c r="R908" s="48"/>
      <c r="S908" s="11"/>
      <c r="T908" s="46" t="s">
        <v>189</v>
      </c>
      <c r="U908" s="11"/>
      <c r="V908" s="4">
        <v>111.15</v>
      </c>
      <c r="Z908"/>
    </row>
    <row r="909" spans="1:26">
      <c r="A909" s="11"/>
      <c r="B909" s="11"/>
      <c r="C909" s="11"/>
      <c r="D909" s="11"/>
      <c r="E909" s="11"/>
      <c r="F909" s="46" t="s">
        <v>18</v>
      </c>
      <c r="G909" s="11"/>
      <c r="H909" s="47">
        <v>41173</v>
      </c>
      <c r="I909" s="11"/>
      <c r="J909" s="46"/>
      <c r="K909" s="11"/>
      <c r="L909" s="46" t="s">
        <v>210</v>
      </c>
      <c r="M909" s="11"/>
      <c r="N909" s="46"/>
      <c r="O909" s="11"/>
      <c r="P909" s="46" t="s">
        <v>0</v>
      </c>
      <c r="Q909" s="11"/>
      <c r="R909" s="48"/>
      <c r="S909" s="11"/>
      <c r="T909" s="46" t="s">
        <v>189</v>
      </c>
      <c r="U909" s="11"/>
      <c r="V909" s="4">
        <v>60.97</v>
      </c>
      <c r="Z909"/>
    </row>
    <row r="910" spans="1:26">
      <c r="A910" s="11"/>
      <c r="B910" s="11"/>
      <c r="C910" s="11"/>
      <c r="D910" s="11"/>
      <c r="E910" s="11"/>
      <c r="F910" s="46" t="s">
        <v>18</v>
      </c>
      <c r="G910" s="11"/>
      <c r="H910" s="47">
        <v>41173</v>
      </c>
      <c r="I910" s="11"/>
      <c r="J910" s="46"/>
      <c r="K910" s="11"/>
      <c r="L910" s="46" t="s">
        <v>210</v>
      </c>
      <c r="M910" s="11"/>
      <c r="N910" s="46"/>
      <c r="O910" s="11"/>
      <c r="P910" s="46" t="s">
        <v>0</v>
      </c>
      <c r="Q910" s="11"/>
      <c r="R910" s="48"/>
      <c r="S910" s="11"/>
      <c r="T910" s="46" t="s">
        <v>189</v>
      </c>
      <c r="U910" s="11"/>
      <c r="V910" s="4">
        <v>95.2</v>
      </c>
      <c r="Z910"/>
    </row>
    <row r="911" spans="1:26">
      <c r="A911" s="11"/>
      <c r="B911" s="11"/>
      <c r="C911" s="11"/>
      <c r="D911" s="11"/>
      <c r="E911" s="11"/>
      <c r="F911" s="46" t="s">
        <v>18</v>
      </c>
      <c r="G911" s="11"/>
      <c r="H911" s="47">
        <v>41173</v>
      </c>
      <c r="I911" s="11"/>
      <c r="J911" s="46"/>
      <c r="K911" s="11"/>
      <c r="L911" s="46" t="s">
        <v>204</v>
      </c>
      <c r="M911" s="11"/>
      <c r="N911" s="46"/>
      <c r="O911" s="11"/>
      <c r="P911" s="46" t="s">
        <v>19</v>
      </c>
      <c r="Q911" s="11"/>
      <c r="R911" s="48"/>
      <c r="S911" s="11"/>
      <c r="T911" s="46" t="s">
        <v>189</v>
      </c>
      <c r="U911" s="11"/>
      <c r="V911" s="4">
        <v>0</v>
      </c>
      <c r="Z911"/>
    </row>
    <row r="912" spans="1:26">
      <c r="A912" s="11"/>
      <c r="B912" s="11"/>
      <c r="C912" s="11"/>
      <c r="D912" s="11"/>
      <c r="E912" s="11"/>
      <c r="F912" s="46" t="s">
        <v>18</v>
      </c>
      <c r="G912" s="11"/>
      <c r="H912" s="47">
        <v>41173</v>
      </c>
      <c r="I912" s="11"/>
      <c r="J912" s="46"/>
      <c r="K912" s="11"/>
      <c r="L912" s="46" t="s">
        <v>204</v>
      </c>
      <c r="M912" s="11"/>
      <c r="N912" s="46"/>
      <c r="O912" s="11"/>
      <c r="P912" s="46" t="s">
        <v>19</v>
      </c>
      <c r="Q912" s="11"/>
      <c r="R912" s="48"/>
      <c r="S912" s="11"/>
      <c r="T912" s="46" t="s">
        <v>189</v>
      </c>
      <c r="U912" s="11"/>
      <c r="V912" s="4">
        <v>100.2</v>
      </c>
      <c r="Z912"/>
    </row>
    <row r="913" spans="1:26">
      <c r="A913" s="11"/>
      <c r="B913" s="11"/>
      <c r="C913" s="11"/>
      <c r="D913" s="11"/>
      <c r="E913" s="11"/>
      <c r="F913" s="46" t="s">
        <v>18</v>
      </c>
      <c r="G913" s="11"/>
      <c r="H913" s="47">
        <v>41173</v>
      </c>
      <c r="I913" s="11"/>
      <c r="J913" s="46"/>
      <c r="K913" s="11"/>
      <c r="L913" s="46" t="s">
        <v>211</v>
      </c>
      <c r="M913" s="11"/>
      <c r="N913" s="46"/>
      <c r="O913" s="11"/>
      <c r="P913" s="46" t="s">
        <v>19</v>
      </c>
      <c r="Q913" s="11"/>
      <c r="R913" s="48"/>
      <c r="S913" s="11"/>
      <c r="T913" s="46" t="s">
        <v>189</v>
      </c>
      <c r="U913" s="11"/>
      <c r="V913" s="4">
        <v>126.74</v>
      </c>
      <c r="Z913"/>
    </row>
    <row r="914" spans="1:26">
      <c r="A914" s="11"/>
      <c r="B914" s="11"/>
      <c r="C914" s="11"/>
      <c r="D914" s="11"/>
      <c r="E914" s="11"/>
      <c r="F914" s="46" t="s">
        <v>18</v>
      </c>
      <c r="G914" s="11"/>
      <c r="H914" s="47">
        <v>41173</v>
      </c>
      <c r="I914" s="11"/>
      <c r="J914" s="46"/>
      <c r="K914" s="11"/>
      <c r="L914" s="46" t="s">
        <v>211</v>
      </c>
      <c r="M914" s="11"/>
      <c r="N914" s="46"/>
      <c r="O914" s="11"/>
      <c r="P914" s="46" t="s">
        <v>19</v>
      </c>
      <c r="Q914" s="11"/>
      <c r="R914" s="48"/>
      <c r="S914" s="11"/>
      <c r="T914" s="46" t="s">
        <v>189</v>
      </c>
      <c r="U914" s="11"/>
      <c r="V914" s="4">
        <v>26.01</v>
      </c>
      <c r="Z914"/>
    </row>
    <row r="915" spans="1:26">
      <c r="A915" s="11"/>
      <c r="B915" s="11"/>
      <c r="C915" s="11"/>
      <c r="D915" s="11"/>
      <c r="E915" s="11"/>
      <c r="F915" s="46" t="s">
        <v>18</v>
      </c>
      <c r="G915" s="11"/>
      <c r="H915" s="47">
        <v>41173</v>
      </c>
      <c r="I915" s="11"/>
      <c r="J915" s="46"/>
      <c r="K915" s="11"/>
      <c r="L915" s="46" t="s">
        <v>211</v>
      </c>
      <c r="M915" s="11"/>
      <c r="N915" s="46"/>
      <c r="O915" s="11"/>
      <c r="P915" s="46" t="s">
        <v>19</v>
      </c>
      <c r="Q915" s="11"/>
      <c r="R915" s="48"/>
      <c r="S915" s="11"/>
      <c r="T915" s="46" t="s">
        <v>189</v>
      </c>
      <c r="U915" s="11"/>
      <c r="V915" s="4">
        <v>107.8</v>
      </c>
      <c r="Z915"/>
    </row>
    <row r="916" spans="1:26">
      <c r="A916" s="11"/>
      <c r="B916" s="11"/>
      <c r="C916" s="11"/>
      <c r="D916" s="11"/>
      <c r="E916" s="11"/>
      <c r="F916" s="46" t="s">
        <v>18</v>
      </c>
      <c r="G916" s="11"/>
      <c r="H916" s="47">
        <v>41173</v>
      </c>
      <c r="I916" s="11"/>
      <c r="J916" s="46"/>
      <c r="K916" s="11"/>
      <c r="L916" s="46" t="s">
        <v>191</v>
      </c>
      <c r="M916" s="11"/>
      <c r="N916" s="46"/>
      <c r="O916" s="11"/>
      <c r="P916" s="46" t="s">
        <v>19</v>
      </c>
      <c r="Q916" s="11"/>
      <c r="R916" s="48"/>
      <c r="S916" s="11"/>
      <c r="T916" s="46" t="s">
        <v>189</v>
      </c>
      <c r="U916" s="11"/>
      <c r="V916" s="4">
        <v>108.73</v>
      </c>
      <c r="Z916"/>
    </row>
    <row r="917" spans="1:26">
      <c r="A917" s="11"/>
      <c r="B917" s="11"/>
      <c r="C917" s="11"/>
      <c r="D917" s="11"/>
      <c r="E917" s="11"/>
      <c r="F917" s="46" t="s">
        <v>18</v>
      </c>
      <c r="G917" s="11"/>
      <c r="H917" s="47">
        <v>41173</v>
      </c>
      <c r="I917" s="11"/>
      <c r="J917" s="46"/>
      <c r="K917" s="11"/>
      <c r="L917" s="46" t="s">
        <v>191</v>
      </c>
      <c r="M917" s="11"/>
      <c r="N917" s="46"/>
      <c r="O917" s="11"/>
      <c r="P917" s="46" t="s">
        <v>19</v>
      </c>
      <c r="Q917" s="11"/>
      <c r="R917" s="48"/>
      <c r="S917" s="11"/>
      <c r="T917" s="46" t="s">
        <v>189</v>
      </c>
      <c r="U917" s="11"/>
      <c r="V917" s="4">
        <v>59.72</v>
      </c>
      <c r="Z917"/>
    </row>
    <row r="918" spans="1:26">
      <c r="A918" s="11"/>
      <c r="B918" s="11"/>
      <c r="C918" s="11"/>
      <c r="D918" s="11"/>
      <c r="E918" s="11"/>
      <c r="F918" s="46" t="s">
        <v>18</v>
      </c>
      <c r="G918" s="11"/>
      <c r="H918" s="47">
        <v>41173</v>
      </c>
      <c r="I918" s="11"/>
      <c r="J918" s="46"/>
      <c r="K918" s="11"/>
      <c r="L918" s="46" t="s">
        <v>191</v>
      </c>
      <c r="M918" s="11"/>
      <c r="N918" s="46"/>
      <c r="O918" s="11"/>
      <c r="P918" s="46" t="s">
        <v>19</v>
      </c>
      <c r="Q918" s="11"/>
      <c r="R918" s="48"/>
      <c r="S918" s="11"/>
      <c r="T918" s="46" t="s">
        <v>189</v>
      </c>
      <c r="U918" s="11"/>
      <c r="V918" s="4">
        <v>93.25</v>
      </c>
      <c r="Z918"/>
    </row>
    <row r="919" spans="1:26">
      <c r="A919" s="11"/>
      <c r="B919" s="11"/>
      <c r="C919" s="11"/>
      <c r="D919" s="11"/>
      <c r="E919" s="11"/>
      <c r="F919" s="46" t="s">
        <v>18</v>
      </c>
      <c r="G919" s="11"/>
      <c r="H919" s="47">
        <v>41177</v>
      </c>
      <c r="I919" s="11"/>
      <c r="J919" s="46" t="s">
        <v>38</v>
      </c>
      <c r="K919" s="11"/>
      <c r="L919" s="46" t="s">
        <v>210</v>
      </c>
      <c r="M919" s="11"/>
      <c r="N919" s="46"/>
      <c r="O919" s="11"/>
      <c r="P919" s="46" t="s">
        <v>0</v>
      </c>
      <c r="Q919" s="11"/>
      <c r="R919" s="48"/>
      <c r="S919" s="11"/>
      <c r="T919" s="46" t="s">
        <v>189</v>
      </c>
      <c r="U919" s="11"/>
      <c r="V919" s="4">
        <v>0</v>
      </c>
      <c r="Z919"/>
    </row>
    <row r="920" spans="1:26">
      <c r="A920" s="11"/>
      <c r="B920" s="11"/>
      <c r="C920" s="11"/>
      <c r="D920" s="11"/>
      <c r="E920" s="11"/>
      <c r="F920" s="46" t="s">
        <v>18</v>
      </c>
      <c r="G920" s="11"/>
      <c r="H920" s="47">
        <v>41177</v>
      </c>
      <c r="I920" s="11"/>
      <c r="J920" s="46" t="s">
        <v>38</v>
      </c>
      <c r="K920" s="11"/>
      <c r="L920" s="46" t="s">
        <v>210</v>
      </c>
      <c r="M920" s="11"/>
      <c r="N920" s="46"/>
      <c r="O920" s="11"/>
      <c r="P920" s="46" t="s">
        <v>0</v>
      </c>
      <c r="Q920" s="11"/>
      <c r="R920" s="48"/>
      <c r="S920" s="11"/>
      <c r="T920" s="46" t="s">
        <v>189</v>
      </c>
      <c r="U920" s="11"/>
      <c r="V920" s="4">
        <v>20.84</v>
      </c>
      <c r="Z920"/>
    </row>
    <row r="921" spans="1:26">
      <c r="A921" s="11"/>
      <c r="B921" s="11"/>
      <c r="C921" s="11"/>
      <c r="D921" s="11"/>
      <c r="E921" s="11"/>
      <c r="F921" s="46" t="s">
        <v>18</v>
      </c>
      <c r="G921" s="11"/>
      <c r="H921" s="47">
        <v>41177</v>
      </c>
      <c r="I921" s="11"/>
      <c r="J921" s="46" t="s">
        <v>38</v>
      </c>
      <c r="K921" s="11"/>
      <c r="L921" s="46" t="s">
        <v>210</v>
      </c>
      <c r="M921" s="11"/>
      <c r="N921" s="46"/>
      <c r="O921" s="11"/>
      <c r="P921" s="46" t="s">
        <v>0</v>
      </c>
      <c r="Q921" s="11"/>
      <c r="R921" s="48"/>
      <c r="S921" s="11"/>
      <c r="T921" s="46" t="s">
        <v>189</v>
      </c>
      <c r="U921" s="11"/>
      <c r="V921" s="4">
        <v>14.24</v>
      </c>
      <c r="Z921"/>
    </row>
    <row r="922" spans="1:26">
      <c r="A922" s="11"/>
      <c r="B922" s="11"/>
      <c r="C922" s="11"/>
      <c r="D922" s="11"/>
      <c r="E922" s="11"/>
      <c r="F922" s="46" t="s">
        <v>18</v>
      </c>
      <c r="G922" s="11"/>
      <c r="H922" s="47">
        <v>41177</v>
      </c>
      <c r="I922" s="11"/>
      <c r="J922" s="46" t="s">
        <v>38</v>
      </c>
      <c r="K922" s="11"/>
      <c r="L922" s="46" t="s">
        <v>210</v>
      </c>
      <c r="M922" s="11"/>
      <c r="N922" s="46"/>
      <c r="O922" s="11"/>
      <c r="P922" s="46" t="s">
        <v>0</v>
      </c>
      <c r="Q922" s="11"/>
      <c r="R922" s="48"/>
      <c r="S922" s="11"/>
      <c r="T922" s="46" t="s">
        <v>189</v>
      </c>
      <c r="U922" s="11"/>
      <c r="V922" s="4">
        <v>0</v>
      </c>
      <c r="Z922"/>
    </row>
    <row r="923" spans="1:26">
      <c r="A923" s="11"/>
      <c r="B923" s="11"/>
      <c r="C923" s="11"/>
      <c r="D923" s="11"/>
      <c r="E923" s="11"/>
      <c r="F923" s="46" t="s">
        <v>18</v>
      </c>
      <c r="G923" s="11"/>
      <c r="H923" s="47">
        <v>41187</v>
      </c>
      <c r="I923" s="11"/>
      <c r="J923" s="46"/>
      <c r="K923" s="11"/>
      <c r="L923" s="46" t="s">
        <v>212</v>
      </c>
      <c r="M923" s="11"/>
      <c r="N923" s="46"/>
      <c r="O923" s="11"/>
      <c r="P923" s="46" t="s">
        <v>35</v>
      </c>
      <c r="Q923" s="11"/>
      <c r="R923" s="48"/>
      <c r="S923" s="11"/>
      <c r="T923" s="46" t="s">
        <v>189</v>
      </c>
      <c r="U923" s="11"/>
      <c r="V923" s="4">
        <v>32.130000000000003</v>
      </c>
      <c r="Z923"/>
    </row>
    <row r="924" spans="1:26">
      <c r="A924" s="11"/>
      <c r="B924" s="11"/>
      <c r="C924" s="11"/>
      <c r="D924" s="11"/>
      <c r="E924" s="11"/>
      <c r="F924" s="46" t="s">
        <v>18</v>
      </c>
      <c r="G924" s="11"/>
      <c r="H924" s="47">
        <v>41187</v>
      </c>
      <c r="I924" s="11"/>
      <c r="J924" s="46"/>
      <c r="K924" s="11"/>
      <c r="L924" s="46" t="s">
        <v>212</v>
      </c>
      <c r="M924" s="11"/>
      <c r="N924" s="46"/>
      <c r="O924" s="11"/>
      <c r="P924" s="46" t="s">
        <v>35</v>
      </c>
      <c r="Q924" s="11"/>
      <c r="R924" s="48"/>
      <c r="S924" s="11"/>
      <c r="T924" s="46" t="s">
        <v>189</v>
      </c>
      <c r="U924" s="11"/>
      <c r="V924" s="4">
        <v>20.079999999999998</v>
      </c>
      <c r="Z924"/>
    </row>
    <row r="925" spans="1:26">
      <c r="A925" s="11"/>
      <c r="B925" s="11"/>
      <c r="C925" s="11"/>
      <c r="D925" s="11"/>
      <c r="E925" s="11"/>
      <c r="F925" s="46" t="s">
        <v>18</v>
      </c>
      <c r="G925" s="11"/>
      <c r="H925" s="47">
        <v>41187</v>
      </c>
      <c r="I925" s="11"/>
      <c r="J925" s="46"/>
      <c r="K925" s="11"/>
      <c r="L925" s="46" t="s">
        <v>212</v>
      </c>
      <c r="M925" s="11"/>
      <c r="N925" s="46"/>
      <c r="O925" s="11"/>
      <c r="P925" s="46" t="s">
        <v>35</v>
      </c>
      <c r="Q925" s="11"/>
      <c r="R925" s="48"/>
      <c r="S925" s="11"/>
      <c r="T925" s="46" t="s">
        <v>189</v>
      </c>
      <c r="U925" s="11"/>
      <c r="V925" s="4">
        <v>31.35</v>
      </c>
      <c r="Z925"/>
    </row>
    <row r="926" spans="1:26">
      <c r="A926" s="11"/>
      <c r="B926" s="11"/>
      <c r="C926" s="11"/>
      <c r="D926" s="11"/>
      <c r="E926" s="11"/>
      <c r="F926" s="46" t="s">
        <v>18</v>
      </c>
      <c r="G926" s="11"/>
      <c r="H926" s="47">
        <v>41187</v>
      </c>
      <c r="I926" s="11"/>
      <c r="J926" s="46"/>
      <c r="K926" s="11"/>
      <c r="L926" s="46" t="s">
        <v>190</v>
      </c>
      <c r="M926" s="11"/>
      <c r="N926" s="46"/>
      <c r="O926" s="11"/>
      <c r="P926" s="46" t="s">
        <v>35</v>
      </c>
      <c r="Q926" s="11"/>
      <c r="R926" s="48"/>
      <c r="S926" s="11"/>
      <c r="T926" s="46" t="s">
        <v>189</v>
      </c>
      <c r="U926" s="11"/>
      <c r="V926" s="4">
        <v>93.88</v>
      </c>
      <c r="Z926"/>
    </row>
    <row r="927" spans="1:26">
      <c r="A927" s="11"/>
      <c r="B927" s="11"/>
      <c r="C927" s="11"/>
      <c r="D927" s="11"/>
      <c r="E927" s="11"/>
      <c r="F927" s="46" t="s">
        <v>18</v>
      </c>
      <c r="G927" s="11"/>
      <c r="H927" s="47">
        <v>41187</v>
      </c>
      <c r="I927" s="11"/>
      <c r="J927" s="46"/>
      <c r="K927" s="11"/>
      <c r="L927" s="46" t="s">
        <v>190</v>
      </c>
      <c r="M927" s="11"/>
      <c r="N927" s="46"/>
      <c r="O927" s="11"/>
      <c r="P927" s="46" t="s">
        <v>35</v>
      </c>
      <c r="Q927" s="11"/>
      <c r="R927" s="48"/>
      <c r="S927" s="11"/>
      <c r="T927" s="46" t="s">
        <v>189</v>
      </c>
      <c r="U927" s="11"/>
      <c r="V927" s="4">
        <v>52.04</v>
      </c>
      <c r="Z927"/>
    </row>
    <row r="928" spans="1:26">
      <c r="A928" s="11"/>
      <c r="B928" s="11"/>
      <c r="C928" s="11"/>
      <c r="D928" s="11"/>
      <c r="E928" s="11"/>
      <c r="F928" s="46" t="s">
        <v>18</v>
      </c>
      <c r="G928" s="11"/>
      <c r="H928" s="47">
        <v>41187</v>
      </c>
      <c r="I928" s="11"/>
      <c r="J928" s="46"/>
      <c r="K928" s="11"/>
      <c r="L928" s="46" t="s">
        <v>190</v>
      </c>
      <c r="M928" s="11"/>
      <c r="N928" s="46"/>
      <c r="O928" s="11"/>
      <c r="P928" s="46" t="s">
        <v>35</v>
      </c>
      <c r="Q928" s="11"/>
      <c r="R928" s="48"/>
      <c r="S928" s="11"/>
      <c r="T928" s="46" t="s">
        <v>189</v>
      </c>
      <c r="U928" s="11"/>
      <c r="V928" s="4">
        <v>121.88</v>
      </c>
      <c r="Z928"/>
    </row>
    <row r="929" spans="1:26">
      <c r="A929" s="11"/>
      <c r="B929" s="11"/>
      <c r="C929" s="11"/>
      <c r="D929" s="11"/>
      <c r="E929" s="11"/>
      <c r="F929" s="46" t="s">
        <v>18</v>
      </c>
      <c r="G929" s="11"/>
      <c r="H929" s="47">
        <v>41187</v>
      </c>
      <c r="I929" s="11"/>
      <c r="J929" s="46"/>
      <c r="K929" s="11"/>
      <c r="L929" s="46" t="s">
        <v>191</v>
      </c>
      <c r="M929" s="11"/>
      <c r="N929" s="46"/>
      <c r="O929" s="11"/>
      <c r="P929" s="46" t="s">
        <v>19</v>
      </c>
      <c r="Q929" s="11"/>
      <c r="R929" s="48"/>
      <c r="S929" s="11"/>
      <c r="T929" s="46" t="s">
        <v>189</v>
      </c>
      <c r="U929" s="11"/>
      <c r="V929" s="4">
        <v>117.09</v>
      </c>
      <c r="Z929"/>
    </row>
    <row r="930" spans="1:26">
      <c r="A930" s="11"/>
      <c r="B930" s="11"/>
      <c r="C930" s="11"/>
      <c r="D930" s="11"/>
      <c r="E930" s="11"/>
      <c r="F930" s="46" t="s">
        <v>18</v>
      </c>
      <c r="G930" s="11"/>
      <c r="H930" s="47">
        <v>41187</v>
      </c>
      <c r="I930" s="11"/>
      <c r="J930" s="46"/>
      <c r="K930" s="11"/>
      <c r="L930" s="46" t="s">
        <v>191</v>
      </c>
      <c r="M930" s="11"/>
      <c r="N930" s="46"/>
      <c r="O930" s="11"/>
      <c r="P930" s="46" t="s">
        <v>19</v>
      </c>
      <c r="Q930" s="11"/>
      <c r="R930" s="48"/>
      <c r="S930" s="11"/>
      <c r="T930" s="46" t="s">
        <v>189</v>
      </c>
      <c r="U930" s="11"/>
      <c r="V930" s="4">
        <v>64.05</v>
      </c>
      <c r="Z930"/>
    </row>
    <row r="931" spans="1:26">
      <c r="A931" s="11"/>
      <c r="B931" s="11"/>
      <c r="C931" s="11"/>
      <c r="D931" s="11"/>
      <c r="E931" s="11"/>
      <c r="F931" s="46" t="s">
        <v>18</v>
      </c>
      <c r="G931" s="11"/>
      <c r="H931" s="47">
        <v>41187</v>
      </c>
      <c r="I931" s="11"/>
      <c r="J931" s="46"/>
      <c r="K931" s="11"/>
      <c r="L931" s="46" t="s">
        <v>191</v>
      </c>
      <c r="M931" s="11"/>
      <c r="N931" s="46"/>
      <c r="O931" s="11"/>
      <c r="P931" s="46" t="s">
        <v>19</v>
      </c>
      <c r="Q931" s="11"/>
      <c r="R931" s="48"/>
      <c r="S931" s="11"/>
      <c r="T931" s="46" t="s">
        <v>189</v>
      </c>
      <c r="U931" s="11"/>
      <c r="V931" s="4">
        <v>100</v>
      </c>
      <c r="Z931"/>
    </row>
    <row r="932" spans="1:26">
      <c r="A932" s="11"/>
      <c r="B932" s="11"/>
      <c r="C932" s="11"/>
      <c r="D932" s="11"/>
      <c r="E932" s="11"/>
      <c r="F932" s="46" t="s">
        <v>18</v>
      </c>
      <c r="G932" s="11"/>
      <c r="H932" s="47">
        <v>41187</v>
      </c>
      <c r="I932" s="11"/>
      <c r="J932" s="46"/>
      <c r="K932" s="11"/>
      <c r="L932" s="46" t="s">
        <v>214</v>
      </c>
      <c r="M932" s="11"/>
      <c r="N932" s="46"/>
      <c r="O932" s="11"/>
      <c r="P932" s="46" t="s">
        <v>0</v>
      </c>
      <c r="Q932" s="11"/>
      <c r="R932" s="48"/>
      <c r="S932" s="11"/>
      <c r="T932" s="46" t="s">
        <v>189</v>
      </c>
      <c r="U932" s="11"/>
      <c r="V932" s="4">
        <v>0</v>
      </c>
      <c r="Z932"/>
    </row>
    <row r="933" spans="1:26">
      <c r="A933" s="11"/>
      <c r="B933" s="11"/>
      <c r="C933" s="11"/>
      <c r="D933" s="11"/>
      <c r="E933" s="11"/>
      <c r="F933" s="46" t="s">
        <v>18</v>
      </c>
      <c r="G933" s="11"/>
      <c r="H933" s="47">
        <v>41187</v>
      </c>
      <c r="I933" s="11"/>
      <c r="J933" s="46"/>
      <c r="K933" s="11"/>
      <c r="L933" s="46" t="s">
        <v>214</v>
      </c>
      <c r="M933" s="11"/>
      <c r="N933" s="46"/>
      <c r="O933" s="11"/>
      <c r="P933" s="46" t="s">
        <v>0</v>
      </c>
      <c r="Q933" s="11"/>
      <c r="R933" s="48"/>
      <c r="S933" s="11"/>
      <c r="T933" s="46" t="s">
        <v>189</v>
      </c>
      <c r="U933" s="11"/>
      <c r="V933" s="4">
        <v>0</v>
      </c>
      <c r="Z933"/>
    </row>
    <row r="934" spans="1:26">
      <c r="A934" s="11"/>
      <c r="B934" s="11"/>
      <c r="C934" s="11"/>
      <c r="D934" s="11"/>
      <c r="E934" s="11"/>
      <c r="F934" s="46" t="s">
        <v>18</v>
      </c>
      <c r="G934" s="11"/>
      <c r="H934" s="47">
        <v>41187</v>
      </c>
      <c r="I934" s="11"/>
      <c r="J934" s="46"/>
      <c r="K934" s="11"/>
      <c r="L934" s="46" t="s">
        <v>214</v>
      </c>
      <c r="M934" s="11"/>
      <c r="N934" s="46"/>
      <c r="O934" s="11"/>
      <c r="P934" s="46" t="s">
        <v>0</v>
      </c>
      <c r="Q934" s="11"/>
      <c r="R934" s="48"/>
      <c r="S934" s="11"/>
      <c r="T934" s="46" t="s">
        <v>189</v>
      </c>
      <c r="U934" s="11"/>
      <c r="V934" s="4">
        <v>119.84</v>
      </c>
      <c r="Z934"/>
    </row>
    <row r="935" spans="1:26">
      <c r="A935" s="11"/>
      <c r="B935" s="11"/>
      <c r="C935" s="11"/>
      <c r="D935" s="11"/>
      <c r="E935" s="11"/>
      <c r="F935" s="46" t="s">
        <v>18</v>
      </c>
      <c r="G935" s="11"/>
      <c r="H935" s="47">
        <v>41187</v>
      </c>
      <c r="I935" s="11"/>
      <c r="J935" s="46"/>
      <c r="K935" s="11"/>
      <c r="L935" s="46" t="s">
        <v>192</v>
      </c>
      <c r="M935" s="11"/>
      <c r="N935" s="46"/>
      <c r="O935" s="11"/>
      <c r="P935" s="46" t="s">
        <v>19</v>
      </c>
      <c r="Q935" s="11"/>
      <c r="R935" s="48"/>
      <c r="S935" s="11"/>
      <c r="T935" s="46" t="s">
        <v>189</v>
      </c>
      <c r="U935" s="11"/>
      <c r="V935" s="4">
        <v>80</v>
      </c>
      <c r="Z935"/>
    </row>
    <row r="936" spans="1:26">
      <c r="A936" s="11"/>
      <c r="B936" s="11"/>
      <c r="C936" s="11"/>
      <c r="D936" s="11"/>
      <c r="E936" s="11"/>
      <c r="F936" s="46" t="s">
        <v>18</v>
      </c>
      <c r="G936" s="11"/>
      <c r="H936" s="47">
        <v>41187</v>
      </c>
      <c r="I936" s="11"/>
      <c r="J936" s="46"/>
      <c r="K936" s="11"/>
      <c r="L936" s="46" t="s">
        <v>192</v>
      </c>
      <c r="M936" s="11"/>
      <c r="N936" s="46"/>
      <c r="O936" s="11"/>
      <c r="P936" s="46" t="s">
        <v>19</v>
      </c>
      <c r="Q936" s="11"/>
      <c r="R936" s="48"/>
      <c r="S936" s="11"/>
      <c r="T936" s="46" t="s">
        <v>189</v>
      </c>
      <c r="U936" s="11"/>
      <c r="V936" s="4">
        <v>0</v>
      </c>
      <c r="Z936"/>
    </row>
    <row r="937" spans="1:26">
      <c r="A937" s="11"/>
      <c r="B937" s="11"/>
      <c r="C937" s="11"/>
      <c r="D937" s="11"/>
      <c r="E937" s="11"/>
      <c r="F937" s="46" t="s">
        <v>18</v>
      </c>
      <c r="G937" s="11"/>
      <c r="H937" s="47">
        <v>41187</v>
      </c>
      <c r="I937" s="11"/>
      <c r="J937" s="46"/>
      <c r="K937" s="11"/>
      <c r="L937" s="46" t="s">
        <v>192</v>
      </c>
      <c r="M937" s="11"/>
      <c r="N937" s="46"/>
      <c r="O937" s="11"/>
      <c r="P937" s="46" t="s">
        <v>19</v>
      </c>
      <c r="Q937" s="11"/>
      <c r="R937" s="48"/>
      <c r="S937" s="11"/>
      <c r="T937" s="46" t="s">
        <v>189</v>
      </c>
      <c r="U937" s="11"/>
      <c r="V937" s="4">
        <v>0</v>
      </c>
      <c r="Z937"/>
    </row>
    <row r="938" spans="1:26">
      <c r="A938" s="11"/>
      <c r="B938" s="11"/>
      <c r="C938" s="11"/>
      <c r="D938" s="11"/>
      <c r="E938" s="11"/>
      <c r="F938" s="46" t="s">
        <v>18</v>
      </c>
      <c r="G938" s="11"/>
      <c r="H938" s="47">
        <v>41187</v>
      </c>
      <c r="I938" s="11"/>
      <c r="J938" s="46"/>
      <c r="K938" s="11"/>
      <c r="L938" s="46" t="s">
        <v>192</v>
      </c>
      <c r="M938" s="11"/>
      <c r="N938" s="46"/>
      <c r="O938" s="11"/>
      <c r="P938" s="46" t="s">
        <v>19</v>
      </c>
      <c r="Q938" s="11"/>
      <c r="R938" s="48"/>
      <c r="S938" s="11"/>
      <c r="T938" s="46" t="s">
        <v>189</v>
      </c>
      <c r="U938" s="11"/>
      <c r="V938" s="4">
        <v>222.6</v>
      </c>
      <c r="Z938"/>
    </row>
    <row r="939" spans="1:26">
      <c r="A939" s="11"/>
      <c r="B939" s="11"/>
      <c r="C939" s="11"/>
      <c r="D939" s="11"/>
      <c r="E939" s="11"/>
      <c r="F939" s="46" t="s">
        <v>18</v>
      </c>
      <c r="G939" s="11"/>
      <c r="H939" s="47">
        <v>41187</v>
      </c>
      <c r="I939" s="11"/>
      <c r="J939" s="46"/>
      <c r="K939" s="11"/>
      <c r="L939" s="46" t="s">
        <v>194</v>
      </c>
      <c r="M939" s="11"/>
      <c r="N939" s="46"/>
      <c r="O939" s="11"/>
      <c r="P939" s="46" t="s">
        <v>19</v>
      </c>
      <c r="Q939" s="11"/>
      <c r="R939" s="48"/>
      <c r="S939" s="11"/>
      <c r="T939" s="46" t="s">
        <v>189</v>
      </c>
      <c r="U939" s="11"/>
      <c r="V939" s="4">
        <v>99.45</v>
      </c>
      <c r="Z939"/>
    </row>
    <row r="940" spans="1:26">
      <c r="A940" s="11"/>
      <c r="B940" s="11"/>
      <c r="C940" s="11"/>
      <c r="D940" s="11"/>
      <c r="E940" s="11"/>
      <c r="F940" s="46" t="s">
        <v>18</v>
      </c>
      <c r="G940" s="11"/>
      <c r="H940" s="47">
        <v>41187</v>
      </c>
      <c r="I940" s="11"/>
      <c r="J940" s="46"/>
      <c r="K940" s="11"/>
      <c r="L940" s="46" t="s">
        <v>194</v>
      </c>
      <c r="M940" s="11"/>
      <c r="N940" s="46"/>
      <c r="O940" s="11"/>
      <c r="P940" s="46" t="s">
        <v>19</v>
      </c>
      <c r="Q940" s="11"/>
      <c r="R940" s="48"/>
      <c r="S940" s="11"/>
      <c r="T940" s="46" t="s">
        <v>189</v>
      </c>
      <c r="U940" s="11"/>
      <c r="V940" s="4">
        <v>54.92</v>
      </c>
      <c r="Z940"/>
    </row>
    <row r="941" spans="1:26">
      <c r="A941" s="11"/>
      <c r="B941" s="11"/>
      <c r="C941" s="11"/>
      <c r="D941" s="11"/>
      <c r="E941" s="11"/>
      <c r="F941" s="46" t="s">
        <v>18</v>
      </c>
      <c r="G941" s="11"/>
      <c r="H941" s="47">
        <v>41187</v>
      </c>
      <c r="I941" s="11"/>
      <c r="J941" s="46"/>
      <c r="K941" s="11"/>
      <c r="L941" s="46" t="s">
        <v>194</v>
      </c>
      <c r="M941" s="11"/>
      <c r="N941" s="46"/>
      <c r="O941" s="11"/>
      <c r="P941" s="46" t="s">
        <v>19</v>
      </c>
      <c r="Q941" s="11"/>
      <c r="R941" s="48"/>
      <c r="S941" s="11"/>
      <c r="T941" s="46" t="s">
        <v>189</v>
      </c>
      <c r="U941" s="11"/>
      <c r="V941" s="4">
        <v>85.75</v>
      </c>
      <c r="Z941"/>
    </row>
    <row r="942" spans="1:26">
      <c r="A942" s="11"/>
      <c r="B942" s="11"/>
      <c r="C942" s="11"/>
      <c r="D942" s="11"/>
      <c r="E942" s="11"/>
      <c r="F942" s="46" t="s">
        <v>18</v>
      </c>
      <c r="G942" s="11"/>
      <c r="H942" s="47">
        <v>41187</v>
      </c>
      <c r="I942" s="11"/>
      <c r="J942" s="46"/>
      <c r="K942" s="11"/>
      <c r="L942" s="46" t="s">
        <v>198</v>
      </c>
      <c r="M942" s="11"/>
      <c r="N942" s="46"/>
      <c r="O942" s="11"/>
      <c r="P942" s="46" t="s">
        <v>0</v>
      </c>
      <c r="Q942" s="11"/>
      <c r="R942" s="48"/>
      <c r="S942" s="11"/>
      <c r="T942" s="46" t="s">
        <v>189</v>
      </c>
      <c r="U942" s="11"/>
      <c r="V942" s="4">
        <v>49.96</v>
      </c>
      <c r="Z942"/>
    </row>
    <row r="943" spans="1:26">
      <c r="A943" s="11"/>
      <c r="B943" s="11"/>
      <c r="C943" s="11"/>
      <c r="D943" s="11"/>
      <c r="E943" s="11"/>
      <c r="F943" s="46" t="s">
        <v>18</v>
      </c>
      <c r="G943" s="11"/>
      <c r="H943" s="47">
        <v>41187</v>
      </c>
      <c r="I943" s="11"/>
      <c r="J943" s="46"/>
      <c r="K943" s="11"/>
      <c r="L943" s="46" t="s">
        <v>198</v>
      </c>
      <c r="M943" s="11"/>
      <c r="N943" s="46"/>
      <c r="O943" s="11"/>
      <c r="P943" s="46" t="s">
        <v>0</v>
      </c>
      <c r="Q943" s="11"/>
      <c r="R943" s="48"/>
      <c r="S943" s="11"/>
      <c r="T943" s="46" t="s">
        <v>189</v>
      </c>
      <c r="U943" s="11"/>
      <c r="V943" s="4">
        <v>29.32</v>
      </c>
      <c r="Z943"/>
    </row>
    <row r="944" spans="1:26">
      <c r="A944" s="11"/>
      <c r="B944" s="11"/>
      <c r="C944" s="11"/>
      <c r="D944" s="11"/>
      <c r="E944" s="11"/>
      <c r="F944" s="46" t="s">
        <v>18</v>
      </c>
      <c r="G944" s="11"/>
      <c r="H944" s="47">
        <v>41187</v>
      </c>
      <c r="I944" s="11"/>
      <c r="J944" s="46"/>
      <c r="K944" s="11"/>
      <c r="L944" s="46" t="s">
        <v>198</v>
      </c>
      <c r="M944" s="11"/>
      <c r="N944" s="46"/>
      <c r="O944" s="11"/>
      <c r="P944" s="46" t="s">
        <v>0</v>
      </c>
      <c r="Q944" s="11"/>
      <c r="R944" s="48"/>
      <c r="S944" s="11"/>
      <c r="T944" s="46" t="s">
        <v>189</v>
      </c>
      <c r="U944" s="11"/>
      <c r="V944" s="4">
        <v>45.76</v>
      </c>
      <c r="Z944"/>
    </row>
    <row r="945" spans="1:26">
      <c r="A945" s="11"/>
      <c r="B945" s="11"/>
      <c r="C945" s="11"/>
      <c r="D945" s="11"/>
      <c r="E945" s="11"/>
      <c r="F945" s="46" t="s">
        <v>18</v>
      </c>
      <c r="G945" s="11"/>
      <c r="H945" s="47">
        <v>41187</v>
      </c>
      <c r="I945" s="11"/>
      <c r="J945" s="46"/>
      <c r="K945" s="11"/>
      <c r="L945" s="46" t="s">
        <v>199</v>
      </c>
      <c r="M945" s="11"/>
      <c r="N945" s="46"/>
      <c r="O945" s="11"/>
      <c r="P945" s="46" t="s">
        <v>19</v>
      </c>
      <c r="Q945" s="11"/>
      <c r="R945" s="48"/>
      <c r="S945" s="11"/>
      <c r="T945" s="46" t="s">
        <v>189</v>
      </c>
      <c r="U945" s="11"/>
      <c r="V945" s="4">
        <v>3076.92</v>
      </c>
      <c r="Z945"/>
    </row>
    <row r="946" spans="1:26">
      <c r="A946" s="11"/>
      <c r="B946" s="11"/>
      <c r="C946" s="11"/>
      <c r="D946" s="11"/>
      <c r="E946" s="11"/>
      <c r="F946" s="46" t="s">
        <v>18</v>
      </c>
      <c r="G946" s="11"/>
      <c r="H946" s="47">
        <v>41187</v>
      </c>
      <c r="I946" s="11"/>
      <c r="J946" s="46"/>
      <c r="K946" s="11"/>
      <c r="L946" s="46" t="s">
        <v>199</v>
      </c>
      <c r="M946" s="11"/>
      <c r="N946" s="46"/>
      <c r="O946" s="11"/>
      <c r="P946" s="46" t="s">
        <v>19</v>
      </c>
      <c r="Q946" s="11"/>
      <c r="R946" s="48"/>
      <c r="S946" s="11"/>
      <c r="T946" s="46" t="s">
        <v>189</v>
      </c>
      <c r="U946" s="11"/>
      <c r="V946" s="4">
        <v>0</v>
      </c>
      <c r="Z946"/>
    </row>
    <row r="947" spans="1:26">
      <c r="A947" s="11"/>
      <c r="B947" s="11"/>
      <c r="C947" s="11"/>
      <c r="D947" s="11"/>
      <c r="E947" s="11"/>
      <c r="F947" s="46" t="s">
        <v>18</v>
      </c>
      <c r="G947" s="11"/>
      <c r="H947" s="47">
        <v>41187</v>
      </c>
      <c r="I947" s="11"/>
      <c r="J947" s="46"/>
      <c r="K947" s="11"/>
      <c r="L947" s="46" t="s">
        <v>201</v>
      </c>
      <c r="M947" s="11"/>
      <c r="N947" s="46"/>
      <c r="O947" s="11"/>
      <c r="P947" s="46" t="s">
        <v>19</v>
      </c>
      <c r="Q947" s="11"/>
      <c r="R947" s="48"/>
      <c r="S947" s="11"/>
      <c r="T947" s="46" t="s">
        <v>189</v>
      </c>
      <c r="U947" s="11"/>
      <c r="V947" s="4">
        <v>0</v>
      </c>
      <c r="Z947"/>
    </row>
    <row r="948" spans="1:26">
      <c r="A948" s="11"/>
      <c r="B948" s="11"/>
      <c r="C948" s="11"/>
      <c r="D948" s="11"/>
      <c r="E948" s="11"/>
      <c r="F948" s="46" t="s">
        <v>18</v>
      </c>
      <c r="G948" s="11"/>
      <c r="H948" s="47">
        <v>41187</v>
      </c>
      <c r="I948" s="11"/>
      <c r="J948" s="46"/>
      <c r="K948" s="11"/>
      <c r="L948" s="46" t="s">
        <v>201</v>
      </c>
      <c r="M948" s="11"/>
      <c r="N948" s="46"/>
      <c r="O948" s="11"/>
      <c r="P948" s="46" t="s">
        <v>19</v>
      </c>
      <c r="Q948" s="11"/>
      <c r="R948" s="48"/>
      <c r="S948" s="11"/>
      <c r="T948" s="46" t="s">
        <v>189</v>
      </c>
      <c r="U948" s="11"/>
      <c r="V948" s="4">
        <v>0</v>
      </c>
      <c r="Z948"/>
    </row>
    <row r="949" spans="1:26">
      <c r="A949" s="11"/>
      <c r="B949" s="11"/>
      <c r="C949" s="11"/>
      <c r="D949" s="11"/>
      <c r="E949" s="11"/>
      <c r="F949" s="46" t="s">
        <v>18</v>
      </c>
      <c r="G949" s="11"/>
      <c r="H949" s="47">
        <v>41187</v>
      </c>
      <c r="I949" s="11"/>
      <c r="J949" s="46"/>
      <c r="K949" s="11"/>
      <c r="L949" s="46" t="s">
        <v>201</v>
      </c>
      <c r="M949" s="11"/>
      <c r="N949" s="46"/>
      <c r="O949" s="11"/>
      <c r="P949" s="46" t="s">
        <v>19</v>
      </c>
      <c r="Q949" s="11"/>
      <c r="R949" s="48"/>
      <c r="S949" s="11"/>
      <c r="T949" s="46" t="s">
        <v>189</v>
      </c>
      <c r="U949" s="11"/>
      <c r="V949" s="4">
        <v>109.2</v>
      </c>
      <c r="Z949"/>
    </row>
    <row r="950" spans="1:26">
      <c r="A950" s="11"/>
      <c r="B950" s="11"/>
      <c r="C950" s="11"/>
      <c r="D950" s="11"/>
      <c r="E950" s="11"/>
      <c r="F950" s="46" t="s">
        <v>18</v>
      </c>
      <c r="G950" s="11"/>
      <c r="H950" s="47">
        <v>41187</v>
      </c>
      <c r="I950" s="11"/>
      <c r="J950" s="46"/>
      <c r="K950" s="11"/>
      <c r="L950" s="46" t="s">
        <v>210</v>
      </c>
      <c r="M950" s="11"/>
      <c r="N950" s="46"/>
      <c r="O950" s="11"/>
      <c r="P950" s="46" t="s">
        <v>0</v>
      </c>
      <c r="Q950" s="11"/>
      <c r="R950" s="48"/>
      <c r="S950" s="11"/>
      <c r="T950" s="46" t="s">
        <v>189</v>
      </c>
      <c r="U950" s="11"/>
      <c r="V950" s="4">
        <v>0</v>
      </c>
      <c r="Z950"/>
    </row>
    <row r="951" spans="1:26">
      <c r="A951" s="11"/>
      <c r="B951" s="11"/>
      <c r="C951" s="11"/>
      <c r="D951" s="11"/>
      <c r="E951" s="11"/>
      <c r="F951" s="46" t="s">
        <v>18</v>
      </c>
      <c r="G951" s="11"/>
      <c r="H951" s="47">
        <v>41187</v>
      </c>
      <c r="I951" s="11"/>
      <c r="J951" s="46"/>
      <c r="K951" s="11"/>
      <c r="L951" s="46" t="s">
        <v>210</v>
      </c>
      <c r="M951" s="11"/>
      <c r="N951" s="46"/>
      <c r="O951" s="11"/>
      <c r="P951" s="46" t="s">
        <v>0</v>
      </c>
      <c r="Q951" s="11"/>
      <c r="R951" s="48"/>
      <c r="S951" s="11"/>
      <c r="T951" s="46" t="s">
        <v>189</v>
      </c>
      <c r="U951" s="11"/>
      <c r="V951" s="4">
        <v>89.37</v>
      </c>
      <c r="Z951"/>
    </row>
    <row r="952" spans="1:26">
      <c r="A952" s="11"/>
      <c r="B952" s="11"/>
      <c r="C952" s="11"/>
      <c r="D952" s="11"/>
      <c r="E952" s="11"/>
      <c r="F952" s="46" t="s">
        <v>18</v>
      </c>
      <c r="G952" s="11"/>
      <c r="H952" s="47">
        <v>41187</v>
      </c>
      <c r="I952" s="11"/>
      <c r="J952" s="46"/>
      <c r="K952" s="11"/>
      <c r="L952" s="46" t="s">
        <v>210</v>
      </c>
      <c r="M952" s="11"/>
      <c r="N952" s="46"/>
      <c r="O952" s="11"/>
      <c r="P952" s="46" t="s">
        <v>0</v>
      </c>
      <c r="Q952" s="11"/>
      <c r="R952" s="48"/>
      <c r="S952" s="11"/>
      <c r="T952" s="46" t="s">
        <v>189</v>
      </c>
      <c r="U952" s="11"/>
      <c r="V952" s="4">
        <v>49.7</v>
      </c>
      <c r="Z952"/>
    </row>
    <row r="953" spans="1:26">
      <c r="A953" s="11"/>
      <c r="B953" s="11"/>
      <c r="C953" s="11"/>
      <c r="D953" s="11"/>
      <c r="E953" s="11"/>
      <c r="F953" s="46" t="s">
        <v>18</v>
      </c>
      <c r="G953" s="11"/>
      <c r="H953" s="47">
        <v>41187</v>
      </c>
      <c r="I953" s="11"/>
      <c r="J953" s="46"/>
      <c r="K953" s="11"/>
      <c r="L953" s="46" t="s">
        <v>210</v>
      </c>
      <c r="M953" s="11"/>
      <c r="N953" s="46"/>
      <c r="O953" s="11"/>
      <c r="P953" s="46" t="s">
        <v>0</v>
      </c>
      <c r="Q953" s="11"/>
      <c r="R953" s="48"/>
      <c r="S953" s="11"/>
      <c r="T953" s="46" t="s">
        <v>189</v>
      </c>
      <c r="U953" s="11"/>
      <c r="V953" s="4">
        <v>77.599999999999994</v>
      </c>
      <c r="Z953"/>
    </row>
    <row r="954" spans="1:26">
      <c r="A954" s="11"/>
      <c r="B954" s="11"/>
      <c r="C954" s="11"/>
      <c r="D954" s="11"/>
      <c r="E954" s="11"/>
      <c r="F954" s="46" t="s">
        <v>18</v>
      </c>
      <c r="G954" s="11"/>
      <c r="H954" s="47">
        <v>41187</v>
      </c>
      <c r="I954" s="11"/>
      <c r="J954" s="46"/>
      <c r="K954" s="11"/>
      <c r="L954" s="46" t="s">
        <v>204</v>
      </c>
      <c r="M954" s="11"/>
      <c r="N954" s="46"/>
      <c r="O954" s="11"/>
      <c r="P954" s="46" t="s">
        <v>19</v>
      </c>
      <c r="Q954" s="11"/>
      <c r="R954" s="48"/>
      <c r="S954" s="11"/>
      <c r="T954" s="46" t="s">
        <v>189</v>
      </c>
      <c r="U954" s="11"/>
      <c r="V954" s="4">
        <v>0</v>
      </c>
      <c r="Z954"/>
    </row>
    <row r="955" spans="1:26">
      <c r="A955" s="11"/>
      <c r="B955" s="11"/>
      <c r="C955" s="11"/>
      <c r="D955" s="11"/>
      <c r="E955" s="11"/>
      <c r="F955" s="46" t="s">
        <v>18</v>
      </c>
      <c r="G955" s="11"/>
      <c r="H955" s="47">
        <v>41187</v>
      </c>
      <c r="I955" s="11"/>
      <c r="J955" s="46"/>
      <c r="K955" s="11"/>
      <c r="L955" s="46" t="s">
        <v>204</v>
      </c>
      <c r="M955" s="11"/>
      <c r="N955" s="46"/>
      <c r="O955" s="11"/>
      <c r="P955" s="46" t="s">
        <v>19</v>
      </c>
      <c r="Q955" s="11"/>
      <c r="R955" s="48"/>
      <c r="S955" s="11"/>
      <c r="T955" s="46" t="s">
        <v>189</v>
      </c>
      <c r="U955" s="11"/>
      <c r="V955" s="4">
        <v>101.4</v>
      </c>
      <c r="Z955"/>
    </row>
    <row r="956" spans="1:26">
      <c r="A956" s="11"/>
      <c r="B956" s="11"/>
      <c r="C956" s="11"/>
      <c r="D956" s="11"/>
      <c r="E956" s="11"/>
      <c r="F956" s="46" t="s">
        <v>18</v>
      </c>
      <c r="G956" s="11"/>
      <c r="H956" s="47">
        <v>41187</v>
      </c>
      <c r="I956" s="11"/>
      <c r="J956" s="46"/>
      <c r="K956" s="11"/>
      <c r="L956" s="46" t="s">
        <v>211</v>
      </c>
      <c r="M956" s="11"/>
      <c r="N956" s="46"/>
      <c r="O956" s="11"/>
      <c r="P956" s="46" t="s">
        <v>19</v>
      </c>
      <c r="Q956" s="11"/>
      <c r="R956" s="48"/>
      <c r="S956" s="11"/>
      <c r="T956" s="46" t="s">
        <v>189</v>
      </c>
      <c r="U956" s="11"/>
      <c r="V956" s="4">
        <v>84.83</v>
      </c>
      <c r="Z956"/>
    </row>
    <row r="957" spans="1:26">
      <c r="A957" s="11"/>
      <c r="B957" s="11"/>
      <c r="C957" s="11"/>
      <c r="D957" s="11"/>
      <c r="E957" s="11"/>
      <c r="F957" s="46" t="s">
        <v>18</v>
      </c>
      <c r="G957" s="11"/>
      <c r="H957" s="47">
        <v>41187</v>
      </c>
      <c r="I957" s="11"/>
      <c r="J957" s="46"/>
      <c r="K957" s="11"/>
      <c r="L957" s="46" t="s">
        <v>211</v>
      </c>
      <c r="M957" s="11"/>
      <c r="N957" s="46"/>
      <c r="O957" s="11"/>
      <c r="P957" s="46" t="s">
        <v>19</v>
      </c>
      <c r="Q957" s="11"/>
      <c r="R957" s="48"/>
      <c r="S957" s="11"/>
      <c r="T957" s="46" t="s">
        <v>189</v>
      </c>
      <c r="U957" s="11"/>
      <c r="V957" s="4">
        <v>0</v>
      </c>
      <c r="Z957"/>
    </row>
    <row r="958" spans="1:26">
      <c r="A958" s="11"/>
      <c r="B958" s="11"/>
      <c r="C958" s="11"/>
      <c r="D958" s="11"/>
      <c r="E958" s="11"/>
      <c r="F958" s="46" t="s">
        <v>18</v>
      </c>
      <c r="G958" s="11"/>
      <c r="H958" s="47">
        <v>41187</v>
      </c>
      <c r="I958" s="11"/>
      <c r="J958" s="46"/>
      <c r="K958" s="11"/>
      <c r="L958" s="46" t="s">
        <v>211</v>
      </c>
      <c r="M958" s="11"/>
      <c r="N958" s="46"/>
      <c r="O958" s="11"/>
      <c r="P958" s="46" t="s">
        <v>19</v>
      </c>
      <c r="Q958" s="11"/>
      <c r="R958" s="48"/>
      <c r="S958" s="11"/>
      <c r="T958" s="46" t="s">
        <v>189</v>
      </c>
      <c r="U958" s="11"/>
      <c r="V958" s="4">
        <v>99</v>
      </c>
      <c r="Z958"/>
    </row>
    <row r="959" spans="1:26">
      <c r="A959" s="11"/>
      <c r="B959" s="11"/>
      <c r="C959" s="11"/>
      <c r="D959" s="11"/>
      <c r="E959" s="11"/>
      <c r="F959" s="46" t="s">
        <v>18</v>
      </c>
      <c r="G959" s="11"/>
      <c r="H959" s="47">
        <v>41187</v>
      </c>
      <c r="I959" s="11"/>
      <c r="J959" s="46" t="s">
        <v>39</v>
      </c>
      <c r="K959" s="11"/>
      <c r="L959" s="46" t="s">
        <v>198</v>
      </c>
      <c r="M959" s="11"/>
      <c r="N959" s="46"/>
      <c r="O959" s="11"/>
      <c r="P959" s="46" t="s">
        <v>0</v>
      </c>
      <c r="Q959" s="11"/>
      <c r="R959" s="48"/>
      <c r="S959" s="11"/>
      <c r="T959" s="46" t="s">
        <v>189</v>
      </c>
      <c r="U959" s="11"/>
      <c r="V959" s="4">
        <v>29.27</v>
      </c>
      <c r="Z959"/>
    </row>
    <row r="960" spans="1:26">
      <c r="A960" s="11"/>
      <c r="B960" s="11"/>
      <c r="C960" s="11"/>
      <c r="D960" s="11"/>
      <c r="E960" s="11"/>
      <c r="F960" s="46" t="s">
        <v>18</v>
      </c>
      <c r="G960" s="11"/>
      <c r="H960" s="47">
        <v>41187</v>
      </c>
      <c r="I960" s="11"/>
      <c r="J960" s="46" t="s">
        <v>39</v>
      </c>
      <c r="K960" s="11"/>
      <c r="L960" s="46" t="s">
        <v>198</v>
      </c>
      <c r="M960" s="11"/>
      <c r="N960" s="46"/>
      <c r="O960" s="11"/>
      <c r="P960" s="46" t="s">
        <v>0</v>
      </c>
      <c r="Q960" s="11"/>
      <c r="R960" s="48"/>
      <c r="S960" s="11"/>
      <c r="T960" s="46" t="s">
        <v>189</v>
      </c>
      <c r="U960" s="11"/>
      <c r="V960" s="4">
        <v>18.61</v>
      </c>
      <c r="Z960"/>
    </row>
    <row r="961" spans="1:26">
      <c r="A961" s="11"/>
      <c r="B961" s="11"/>
      <c r="C961" s="11"/>
      <c r="D961" s="11"/>
      <c r="E961" s="11"/>
      <c r="F961" s="46" t="s">
        <v>18</v>
      </c>
      <c r="G961" s="11"/>
      <c r="H961" s="47">
        <v>41187</v>
      </c>
      <c r="I961" s="11"/>
      <c r="J961" s="46" t="s">
        <v>39</v>
      </c>
      <c r="K961" s="11"/>
      <c r="L961" s="46" t="s">
        <v>198</v>
      </c>
      <c r="M961" s="11"/>
      <c r="N961" s="46"/>
      <c r="O961" s="11"/>
      <c r="P961" s="46" t="s">
        <v>0</v>
      </c>
      <c r="Q961" s="11"/>
      <c r="R961" s="48"/>
      <c r="S961" s="11"/>
      <c r="T961" s="46" t="s">
        <v>189</v>
      </c>
      <c r="U961" s="11"/>
      <c r="V961" s="4">
        <v>29.04</v>
      </c>
      <c r="Z961"/>
    </row>
    <row r="962" spans="1:26">
      <c r="A962" s="11"/>
      <c r="B962" s="11"/>
      <c r="C962" s="11"/>
      <c r="D962" s="11"/>
      <c r="E962" s="11"/>
      <c r="F962" s="46" t="s">
        <v>18</v>
      </c>
      <c r="G962" s="11"/>
      <c r="H962" s="47">
        <v>41187</v>
      </c>
      <c r="I962" s="11"/>
      <c r="J962" s="46" t="s">
        <v>131</v>
      </c>
      <c r="K962" s="11"/>
      <c r="L962" s="46" t="s">
        <v>204</v>
      </c>
      <c r="M962" s="11"/>
      <c r="N962" s="46"/>
      <c r="O962" s="11"/>
      <c r="P962" s="46" t="s">
        <v>19</v>
      </c>
      <c r="Q962" s="11"/>
      <c r="R962" s="48"/>
      <c r="S962" s="11"/>
      <c r="T962" s="46" t="s">
        <v>189</v>
      </c>
      <c r="U962" s="11"/>
      <c r="V962" s="4">
        <v>0</v>
      </c>
      <c r="Z962"/>
    </row>
    <row r="963" spans="1:26">
      <c r="A963" s="11"/>
      <c r="B963" s="11"/>
      <c r="C963" s="11"/>
      <c r="D963" s="11"/>
      <c r="E963" s="11"/>
      <c r="F963" s="46" t="s">
        <v>18</v>
      </c>
      <c r="G963" s="11"/>
      <c r="H963" s="47">
        <v>41187</v>
      </c>
      <c r="I963" s="11"/>
      <c r="J963" s="46" t="s">
        <v>131</v>
      </c>
      <c r="K963" s="11"/>
      <c r="L963" s="46" t="s">
        <v>204</v>
      </c>
      <c r="M963" s="11"/>
      <c r="N963" s="46"/>
      <c r="O963" s="11"/>
      <c r="P963" s="46" t="s">
        <v>19</v>
      </c>
      <c r="Q963" s="11"/>
      <c r="R963" s="48"/>
      <c r="S963" s="11"/>
      <c r="T963" s="46" t="s">
        <v>189</v>
      </c>
      <c r="U963" s="11"/>
      <c r="V963" s="4">
        <v>0</v>
      </c>
      <c r="Z963"/>
    </row>
    <row r="964" spans="1:26">
      <c r="A964" s="11"/>
      <c r="B964" s="11"/>
      <c r="C964" s="11"/>
      <c r="D964" s="11"/>
      <c r="E964" s="11"/>
      <c r="F964" s="46" t="s">
        <v>18</v>
      </c>
      <c r="G964" s="11"/>
      <c r="H964" s="47">
        <v>41201</v>
      </c>
      <c r="I964" s="11"/>
      <c r="J964" s="46"/>
      <c r="K964" s="11"/>
      <c r="L964" s="46" t="s">
        <v>212</v>
      </c>
      <c r="M964" s="11"/>
      <c r="N964" s="46"/>
      <c r="O964" s="11"/>
      <c r="P964" s="46" t="s">
        <v>35</v>
      </c>
      <c r="Q964" s="11"/>
      <c r="R964" s="48"/>
      <c r="S964" s="11"/>
      <c r="T964" s="46" t="s">
        <v>189</v>
      </c>
      <c r="U964" s="11"/>
      <c r="V964" s="4">
        <v>18.559999999999999</v>
      </c>
      <c r="Z964"/>
    </row>
    <row r="965" spans="1:26">
      <c r="A965" s="11"/>
      <c r="B965" s="11"/>
      <c r="C965" s="11"/>
      <c r="D965" s="11"/>
      <c r="E965" s="11"/>
      <c r="F965" s="46" t="s">
        <v>18</v>
      </c>
      <c r="G965" s="11"/>
      <c r="H965" s="47">
        <v>41201</v>
      </c>
      <c r="I965" s="11"/>
      <c r="J965" s="46"/>
      <c r="K965" s="11"/>
      <c r="L965" s="46" t="s">
        <v>212</v>
      </c>
      <c r="M965" s="11"/>
      <c r="N965" s="46"/>
      <c r="O965" s="11"/>
      <c r="P965" s="46" t="s">
        <v>35</v>
      </c>
      <c r="Q965" s="11"/>
      <c r="R965" s="48"/>
      <c r="S965" s="11"/>
      <c r="T965" s="46" t="s">
        <v>189</v>
      </c>
      <c r="U965" s="11"/>
      <c r="V965" s="4">
        <v>65.31</v>
      </c>
      <c r="Z965"/>
    </row>
    <row r="966" spans="1:26">
      <c r="A966" s="11"/>
      <c r="B966" s="11"/>
      <c r="C966" s="11"/>
      <c r="D966" s="11"/>
      <c r="E966" s="11"/>
      <c r="F966" s="46" t="s">
        <v>18</v>
      </c>
      <c r="G966" s="11"/>
      <c r="H966" s="47">
        <v>41201</v>
      </c>
      <c r="I966" s="11"/>
      <c r="J966" s="46"/>
      <c r="K966" s="11"/>
      <c r="L966" s="46" t="s">
        <v>212</v>
      </c>
      <c r="M966" s="11"/>
      <c r="N966" s="46"/>
      <c r="O966" s="11"/>
      <c r="P966" s="46" t="s">
        <v>35</v>
      </c>
      <c r="Q966" s="11"/>
      <c r="R966" s="48"/>
      <c r="S966" s="11"/>
      <c r="T966" s="46" t="s">
        <v>189</v>
      </c>
      <c r="U966" s="11"/>
      <c r="V966" s="4">
        <v>37.25</v>
      </c>
      <c r="Z966"/>
    </row>
    <row r="967" spans="1:26">
      <c r="A967" s="11"/>
      <c r="B967" s="11"/>
      <c r="C967" s="11"/>
      <c r="D967" s="11"/>
      <c r="E967" s="11"/>
      <c r="F967" s="46" t="s">
        <v>18</v>
      </c>
      <c r="G967" s="11"/>
      <c r="H967" s="47">
        <v>41201</v>
      </c>
      <c r="I967" s="11"/>
      <c r="J967" s="46"/>
      <c r="K967" s="11"/>
      <c r="L967" s="46" t="s">
        <v>212</v>
      </c>
      <c r="M967" s="11"/>
      <c r="N967" s="46"/>
      <c r="O967" s="11"/>
      <c r="P967" s="46" t="s">
        <v>35</v>
      </c>
      <c r="Q967" s="11"/>
      <c r="R967" s="48"/>
      <c r="S967" s="11"/>
      <c r="T967" s="46" t="s">
        <v>189</v>
      </c>
      <c r="U967" s="11"/>
      <c r="V967" s="4">
        <v>58.16</v>
      </c>
      <c r="Z967"/>
    </row>
    <row r="968" spans="1:26">
      <c r="A968" s="11"/>
      <c r="B968" s="11"/>
      <c r="C968" s="11"/>
      <c r="D968" s="11"/>
      <c r="E968" s="11"/>
      <c r="F968" s="46" t="s">
        <v>18</v>
      </c>
      <c r="G968" s="11"/>
      <c r="H968" s="47">
        <v>41201</v>
      </c>
      <c r="I968" s="11"/>
      <c r="J968" s="46"/>
      <c r="K968" s="11"/>
      <c r="L968" s="46" t="s">
        <v>190</v>
      </c>
      <c r="M968" s="11"/>
      <c r="N968" s="46"/>
      <c r="O968" s="11"/>
      <c r="P968" s="46" t="s">
        <v>35</v>
      </c>
      <c r="Q968" s="11"/>
      <c r="R968" s="48"/>
      <c r="S968" s="11"/>
      <c r="T968" s="46" t="s">
        <v>189</v>
      </c>
      <c r="U968" s="11"/>
      <c r="V968" s="4">
        <v>99.14</v>
      </c>
      <c r="Z968"/>
    </row>
    <row r="969" spans="1:26">
      <c r="A969" s="11"/>
      <c r="B969" s="11"/>
      <c r="C969" s="11"/>
      <c r="D969" s="11"/>
      <c r="E969" s="11"/>
      <c r="F969" s="46" t="s">
        <v>18</v>
      </c>
      <c r="G969" s="11"/>
      <c r="H969" s="47">
        <v>41201</v>
      </c>
      <c r="I969" s="11"/>
      <c r="J969" s="46"/>
      <c r="K969" s="11"/>
      <c r="L969" s="46" t="s">
        <v>190</v>
      </c>
      <c r="M969" s="11"/>
      <c r="N969" s="46"/>
      <c r="O969" s="11"/>
      <c r="P969" s="46" t="s">
        <v>35</v>
      </c>
      <c r="Q969" s="11"/>
      <c r="R969" s="48"/>
      <c r="S969" s="11"/>
      <c r="T969" s="46" t="s">
        <v>189</v>
      </c>
      <c r="U969" s="11"/>
      <c r="V969" s="4">
        <v>54.77</v>
      </c>
      <c r="Z969"/>
    </row>
    <row r="970" spans="1:26">
      <c r="A970" s="11"/>
      <c r="B970" s="11"/>
      <c r="C970" s="11"/>
      <c r="D970" s="11"/>
      <c r="E970" s="11"/>
      <c r="F970" s="46" t="s">
        <v>18</v>
      </c>
      <c r="G970" s="11"/>
      <c r="H970" s="47">
        <v>41201</v>
      </c>
      <c r="I970" s="11"/>
      <c r="J970" s="46"/>
      <c r="K970" s="11"/>
      <c r="L970" s="46" t="s">
        <v>190</v>
      </c>
      <c r="M970" s="11"/>
      <c r="N970" s="46"/>
      <c r="O970" s="11"/>
      <c r="P970" s="46" t="s">
        <v>35</v>
      </c>
      <c r="Q970" s="11"/>
      <c r="R970" s="48"/>
      <c r="S970" s="11"/>
      <c r="T970" s="46" t="s">
        <v>189</v>
      </c>
      <c r="U970" s="11"/>
      <c r="V970" s="4">
        <v>128.25</v>
      </c>
      <c r="Z970"/>
    </row>
    <row r="971" spans="1:26">
      <c r="A971" s="11"/>
      <c r="B971" s="11"/>
      <c r="C971" s="11"/>
      <c r="D971" s="11"/>
      <c r="E971" s="11"/>
      <c r="F971" s="46" t="s">
        <v>18</v>
      </c>
      <c r="G971" s="11"/>
      <c r="H971" s="47">
        <v>41201</v>
      </c>
      <c r="I971" s="11"/>
      <c r="J971" s="46"/>
      <c r="K971" s="11"/>
      <c r="L971" s="46" t="s">
        <v>191</v>
      </c>
      <c r="M971" s="11"/>
      <c r="N971" s="46"/>
      <c r="O971" s="11"/>
      <c r="P971" s="46" t="s">
        <v>19</v>
      </c>
      <c r="Q971" s="11"/>
      <c r="R971" s="48"/>
      <c r="S971" s="11"/>
      <c r="T971" s="46" t="s">
        <v>189</v>
      </c>
      <c r="U971" s="11"/>
      <c r="V971" s="4">
        <v>111.21</v>
      </c>
      <c r="Z971"/>
    </row>
    <row r="972" spans="1:26">
      <c r="A972" s="11"/>
      <c r="B972" s="11"/>
      <c r="C972" s="11"/>
      <c r="D972" s="11"/>
      <c r="E972" s="11"/>
      <c r="F972" s="46" t="s">
        <v>18</v>
      </c>
      <c r="G972" s="11"/>
      <c r="H972" s="47">
        <v>41201</v>
      </c>
      <c r="I972" s="11"/>
      <c r="J972" s="46"/>
      <c r="K972" s="11"/>
      <c r="L972" s="46" t="s">
        <v>191</v>
      </c>
      <c r="M972" s="11"/>
      <c r="N972" s="46"/>
      <c r="O972" s="11"/>
      <c r="P972" s="46" t="s">
        <v>19</v>
      </c>
      <c r="Q972" s="11"/>
      <c r="R972" s="48"/>
      <c r="S972" s="11"/>
      <c r="T972" s="46" t="s">
        <v>189</v>
      </c>
      <c r="U972" s="11"/>
      <c r="V972" s="4">
        <v>61.01</v>
      </c>
      <c r="Z972"/>
    </row>
    <row r="973" spans="1:26">
      <c r="A973" s="11"/>
      <c r="B973" s="11"/>
      <c r="C973" s="11"/>
      <c r="D973" s="11"/>
      <c r="E973" s="11"/>
      <c r="F973" s="46" t="s">
        <v>18</v>
      </c>
      <c r="G973" s="11"/>
      <c r="H973" s="47">
        <v>41201</v>
      </c>
      <c r="I973" s="11"/>
      <c r="J973" s="46"/>
      <c r="K973" s="11"/>
      <c r="L973" s="46" t="s">
        <v>191</v>
      </c>
      <c r="M973" s="11"/>
      <c r="N973" s="46"/>
      <c r="O973" s="11"/>
      <c r="P973" s="46" t="s">
        <v>19</v>
      </c>
      <c r="Q973" s="11"/>
      <c r="R973" s="48"/>
      <c r="S973" s="11"/>
      <c r="T973" s="46" t="s">
        <v>189</v>
      </c>
      <c r="U973" s="11"/>
      <c r="V973" s="4">
        <v>95.25</v>
      </c>
      <c r="Z973"/>
    </row>
    <row r="974" spans="1:26">
      <c r="A974" s="11"/>
      <c r="B974" s="11"/>
      <c r="C974" s="11"/>
      <c r="D974" s="11"/>
      <c r="E974" s="11"/>
      <c r="F974" s="46" t="s">
        <v>18</v>
      </c>
      <c r="G974" s="11"/>
      <c r="H974" s="47">
        <v>41201</v>
      </c>
      <c r="I974" s="11"/>
      <c r="J974" s="46"/>
      <c r="K974" s="11"/>
      <c r="L974" s="46" t="s">
        <v>214</v>
      </c>
      <c r="M974" s="11"/>
      <c r="N974" s="46"/>
      <c r="O974" s="11"/>
      <c r="P974" s="46" t="s">
        <v>0</v>
      </c>
      <c r="Q974" s="11"/>
      <c r="R974" s="48"/>
      <c r="S974" s="11"/>
      <c r="T974" s="46" t="s">
        <v>189</v>
      </c>
      <c r="U974" s="11"/>
      <c r="V974" s="4">
        <v>0</v>
      </c>
      <c r="Z974"/>
    </row>
    <row r="975" spans="1:26">
      <c r="A975" s="11"/>
      <c r="B975" s="11"/>
      <c r="C975" s="11"/>
      <c r="D975" s="11"/>
      <c r="E975" s="11"/>
      <c r="F975" s="46" t="s">
        <v>18</v>
      </c>
      <c r="G975" s="11"/>
      <c r="H975" s="47">
        <v>41201</v>
      </c>
      <c r="I975" s="11"/>
      <c r="J975" s="46"/>
      <c r="K975" s="11"/>
      <c r="L975" s="46" t="s">
        <v>214</v>
      </c>
      <c r="M975" s="11"/>
      <c r="N975" s="46"/>
      <c r="O975" s="11"/>
      <c r="P975" s="46" t="s">
        <v>0</v>
      </c>
      <c r="Q975" s="11"/>
      <c r="R975" s="48"/>
      <c r="S975" s="11"/>
      <c r="T975" s="46" t="s">
        <v>189</v>
      </c>
      <c r="U975" s="11"/>
      <c r="V975" s="4">
        <v>0</v>
      </c>
      <c r="Z975"/>
    </row>
    <row r="976" spans="1:26">
      <c r="A976" s="11"/>
      <c r="B976" s="11"/>
      <c r="C976" s="11"/>
      <c r="D976" s="11"/>
      <c r="E976" s="11"/>
      <c r="F976" s="46" t="s">
        <v>18</v>
      </c>
      <c r="G976" s="11"/>
      <c r="H976" s="47">
        <v>41201</v>
      </c>
      <c r="I976" s="11"/>
      <c r="J976" s="46"/>
      <c r="K976" s="11"/>
      <c r="L976" s="46" t="s">
        <v>214</v>
      </c>
      <c r="M976" s="11"/>
      <c r="N976" s="46"/>
      <c r="O976" s="11"/>
      <c r="P976" s="46" t="s">
        <v>0</v>
      </c>
      <c r="Q976" s="11"/>
      <c r="R976" s="48"/>
      <c r="S976" s="11"/>
      <c r="T976" s="46" t="s">
        <v>189</v>
      </c>
      <c r="U976" s="11"/>
      <c r="V976" s="4">
        <v>115.92</v>
      </c>
      <c r="Z976"/>
    </row>
    <row r="977" spans="1:26">
      <c r="A977" s="11"/>
      <c r="B977" s="11"/>
      <c r="C977" s="11"/>
      <c r="D977" s="11"/>
      <c r="E977" s="11"/>
      <c r="F977" s="46" t="s">
        <v>18</v>
      </c>
      <c r="G977" s="11"/>
      <c r="H977" s="47">
        <v>41201</v>
      </c>
      <c r="I977" s="11"/>
      <c r="J977" s="46"/>
      <c r="K977" s="11"/>
      <c r="L977" s="46" t="s">
        <v>192</v>
      </c>
      <c r="M977" s="11"/>
      <c r="N977" s="46"/>
      <c r="O977" s="11"/>
      <c r="P977" s="46" t="s">
        <v>19</v>
      </c>
      <c r="Q977" s="11"/>
      <c r="R977" s="48"/>
      <c r="S977" s="11"/>
      <c r="T977" s="46" t="s">
        <v>189</v>
      </c>
      <c r="U977" s="11"/>
      <c r="V977" s="4">
        <v>80</v>
      </c>
      <c r="Z977"/>
    </row>
    <row r="978" spans="1:26">
      <c r="A978" s="11"/>
      <c r="B978" s="11"/>
      <c r="C978" s="11"/>
      <c r="D978" s="11"/>
      <c r="E978" s="11"/>
      <c r="F978" s="46" t="s">
        <v>18</v>
      </c>
      <c r="G978" s="11"/>
      <c r="H978" s="47">
        <v>41201</v>
      </c>
      <c r="I978" s="11"/>
      <c r="J978" s="46"/>
      <c r="K978" s="11"/>
      <c r="L978" s="46" t="s">
        <v>192</v>
      </c>
      <c r="M978" s="11"/>
      <c r="N978" s="46"/>
      <c r="O978" s="11"/>
      <c r="P978" s="46" t="s">
        <v>19</v>
      </c>
      <c r="Q978" s="11"/>
      <c r="R978" s="48"/>
      <c r="S978" s="11"/>
      <c r="T978" s="46" t="s">
        <v>189</v>
      </c>
      <c r="U978" s="11"/>
      <c r="V978" s="4">
        <v>0</v>
      </c>
      <c r="Z978"/>
    </row>
    <row r="979" spans="1:26">
      <c r="A979" s="11"/>
      <c r="B979" s="11"/>
      <c r="C979" s="11"/>
      <c r="D979" s="11"/>
      <c r="E979" s="11"/>
      <c r="F979" s="46" t="s">
        <v>18</v>
      </c>
      <c r="G979" s="11"/>
      <c r="H979" s="47">
        <v>41201</v>
      </c>
      <c r="I979" s="11"/>
      <c r="J979" s="46"/>
      <c r="K979" s="11"/>
      <c r="L979" s="46" t="s">
        <v>192</v>
      </c>
      <c r="M979" s="11"/>
      <c r="N979" s="46"/>
      <c r="O979" s="11"/>
      <c r="P979" s="46" t="s">
        <v>19</v>
      </c>
      <c r="Q979" s="11"/>
      <c r="R979" s="48"/>
      <c r="S979" s="11"/>
      <c r="T979" s="46" t="s">
        <v>189</v>
      </c>
      <c r="U979" s="11"/>
      <c r="V979" s="4">
        <v>0</v>
      </c>
      <c r="Z979"/>
    </row>
    <row r="980" spans="1:26">
      <c r="A980" s="11"/>
      <c r="B980" s="11"/>
      <c r="C980" s="11"/>
      <c r="D980" s="11"/>
      <c r="E980" s="11"/>
      <c r="F980" s="46" t="s">
        <v>18</v>
      </c>
      <c r="G980" s="11"/>
      <c r="H980" s="47">
        <v>41201</v>
      </c>
      <c r="I980" s="11"/>
      <c r="J980" s="46"/>
      <c r="K980" s="11"/>
      <c r="L980" s="46" t="s">
        <v>192</v>
      </c>
      <c r="M980" s="11"/>
      <c r="N980" s="46"/>
      <c r="O980" s="11"/>
      <c r="P980" s="46" t="s">
        <v>19</v>
      </c>
      <c r="Q980" s="11"/>
      <c r="R980" s="48"/>
      <c r="S980" s="11"/>
      <c r="T980" s="46" t="s">
        <v>189</v>
      </c>
      <c r="U980" s="11"/>
      <c r="V980" s="4">
        <v>220.2</v>
      </c>
      <c r="Z980"/>
    </row>
    <row r="981" spans="1:26">
      <c r="A981" s="11"/>
      <c r="B981" s="11"/>
      <c r="C981" s="11"/>
      <c r="D981" s="11"/>
      <c r="E981" s="11"/>
      <c r="F981" s="46" t="s">
        <v>18</v>
      </c>
      <c r="G981" s="11"/>
      <c r="H981" s="47">
        <v>41201</v>
      </c>
      <c r="I981" s="11"/>
      <c r="J981" s="46"/>
      <c r="K981" s="11"/>
      <c r="L981" s="46" t="s">
        <v>194</v>
      </c>
      <c r="M981" s="11"/>
      <c r="N981" s="46"/>
      <c r="O981" s="11"/>
      <c r="P981" s="46" t="s">
        <v>19</v>
      </c>
      <c r="Q981" s="11"/>
      <c r="R981" s="48"/>
      <c r="S981" s="11"/>
      <c r="T981" s="46" t="s">
        <v>189</v>
      </c>
      <c r="U981" s="11"/>
      <c r="V981" s="4">
        <v>101.62</v>
      </c>
      <c r="Z981"/>
    </row>
    <row r="982" spans="1:26">
      <c r="A982" s="11"/>
      <c r="B982" s="11"/>
      <c r="C982" s="11"/>
      <c r="D982" s="11"/>
      <c r="E982" s="11"/>
      <c r="F982" s="46" t="s">
        <v>18</v>
      </c>
      <c r="G982" s="11"/>
      <c r="H982" s="47">
        <v>41201</v>
      </c>
      <c r="I982" s="11"/>
      <c r="J982" s="46"/>
      <c r="K982" s="11"/>
      <c r="L982" s="46" t="s">
        <v>194</v>
      </c>
      <c r="M982" s="11"/>
      <c r="N982" s="46"/>
      <c r="O982" s="11"/>
      <c r="P982" s="46" t="s">
        <v>19</v>
      </c>
      <c r="Q982" s="11"/>
      <c r="R982" s="48"/>
      <c r="S982" s="11"/>
      <c r="T982" s="46" t="s">
        <v>189</v>
      </c>
      <c r="U982" s="11"/>
      <c r="V982" s="4">
        <v>56.04</v>
      </c>
      <c r="Z982"/>
    </row>
    <row r="983" spans="1:26">
      <c r="A983" s="11"/>
      <c r="B983" s="11"/>
      <c r="C983" s="11"/>
      <c r="D983" s="11"/>
      <c r="E983" s="11"/>
      <c r="F983" s="46" t="s">
        <v>18</v>
      </c>
      <c r="G983" s="11"/>
      <c r="H983" s="47">
        <v>41201</v>
      </c>
      <c r="I983" s="11"/>
      <c r="J983" s="46"/>
      <c r="K983" s="11"/>
      <c r="L983" s="46" t="s">
        <v>194</v>
      </c>
      <c r="M983" s="11"/>
      <c r="N983" s="46"/>
      <c r="O983" s="11"/>
      <c r="P983" s="46" t="s">
        <v>19</v>
      </c>
      <c r="Q983" s="11"/>
      <c r="R983" s="48"/>
      <c r="S983" s="11"/>
      <c r="T983" s="46" t="s">
        <v>189</v>
      </c>
      <c r="U983" s="11"/>
      <c r="V983" s="4">
        <v>87.5</v>
      </c>
      <c r="Z983"/>
    </row>
    <row r="984" spans="1:26">
      <c r="A984" s="11"/>
      <c r="B984" s="11"/>
      <c r="C984" s="11"/>
      <c r="D984" s="11"/>
      <c r="E984" s="11"/>
      <c r="F984" s="46" t="s">
        <v>18</v>
      </c>
      <c r="G984" s="11"/>
      <c r="H984" s="47">
        <v>41201</v>
      </c>
      <c r="I984" s="11"/>
      <c r="J984" s="46"/>
      <c r="K984" s="11"/>
      <c r="L984" s="46" t="s">
        <v>198</v>
      </c>
      <c r="M984" s="11"/>
      <c r="N984" s="46"/>
      <c r="O984" s="11"/>
      <c r="P984" s="46" t="s">
        <v>0</v>
      </c>
      <c r="Q984" s="11"/>
      <c r="R984" s="48"/>
      <c r="S984" s="11"/>
      <c r="T984" s="46" t="s">
        <v>189</v>
      </c>
      <c r="U984" s="11"/>
      <c r="V984" s="4">
        <v>90.26</v>
      </c>
      <c r="Z984"/>
    </row>
    <row r="985" spans="1:26">
      <c r="A985" s="11"/>
      <c r="B985" s="11"/>
      <c r="C985" s="11"/>
      <c r="D985" s="11"/>
      <c r="E985" s="11"/>
      <c r="F985" s="46" t="s">
        <v>18</v>
      </c>
      <c r="G985" s="11"/>
      <c r="H985" s="47">
        <v>41201</v>
      </c>
      <c r="I985" s="11"/>
      <c r="J985" s="46"/>
      <c r="K985" s="11"/>
      <c r="L985" s="46" t="s">
        <v>198</v>
      </c>
      <c r="M985" s="11"/>
      <c r="N985" s="46"/>
      <c r="O985" s="11"/>
      <c r="P985" s="46" t="s">
        <v>0</v>
      </c>
      <c r="Q985" s="11"/>
      <c r="R985" s="48"/>
      <c r="S985" s="11"/>
      <c r="T985" s="46" t="s">
        <v>189</v>
      </c>
      <c r="U985" s="11"/>
      <c r="V985" s="4">
        <v>50.16</v>
      </c>
      <c r="Z985"/>
    </row>
    <row r="986" spans="1:26">
      <c r="A986" s="11"/>
      <c r="B986" s="11"/>
      <c r="C986" s="11"/>
      <c r="D986" s="11"/>
      <c r="E986" s="11"/>
      <c r="F986" s="46" t="s">
        <v>18</v>
      </c>
      <c r="G986" s="11"/>
      <c r="H986" s="47">
        <v>41201</v>
      </c>
      <c r="I986" s="11"/>
      <c r="J986" s="46"/>
      <c r="K986" s="11"/>
      <c r="L986" s="46" t="s">
        <v>198</v>
      </c>
      <c r="M986" s="11"/>
      <c r="N986" s="46"/>
      <c r="O986" s="11"/>
      <c r="P986" s="46" t="s">
        <v>0</v>
      </c>
      <c r="Q986" s="11"/>
      <c r="R986" s="48"/>
      <c r="S986" s="11"/>
      <c r="T986" s="46" t="s">
        <v>189</v>
      </c>
      <c r="U986" s="11"/>
      <c r="V986" s="4">
        <v>78.319999999999993</v>
      </c>
      <c r="Z986"/>
    </row>
    <row r="987" spans="1:26">
      <c r="A987" s="11"/>
      <c r="B987" s="11"/>
      <c r="C987" s="11"/>
      <c r="D987" s="11"/>
      <c r="E987" s="11"/>
      <c r="F987" s="46" t="s">
        <v>18</v>
      </c>
      <c r="G987" s="11"/>
      <c r="H987" s="47">
        <v>41201</v>
      </c>
      <c r="I987" s="11"/>
      <c r="J987" s="46"/>
      <c r="K987" s="11"/>
      <c r="L987" s="46" t="s">
        <v>199</v>
      </c>
      <c r="M987" s="11"/>
      <c r="N987" s="46"/>
      <c r="O987" s="11"/>
      <c r="P987" s="46" t="s">
        <v>19</v>
      </c>
      <c r="Q987" s="11"/>
      <c r="R987" s="48"/>
      <c r="S987" s="11"/>
      <c r="T987" s="46" t="s">
        <v>189</v>
      </c>
      <c r="U987" s="11"/>
      <c r="V987" s="4">
        <v>3076.92</v>
      </c>
      <c r="Z987"/>
    </row>
    <row r="988" spans="1:26">
      <c r="A988" s="11"/>
      <c r="B988" s="11"/>
      <c r="C988" s="11"/>
      <c r="D988" s="11"/>
      <c r="E988" s="11"/>
      <c r="F988" s="46" t="s">
        <v>18</v>
      </c>
      <c r="G988" s="11"/>
      <c r="H988" s="47">
        <v>41201</v>
      </c>
      <c r="I988" s="11"/>
      <c r="J988" s="46"/>
      <c r="K988" s="11"/>
      <c r="L988" s="46" t="s">
        <v>199</v>
      </c>
      <c r="M988" s="11"/>
      <c r="N988" s="46"/>
      <c r="O988" s="11"/>
      <c r="P988" s="46" t="s">
        <v>19</v>
      </c>
      <c r="Q988" s="11"/>
      <c r="R988" s="48"/>
      <c r="S988" s="11"/>
      <c r="T988" s="46" t="s">
        <v>189</v>
      </c>
      <c r="U988" s="11"/>
      <c r="V988" s="4">
        <v>0</v>
      </c>
      <c r="Z988"/>
    </row>
    <row r="989" spans="1:26">
      <c r="A989" s="11"/>
      <c r="B989" s="11"/>
      <c r="C989" s="11"/>
      <c r="D989" s="11"/>
      <c r="E989" s="11"/>
      <c r="F989" s="46" t="s">
        <v>18</v>
      </c>
      <c r="G989" s="11"/>
      <c r="H989" s="47">
        <v>41201</v>
      </c>
      <c r="I989" s="11"/>
      <c r="J989" s="46"/>
      <c r="K989" s="11"/>
      <c r="L989" s="46" t="s">
        <v>201</v>
      </c>
      <c r="M989" s="11"/>
      <c r="N989" s="46"/>
      <c r="O989" s="11"/>
      <c r="P989" s="46" t="s">
        <v>19</v>
      </c>
      <c r="Q989" s="11"/>
      <c r="R989" s="48"/>
      <c r="S989" s="11"/>
      <c r="T989" s="46" t="s">
        <v>189</v>
      </c>
      <c r="U989" s="11"/>
      <c r="V989" s="4">
        <v>0</v>
      </c>
      <c r="Z989"/>
    </row>
    <row r="990" spans="1:26">
      <c r="A990" s="11"/>
      <c r="B990" s="11"/>
      <c r="C990" s="11"/>
      <c r="D990" s="11"/>
      <c r="E990" s="11"/>
      <c r="F990" s="46" t="s">
        <v>18</v>
      </c>
      <c r="G990" s="11"/>
      <c r="H990" s="47">
        <v>41201</v>
      </c>
      <c r="I990" s="11"/>
      <c r="J990" s="46"/>
      <c r="K990" s="11"/>
      <c r="L990" s="46" t="s">
        <v>201</v>
      </c>
      <c r="M990" s="11"/>
      <c r="N990" s="46"/>
      <c r="O990" s="11"/>
      <c r="P990" s="46" t="s">
        <v>19</v>
      </c>
      <c r="Q990" s="11"/>
      <c r="R990" s="48"/>
      <c r="S990" s="11"/>
      <c r="T990" s="46" t="s">
        <v>189</v>
      </c>
      <c r="U990" s="11"/>
      <c r="V990" s="4">
        <v>0</v>
      </c>
      <c r="Z990"/>
    </row>
    <row r="991" spans="1:26">
      <c r="A991" s="11"/>
      <c r="B991" s="11"/>
      <c r="C991" s="11"/>
      <c r="D991" s="11"/>
      <c r="E991" s="11"/>
      <c r="F991" s="46" t="s">
        <v>18</v>
      </c>
      <c r="G991" s="11"/>
      <c r="H991" s="47">
        <v>41201</v>
      </c>
      <c r="I991" s="11"/>
      <c r="J991" s="46"/>
      <c r="K991" s="11"/>
      <c r="L991" s="46" t="s">
        <v>201</v>
      </c>
      <c r="M991" s="11"/>
      <c r="N991" s="46"/>
      <c r="O991" s="11"/>
      <c r="P991" s="46" t="s">
        <v>19</v>
      </c>
      <c r="Q991" s="11"/>
      <c r="R991" s="48"/>
      <c r="S991" s="11"/>
      <c r="T991" s="46" t="s">
        <v>189</v>
      </c>
      <c r="U991" s="11"/>
      <c r="V991" s="4">
        <v>114</v>
      </c>
      <c r="Z991"/>
    </row>
    <row r="992" spans="1:26">
      <c r="A992" s="11"/>
      <c r="B992" s="11"/>
      <c r="C992" s="11"/>
      <c r="D992" s="11"/>
      <c r="E992" s="11"/>
      <c r="F992" s="46" t="s">
        <v>18</v>
      </c>
      <c r="G992" s="11"/>
      <c r="H992" s="47">
        <v>41201</v>
      </c>
      <c r="I992" s="11"/>
      <c r="J992" s="46"/>
      <c r="K992" s="11"/>
      <c r="L992" s="46" t="s">
        <v>210</v>
      </c>
      <c r="M992" s="11"/>
      <c r="N992" s="46"/>
      <c r="O992" s="11"/>
      <c r="P992" s="46" t="s">
        <v>0</v>
      </c>
      <c r="Q992" s="11"/>
      <c r="R992" s="48"/>
      <c r="S992" s="11"/>
      <c r="T992" s="46" t="s">
        <v>189</v>
      </c>
      <c r="U992" s="11"/>
      <c r="V992" s="4">
        <v>0</v>
      </c>
      <c r="Z992"/>
    </row>
    <row r="993" spans="1:26">
      <c r="A993" s="11"/>
      <c r="B993" s="11"/>
      <c r="C993" s="11"/>
      <c r="D993" s="11"/>
      <c r="E993" s="11"/>
      <c r="F993" s="46" t="s">
        <v>18</v>
      </c>
      <c r="G993" s="11"/>
      <c r="H993" s="47">
        <v>41201</v>
      </c>
      <c r="I993" s="11"/>
      <c r="J993" s="46"/>
      <c r="K993" s="11"/>
      <c r="L993" s="46" t="s">
        <v>210</v>
      </c>
      <c r="M993" s="11"/>
      <c r="N993" s="46"/>
      <c r="O993" s="11"/>
      <c r="P993" s="46" t="s">
        <v>0</v>
      </c>
      <c r="Q993" s="11"/>
      <c r="R993" s="48"/>
      <c r="S993" s="11"/>
      <c r="T993" s="46" t="s">
        <v>189</v>
      </c>
      <c r="U993" s="11"/>
      <c r="V993" s="4">
        <v>90.85</v>
      </c>
      <c r="Z993"/>
    </row>
    <row r="994" spans="1:26">
      <c r="A994" s="11"/>
      <c r="B994" s="11"/>
      <c r="C994" s="11"/>
      <c r="D994" s="11"/>
      <c r="E994" s="11"/>
      <c r="F994" s="46" t="s">
        <v>18</v>
      </c>
      <c r="G994" s="11"/>
      <c r="H994" s="47">
        <v>41201</v>
      </c>
      <c r="I994" s="11"/>
      <c r="J994" s="46"/>
      <c r="K994" s="11"/>
      <c r="L994" s="46" t="s">
        <v>210</v>
      </c>
      <c r="M994" s="11"/>
      <c r="N994" s="46"/>
      <c r="O994" s="11"/>
      <c r="P994" s="46" t="s">
        <v>0</v>
      </c>
      <c r="Q994" s="11"/>
      <c r="R994" s="48"/>
      <c r="S994" s="11"/>
      <c r="T994" s="46" t="s">
        <v>189</v>
      </c>
      <c r="U994" s="11"/>
      <c r="V994" s="4">
        <v>50.47</v>
      </c>
      <c r="Z994"/>
    </row>
    <row r="995" spans="1:26">
      <c r="A995" s="11"/>
      <c r="B995" s="11"/>
      <c r="C995" s="11"/>
      <c r="D995" s="11"/>
      <c r="E995" s="11"/>
      <c r="F995" s="46" t="s">
        <v>18</v>
      </c>
      <c r="G995" s="11"/>
      <c r="H995" s="47">
        <v>41201</v>
      </c>
      <c r="I995" s="11"/>
      <c r="J995" s="46"/>
      <c r="K995" s="11"/>
      <c r="L995" s="46" t="s">
        <v>210</v>
      </c>
      <c r="M995" s="11"/>
      <c r="N995" s="46"/>
      <c r="O995" s="11"/>
      <c r="P995" s="46" t="s">
        <v>0</v>
      </c>
      <c r="Q995" s="11"/>
      <c r="R995" s="48"/>
      <c r="S995" s="11"/>
      <c r="T995" s="46" t="s">
        <v>189</v>
      </c>
      <c r="U995" s="11"/>
      <c r="V995" s="4">
        <v>78.8</v>
      </c>
      <c r="Z995"/>
    </row>
    <row r="996" spans="1:26">
      <c r="A996" s="11"/>
      <c r="B996" s="11"/>
      <c r="C996" s="11"/>
      <c r="D996" s="11"/>
      <c r="E996" s="11"/>
      <c r="F996" s="46" t="s">
        <v>18</v>
      </c>
      <c r="G996" s="11"/>
      <c r="H996" s="47">
        <v>41201</v>
      </c>
      <c r="I996" s="11"/>
      <c r="J996" s="46"/>
      <c r="K996" s="11"/>
      <c r="L996" s="46" t="s">
        <v>204</v>
      </c>
      <c r="M996" s="11"/>
      <c r="N996" s="46"/>
      <c r="O996" s="11"/>
      <c r="P996" s="46" t="s">
        <v>19</v>
      </c>
      <c r="Q996" s="11"/>
      <c r="R996" s="48"/>
      <c r="S996" s="11"/>
      <c r="T996" s="46" t="s">
        <v>189</v>
      </c>
      <c r="U996" s="11"/>
      <c r="V996" s="4">
        <v>0</v>
      </c>
      <c r="Z996"/>
    </row>
    <row r="997" spans="1:26">
      <c r="A997" s="11"/>
      <c r="B997" s="11"/>
      <c r="C997" s="11"/>
      <c r="D997" s="11"/>
      <c r="E997" s="11"/>
      <c r="F997" s="46" t="s">
        <v>18</v>
      </c>
      <c r="G997" s="11"/>
      <c r="H997" s="47">
        <v>41201</v>
      </c>
      <c r="I997" s="11"/>
      <c r="J997" s="46"/>
      <c r="K997" s="11"/>
      <c r="L997" s="46" t="s">
        <v>204</v>
      </c>
      <c r="M997" s="11"/>
      <c r="N997" s="46"/>
      <c r="O997" s="11"/>
      <c r="P997" s="46" t="s">
        <v>19</v>
      </c>
      <c r="Q997" s="11"/>
      <c r="R997" s="48"/>
      <c r="S997" s="11"/>
      <c r="T997" s="46" t="s">
        <v>189</v>
      </c>
      <c r="U997" s="11"/>
      <c r="V997" s="4">
        <v>109.8</v>
      </c>
      <c r="Z997"/>
    </row>
    <row r="998" spans="1:26">
      <c r="A998" s="11"/>
      <c r="B998" s="11"/>
      <c r="C998" s="11"/>
      <c r="D998" s="11"/>
      <c r="E998" s="11"/>
      <c r="F998" s="46" t="s">
        <v>18</v>
      </c>
      <c r="G998" s="11"/>
      <c r="H998" s="47">
        <v>41201</v>
      </c>
      <c r="I998" s="11"/>
      <c r="J998" s="46"/>
      <c r="K998" s="11"/>
      <c r="L998" s="46" t="s">
        <v>211</v>
      </c>
      <c r="M998" s="11"/>
      <c r="N998" s="46"/>
      <c r="O998" s="11"/>
      <c r="P998" s="46" t="s">
        <v>19</v>
      </c>
      <c r="Q998" s="11"/>
      <c r="R998" s="48"/>
      <c r="S998" s="11"/>
      <c r="T998" s="46" t="s">
        <v>189</v>
      </c>
      <c r="U998" s="11"/>
      <c r="V998" s="4">
        <v>0</v>
      </c>
      <c r="Z998"/>
    </row>
    <row r="999" spans="1:26">
      <c r="A999" s="11"/>
      <c r="B999" s="11"/>
      <c r="C999" s="11"/>
      <c r="D999" s="11"/>
      <c r="E999" s="11"/>
      <c r="F999" s="46" t="s">
        <v>18</v>
      </c>
      <c r="G999" s="11"/>
      <c r="H999" s="47">
        <v>41201</v>
      </c>
      <c r="I999" s="11"/>
      <c r="J999" s="46"/>
      <c r="K999" s="11"/>
      <c r="L999" s="46" t="s">
        <v>211</v>
      </c>
      <c r="M999" s="11"/>
      <c r="N999" s="46"/>
      <c r="O999" s="11"/>
      <c r="P999" s="46" t="s">
        <v>19</v>
      </c>
      <c r="Q999" s="11"/>
      <c r="R999" s="48"/>
      <c r="S999" s="11"/>
      <c r="T999" s="46" t="s">
        <v>189</v>
      </c>
      <c r="U999" s="11"/>
      <c r="V999" s="4">
        <v>0</v>
      </c>
      <c r="Z999"/>
    </row>
    <row r="1000" spans="1:26">
      <c r="A1000" s="11"/>
      <c r="B1000" s="11"/>
      <c r="C1000" s="11"/>
      <c r="D1000" s="11"/>
      <c r="E1000" s="11"/>
      <c r="F1000" s="46" t="s">
        <v>18</v>
      </c>
      <c r="G1000" s="11"/>
      <c r="H1000" s="47">
        <v>41201</v>
      </c>
      <c r="I1000" s="11"/>
      <c r="J1000" s="46"/>
      <c r="K1000" s="11"/>
      <c r="L1000" s="46" t="s">
        <v>211</v>
      </c>
      <c r="M1000" s="11"/>
      <c r="N1000" s="46"/>
      <c r="O1000" s="11"/>
      <c r="P1000" s="46" t="s">
        <v>19</v>
      </c>
      <c r="Q1000" s="11"/>
      <c r="R1000" s="48"/>
      <c r="S1000" s="11"/>
      <c r="T1000" s="46" t="s">
        <v>189</v>
      </c>
      <c r="U1000" s="11"/>
      <c r="V1000" s="4">
        <v>107.8</v>
      </c>
      <c r="Z1000"/>
    </row>
    <row r="1001" spans="1:26">
      <c r="A1001" s="11"/>
      <c r="B1001" s="11"/>
      <c r="C1001" s="11"/>
      <c r="D1001" s="11"/>
      <c r="E1001" s="11"/>
      <c r="F1001" s="46" t="s">
        <v>18</v>
      </c>
      <c r="G1001" s="11"/>
      <c r="H1001" s="47">
        <v>41205</v>
      </c>
      <c r="I1001" s="11"/>
      <c r="J1001" s="46"/>
      <c r="K1001" s="11"/>
      <c r="L1001" s="46" t="s">
        <v>192</v>
      </c>
      <c r="M1001" s="11"/>
      <c r="N1001" s="46"/>
      <c r="O1001" s="11"/>
      <c r="P1001" s="46" t="s">
        <v>19</v>
      </c>
      <c r="Q1001" s="11"/>
      <c r="R1001" s="48"/>
      <c r="S1001" s="11"/>
      <c r="T1001" s="46" t="s">
        <v>189</v>
      </c>
      <c r="U1001" s="11"/>
      <c r="V1001" s="4">
        <v>0</v>
      </c>
      <c r="Z1001"/>
    </row>
    <row r="1002" spans="1:26">
      <c r="A1002" s="11"/>
      <c r="B1002" s="11"/>
      <c r="C1002" s="11"/>
      <c r="D1002" s="11"/>
      <c r="E1002" s="11"/>
      <c r="F1002" s="46" t="s">
        <v>18</v>
      </c>
      <c r="G1002" s="11"/>
      <c r="H1002" s="47">
        <v>41205</v>
      </c>
      <c r="I1002" s="11"/>
      <c r="J1002" s="46"/>
      <c r="K1002" s="11"/>
      <c r="L1002" s="46" t="s">
        <v>192</v>
      </c>
      <c r="M1002" s="11"/>
      <c r="N1002" s="46"/>
      <c r="O1002" s="11"/>
      <c r="P1002" s="46" t="s">
        <v>19</v>
      </c>
      <c r="Q1002" s="11"/>
      <c r="R1002" s="48"/>
      <c r="S1002" s="11"/>
      <c r="T1002" s="46" t="s">
        <v>189</v>
      </c>
      <c r="U1002" s="11"/>
      <c r="V1002" s="4">
        <v>0</v>
      </c>
      <c r="Z1002"/>
    </row>
    <row r="1003" spans="1:26">
      <c r="A1003" s="11"/>
      <c r="B1003" s="11"/>
      <c r="C1003" s="11"/>
      <c r="D1003" s="11"/>
      <c r="E1003" s="11"/>
      <c r="F1003" s="46" t="s">
        <v>18</v>
      </c>
      <c r="G1003" s="11"/>
      <c r="H1003" s="47">
        <v>41205</v>
      </c>
      <c r="I1003" s="11"/>
      <c r="J1003" s="46"/>
      <c r="K1003" s="11"/>
      <c r="L1003" s="46" t="s">
        <v>192</v>
      </c>
      <c r="M1003" s="11"/>
      <c r="N1003" s="46"/>
      <c r="O1003" s="11"/>
      <c r="P1003" s="46" t="s">
        <v>19</v>
      </c>
      <c r="Q1003" s="11"/>
      <c r="R1003" s="48"/>
      <c r="S1003" s="11"/>
      <c r="T1003" s="46" t="s">
        <v>189</v>
      </c>
      <c r="U1003" s="11"/>
      <c r="V1003" s="4">
        <v>0</v>
      </c>
      <c r="Z1003"/>
    </row>
    <row r="1004" spans="1:26">
      <c r="A1004" s="11"/>
      <c r="B1004" s="11"/>
      <c r="C1004" s="11"/>
      <c r="D1004" s="11"/>
      <c r="E1004" s="11"/>
      <c r="F1004" s="46" t="s">
        <v>18</v>
      </c>
      <c r="G1004" s="11"/>
      <c r="H1004" s="47">
        <v>41205</v>
      </c>
      <c r="I1004" s="11"/>
      <c r="J1004" s="46"/>
      <c r="K1004" s="11"/>
      <c r="L1004" s="46" t="s">
        <v>192</v>
      </c>
      <c r="M1004" s="11"/>
      <c r="N1004" s="46"/>
      <c r="O1004" s="11"/>
      <c r="P1004" s="46" t="s">
        <v>19</v>
      </c>
      <c r="Q1004" s="11"/>
      <c r="R1004" s="48"/>
      <c r="S1004" s="11"/>
      <c r="T1004" s="46" t="s">
        <v>189</v>
      </c>
      <c r="U1004" s="11"/>
      <c r="V1004" s="4">
        <v>0</v>
      </c>
      <c r="Z1004"/>
    </row>
    <row r="1005" spans="1:26">
      <c r="A1005" s="11"/>
      <c r="B1005" s="11"/>
      <c r="C1005" s="11"/>
      <c r="D1005" s="11"/>
      <c r="E1005" s="11"/>
      <c r="F1005" s="46" t="s">
        <v>18</v>
      </c>
      <c r="G1005" s="11"/>
      <c r="H1005" s="47">
        <v>41215</v>
      </c>
      <c r="I1005" s="11"/>
      <c r="J1005" s="46"/>
      <c r="K1005" s="11"/>
      <c r="L1005" s="46" t="s">
        <v>212</v>
      </c>
      <c r="M1005" s="11"/>
      <c r="N1005" s="46"/>
      <c r="O1005" s="11"/>
      <c r="P1005" s="46" t="s">
        <v>35</v>
      </c>
      <c r="Q1005" s="11"/>
      <c r="R1005" s="48"/>
      <c r="S1005" s="11"/>
      <c r="T1005" s="46" t="s">
        <v>189</v>
      </c>
      <c r="U1005" s="11"/>
      <c r="V1005" s="4">
        <v>74.25</v>
      </c>
      <c r="Z1005"/>
    </row>
    <row r="1006" spans="1:26">
      <c r="A1006" s="11"/>
      <c r="B1006" s="11"/>
      <c r="C1006" s="11"/>
      <c r="D1006" s="11"/>
      <c r="E1006" s="11"/>
      <c r="F1006" s="46" t="s">
        <v>18</v>
      </c>
      <c r="G1006" s="11"/>
      <c r="H1006" s="47">
        <v>41215</v>
      </c>
      <c r="I1006" s="11"/>
      <c r="J1006" s="46"/>
      <c r="K1006" s="11"/>
      <c r="L1006" s="46" t="s">
        <v>212</v>
      </c>
      <c r="M1006" s="11"/>
      <c r="N1006" s="46"/>
      <c r="O1006" s="11"/>
      <c r="P1006" s="46" t="s">
        <v>35</v>
      </c>
      <c r="Q1006" s="11"/>
      <c r="R1006" s="48"/>
      <c r="S1006" s="11"/>
      <c r="T1006" s="46" t="s">
        <v>189</v>
      </c>
      <c r="U1006" s="11"/>
      <c r="V1006" s="4">
        <v>68.89</v>
      </c>
      <c r="Z1006"/>
    </row>
    <row r="1007" spans="1:26">
      <c r="A1007" s="11"/>
      <c r="B1007" s="11"/>
      <c r="C1007" s="11"/>
      <c r="D1007" s="11"/>
      <c r="E1007" s="11"/>
      <c r="F1007" s="46" t="s">
        <v>18</v>
      </c>
      <c r="G1007" s="11"/>
      <c r="H1007" s="47">
        <v>41215</v>
      </c>
      <c r="I1007" s="11"/>
      <c r="J1007" s="46"/>
      <c r="K1007" s="11"/>
      <c r="L1007" s="46" t="s">
        <v>212</v>
      </c>
      <c r="M1007" s="11"/>
      <c r="N1007" s="46"/>
      <c r="O1007" s="11"/>
      <c r="P1007" s="46" t="s">
        <v>35</v>
      </c>
      <c r="Q1007" s="11"/>
      <c r="R1007" s="48"/>
      <c r="S1007" s="11"/>
      <c r="T1007" s="46" t="s">
        <v>189</v>
      </c>
      <c r="U1007" s="11"/>
      <c r="V1007" s="4">
        <v>39.1</v>
      </c>
      <c r="Z1007"/>
    </row>
    <row r="1008" spans="1:26">
      <c r="A1008" s="11"/>
      <c r="B1008" s="11"/>
      <c r="C1008" s="11"/>
      <c r="D1008" s="11"/>
      <c r="E1008" s="11"/>
      <c r="F1008" s="46" t="s">
        <v>18</v>
      </c>
      <c r="G1008" s="11"/>
      <c r="H1008" s="47">
        <v>41215</v>
      </c>
      <c r="I1008" s="11"/>
      <c r="J1008" s="46"/>
      <c r="K1008" s="11"/>
      <c r="L1008" s="46" t="s">
        <v>212</v>
      </c>
      <c r="M1008" s="11"/>
      <c r="N1008" s="46"/>
      <c r="O1008" s="11"/>
      <c r="P1008" s="46" t="s">
        <v>35</v>
      </c>
      <c r="Q1008" s="11"/>
      <c r="R1008" s="48"/>
      <c r="S1008" s="11"/>
      <c r="T1008" s="46" t="s">
        <v>189</v>
      </c>
      <c r="U1008" s="11"/>
      <c r="V1008" s="4">
        <v>61.05</v>
      </c>
      <c r="Z1008"/>
    </row>
    <row r="1009" spans="1:26">
      <c r="A1009" s="11"/>
      <c r="B1009" s="11"/>
      <c r="C1009" s="11"/>
      <c r="D1009" s="11"/>
      <c r="E1009" s="11"/>
      <c r="F1009" s="46" t="s">
        <v>18</v>
      </c>
      <c r="G1009" s="11"/>
      <c r="H1009" s="47">
        <v>41215</v>
      </c>
      <c r="I1009" s="11"/>
      <c r="J1009" s="46"/>
      <c r="K1009" s="11"/>
      <c r="L1009" s="46" t="s">
        <v>190</v>
      </c>
      <c r="M1009" s="11"/>
      <c r="N1009" s="46"/>
      <c r="O1009" s="11"/>
      <c r="P1009" s="46" t="s">
        <v>35</v>
      </c>
      <c r="Q1009" s="11"/>
      <c r="R1009" s="48"/>
      <c r="S1009" s="11"/>
      <c r="T1009" s="46" t="s">
        <v>189</v>
      </c>
      <c r="U1009" s="11"/>
      <c r="V1009" s="4">
        <v>118.32</v>
      </c>
      <c r="Z1009"/>
    </row>
    <row r="1010" spans="1:26">
      <c r="A1010" s="11"/>
      <c r="B1010" s="11"/>
      <c r="C1010" s="11"/>
      <c r="D1010" s="11"/>
      <c r="E1010" s="11"/>
      <c r="F1010" s="46" t="s">
        <v>18</v>
      </c>
      <c r="G1010" s="11"/>
      <c r="H1010" s="47">
        <v>41215</v>
      </c>
      <c r="I1010" s="11"/>
      <c r="J1010" s="46"/>
      <c r="K1010" s="11"/>
      <c r="L1010" s="46" t="s">
        <v>190</v>
      </c>
      <c r="M1010" s="11"/>
      <c r="N1010" s="46"/>
      <c r="O1010" s="11"/>
      <c r="P1010" s="46" t="s">
        <v>35</v>
      </c>
      <c r="Q1010" s="11"/>
      <c r="R1010" s="48"/>
      <c r="S1010" s="11"/>
      <c r="T1010" s="46" t="s">
        <v>189</v>
      </c>
      <c r="U1010" s="11"/>
      <c r="V1010" s="4">
        <v>64.69</v>
      </c>
      <c r="Z1010"/>
    </row>
    <row r="1011" spans="1:26">
      <c r="A1011" s="11"/>
      <c r="B1011" s="11"/>
      <c r="C1011" s="11"/>
      <c r="D1011" s="11"/>
      <c r="E1011" s="11"/>
      <c r="F1011" s="46" t="s">
        <v>18</v>
      </c>
      <c r="G1011" s="11"/>
      <c r="H1011" s="47">
        <v>41215</v>
      </c>
      <c r="I1011" s="11"/>
      <c r="J1011" s="46"/>
      <c r="K1011" s="11"/>
      <c r="L1011" s="46" t="s">
        <v>190</v>
      </c>
      <c r="M1011" s="11"/>
      <c r="N1011" s="46"/>
      <c r="O1011" s="11"/>
      <c r="P1011" s="46" t="s">
        <v>35</v>
      </c>
      <c r="Q1011" s="11"/>
      <c r="R1011" s="48"/>
      <c r="S1011" s="11"/>
      <c r="T1011" s="46" t="s">
        <v>189</v>
      </c>
      <c r="U1011" s="11"/>
      <c r="V1011" s="4">
        <v>151.5</v>
      </c>
      <c r="Z1011"/>
    </row>
    <row r="1012" spans="1:26">
      <c r="A1012" s="11"/>
      <c r="B1012" s="11"/>
      <c r="C1012" s="11"/>
      <c r="D1012" s="11"/>
      <c r="E1012" s="11"/>
      <c r="F1012" s="46" t="s">
        <v>18</v>
      </c>
      <c r="G1012" s="11"/>
      <c r="H1012" s="47">
        <v>41215</v>
      </c>
      <c r="I1012" s="11"/>
      <c r="J1012" s="46"/>
      <c r="K1012" s="11"/>
      <c r="L1012" s="46" t="s">
        <v>191</v>
      </c>
      <c r="M1012" s="11"/>
      <c r="N1012" s="46"/>
      <c r="O1012" s="11"/>
      <c r="P1012" s="46" t="s">
        <v>19</v>
      </c>
      <c r="Q1012" s="11"/>
      <c r="R1012" s="48"/>
      <c r="S1012" s="11"/>
      <c r="T1012" s="46" t="s">
        <v>189</v>
      </c>
      <c r="U1012" s="11"/>
      <c r="V1012" s="4">
        <v>113.06</v>
      </c>
      <c r="Z1012"/>
    </row>
    <row r="1013" spans="1:26">
      <c r="A1013" s="11"/>
      <c r="B1013" s="11"/>
      <c r="C1013" s="11"/>
      <c r="D1013" s="11"/>
      <c r="E1013" s="11"/>
      <c r="F1013" s="46" t="s">
        <v>18</v>
      </c>
      <c r="G1013" s="11"/>
      <c r="H1013" s="47">
        <v>41215</v>
      </c>
      <c r="I1013" s="11"/>
      <c r="J1013" s="46"/>
      <c r="K1013" s="11"/>
      <c r="L1013" s="46" t="s">
        <v>191</v>
      </c>
      <c r="M1013" s="11"/>
      <c r="N1013" s="46"/>
      <c r="O1013" s="11"/>
      <c r="P1013" s="46" t="s">
        <v>19</v>
      </c>
      <c r="Q1013" s="11"/>
      <c r="R1013" s="48"/>
      <c r="S1013" s="11"/>
      <c r="T1013" s="46" t="s">
        <v>189</v>
      </c>
      <c r="U1013" s="11"/>
      <c r="V1013" s="4">
        <v>61.96</v>
      </c>
      <c r="Z1013"/>
    </row>
    <row r="1014" spans="1:26">
      <c r="A1014" s="11"/>
      <c r="B1014" s="11"/>
      <c r="C1014" s="11"/>
      <c r="D1014" s="11"/>
      <c r="E1014" s="11"/>
      <c r="F1014" s="46" t="s">
        <v>18</v>
      </c>
      <c r="G1014" s="11"/>
      <c r="H1014" s="47">
        <v>41215</v>
      </c>
      <c r="I1014" s="11"/>
      <c r="J1014" s="46"/>
      <c r="K1014" s="11"/>
      <c r="L1014" s="46" t="s">
        <v>191</v>
      </c>
      <c r="M1014" s="11"/>
      <c r="N1014" s="46"/>
      <c r="O1014" s="11"/>
      <c r="P1014" s="46" t="s">
        <v>19</v>
      </c>
      <c r="Q1014" s="11"/>
      <c r="R1014" s="48"/>
      <c r="S1014" s="11"/>
      <c r="T1014" s="46" t="s">
        <v>189</v>
      </c>
      <c r="U1014" s="11"/>
      <c r="V1014" s="4">
        <v>96.75</v>
      </c>
      <c r="Z1014"/>
    </row>
    <row r="1015" spans="1:26">
      <c r="A1015" s="11"/>
      <c r="B1015" s="11"/>
      <c r="C1015" s="11"/>
      <c r="D1015" s="11"/>
      <c r="E1015" s="11"/>
      <c r="F1015" s="46" t="s">
        <v>18</v>
      </c>
      <c r="G1015" s="11"/>
      <c r="H1015" s="47">
        <v>41215</v>
      </c>
      <c r="I1015" s="11"/>
      <c r="J1015" s="46"/>
      <c r="K1015" s="11"/>
      <c r="L1015" s="46" t="s">
        <v>214</v>
      </c>
      <c r="M1015" s="11"/>
      <c r="N1015" s="46"/>
      <c r="O1015" s="11"/>
      <c r="P1015" s="46" t="s">
        <v>0</v>
      </c>
      <c r="Q1015" s="11"/>
      <c r="R1015" s="48"/>
      <c r="S1015" s="11"/>
      <c r="T1015" s="46" t="s">
        <v>189</v>
      </c>
      <c r="U1015" s="11"/>
      <c r="V1015" s="4">
        <v>0</v>
      </c>
      <c r="Z1015"/>
    </row>
    <row r="1016" spans="1:26">
      <c r="A1016" s="11"/>
      <c r="B1016" s="11"/>
      <c r="C1016" s="11"/>
      <c r="D1016" s="11"/>
      <c r="E1016" s="11"/>
      <c r="F1016" s="46" t="s">
        <v>18</v>
      </c>
      <c r="G1016" s="11"/>
      <c r="H1016" s="47">
        <v>41215</v>
      </c>
      <c r="I1016" s="11"/>
      <c r="J1016" s="46"/>
      <c r="K1016" s="11"/>
      <c r="L1016" s="46" t="s">
        <v>214</v>
      </c>
      <c r="M1016" s="11"/>
      <c r="N1016" s="46"/>
      <c r="O1016" s="11"/>
      <c r="P1016" s="46" t="s">
        <v>0</v>
      </c>
      <c r="Q1016" s="11"/>
      <c r="R1016" s="48"/>
      <c r="S1016" s="11"/>
      <c r="T1016" s="46" t="s">
        <v>189</v>
      </c>
      <c r="U1016" s="11"/>
      <c r="V1016" s="4">
        <v>0</v>
      </c>
      <c r="Z1016"/>
    </row>
    <row r="1017" spans="1:26">
      <c r="A1017" s="11"/>
      <c r="B1017" s="11"/>
      <c r="C1017" s="11"/>
      <c r="D1017" s="11"/>
      <c r="E1017" s="11"/>
      <c r="F1017" s="46" t="s">
        <v>18</v>
      </c>
      <c r="G1017" s="11"/>
      <c r="H1017" s="47">
        <v>41215</v>
      </c>
      <c r="I1017" s="11"/>
      <c r="J1017" s="46"/>
      <c r="K1017" s="11"/>
      <c r="L1017" s="46" t="s">
        <v>214</v>
      </c>
      <c r="M1017" s="11"/>
      <c r="N1017" s="46"/>
      <c r="O1017" s="11"/>
      <c r="P1017" s="46" t="s">
        <v>0</v>
      </c>
      <c r="Q1017" s="11"/>
      <c r="R1017" s="48"/>
      <c r="S1017" s="11"/>
      <c r="T1017" s="46" t="s">
        <v>189</v>
      </c>
      <c r="U1017" s="11"/>
      <c r="V1017" s="4">
        <v>167.44</v>
      </c>
      <c r="Z1017"/>
    </row>
    <row r="1018" spans="1:26">
      <c r="A1018" s="11"/>
      <c r="B1018" s="11"/>
      <c r="C1018" s="11"/>
      <c r="D1018" s="11"/>
      <c r="E1018" s="11"/>
      <c r="F1018" s="46" t="s">
        <v>18</v>
      </c>
      <c r="G1018" s="11"/>
      <c r="H1018" s="47">
        <v>41215</v>
      </c>
      <c r="I1018" s="11"/>
      <c r="J1018" s="46"/>
      <c r="K1018" s="11"/>
      <c r="L1018" s="46" t="s">
        <v>192</v>
      </c>
      <c r="M1018" s="11"/>
      <c r="N1018" s="46"/>
      <c r="O1018" s="11"/>
      <c r="P1018" s="46" t="s">
        <v>19</v>
      </c>
      <c r="Q1018" s="11"/>
      <c r="R1018" s="48"/>
      <c r="S1018" s="11"/>
      <c r="T1018" s="46" t="s">
        <v>189</v>
      </c>
      <c r="U1018" s="11"/>
      <c r="V1018" s="4">
        <v>80</v>
      </c>
      <c r="Z1018"/>
    </row>
    <row r="1019" spans="1:26">
      <c r="A1019" s="11"/>
      <c r="B1019" s="11"/>
      <c r="C1019" s="11"/>
      <c r="D1019" s="11"/>
      <c r="E1019" s="11"/>
      <c r="F1019" s="46" t="s">
        <v>18</v>
      </c>
      <c r="G1019" s="11"/>
      <c r="H1019" s="47">
        <v>41215</v>
      </c>
      <c r="I1019" s="11"/>
      <c r="J1019" s="46"/>
      <c r="K1019" s="11"/>
      <c r="L1019" s="46" t="s">
        <v>192</v>
      </c>
      <c r="M1019" s="11"/>
      <c r="N1019" s="46"/>
      <c r="O1019" s="11"/>
      <c r="P1019" s="46" t="s">
        <v>19</v>
      </c>
      <c r="Q1019" s="11"/>
      <c r="R1019" s="48"/>
      <c r="S1019" s="11"/>
      <c r="T1019" s="46" t="s">
        <v>189</v>
      </c>
      <c r="U1019" s="11"/>
      <c r="V1019" s="4">
        <v>0</v>
      </c>
      <c r="Z1019"/>
    </row>
    <row r="1020" spans="1:26">
      <c r="A1020" s="11"/>
      <c r="B1020" s="11"/>
      <c r="C1020" s="11"/>
      <c r="D1020" s="11"/>
      <c r="E1020" s="11"/>
      <c r="F1020" s="46" t="s">
        <v>18</v>
      </c>
      <c r="G1020" s="11"/>
      <c r="H1020" s="47">
        <v>41215</v>
      </c>
      <c r="I1020" s="11"/>
      <c r="J1020" s="46"/>
      <c r="K1020" s="11"/>
      <c r="L1020" s="46" t="s">
        <v>192</v>
      </c>
      <c r="M1020" s="11"/>
      <c r="N1020" s="46"/>
      <c r="O1020" s="11"/>
      <c r="P1020" s="46" t="s">
        <v>19</v>
      </c>
      <c r="Q1020" s="11"/>
      <c r="R1020" s="48"/>
      <c r="S1020" s="11"/>
      <c r="T1020" s="46" t="s">
        <v>189</v>
      </c>
      <c r="U1020" s="11"/>
      <c r="V1020" s="4">
        <v>0</v>
      </c>
      <c r="Z1020"/>
    </row>
    <row r="1021" spans="1:26">
      <c r="A1021" s="11"/>
      <c r="B1021" s="11"/>
      <c r="C1021" s="11"/>
      <c r="D1021" s="11"/>
      <c r="E1021" s="11"/>
      <c r="F1021" s="46" t="s">
        <v>18</v>
      </c>
      <c r="G1021" s="11"/>
      <c r="H1021" s="47">
        <v>41215</v>
      </c>
      <c r="I1021" s="11"/>
      <c r="J1021" s="46"/>
      <c r="K1021" s="11"/>
      <c r="L1021" s="46" t="s">
        <v>192</v>
      </c>
      <c r="M1021" s="11"/>
      <c r="N1021" s="46"/>
      <c r="O1021" s="11"/>
      <c r="P1021" s="46" t="s">
        <v>19</v>
      </c>
      <c r="Q1021" s="11"/>
      <c r="R1021" s="48"/>
      <c r="S1021" s="11"/>
      <c r="T1021" s="46" t="s">
        <v>189</v>
      </c>
      <c r="U1021" s="11"/>
      <c r="V1021" s="4">
        <v>216.6</v>
      </c>
      <c r="Z1021"/>
    </row>
    <row r="1022" spans="1:26">
      <c r="A1022" s="11"/>
      <c r="B1022" s="11"/>
      <c r="C1022" s="11"/>
      <c r="D1022" s="11"/>
      <c r="E1022" s="11"/>
      <c r="F1022" s="46" t="s">
        <v>18</v>
      </c>
      <c r="G1022" s="11"/>
      <c r="H1022" s="47">
        <v>41215</v>
      </c>
      <c r="I1022" s="11"/>
      <c r="J1022" s="46"/>
      <c r="K1022" s="11"/>
      <c r="L1022" s="46" t="s">
        <v>194</v>
      </c>
      <c r="M1022" s="11"/>
      <c r="N1022" s="46"/>
      <c r="O1022" s="11"/>
      <c r="P1022" s="46" t="s">
        <v>19</v>
      </c>
      <c r="Q1022" s="11"/>
      <c r="R1022" s="48"/>
      <c r="S1022" s="11"/>
      <c r="T1022" s="46" t="s">
        <v>189</v>
      </c>
      <c r="U1022" s="11"/>
      <c r="V1022" s="4">
        <v>101.31</v>
      </c>
      <c r="Z1022"/>
    </row>
    <row r="1023" spans="1:26">
      <c r="A1023" s="11"/>
      <c r="B1023" s="11"/>
      <c r="C1023" s="11"/>
      <c r="D1023" s="11"/>
      <c r="E1023" s="11"/>
      <c r="F1023" s="46" t="s">
        <v>18</v>
      </c>
      <c r="G1023" s="11"/>
      <c r="H1023" s="47">
        <v>41215</v>
      </c>
      <c r="I1023" s="11"/>
      <c r="J1023" s="46"/>
      <c r="K1023" s="11"/>
      <c r="L1023" s="46" t="s">
        <v>194</v>
      </c>
      <c r="M1023" s="11"/>
      <c r="N1023" s="46"/>
      <c r="O1023" s="11"/>
      <c r="P1023" s="46" t="s">
        <v>19</v>
      </c>
      <c r="Q1023" s="11"/>
      <c r="R1023" s="48"/>
      <c r="S1023" s="11"/>
      <c r="T1023" s="46" t="s">
        <v>189</v>
      </c>
      <c r="U1023" s="11"/>
      <c r="V1023" s="4">
        <v>32.479999999999997</v>
      </c>
      <c r="Z1023"/>
    </row>
    <row r="1024" spans="1:26">
      <c r="A1024" s="11"/>
      <c r="B1024" s="11"/>
      <c r="C1024" s="11"/>
      <c r="D1024" s="11"/>
      <c r="E1024" s="11"/>
      <c r="F1024" s="46" t="s">
        <v>18</v>
      </c>
      <c r="G1024" s="11"/>
      <c r="H1024" s="47">
        <v>41215</v>
      </c>
      <c r="I1024" s="11"/>
      <c r="J1024" s="46"/>
      <c r="K1024" s="11"/>
      <c r="L1024" s="46" t="s">
        <v>194</v>
      </c>
      <c r="M1024" s="11"/>
      <c r="N1024" s="46"/>
      <c r="O1024" s="11"/>
      <c r="P1024" s="46" t="s">
        <v>19</v>
      </c>
      <c r="Q1024" s="11"/>
      <c r="R1024" s="48"/>
      <c r="S1024" s="11"/>
      <c r="T1024" s="46" t="s">
        <v>189</v>
      </c>
      <c r="U1024" s="11"/>
      <c r="V1024" s="4">
        <v>87.25</v>
      </c>
      <c r="Z1024"/>
    </row>
    <row r="1025" spans="1:26">
      <c r="A1025" s="11"/>
      <c r="B1025" s="11"/>
      <c r="C1025" s="11"/>
      <c r="D1025" s="11"/>
      <c r="E1025" s="11"/>
      <c r="F1025" s="46" t="s">
        <v>18</v>
      </c>
      <c r="G1025" s="11"/>
      <c r="H1025" s="47">
        <v>41215</v>
      </c>
      <c r="I1025" s="11"/>
      <c r="J1025" s="46"/>
      <c r="K1025" s="11"/>
      <c r="L1025" s="46" t="s">
        <v>198</v>
      </c>
      <c r="M1025" s="11"/>
      <c r="N1025" s="46"/>
      <c r="O1025" s="11"/>
      <c r="P1025" s="46" t="s">
        <v>0</v>
      </c>
      <c r="Q1025" s="11"/>
      <c r="R1025" s="48"/>
      <c r="S1025" s="11"/>
      <c r="T1025" s="46" t="s">
        <v>189</v>
      </c>
      <c r="U1025" s="11"/>
      <c r="V1025" s="4">
        <v>77.19</v>
      </c>
      <c r="Z1025"/>
    </row>
    <row r="1026" spans="1:26">
      <c r="A1026" s="11"/>
      <c r="B1026" s="11"/>
      <c r="C1026" s="11"/>
      <c r="D1026" s="11"/>
      <c r="E1026" s="11"/>
      <c r="F1026" s="46" t="s">
        <v>18</v>
      </c>
      <c r="G1026" s="11"/>
      <c r="H1026" s="47">
        <v>41215</v>
      </c>
      <c r="I1026" s="11"/>
      <c r="J1026" s="46"/>
      <c r="K1026" s="11"/>
      <c r="L1026" s="46" t="s">
        <v>198</v>
      </c>
      <c r="M1026" s="11"/>
      <c r="N1026" s="46"/>
      <c r="O1026" s="11"/>
      <c r="P1026" s="46" t="s">
        <v>0</v>
      </c>
      <c r="Q1026" s="11"/>
      <c r="R1026" s="48"/>
      <c r="S1026" s="11"/>
      <c r="T1026" s="46" t="s">
        <v>189</v>
      </c>
      <c r="U1026" s="11"/>
      <c r="V1026" s="4">
        <v>43.4</v>
      </c>
      <c r="Z1026"/>
    </row>
    <row r="1027" spans="1:26">
      <c r="A1027" s="11"/>
      <c r="B1027" s="11"/>
      <c r="C1027" s="11"/>
      <c r="D1027" s="11"/>
      <c r="E1027" s="11"/>
      <c r="F1027" s="46" t="s">
        <v>18</v>
      </c>
      <c r="G1027" s="11"/>
      <c r="H1027" s="47">
        <v>41215</v>
      </c>
      <c r="I1027" s="11"/>
      <c r="J1027" s="46"/>
      <c r="K1027" s="11"/>
      <c r="L1027" s="46" t="s">
        <v>198</v>
      </c>
      <c r="M1027" s="11"/>
      <c r="N1027" s="46"/>
      <c r="O1027" s="11"/>
      <c r="P1027" s="46" t="s">
        <v>0</v>
      </c>
      <c r="Q1027" s="11"/>
      <c r="R1027" s="48"/>
      <c r="S1027" s="11"/>
      <c r="T1027" s="46" t="s">
        <v>189</v>
      </c>
      <c r="U1027" s="11"/>
      <c r="V1027" s="4">
        <v>67.760000000000005</v>
      </c>
      <c r="Z1027"/>
    </row>
    <row r="1028" spans="1:26">
      <c r="A1028" s="11"/>
      <c r="B1028" s="11"/>
      <c r="C1028" s="11"/>
      <c r="D1028" s="11"/>
      <c r="E1028" s="11"/>
      <c r="F1028" s="46" t="s">
        <v>18</v>
      </c>
      <c r="G1028" s="11"/>
      <c r="H1028" s="47">
        <v>41215</v>
      </c>
      <c r="I1028" s="11"/>
      <c r="J1028" s="46"/>
      <c r="K1028" s="11"/>
      <c r="L1028" s="46" t="s">
        <v>199</v>
      </c>
      <c r="M1028" s="11"/>
      <c r="N1028" s="46"/>
      <c r="O1028" s="11"/>
      <c r="P1028" s="46" t="s">
        <v>19</v>
      </c>
      <c r="Q1028" s="11"/>
      <c r="R1028" s="48"/>
      <c r="S1028" s="11"/>
      <c r="T1028" s="46" t="s">
        <v>189</v>
      </c>
      <c r="U1028" s="11"/>
      <c r="V1028" s="4">
        <v>3076.92</v>
      </c>
      <c r="Z1028"/>
    </row>
    <row r="1029" spans="1:26">
      <c r="A1029" s="11"/>
      <c r="B1029" s="11"/>
      <c r="C1029" s="11"/>
      <c r="D1029" s="11"/>
      <c r="E1029" s="11"/>
      <c r="F1029" s="46" t="s">
        <v>18</v>
      </c>
      <c r="G1029" s="11"/>
      <c r="H1029" s="47">
        <v>41215</v>
      </c>
      <c r="I1029" s="11"/>
      <c r="J1029" s="46"/>
      <c r="K1029" s="11"/>
      <c r="L1029" s="46" t="s">
        <v>199</v>
      </c>
      <c r="M1029" s="11"/>
      <c r="N1029" s="46"/>
      <c r="O1029" s="11"/>
      <c r="P1029" s="46" t="s">
        <v>19</v>
      </c>
      <c r="Q1029" s="11"/>
      <c r="R1029" s="48"/>
      <c r="S1029" s="11"/>
      <c r="T1029" s="46" t="s">
        <v>189</v>
      </c>
      <c r="U1029" s="11"/>
      <c r="V1029" s="4">
        <v>0</v>
      </c>
      <c r="Z1029"/>
    </row>
    <row r="1030" spans="1:26">
      <c r="A1030" s="11"/>
      <c r="B1030" s="11"/>
      <c r="C1030" s="11"/>
      <c r="D1030" s="11"/>
      <c r="E1030" s="11"/>
      <c r="F1030" s="46" t="s">
        <v>18</v>
      </c>
      <c r="G1030" s="11"/>
      <c r="H1030" s="47">
        <v>41215</v>
      </c>
      <c r="I1030" s="11"/>
      <c r="J1030" s="46"/>
      <c r="K1030" s="11"/>
      <c r="L1030" s="46" t="s">
        <v>209</v>
      </c>
      <c r="M1030" s="11"/>
      <c r="N1030" s="46"/>
      <c r="O1030" s="11"/>
      <c r="P1030" s="46" t="s">
        <v>19</v>
      </c>
      <c r="Q1030" s="11"/>
      <c r="R1030" s="48"/>
      <c r="S1030" s="11"/>
      <c r="T1030" s="46" t="s">
        <v>189</v>
      </c>
      <c r="U1030" s="11"/>
      <c r="V1030" s="4">
        <v>0</v>
      </c>
      <c r="Z1030"/>
    </row>
    <row r="1031" spans="1:26">
      <c r="A1031" s="11"/>
      <c r="B1031" s="11"/>
      <c r="C1031" s="11"/>
      <c r="D1031" s="11"/>
      <c r="E1031" s="11"/>
      <c r="F1031" s="46" t="s">
        <v>18</v>
      </c>
      <c r="G1031" s="11"/>
      <c r="H1031" s="47">
        <v>41215</v>
      </c>
      <c r="I1031" s="11"/>
      <c r="J1031" s="46"/>
      <c r="K1031" s="11"/>
      <c r="L1031" s="46" t="s">
        <v>209</v>
      </c>
      <c r="M1031" s="11"/>
      <c r="N1031" s="46"/>
      <c r="O1031" s="11"/>
      <c r="P1031" s="46" t="s">
        <v>19</v>
      </c>
      <c r="Q1031" s="11"/>
      <c r="R1031" s="48"/>
      <c r="S1031" s="11"/>
      <c r="T1031" s="46" t="s">
        <v>189</v>
      </c>
      <c r="U1031" s="11"/>
      <c r="V1031" s="4">
        <v>1.79</v>
      </c>
      <c r="Z1031"/>
    </row>
    <row r="1032" spans="1:26">
      <c r="A1032" s="11"/>
      <c r="B1032" s="11"/>
      <c r="C1032" s="11"/>
      <c r="D1032" s="11"/>
      <c r="E1032" s="11"/>
      <c r="F1032" s="46" t="s">
        <v>18</v>
      </c>
      <c r="G1032" s="11"/>
      <c r="H1032" s="47">
        <v>41215</v>
      </c>
      <c r="I1032" s="11"/>
      <c r="J1032" s="46"/>
      <c r="K1032" s="11"/>
      <c r="L1032" s="46" t="s">
        <v>209</v>
      </c>
      <c r="M1032" s="11"/>
      <c r="N1032" s="46"/>
      <c r="O1032" s="11"/>
      <c r="P1032" s="46" t="s">
        <v>19</v>
      </c>
      <c r="Q1032" s="11"/>
      <c r="R1032" s="48"/>
      <c r="S1032" s="11"/>
      <c r="T1032" s="46" t="s">
        <v>189</v>
      </c>
      <c r="U1032" s="11"/>
      <c r="V1032" s="4">
        <v>2.8</v>
      </c>
      <c r="Z1032"/>
    </row>
    <row r="1033" spans="1:26">
      <c r="A1033" s="11"/>
      <c r="B1033" s="11"/>
      <c r="C1033" s="11"/>
      <c r="D1033" s="11"/>
      <c r="E1033" s="11"/>
      <c r="F1033" s="46" t="s">
        <v>18</v>
      </c>
      <c r="G1033" s="11"/>
      <c r="H1033" s="47">
        <v>41215</v>
      </c>
      <c r="I1033" s="11"/>
      <c r="J1033" s="46"/>
      <c r="K1033" s="11"/>
      <c r="L1033" s="46" t="s">
        <v>201</v>
      </c>
      <c r="M1033" s="11"/>
      <c r="N1033" s="46"/>
      <c r="O1033" s="11"/>
      <c r="P1033" s="46" t="s">
        <v>19</v>
      </c>
      <c r="Q1033" s="11"/>
      <c r="R1033" s="48"/>
      <c r="S1033" s="11"/>
      <c r="T1033" s="46" t="s">
        <v>189</v>
      </c>
      <c r="U1033" s="11"/>
      <c r="V1033" s="4">
        <v>0</v>
      </c>
      <c r="Z1033"/>
    </row>
    <row r="1034" spans="1:26">
      <c r="A1034" s="11"/>
      <c r="B1034" s="11"/>
      <c r="C1034" s="11"/>
      <c r="D1034" s="11"/>
      <c r="E1034" s="11"/>
      <c r="F1034" s="46" t="s">
        <v>18</v>
      </c>
      <c r="G1034" s="11"/>
      <c r="H1034" s="47">
        <v>41215</v>
      </c>
      <c r="I1034" s="11"/>
      <c r="J1034" s="46"/>
      <c r="K1034" s="11"/>
      <c r="L1034" s="46" t="s">
        <v>201</v>
      </c>
      <c r="M1034" s="11"/>
      <c r="N1034" s="46"/>
      <c r="O1034" s="11"/>
      <c r="P1034" s="46" t="s">
        <v>19</v>
      </c>
      <c r="Q1034" s="11"/>
      <c r="R1034" s="48"/>
      <c r="S1034" s="11"/>
      <c r="T1034" s="46" t="s">
        <v>189</v>
      </c>
      <c r="U1034" s="11"/>
      <c r="V1034" s="4">
        <v>0</v>
      </c>
      <c r="Z1034"/>
    </row>
    <row r="1035" spans="1:26">
      <c r="A1035" s="11"/>
      <c r="B1035" s="11"/>
      <c r="C1035" s="11"/>
      <c r="D1035" s="11"/>
      <c r="E1035" s="11"/>
      <c r="F1035" s="46" t="s">
        <v>18</v>
      </c>
      <c r="G1035" s="11"/>
      <c r="H1035" s="47">
        <v>41215</v>
      </c>
      <c r="I1035" s="11"/>
      <c r="J1035" s="46"/>
      <c r="K1035" s="11"/>
      <c r="L1035" s="46" t="s">
        <v>201</v>
      </c>
      <c r="M1035" s="11"/>
      <c r="N1035" s="46"/>
      <c r="O1035" s="11"/>
      <c r="P1035" s="46" t="s">
        <v>19</v>
      </c>
      <c r="Q1035" s="11"/>
      <c r="R1035" s="48"/>
      <c r="S1035" s="11"/>
      <c r="T1035" s="46" t="s">
        <v>189</v>
      </c>
      <c r="U1035" s="11"/>
      <c r="V1035" s="4">
        <v>119.7</v>
      </c>
      <c r="Z1035"/>
    </row>
    <row r="1036" spans="1:26">
      <c r="A1036" s="11"/>
      <c r="B1036" s="11"/>
      <c r="C1036" s="11"/>
      <c r="D1036" s="11"/>
      <c r="E1036" s="11"/>
      <c r="F1036" s="46" t="s">
        <v>18</v>
      </c>
      <c r="G1036" s="11"/>
      <c r="H1036" s="47">
        <v>41215</v>
      </c>
      <c r="I1036" s="11"/>
      <c r="J1036" s="46"/>
      <c r="K1036" s="11"/>
      <c r="L1036" s="46" t="s">
        <v>210</v>
      </c>
      <c r="M1036" s="11"/>
      <c r="N1036" s="46"/>
      <c r="O1036" s="11"/>
      <c r="P1036" s="46" t="s">
        <v>0</v>
      </c>
      <c r="Q1036" s="11"/>
      <c r="R1036" s="48"/>
      <c r="S1036" s="11"/>
      <c r="T1036" s="46" t="s">
        <v>189</v>
      </c>
      <c r="U1036" s="11"/>
      <c r="V1036" s="4">
        <v>0</v>
      </c>
      <c r="Z1036"/>
    </row>
    <row r="1037" spans="1:26">
      <c r="A1037" s="11"/>
      <c r="B1037" s="11"/>
      <c r="C1037" s="11"/>
      <c r="D1037" s="11"/>
      <c r="E1037" s="11"/>
      <c r="F1037" s="46" t="s">
        <v>18</v>
      </c>
      <c r="G1037" s="11"/>
      <c r="H1037" s="47">
        <v>41215</v>
      </c>
      <c r="I1037" s="11"/>
      <c r="J1037" s="46"/>
      <c r="K1037" s="11"/>
      <c r="L1037" s="46" t="s">
        <v>210</v>
      </c>
      <c r="M1037" s="11"/>
      <c r="N1037" s="46"/>
      <c r="O1037" s="11"/>
      <c r="P1037" s="46" t="s">
        <v>0</v>
      </c>
      <c r="Q1037" s="11"/>
      <c r="R1037" s="48"/>
      <c r="S1037" s="11"/>
      <c r="T1037" s="46" t="s">
        <v>189</v>
      </c>
      <c r="U1037" s="11"/>
      <c r="V1037" s="4">
        <v>117.09</v>
      </c>
      <c r="Z1037"/>
    </row>
    <row r="1038" spans="1:26">
      <c r="A1038" s="11"/>
      <c r="B1038" s="11"/>
      <c r="C1038" s="11"/>
      <c r="D1038" s="11"/>
      <c r="E1038" s="11"/>
      <c r="F1038" s="46" t="s">
        <v>18</v>
      </c>
      <c r="G1038" s="11"/>
      <c r="H1038" s="47">
        <v>41215</v>
      </c>
      <c r="I1038" s="11"/>
      <c r="J1038" s="46"/>
      <c r="K1038" s="11"/>
      <c r="L1038" s="46" t="s">
        <v>210</v>
      </c>
      <c r="M1038" s="11"/>
      <c r="N1038" s="46"/>
      <c r="O1038" s="11"/>
      <c r="P1038" s="46" t="s">
        <v>0</v>
      </c>
      <c r="Q1038" s="11"/>
      <c r="R1038" s="48"/>
      <c r="S1038" s="11"/>
      <c r="T1038" s="46" t="s">
        <v>189</v>
      </c>
      <c r="U1038" s="11"/>
      <c r="V1038" s="4">
        <v>64.05</v>
      </c>
      <c r="Z1038"/>
    </row>
    <row r="1039" spans="1:26">
      <c r="A1039" s="11"/>
      <c r="B1039" s="11"/>
      <c r="C1039" s="11"/>
      <c r="D1039" s="11"/>
      <c r="E1039" s="11"/>
      <c r="F1039" s="46" t="s">
        <v>18</v>
      </c>
      <c r="G1039" s="11"/>
      <c r="H1039" s="47">
        <v>41215</v>
      </c>
      <c r="I1039" s="11"/>
      <c r="J1039" s="46"/>
      <c r="K1039" s="11"/>
      <c r="L1039" s="46" t="s">
        <v>210</v>
      </c>
      <c r="M1039" s="11"/>
      <c r="N1039" s="46"/>
      <c r="O1039" s="11"/>
      <c r="P1039" s="46" t="s">
        <v>0</v>
      </c>
      <c r="Q1039" s="11"/>
      <c r="R1039" s="48"/>
      <c r="S1039" s="11"/>
      <c r="T1039" s="46" t="s">
        <v>189</v>
      </c>
      <c r="U1039" s="11"/>
      <c r="V1039" s="4">
        <v>100</v>
      </c>
      <c r="Z1039"/>
    </row>
    <row r="1040" spans="1:26">
      <c r="A1040" s="11"/>
      <c r="B1040" s="11"/>
      <c r="C1040" s="11"/>
      <c r="D1040" s="11"/>
      <c r="E1040" s="11"/>
      <c r="F1040" s="46" t="s">
        <v>18</v>
      </c>
      <c r="G1040" s="11"/>
      <c r="H1040" s="47">
        <v>41215</v>
      </c>
      <c r="I1040" s="11"/>
      <c r="J1040" s="46"/>
      <c r="K1040" s="11"/>
      <c r="L1040" s="46" t="s">
        <v>204</v>
      </c>
      <c r="M1040" s="11"/>
      <c r="N1040" s="46"/>
      <c r="O1040" s="11"/>
      <c r="P1040" s="46" t="s">
        <v>19</v>
      </c>
      <c r="Q1040" s="11"/>
      <c r="R1040" s="48"/>
      <c r="S1040" s="11"/>
      <c r="T1040" s="46" t="s">
        <v>189</v>
      </c>
      <c r="U1040" s="11"/>
      <c r="V1040" s="4">
        <v>0</v>
      </c>
      <c r="Z1040"/>
    </row>
    <row r="1041" spans="1:26">
      <c r="A1041" s="11"/>
      <c r="B1041" s="11"/>
      <c r="C1041" s="11"/>
      <c r="D1041" s="11"/>
      <c r="E1041" s="11"/>
      <c r="F1041" s="46" t="s">
        <v>18</v>
      </c>
      <c r="G1041" s="11"/>
      <c r="H1041" s="47">
        <v>41215</v>
      </c>
      <c r="I1041" s="11"/>
      <c r="J1041" s="46"/>
      <c r="K1041" s="11"/>
      <c r="L1041" s="46" t="s">
        <v>204</v>
      </c>
      <c r="M1041" s="11"/>
      <c r="N1041" s="46"/>
      <c r="O1041" s="11"/>
      <c r="P1041" s="46" t="s">
        <v>19</v>
      </c>
      <c r="Q1041" s="11"/>
      <c r="R1041" s="48"/>
      <c r="S1041" s="11"/>
      <c r="T1041" s="46" t="s">
        <v>189</v>
      </c>
      <c r="U1041" s="11"/>
      <c r="V1041" s="4">
        <v>103.5</v>
      </c>
      <c r="Z1041"/>
    </row>
    <row r="1042" spans="1:26">
      <c r="A1042" s="11"/>
      <c r="B1042" s="11"/>
      <c r="C1042" s="11"/>
      <c r="D1042" s="11"/>
      <c r="E1042" s="11"/>
      <c r="F1042" s="46" t="s">
        <v>18</v>
      </c>
      <c r="G1042" s="11"/>
      <c r="H1042" s="47">
        <v>41215</v>
      </c>
      <c r="I1042" s="11"/>
      <c r="J1042" s="46"/>
      <c r="K1042" s="11"/>
      <c r="L1042" s="46" t="s">
        <v>211</v>
      </c>
      <c r="M1042" s="11"/>
      <c r="N1042" s="46"/>
      <c r="O1042" s="11"/>
      <c r="P1042" s="46" t="s">
        <v>19</v>
      </c>
      <c r="Q1042" s="11"/>
      <c r="R1042" s="48"/>
      <c r="S1042" s="11"/>
      <c r="T1042" s="46" t="s">
        <v>189</v>
      </c>
      <c r="U1042" s="11"/>
      <c r="V1042" s="4">
        <v>0</v>
      </c>
      <c r="Z1042"/>
    </row>
    <row r="1043" spans="1:26">
      <c r="A1043" s="11"/>
      <c r="B1043" s="11"/>
      <c r="C1043" s="11"/>
      <c r="D1043" s="11"/>
      <c r="E1043" s="11"/>
      <c r="F1043" s="46" t="s">
        <v>18</v>
      </c>
      <c r="G1043" s="11"/>
      <c r="H1043" s="47">
        <v>41215</v>
      </c>
      <c r="I1043" s="11"/>
      <c r="J1043" s="46"/>
      <c r="K1043" s="11"/>
      <c r="L1043" s="46" t="s">
        <v>211</v>
      </c>
      <c r="M1043" s="11"/>
      <c r="N1043" s="46"/>
      <c r="O1043" s="11"/>
      <c r="P1043" s="46" t="s">
        <v>19</v>
      </c>
      <c r="Q1043" s="11"/>
      <c r="R1043" s="48"/>
      <c r="S1043" s="11"/>
      <c r="T1043" s="46" t="s">
        <v>189</v>
      </c>
      <c r="U1043" s="11"/>
      <c r="V1043" s="4">
        <v>0</v>
      </c>
      <c r="Z1043"/>
    </row>
    <row r="1044" spans="1:26">
      <c r="A1044" s="11"/>
      <c r="B1044" s="11"/>
      <c r="C1044" s="11"/>
      <c r="D1044" s="11"/>
      <c r="E1044" s="11"/>
      <c r="F1044" s="46" t="s">
        <v>18</v>
      </c>
      <c r="G1044" s="11"/>
      <c r="H1044" s="47">
        <v>41215</v>
      </c>
      <c r="I1044" s="11"/>
      <c r="J1044" s="46"/>
      <c r="K1044" s="11"/>
      <c r="L1044" s="46" t="s">
        <v>211</v>
      </c>
      <c r="M1044" s="11"/>
      <c r="N1044" s="46"/>
      <c r="O1044" s="11"/>
      <c r="P1044" s="46" t="s">
        <v>19</v>
      </c>
      <c r="Q1044" s="11"/>
      <c r="R1044" s="48"/>
      <c r="S1044" s="11"/>
      <c r="T1044" s="46" t="s">
        <v>189</v>
      </c>
      <c r="U1044" s="11"/>
      <c r="V1044" s="4">
        <v>107.8</v>
      </c>
      <c r="Z1044"/>
    </row>
    <row r="1045" spans="1:26">
      <c r="A1045" s="11"/>
      <c r="B1045" s="11"/>
      <c r="C1045" s="11"/>
      <c r="D1045" s="11"/>
      <c r="E1045" s="11"/>
      <c r="F1045" s="46" t="s">
        <v>18</v>
      </c>
      <c r="G1045" s="11"/>
      <c r="H1045" s="47">
        <v>41229</v>
      </c>
      <c r="I1045" s="11"/>
      <c r="J1045" s="46"/>
      <c r="K1045" s="11"/>
      <c r="L1045" s="46" t="s">
        <v>212</v>
      </c>
      <c r="M1045" s="11"/>
      <c r="N1045" s="46"/>
      <c r="O1045" s="11"/>
      <c r="P1045" s="46" t="s">
        <v>35</v>
      </c>
      <c r="Q1045" s="11"/>
      <c r="R1045" s="48"/>
      <c r="S1045" s="11"/>
      <c r="T1045" s="46" t="s">
        <v>189</v>
      </c>
      <c r="U1045" s="11"/>
      <c r="V1045" s="4">
        <v>74.25</v>
      </c>
      <c r="Z1045"/>
    </row>
    <row r="1046" spans="1:26">
      <c r="A1046" s="11"/>
      <c r="B1046" s="11"/>
      <c r="C1046" s="11"/>
      <c r="D1046" s="11"/>
      <c r="E1046" s="11"/>
      <c r="F1046" s="46" t="s">
        <v>18</v>
      </c>
      <c r="G1046" s="11"/>
      <c r="H1046" s="47">
        <v>41229</v>
      </c>
      <c r="I1046" s="11"/>
      <c r="J1046" s="46"/>
      <c r="K1046" s="11"/>
      <c r="L1046" s="46" t="s">
        <v>212</v>
      </c>
      <c r="M1046" s="11"/>
      <c r="N1046" s="46"/>
      <c r="O1046" s="11"/>
      <c r="P1046" s="46" t="s">
        <v>35</v>
      </c>
      <c r="Q1046" s="11"/>
      <c r="R1046" s="48"/>
      <c r="S1046" s="11"/>
      <c r="T1046" s="46" t="s">
        <v>189</v>
      </c>
      <c r="U1046" s="11"/>
      <c r="V1046" s="4">
        <v>75.42</v>
      </c>
      <c r="Z1046"/>
    </row>
    <row r="1047" spans="1:26">
      <c r="A1047" s="11"/>
      <c r="B1047" s="11"/>
      <c r="C1047" s="11"/>
      <c r="D1047" s="11"/>
      <c r="E1047" s="11"/>
      <c r="F1047" s="46" t="s">
        <v>18</v>
      </c>
      <c r="G1047" s="11"/>
      <c r="H1047" s="47">
        <v>41229</v>
      </c>
      <c r="I1047" s="11"/>
      <c r="J1047" s="46"/>
      <c r="K1047" s="11"/>
      <c r="L1047" s="46" t="s">
        <v>212</v>
      </c>
      <c r="M1047" s="11"/>
      <c r="N1047" s="46"/>
      <c r="O1047" s="11"/>
      <c r="P1047" s="46" t="s">
        <v>35</v>
      </c>
      <c r="Q1047" s="11"/>
      <c r="R1047" s="48"/>
      <c r="S1047" s="11"/>
      <c r="T1047" s="46" t="s">
        <v>189</v>
      </c>
      <c r="U1047" s="11"/>
      <c r="V1047" s="4">
        <v>42.49</v>
      </c>
      <c r="Z1047"/>
    </row>
    <row r="1048" spans="1:26">
      <c r="A1048" s="11"/>
      <c r="B1048" s="11"/>
      <c r="C1048" s="11"/>
      <c r="D1048" s="11"/>
      <c r="E1048" s="11"/>
      <c r="F1048" s="46" t="s">
        <v>18</v>
      </c>
      <c r="G1048" s="11"/>
      <c r="H1048" s="47">
        <v>41229</v>
      </c>
      <c r="I1048" s="11"/>
      <c r="J1048" s="46"/>
      <c r="K1048" s="11"/>
      <c r="L1048" s="46" t="s">
        <v>212</v>
      </c>
      <c r="M1048" s="11"/>
      <c r="N1048" s="46"/>
      <c r="O1048" s="11"/>
      <c r="P1048" s="46" t="s">
        <v>35</v>
      </c>
      <c r="Q1048" s="11"/>
      <c r="R1048" s="48"/>
      <c r="S1048" s="11"/>
      <c r="T1048" s="46" t="s">
        <v>189</v>
      </c>
      <c r="U1048" s="11"/>
      <c r="V1048" s="4">
        <v>66.33</v>
      </c>
      <c r="Z1048"/>
    </row>
    <row r="1049" spans="1:26">
      <c r="A1049" s="11"/>
      <c r="B1049" s="11"/>
      <c r="C1049" s="11"/>
      <c r="D1049" s="11"/>
      <c r="E1049" s="11"/>
      <c r="F1049" s="46" t="s">
        <v>18</v>
      </c>
      <c r="G1049" s="11"/>
      <c r="H1049" s="47">
        <v>41229</v>
      </c>
      <c r="I1049" s="11"/>
      <c r="J1049" s="46"/>
      <c r="K1049" s="11"/>
      <c r="L1049" s="46" t="s">
        <v>190</v>
      </c>
      <c r="M1049" s="11"/>
      <c r="N1049" s="46"/>
      <c r="O1049" s="11"/>
      <c r="P1049" s="46" t="s">
        <v>35</v>
      </c>
      <c r="Q1049" s="11"/>
      <c r="R1049" s="48"/>
      <c r="S1049" s="11"/>
      <c r="T1049" s="46" t="s">
        <v>189</v>
      </c>
      <c r="U1049" s="11"/>
      <c r="V1049" s="4">
        <v>99.14</v>
      </c>
      <c r="Z1049"/>
    </row>
    <row r="1050" spans="1:26">
      <c r="A1050" s="11"/>
      <c r="B1050" s="11"/>
      <c r="C1050" s="11"/>
      <c r="D1050" s="11"/>
      <c r="E1050" s="11"/>
      <c r="F1050" s="46" t="s">
        <v>18</v>
      </c>
      <c r="G1050" s="11"/>
      <c r="H1050" s="47">
        <v>41229</v>
      </c>
      <c r="I1050" s="11"/>
      <c r="J1050" s="46"/>
      <c r="K1050" s="11"/>
      <c r="L1050" s="46" t="s">
        <v>190</v>
      </c>
      <c r="M1050" s="11"/>
      <c r="N1050" s="46"/>
      <c r="O1050" s="11"/>
      <c r="P1050" s="46" t="s">
        <v>35</v>
      </c>
      <c r="Q1050" s="11"/>
      <c r="R1050" s="48"/>
      <c r="S1050" s="11"/>
      <c r="T1050" s="46" t="s">
        <v>189</v>
      </c>
      <c r="U1050" s="11"/>
      <c r="V1050" s="4">
        <v>38.46</v>
      </c>
      <c r="Z1050"/>
    </row>
    <row r="1051" spans="1:26">
      <c r="A1051" s="11"/>
      <c r="B1051" s="11"/>
      <c r="C1051" s="11"/>
      <c r="D1051" s="11"/>
      <c r="E1051" s="11"/>
      <c r="F1051" s="46" t="s">
        <v>18</v>
      </c>
      <c r="G1051" s="11"/>
      <c r="H1051" s="47">
        <v>41229</v>
      </c>
      <c r="I1051" s="11"/>
      <c r="J1051" s="46"/>
      <c r="K1051" s="11"/>
      <c r="L1051" s="46" t="s">
        <v>190</v>
      </c>
      <c r="M1051" s="11"/>
      <c r="N1051" s="46"/>
      <c r="O1051" s="11"/>
      <c r="P1051" s="46" t="s">
        <v>35</v>
      </c>
      <c r="Q1051" s="11"/>
      <c r="R1051" s="48"/>
      <c r="S1051" s="11"/>
      <c r="T1051" s="46" t="s">
        <v>189</v>
      </c>
      <c r="U1051" s="11"/>
      <c r="V1051" s="4">
        <v>128.25</v>
      </c>
      <c r="Z1051"/>
    </row>
    <row r="1052" spans="1:26">
      <c r="A1052" s="11"/>
      <c r="B1052" s="11"/>
      <c r="C1052" s="11"/>
      <c r="D1052" s="11"/>
      <c r="E1052" s="11"/>
      <c r="F1052" s="46" t="s">
        <v>18</v>
      </c>
      <c r="G1052" s="11"/>
      <c r="H1052" s="47">
        <v>41229</v>
      </c>
      <c r="I1052" s="11"/>
      <c r="J1052" s="46"/>
      <c r="K1052" s="11"/>
      <c r="L1052" s="46" t="s">
        <v>191</v>
      </c>
      <c r="M1052" s="11"/>
      <c r="N1052" s="46"/>
      <c r="O1052" s="11"/>
      <c r="P1052" s="46" t="s">
        <v>19</v>
      </c>
      <c r="Q1052" s="11"/>
      <c r="R1052" s="48"/>
      <c r="S1052" s="11"/>
      <c r="T1052" s="46" t="s">
        <v>189</v>
      </c>
      <c r="U1052" s="11"/>
      <c r="V1052" s="4">
        <v>114.3</v>
      </c>
      <c r="Z1052"/>
    </row>
    <row r="1053" spans="1:26">
      <c r="A1053" s="11"/>
      <c r="B1053" s="11"/>
      <c r="C1053" s="11"/>
      <c r="D1053" s="11"/>
      <c r="E1053" s="11"/>
      <c r="F1053" s="46" t="s">
        <v>18</v>
      </c>
      <c r="G1053" s="11"/>
      <c r="H1053" s="47">
        <v>41229</v>
      </c>
      <c r="I1053" s="11"/>
      <c r="J1053" s="46"/>
      <c r="K1053" s="11"/>
      <c r="L1053" s="46" t="s">
        <v>191</v>
      </c>
      <c r="M1053" s="11"/>
      <c r="N1053" s="46"/>
      <c r="O1053" s="11"/>
      <c r="P1053" s="46" t="s">
        <v>19</v>
      </c>
      <c r="Q1053" s="11"/>
      <c r="R1053" s="48"/>
      <c r="S1053" s="11"/>
      <c r="T1053" s="46" t="s">
        <v>189</v>
      </c>
      <c r="U1053" s="11"/>
      <c r="V1053" s="4">
        <v>62.61</v>
      </c>
      <c r="Z1053"/>
    </row>
    <row r="1054" spans="1:26">
      <c r="A1054" s="11"/>
      <c r="B1054" s="11"/>
      <c r="C1054" s="11"/>
      <c r="D1054" s="11"/>
      <c r="E1054" s="11"/>
      <c r="F1054" s="46" t="s">
        <v>18</v>
      </c>
      <c r="G1054" s="11"/>
      <c r="H1054" s="47">
        <v>41229</v>
      </c>
      <c r="I1054" s="11"/>
      <c r="J1054" s="46"/>
      <c r="K1054" s="11"/>
      <c r="L1054" s="46" t="s">
        <v>191</v>
      </c>
      <c r="M1054" s="11"/>
      <c r="N1054" s="46"/>
      <c r="O1054" s="11"/>
      <c r="P1054" s="46" t="s">
        <v>19</v>
      </c>
      <c r="Q1054" s="11"/>
      <c r="R1054" s="48"/>
      <c r="S1054" s="11"/>
      <c r="T1054" s="46" t="s">
        <v>189</v>
      </c>
      <c r="U1054" s="11"/>
      <c r="V1054" s="4">
        <v>97.75</v>
      </c>
      <c r="Z1054"/>
    </row>
    <row r="1055" spans="1:26">
      <c r="A1055" s="11"/>
      <c r="B1055" s="11"/>
      <c r="C1055" s="11"/>
      <c r="D1055" s="11"/>
      <c r="E1055" s="11"/>
      <c r="F1055" s="46" t="s">
        <v>18</v>
      </c>
      <c r="G1055" s="11"/>
      <c r="H1055" s="47">
        <v>41229</v>
      </c>
      <c r="I1055" s="11"/>
      <c r="J1055" s="46"/>
      <c r="K1055" s="11"/>
      <c r="L1055" s="46" t="s">
        <v>214</v>
      </c>
      <c r="M1055" s="11"/>
      <c r="N1055" s="46"/>
      <c r="O1055" s="11"/>
      <c r="P1055" s="46" t="s">
        <v>0</v>
      </c>
      <c r="Q1055" s="11"/>
      <c r="R1055" s="48"/>
      <c r="S1055" s="11"/>
      <c r="T1055" s="46" t="s">
        <v>189</v>
      </c>
      <c r="U1055" s="11"/>
      <c r="V1055" s="4">
        <v>0</v>
      </c>
      <c r="Z1055"/>
    </row>
    <row r="1056" spans="1:26">
      <c r="A1056" s="11"/>
      <c r="B1056" s="11"/>
      <c r="C1056" s="11"/>
      <c r="D1056" s="11"/>
      <c r="E1056" s="11"/>
      <c r="F1056" s="46" t="s">
        <v>18</v>
      </c>
      <c r="G1056" s="11"/>
      <c r="H1056" s="47">
        <v>41229</v>
      </c>
      <c r="I1056" s="11"/>
      <c r="J1056" s="46"/>
      <c r="K1056" s="11"/>
      <c r="L1056" s="46" t="s">
        <v>214</v>
      </c>
      <c r="M1056" s="11"/>
      <c r="N1056" s="46"/>
      <c r="O1056" s="11"/>
      <c r="P1056" s="46" t="s">
        <v>0</v>
      </c>
      <c r="Q1056" s="11"/>
      <c r="R1056" s="48"/>
      <c r="S1056" s="11"/>
      <c r="T1056" s="46" t="s">
        <v>189</v>
      </c>
      <c r="U1056" s="11"/>
      <c r="V1056" s="4">
        <v>0</v>
      </c>
      <c r="Z1056"/>
    </row>
    <row r="1057" spans="1:26">
      <c r="A1057" s="11"/>
      <c r="B1057" s="11"/>
      <c r="C1057" s="11"/>
      <c r="D1057" s="11"/>
      <c r="E1057" s="11"/>
      <c r="F1057" s="46" t="s">
        <v>18</v>
      </c>
      <c r="G1057" s="11"/>
      <c r="H1057" s="47">
        <v>41229</v>
      </c>
      <c r="I1057" s="11"/>
      <c r="J1057" s="46"/>
      <c r="K1057" s="11"/>
      <c r="L1057" s="46" t="s">
        <v>214</v>
      </c>
      <c r="M1057" s="11"/>
      <c r="N1057" s="46"/>
      <c r="O1057" s="11"/>
      <c r="P1057" s="46" t="s">
        <v>0</v>
      </c>
      <c r="Q1057" s="11"/>
      <c r="R1057" s="48"/>
      <c r="S1057" s="11"/>
      <c r="T1057" s="46" t="s">
        <v>189</v>
      </c>
      <c r="U1057" s="11"/>
      <c r="V1057" s="4">
        <v>119.28</v>
      </c>
      <c r="Z1057"/>
    </row>
    <row r="1058" spans="1:26">
      <c r="A1058" s="11"/>
      <c r="B1058" s="11"/>
      <c r="C1058" s="11"/>
      <c r="D1058" s="11"/>
      <c r="E1058" s="11"/>
      <c r="F1058" s="46" t="s">
        <v>18</v>
      </c>
      <c r="G1058" s="11"/>
      <c r="H1058" s="47">
        <v>41229</v>
      </c>
      <c r="I1058" s="11"/>
      <c r="J1058" s="46"/>
      <c r="K1058" s="11"/>
      <c r="L1058" s="46" t="s">
        <v>192</v>
      </c>
      <c r="M1058" s="11"/>
      <c r="N1058" s="46"/>
      <c r="O1058" s="11"/>
      <c r="P1058" s="46" t="s">
        <v>19</v>
      </c>
      <c r="Q1058" s="11"/>
      <c r="R1058" s="48"/>
      <c r="S1058" s="11"/>
      <c r="T1058" s="46" t="s">
        <v>189</v>
      </c>
      <c r="U1058" s="11"/>
      <c r="V1058" s="4">
        <v>80</v>
      </c>
      <c r="Z1058"/>
    </row>
    <row r="1059" spans="1:26">
      <c r="A1059" s="11"/>
      <c r="B1059" s="11"/>
      <c r="C1059" s="11"/>
      <c r="D1059" s="11"/>
      <c r="E1059" s="11"/>
      <c r="F1059" s="46" t="s">
        <v>18</v>
      </c>
      <c r="G1059" s="11"/>
      <c r="H1059" s="47">
        <v>41229</v>
      </c>
      <c r="I1059" s="11"/>
      <c r="J1059" s="46"/>
      <c r="K1059" s="11"/>
      <c r="L1059" s="46" t="s">
        <v>192</v>
      </c>
      <c r="M1059" s="11"/>
      <c r="N1059" s="46"/>
      <c r="O1059" s="11"/>
      <c r="P1059" s="46" t="s">
        <v>19</v>
      </c>
      <c r="Q1059" s="11"/>
      <c r="R1059" s="48"/>
      <c r="S1059" s="11"/>
      <c r="T1059" s="46" t="s">
        <v>189</v>
      </c>
      <c r="U1059" s="11"/>
      <c r="V1059" s="4">
        <v>0</v>
      </c>
      <c r="Z1059"/>
    </row>
    <row r="1060" spans="1:26">
      <c r="A1060" s="11"/>
      <c r="B1060" s="11"/>
      <c r="C1060" s="11"/>
      <c r="D1060" s="11"/>
      <c r="E1060" s="11"/>
      <c r="F1060" s="46" t="s">
        <v>18</v>
      </c>
      <c r="G1060" s="11"/>
      <c r="H1060" s="47">
        <v>41229</v>
      </c>
      <c r="I1060" s="11"/>
      <c r="J1060" s="46"/>
      <c r="K1060" s="11"/>
      <c r="L1060" s="46" t="s">
        <v>192</v>
      </c>
      <c r="M1060" s="11"/>
      <c r="N1060" s="46"/>
      <c r="O1060" s="11"/>
      <c r="P1060" s="46" t="s">
        <v>19</v>
      </c>
      <c r="Q1060" s="11"/>
      <c r="R1060" s="48"/>
      <c r="S1060" s="11"/>
      <c r="T1060" s="46" t="s">
        <v>189</v>
      </c>
      <c r="U1060" s="11"/>
      <c r="V1060" s="4">
        <v>0</v>
      </c>
      <c r="Z1060"/>
    </row>
    <row r="1061" spans="1:26">
      <c r="A1061" s="11"/>
      <c r="B1061" s="11"/>
      <c r="C1061" s="11"/>
      <c r="D1061" s="11"/>
      <c r="E1061" s="11"/>
      <c r="F1061" s="46" t="s">
        <v>18</v>
      </c>
      <c r="G1061" s="11"/>
      <c r="H1061" s="47">
        <v>41229</v>
      </c>
      <c r="I1061" s="11"/>
      <c r="J1061" s="46"/>
      <c r="K1061" s="11"/>
      <c r="L1061" s="46" t="s">
        <v>192</v>
      </c>
      <c r="M1061" s="11"/>
      <c r="N1061" s="46"/>
      <c r="O1061" s="11"/>
      <c r="P1061" s="46" t="s">
        <v>19</v>
      </c>
      <c r="Q1061" s="11"/>
      <c r="R1061" s="48"/>
      <c r="S1061" s="11"/>
      <c r="T1061" s="46" t="s">
        <v>189</v>
      </c>
      <c r="U1061" s="11"/>
      <c r="V1061" s="4">
        <v>209.4</v>
      </c>
      <c r="Z1061"/>
    </row>
    <row r="1062" spans="1:26">
      <c r="A1062" s="11"/>
      <c r="B1062" s="11"/>
      <c r="C1062" s="11"/>
      <c r="D1062" s="11"/>
      <c r="E1062" s="11"/>
      <c r="F1062" s="46" t="s">
        <v>18</v>
      </c>
      <c r="G1062" s="11"/>
      <c r="H1062" s="47">
        <v>41229</v>
      </c>
      <c r="I1062" s="11"/>
      <c r="J1062" s="46"/>
      <c r="K1062" s="11"/>
      <c r="L1062" s="46" t="s">
        <v>194</v>
      </c>
      <c r="M1062" s="11"/>
      <c r="N1062" s="46"/>
      <c r="O1062" s="11"/>
      <c r="P1062" s="46" t="s">
        <v>19</v>
      </c>
      <c r="Q1062" s="11"/>
      <c r="R1062" s="48"/>
      <c r="S1062" s="11"/>
      <c r="T1062" s="46" t="s">
        <v>189</v>
      </c>
      <c r="U1062" s="11"/>
      <c r="V1062" s="4">
        <v>101</v>
      </c>
      <c r="Z1062"/>
    </row>
    <row r="1063" spans="1:26">
      <c r="A1063" s="11"/>
      <c r="B1063" s="11"/>
      <c r="C1063" s="11"/>
      <c r="D1063" s="11"/>
      <c r="E1063" s="11"/>
      <c r="F1063" s="46" t="s">
        <v>18</v>
      </c>
      <c r="G1063" s="11"/>
      <c r="H1063" s="47">
        <v>41229</v>
      </c>
      <c r="I1063" s="11"/>
      <c r="J1063" s="46"/>
      <c r="K1063" s="11"/>
      <c r="L1063" s="46" t="s">
        <v>194</v>
      </c>
      <c r="M1063" s="11"/>
      <c r="N1063" s="46"/>
      <c r="O1063" s="11"/>
      <c r="P1063" s="46" t="s">
        <v>19</v>
      </c>
      <c r="Q1063" s="11"/>
      <c r="R1063" s="48"/>
      <c r="S1063" s="11"/>
      <c r="T1063" s="46" t="s">
        <v>189</v>
      </c>
      <c r="U1063" s="11"/>
      <c r="V1063" s="4">
        <v>0</v>
      </c>
      <c r="Z1063"/>
    </row>
    <row r="1064" spans="1:26">
      <c r="A1064" s="11"/>
      <c r="B1064" s="11"/>
      <c r="C1064" s="11"/>
      <c r="D1064" s="11"/>
      <c r="E1064" s="11"/>
      <c r="F1064" s="46" t="s">
        <v>18</v>
      </c>
      <c r="G1064" s="11"/>
      <c r="H1064" s="47">
        <v>41229</v>
      </c>
      <c r="I1064" s="11"/>
      <c r="J1064" s="46"/>
      <c r="K1064" s="11"/>
      <c r="L1064" s="46" t="s">
        <v>194</v>
      </c>
      <c r="M1064" s="11"/>
      <c r="N1064" s="46"/>
      <c r="O1064" s="11"/>
      <c r="P1064" s="46" t="s">
        <v>19</v>
      </c>
      <c r="Q1064" s="11"/>
      <c r="R1064" s="48"/>
      <c r="S1064" s="11"/>
      <c r="T1064" s="46" t="s">
        <v>189</v>
      </c>
      <c r="U1064" s="11"/>
      <c r="V1064" s="4">
        <v>87</v>
      </c>
      <c r="Z1064"/>
    </row>
    <row r="1065" spans="1:26">
      <c r="A1065" s="11"/>
      <c r="B1065" s="11"/>
      <c r="C1065" s="11"/>
      <c r="D1065" s="11"/>
      <c r="E1065" s="11"/>
      <c r="F1065" s="46" t="s">
        <v>18</v>
      </c>
      <c r="G1065" s="11"/>
      <c r="H1065" s="47">
        <v>41229</v>
      </c>
      <c r="I1065" s="11"/>
      <c r="J1065" s="46"/>
      <c r="K1065" s="11"/>
      <c r="L1065" s="46" t="s">
        <v>198</v>
      </c>
      <c r="M1065" s="11"/>
      <c r="N1065" s="46"/>
      <c r="O1065" s="11"/>
      <c r="P1065" s="46" t="s">
        <v>0</v>
      </c>
      <c r="Q1065" s="11"/>
      <c r="R1065" s="48"/>
      <c r="S1065" s="11"/>
      <c r="T1065" s="46" t="s">
        <v>189</v>
      </c>
      <c r="U1065" s="11"/>
      <c r="V1065" s="4">
        <v>117.71</v>
      </c>
      <c r="Z1065"/>
    </row>
    <row r="1066" spans="1:26">
      <c r="A1066" s="11"/>
      <c r="B1066" s="11"/>
      <c r="C1066" s="11"/>
      <c r="D1066" s="11"/>
      <c r="E1066" s="11"/>
      <c r="F1066" s="46" t="s">
        <v>18</v>
      </c>
      <c r="G1066" s="11"/>
      <c r="H1066" s="47">
        <v>41229</v>
      </c>
      <c r="I1066" s="11"/>
      <c r="J1066" s="46"/>
      <c r="K1066" s="11"/>
      <c r="L1066" s="46" t="s">
        <v>198</v>
      </c>
      <c r="M1066" s="11"/>
      <c r="N1066" s="46"/>
      <c r="O1066" s="11"/>
      <c r="P1066" s="46" t="s">
        <v>0</v>
      </c>
      <c r="Q1066" s="11"/>
      <c r="R1066" s="48"/>
      <c r="S1066" s="11"/>
      <c r="T1066" s="46" t="s">
        <v>189</v>
      </c>
      <c r="U1066" s="11"/>
      <c r="V1066" s="4">
        <v>64.37</v>
      </c>
      <c r="Z1066"/>
    </row>
    <row r="1067" spans="1:26">
      <c r="A1067" s="11"/>
      <c r="B1067" s="11"/>
      <c r="C1067" s="11"/>
      <c r="D1067" s="11"/>
      <c r="E1067" s="11"/>
      <c r="F1067" s="46" t="s">
        <v>18</v>
      </c>
      <c r="G1067" s="11"/>
      <c r="H1067" s="47">
        <v>41229</v>
      </c>
      <c r="I1067" s="11"/>
      <c r="J1067" s="46"/>
      <c r="K1067" s="11"/>
      <c r="L1067" s="46" t="s">
        <v>198</v>
      </c>
      <c r="M1067" s="11"/>
      <c r="N1067" s="46"/>
      <c r="O1067" s="11"/>
      <c r="P1067" s="46" t="s">
        <v>0</v>
      </c>
      <c r="Q1067" s="11"/>
      <c r="R1067" s="48"/>
      <c r="S1067" s="11"/>
      <c r="T1067" s="46" t="s">
        <v>189</v>
      </c>
      <c r="U1067" s="11"/>
      <c r="V1067" s="4">
        <v>100.5</v>
      </c>
      <c r="Z1067"/>
    </row>
    <row r="1068" spans="1:26">
      <c r="A1068" s="11"/>
      <c r="B1068" s="11"/>
      <c r="C1068" s="11"/>
      <c r="D1068" s="11"/>
      <c r="E1068" s="11"/>
      <c r="F1068" s="46" t="s">
        <v>18</v>
      </c>
      <c r="G1068" s="11"/>
      <c r="H1068" s="47">
        <v>41229</v>
      </c>
      <c r="I1068" s="11"/>
      <c r="J1068" s="46"/>
      <c r="K1068" s="11"/>
      <c r="L1068" s="46" t="s">
        <v>199</v>
      </c>
      <c r="M1068" s="11"/>
      <c r="N1068" s="46"/>
      <c r="O1068" s="11"/>
      <c r="P1068" s="46" t="s">
        <v>19</v>
      </c>
      <c r="Q1068" s="11"/>
      <c r="R1068" s="48"/>
      <c r="S1068" s="11"/>
      <c r="T1068" s="46" t="s">
        <v>189</v>
      </c>
      <c r="U1068" s="11"/>
      <c r="V1068" s="4">
        <v>3076.92</v>
      </c>
      <c r="Z1068"/>
    </row>
    <row r="1069" spans="1:26">
      <c r="A1069" s="11"/>
      <c r="B1069" s="11"/>
      <c r="C1069" s="11"/>
      <c r="D1069" s="11"/>
      <c r="E1069" s="11"/>
      <c r="F1069" s="46" t="s">
        <v>18</v>
      </c>
      <c r="G1069" s="11"/>
      <c r="H1069" s="47">
        <v>41229</v>
      </c>
      <c r="I1069" s="11"/>
      <c r="J1069" s="46"/>
      <c r="K1069" s="11"/>
      <c r="L1069" s="46" t="s">
        <v>199</v>
      </c>
      <c r="M1069" s="11"/>
      <c r="N1069" s="46"/>
      <c r="O1069" s="11"/>
      <c r="P1069" s="46" t="s">
        <v>19</v>
      </c>
      <c r="Q1069" s="11"/>
      <c r="R1069" s="48"/>
      <c r="S1069" s="11"/>
      <c r="T1069" s="46" t="s">
        <v>189</v>
      </c>
      <c r="U1069" s="11"/>
      <c r="V1069" s="4">
        <v>0</v>
      </c>
      <c r="Z1069"/>
    </row>
    <row r="1070" spans="1:26">
      <c r="A1070" s="11"/>
      <c r="B1070" s="11"/>
      <c r="C1070" s="11"/>
      <c r="D1070" s="11"/>
      <c r="E1070" s="11"/>
      <c r="F1070" s="46" t="s">
        <v>18</v>
      </c>
      <c r="G1070" s="11"/>
      <c r="H1070" s="47">
        <v>41229</v>
      </c>
      <c r="I1070" s="11"/>
      <c r="J1070" s="46"/>
      <c r="K1070" s="11"/>
      <c r="L1070" s="46" t="s">
        <v>201</v>
      </c>
      <c r="M1070" s="11"/>
      <c r="N1070" s="46"/>
      <c r="O1070" s="11"/>
      <c r="P1070" s="46" t="s">
        <v>19</v>
      </c>
      <c r="Q1070" s="11"/>
      <c r="R1070" s="48"/>
      <c r="S1070" s="11"/>
      <c r="T1070" s="46" t="s">
        <v>189</v>
      </c>
      <c r="U1070" s="11"/>
      <c r="V1070" s="4">
        <v>0</v>
      </c>
      <c r="Z1070"/>
    </row>
    <row r="1071" spans="1:26">
      <c r="A1071" s="11"/>
      <c r="B1071" s="11"/>
      <c r="C1071" s="11"/>
      <c r="D1071" s="11"/>
      <c r="E1071" s="11"/>
      <c r="F1071" s="46" t="s">
        <v>18</v>
      </c>
      <c r="G1071" s="11"/>
      <c r="H1071" s="47">
        <v>41229</v>
      </c>
      <c r="I1071" s="11"/>
      <c r="J1071" s="46"/>
      <c r="K1071" s="11"/>
      <c r="L1071" s="46" t="s">
        <v>201</v>
      </c>
      <c r="M1071" s="11"/>
      <c r="N1071" s="46"/>
      <c r="O1071" s="11"/>
      <c r="P1071" s="46" t="s">
        <v>19</v>
      </c>
      <c r="Q1071" s="11"/>
      <c r="R1071" s="48"/>
      <c r="S1071" s="11"/>
      <c r="T1071" s="46" t="s">
        <v>189</v>
      </c>
      <c r="U1071" s="11"/>
      <c r="V1071" s="4">
        <v>0</v>
      </c>
      <c r="Z1071"/>
    </row>
    <row r="1072" spans="1:26">
      <c r="A1072" s="11"/>
      <c r="B1072" s="11"/>
      <c r="C1072" s="11"/>
      <c r="D1072" s="11"/>
      <c r="E1072" s="11"/>
      <c r="F1072" s="46" t="s">
        <v>18</v>
      </c>
      <c r="G1072" s="11"/>
      <c r="H1072" s="47">
        <v>41229</v>
      </c>
      <c r="I1072" s="11"/>
      <c r="J1072" s="46"/>
      <c r="K1072" s="11"/>
      <c r="L1072" s="46" t="s">
        <v>201</v>
      </c>
      <c r="M1072" s="11"/>
      <c r="N1072" s="46"/>
      <c r="O1072" s="11"/>
      <c r="P1072" s="46" t="s">
        <v>19</v>
      </c>
      <c r="Q1072" s="11"/>
      <c r="R1072" s="48"/>
      <c r="S1072" s="11"/>
      <c r="T1072" s="46" t="s">
        <v>189</v>
      </c>
      <c r="U1072" s="11"/>
      <c r="V1072" s="4">
        <v>116.4</v>
      </c>
      <c r="Z1072"/>
    </row>
    <row r="1073" spans="1:26">
      <c r="A1073" s="11"/>
      <c r="B1073" s="11"/>
      <c r="C1073" s="11"/>
      <c r="D1073" s="11"/>
      <c r="E1073" s="11"/>
      <c r="F1073" s="46" t="s">
        <v>18</v>
      </c>
      <c r="G1073" s="11"/>
      <c r="H1073" s="47">
        <v>41229</v>
      </c>
      <c r="I1073" s="11"/>
      <c r="J1073" s="46"/>
      <c r="K1073" s="11"/>
      <c r="L1073" s="46" t="s">
        <v>210</v>
      </c>
      <c r="M1073" s="11"/>
      <c r="N1073" s="46"/>
      <c r="O1073" s="11"/>
      <c r="P1073" s="46" t="s">
        <v>0</v>
      </c>
      <c r="Q1073" s="11"/>
      <c r="R1073" s="48"/>
      <c r="S1073" s="11"/>
      <c r="T1073" s="46" t="s">
        <v>189</v>
      </c>
      <c r="U1073" s="11"/>
      <c r="V1073" s="4">
        <v>0</v>
      </c>
      <c r="Z1073"/>
    </row>
    <row r="1074" spans="1:26">
      <c r="A1074" s="11"/>
      <c r="B1074" s="11"/>
      <c r="C1074" s="11"/>
      <c r="D1074" s="11"/>
      <c r="E1074" s="11"/>
      <c r="F1074" s="46" t="s">
        <v>18</v>
      </c>
      <c r="G1074" s="11"/>
      <c r="H1074" s="47">
        <v>41229</v>
      </c>
      <c r="I1074" s="11"/>
      <c r="J1074" s="46"/>
      <c r="K1074" s="11"/>
      <c r="L1074" s="46" t="s">
        <v>210</v>
      </c>
      <c r="M1074" s="11"/>
      <c r="N1074" s="46"/>
      <c r="O1074" s="11"/>
      <c r="P1074" s="46" t="s">
        <v>0</v>
      </c>
      <c r="Q1074" s="11"/>
      <c r="R1074" s="48"/>
      <c r="S1074" s="11"/>
      <c r="T1074" s="46" t="s">
        <v>189</v>
      </c>
      <c r="U1074" s="11"/>
      <c r="V1074" s="4">
        <v>66.599999999999994</v>
      </c>
      <c r="Z1074"/>
    </row>
    <row r="1075" spans="1:26">
      <c r="A1075" s="11"/>
      <c r="B1075" s="11"/>
      <c r="C1075" s="11"/>
      <c r="D1075" s="11"/>
      <c r="E1075" s="11"/>
      <c r="F1075" s="46" t="s">
        <v>18</v>
      </c>
      <c r="G1075" s="11"/>
      <c r="H1075" s="47">
        <v>41229</v>
      </c>
      <c r="I1075" s="11"/>
      <c r="J1075" s="46"/>
      <c r="K1075" s="11"/>
      <c r="L1075" s="46" t="s">
        <v>210</v>
      </c>
      <c r="M1075" s="11"/>
      <c r="N1075" s="46"/>
      <c r="O1075" s="11"/>
      <c r="P1075" s="46" t="s">
        <v>0</v>
      </c>
      <c r="Q1075" s="11"/>
      <c r="R1075" s="48"/>
      <c r="S1075" s="11"/>
      <c r="T1075" s="46" t="s">
        <v>189</v>
      </c>
      <c r="U1075" s="11"/>
      <c r="V1075" s="4">
        <v>37.909999999999997</v>
      </c>
      <c r="Z1075"/>
    </row>
    <row r="1076" spans="1:26">
      <c r="A1076" s="11"/>
      <c r="B1076" s="11"/>
      <c r="C1076" s="11"/>
      <c r="D1076" s="11"/>
      <c r="E1076" s="11"/>
      <c r="F1076" s="46" t="s">
        <v>18</v>
      </c>
      <c r="G1076" s="11"/>
      <c r="H1076" s="47">
        <v>41229</v>
      </c>
      <c r="I1076" s="11"/>
      <c r="J1076" s="46"/>
      <c r="K1076" s="11"/>
      <c r="L1076" s="46" t="s">
        <v>210</v>
      </c>
      <c r="M1076" s="11"/>
      <c r="N1076" s="46"/>
      <c r="O1076" s="11"/>
      <c r="P1076" s="46" t="s">
        <v>0</v>
      </c>
      <c r="Q1076" s="11"/>
      <c r="R1076" s="48"/>
      <c r="S1076" s="11"/>
      <c r="T1076" s="46" t="s">
        <v>189</v>
      </c>
      <c r="U1076" s="11"/>
      <c r="V1076" s="4">
        <v>59.2</v>
      </c>
      <c r="Z1076"/>
    </row>
    <row r="1077" spans="1:26">
      <c r="A1077" s="11"/>
      <c r="B1077" s="11"/>
      <c r="C1077" s="11"/>
      <c r="D1077" s="11"/>
      <c r="E1077" s="11"/>
      <c r="F1077" s="46" t="s">
        <v>18</v>
      </c>
      <c r="G1077" s="11"/>
      <c r="H1077" s="47">
        <v>41229</v>
      </c>
      <c r="I1077" s="11"/>
      <c r="J1077" s="46"/>
      <c r="K1077" s="11"/>
      <c r="L1077" s="46" t="s">
        <v>204</v>
      </c>
      <c r="M1077" s="11"/>
      <c r="N1077" s="46"/>
      <c r="O1077" s="11"/>
      <c r="P1077" s="46" t="s">
        <v>19</v>
      </c>
      <c r="Q1077" s="11"/>
      <c r="R1077" s="48"/>
      <c r="S1077" s="11"/>
      <c r="T1077" s="46" t="s">
        <v>189</v>
      </c>
      <c r="U1077" s="11"/>
      <c r="V1077" s="4">
        <v>0</v>
      </c>
      <c r="Z1077"/>
    </row>
    <row r="1078" spans="1:26">
      <c r="A1078" s="11"/>
      <c r="B1078" s="11"/>
      <c r="C1078" s="11"/>
      <c r="D1078" s="11"/>
      <c r="E1078" s="11"/>
      <c r="F1078" s="46" t="s">
        <v>18</v>
      </c>
      <c r="G1078" s="11"/>
      <c r="H1078" s="47">
        <v>41229</v>
      </c>
      <c r="I1078" s="11"/>
      <c r="J1078" s="46"/>
      <c r="K1078" s="11"/>
      <c r="L1078" s="46" t="s">
        <v>204</v>
      </c>
      <c r="M1078" s="11"/>
      <c r="N1078" s="46"/>
      <c r="O1078" s="11"/>
      <c r="P1078" s="46" t="s">
        <v>19</v>
      </c>
      <c r="Q1078" s="11"/>
      <c r="R1078" s="48"/>
      <c r="S1078" s="11"/>
      <c r="T1078" s="46" t="s">
        <v>189</v>
      </c>
      <c r="U1078" s="11"/>
      <c r="V1078" s="4">
        <v>110.4</v>
      </c>
      <c r="Z1078"/>
    </row>
    <row r="1079" spans="1:26">
      <c r="A1079" s="11"/>
      <c r="B1079" s="11"/>
      <c r="C1079" s="11"/>
      <c r="D1079" s="11"/>
      <c r="E1079" s="11"/>
      <c r="F1079" s="46" t="s">
        <v>18</v>
      </c>
      <c r="G1079" s="11"/>
      <c r="H1079" s="47">
        <v>41229</v>
      </c>
      <c r="I1079" s="11"/>
      <c r="J1079" s="46"/>
      <c r="K1079" s="11"/>
      <c r="L1079" s="46" t="s">
        <v>211</v>
      </c>
      <c r="M1079" s="11"/>
      <c r="N1079" s="46"/>
      <c r="O1079" s="11"/>
      <c r="P1079" s="46" t="s">
        <v>19</v>
      </c>
      <c r="Q1079" s="11"/>
      <c r="R1079" s="48"/>
      <c r="S1079" s="11"/>
      <c r="T1079" s="46" t="s">
        <v>189</v>
      </c>
      <c r="U1079" s="11"/>
      <c r="V1079" s="4">
        <v>0</v>
      </c>
      <c r="Z1079"/>
    </row>
    <row r="1080" spans="1:26">
      <c r="A1080" s="11"/>
      <c r="B1080" s="11"/>
      <c r="C1080" s="11"/>
      <c r="D1080" s="11"/>
      <c r="E1080" s="11"/>
      <c r="F1080" s="46" t="s">
        <v>18</v>
      </c>
      <c r="G1080" s="11"/>
      <c r="H1080" s="47">
        <v>41229</v>
      </c>
      <c r="I1080" s="11"/>
      <c r="J1080" s="46"/>
      <c r="K1080" s="11"/>
      <c r="L1080" s="46" t="s">
        <v>211</v>
      </c>
      <c r="M1080" s="11"/>
      <c r="N1080" s="46"/>
      <c r="O1080" s="11"/>
      <c r="P1080" s="46" t="s">
        <v>19</v>
      </c>
      <c r="Q1080" s="11"/>
      <c r="R1080" s="48"/>
      <c r="S1080" s="11"/>
      <c r="T1080" s="46" t="s">
        <v>189</v>
      </c>
      <c r="U1080" s="11"/>
      <c r="V1080" s="4">
        <v>0</v>
      </c>
      <c r="Z1080"/>
    </row>
    <row r="1081" spans="1:26">
      <c r="A1081" s="11"/>
      <c r="B1081" s="11"/>
      <c r="C1081" s="11"/>
      <c r="D1081" s="11"/>
      <c r="E1081" s="11"/>
      <c r="F1081" s="46" t="s">
        <v>18</v>
      </c>
      <c r="G1081" s="11"/>
      <c r="H1081" s="47">
        <v>41229</v>
      </c>
      <c r="I1081" s="11"/>
      <c r="J1081" s="46"/>
      <c r="K1081" s="11"/>
      <c r="L1081" s="46" t="s">
        <v>211</v>
      </c>
      <c r="M1081" s="11"/>
      <c r="N1081" s="46"/>
      <c r="O1081" s="11"/>
      <c r="P1081" s="46" t="s">
        <v>19</v>
      </c>
      <c r="Q1081" s="11"/>
      <c r="R1081" s="48"/>
      <c r="S1081" s="11"/>
      <c r="T1081" s="46" t="s">
        <v>189</v>
      </c>
      <c r="U1081" s="11"/>
      <c r="V1081" s="4">
        <v>107.8</v>
      </c>
      <c r="Z1081"/>
    </row>
    <row r="1082" spans="1:26">
      <c r="A1082" s="11"/>
      <c r="B1082" s="11"/>
      <c r="C1082" s="11"/>
      <c r="D1082" s="11"/>
      <c r="E1082" s="11"/>
      <c r="F1082" s="46" t="s">
        <v>18</v>
      </c>
      <c r="G1082" s="11"/>
      <c r="H1082" s="47">
        <v>41232</v>
      </c>
      <c r="I1082" s="11"/>
      <c r="J1082" s="46" t="s">
        <v>40</v>
      </c>
      <c r="K1082" s="11"/>
      <c r="L1082" s="46" t="s">
        <v>218</v>
      </c>
      <c r="M1082" s="11"/>
      <c r="N1082" s="46"/>
      <c r="O1082" s="11"/>
      <c r="P1082" s="46" t="s">
        <v>19</v>
      </c>
      <c r="Q1082" s="11"/>
      <c r="R1082" s="48"/>
      <c r="S1082" s="11"/>
      <c r="T1082" s="46" t="s">
        <v>189</v>
      </c>
      <c r="U1082" s="11"/>
      <c r="V1082" s="4">
        <v>11.9</v>
      </c>
      <c r="Z1082"/>
    </row>
    <row r="1083" spans="1:26">
      <c r="A1083" s="11"/>
      <c r="B1083" s="11"/>
      <c r="C1083" s="11"/>
      <c r="D1083" s="11"/>
      <c r="E1083" s="11"/>
      <c r="F1083" s="46" t="s">
        <v>18</v>
      </c>
      <c r="G1083" s="11"/>
      <c r="H1083" s="47">
        <v>41232</v>
      </c>
      <c r="I1083" s="11"/>
      <c r="J1083" s="46" t="s">
        <v>40</v>
      </c>
      <c r="K1083" s="11"/>
      <c r="L1083" s="46" t="s">
        <v>218</v>
      </c>
      <c r="M1083" s="11"/>
      <c r="N1083" s="46"/>
      <c r="O1083" s="11"/>
      <c r="P1083" s="46" t="s">
        <v>19</v>
      </c>
      <c r="Q1083" s="11"/>
      <c r="R1083" s="48"/>
      <c r="S1083" s="11"/>
      <c r="T1083" s="46" t="s">
        <v>189</v>
      </c>
      <c r="U1083" s="11"/>
      <c r="V1083" s="4">
        <v>9.6</v>
      </c>
      <c r="Z1083"/>
    </row>
    <row r="1084" spans="1:26">
      <c r="A1084" s="11"/>
      <c r="B1084" s="11"/>
      <c r="C1084" s="11"/>
      <c r="D1084" s="11"/>
      <c r="E1084" s="11"/>
      <c r="F1084" s="46" t="s">
        <v>18</v>
      </c>
      <c r="G1084" s="11"/>
      <c r="H1084" s="47">
        <v>41232</v>
      </c>
      <c r="I1084" s="11"/>
      <c r="J1084" s="46" t="s">
        <v>40</v>
      </c>
      <c r="K1084" s="11"/>
      <c r="L1084" s="46" t="s">
        <v>218</v>
      </c>
      <c r="M1084" s="11"/>
      <c r="N1084" s="46"/>
      <c r="O1084" s="11"/>
      <c r="P1084" s="46" t="s">
        <v>19</v>
      </c>
      <c r="Q1084" s="11"/>
      <c r="R1084" s="48"/>
      <c r="S1084" s="11"/>
      <c r="T1084" s="46" t="s">
        <v>189</v>
      </c>
      <c r="U1084" s="11"/>
      <c r="V1084" s="4">
        <v>15</v>
      </c>
      <c r="Z1084"/>
    </row>
    <row r="1085" spans="1:26">
      <c r="A1085" s="11"/>
      <c r="B1085" s="11"/>
      <c r="C1085" s="11"/>
      <c r="D1085" s="11"/>
      <c r="E1085" s="11"/>
      <c r="F1085" s="46" t="s">
        <v>18</v>
      </c>
      <c r="G1085" s="11"/>
      <c r="H1085" s="47">
        <v>41233</v>
      </c>
      <c r="I1085" s="11"/>
      <c r="J1085" s="46" t="s">
        <v>41</v>
      </c>
      <c r="K1085" s="11"/>
      <c r="L1085" s="46" t="s">
        <v>210</v>
      </c>
      <c r="M1085" s="11"/>
      <c r="N1085" s="46"/>
      <c r="O1085" s="11"/>
      <c r="P1085" s="46" t="s">
        <v>0</v>
      </c>
      <c r="Q1085" s="11"/>
      <c r="R1085" s="48"/>
      <c r="S1085" s="11"/>
      <c r="T1085" s="46" t="s">
        <v>189</v>
      </c>
      <c r="U1085" s="11"/>
      <c r="V1085" s="4">
        <v>8.9600000000000009</v>
      </c>
      <c r="Z1085"/>
    </row>
    <row r="1086" spans="1:26">
      <c r="A1086" s="11"/>
      <c r="B1086" s="11"/>
      <c r="C1086" s="11"/>
      <c r="D1086" s="11"/>
      <c r="E1086" s="11"/>
      <c r="F1086" s="46" t="s">
        <v>18</v>
      </c>
      <c r="G1086" s="11"/>
      <c r="H1086" s="47">
        <v>41233</v>
      </c>
      <c r="I1086" s="11"/>
      <c r="J1086" s="46" t="s">
        <v>41</v>
      </c>
      <c r="K1086" s="11"/>
      <c r="L1086" s="46" t="s">
        <v>210</v>
      </c>
      <c r="M1086" s="11"/>
      <c r="N1086" s="46"/>
      <c r="O1086" s="11"/>
      <c r="P1086" s="46" t="s">
        <v>0</v>
      </c>
      <c r="Q1086" s="11"/>
      <c r="R1086" s="48"/>
      <c r="S1086" s="11"/>
      <c r="T1086" s="46" t="s">
        <v>189</v>
      </c>
      <c r="U1086" s="11"/>
      <c r="V1086" s="4">
        <v>8.09</v>
      </c>
      <c r="Z1086"/>
    </row>
    <row r="1087" spans="1:26">
      <c r="A1087" s="11"/>
      <c r="B1087" s="11"/>
      <c r="C1087" s="11"/>
      <c r="D1087" s="11"/>
      <c r="E1087" s="11"/>
      <c r="F1087" s="46" t="s">
        <v>18</v>
      </c>
      <c r="G1087" s="11"/>
      <c r="H1087" s="47">
        <v>41233</v>
      </c>
      <c r="I1087" s="11"/>
      <c r="J1087" s="46" t="s">
        <v>41</v>
      </c>
      <c r="K1087" s="11"/>
      <c r="L1087" s="46" t="s">
        <v>210</v>
      </c>
      <c r="M1087" s="11"/>
      <c r="N1087" s="46"/>
      <c r="O1087" s="11"/>
      <c r="P1087" s="46" t="s">
        <v>0</v>
      </c>
      <c r="Q1087" s="11"/>
      <c r="R1087" s="48"/>
      <c r="S1087" s="11"/>
      <c r="T1087" s="46" t="s">
        <v>189</v>
      </c>
      <c r="U1087" s="11"/>
      <c r="V1087" s="4">
        <v>0</v>
      </c>
      <c r="Z1087"/>
    </row>
    <row r="1088" spans="1:26">
      <c r="A1088" s="11"/>
      <c r="B1088" s="11"/>
      <c r="C1088" s="11"/>
      <c r="D1088" s="11"/>
      <c r="E1088" s="11"/>
      <c r="F1088" s="46" t="s">
        <v>18</v>
      </c>
      <c r="G1088" s="11"/>
      <c r="H1088" s="47">
        <v>41234</v>
      </c>
      <c r="I1088" s="11"/>
      <c r="J1088" s="46" t="s">
        <v>130</v>
      </c>
      <c r="K1088" s="11"/>
      <c r="L1088" s="46" t="s">
        <v>192</v>
      </c>
      <c r="M1088" s="11"/>
      <c r="N1088" s="46"/>
      <c r="O1088" s="11"/>
      <c r="P1088" s="46" t="s">
        <v>19</v>
      </c>
      <c r="Q1088" s="11"/>
      <c r="R1088" s="48"/>
      <c r="S1088" s="11"/>
      <c r="T1088" s="46" t="s">
        <v>189</v>
      </c>
      <c r="U1088" s="11"/>
      <c r="V1088" s="4">
        <v>0</v>
      </c>
      <c r="Z1088"/>
    </row>
    <row r="1089" spans="1:26">
      <c r="A1089" s="11"/>
      <c r="B1089" s="11"/>
      <c r="C1089" s="11"/>
      <c r="D1089" s="11"/>
      <c r="E1089" s="11"/>
      <c r="F1089" s="46" t="s">
        <v>18</v>
      </c>
      <c r="G1089" s="11"/>
      <c r="H1089" s="47">
        <v>41234</v>
      </c>
      <c r="I1089" s="11"/>
      <c r="J1089" s="46" t="s">
        <v>130</v>
      </c>
      <c r="K1089" s="11"/>
      <c r="L1089" s="46" t="s">
        <v>192</v>
      </c>
      <c r="M1089" s="11"/>
      <c r="N1089" s="46"/>
      <c r="O1089" s="11"/>
      <c r="P1089" s="46" t="s">
        <v>19</v>
      </c>
      <c r="Q1089" s="11"/>
      <c r="R1089" s="48"/>
      <c r="S1089" s="11"/>
      <c r="T1089" s="46" t="s">
        <v>189</v>
      </c>
      <c r="U1089" s="11"/>
      <c r="V1089" s="4">
        <v>0</v>
      </c>
      <c r="Z1089"/>
    </row>
    <row r="1090" spans="1:26">
      <c r="A1090" s="11"/>
      <c r="B1090" s="11"/>
      <c r="C1090" s="11"/>
      <c r="D1090" s="11"/>
      <c r="E1090" s="11"/>
      <c r="F1090" s="46" t="s">
        <v>18</v>
      </c>
      <c r="G1090" s="11"/>
      <c r="H1090" s="47">
        <v>41234</v>
      </c>
      <c r="I1090" s="11"/>
      <c r="J1090" s="46" t="s">
        <v>130</v>
      </c>
      <c r="K1090" s="11"/>
      <c r="L1090" s="46" t="s">
        <v>192</v>
      </c>
      <c r="M1090" s="11"/>
      <c r="N1090" s="46"/>
      <c r="O1090" s="11"/>
      <c r="P1090" s="46" t="s">
        <v>19</v>
      </c>
      <c r="Q1090" s="11"/>
      <c r="R1090" s="48"/>
      <c r="S1090" s="11"/>
      <c r="T1090" s="46" t="s">
        <v>189</v>
      </c>
      <c r="U1090" s="11"/>
      <c r="V1090" s="4">
        <v>0</v>
      </c>
      <c r="Z1090"/>
    </row>
    <row r="1091" spans="1:26">
      <c r="A1091" s="11"/>
      <c r="B1091" s="11"/>
      <c r="C1091" s="11"/>
      <c r="D1091" s="11"/>
      <c r="E1091" s="11"/>
      <c r="F1091" s="46" t="s">
        <v>18</v>
      </c>
      <c r="G1091" s="11"/>
      <c r="H1091" s="47">
        <v>41234</v>
      </c>
      <c r="I1091" s="11"/>
      <c r="J1091" s="46" t="s">
        <v>130</v>
      </c>
      <c r="K1091" s="11"/>
      <c r="L1091" s="46" t="s">
        <v>192</v>
      </c>
      <c r="M1091" s="11"/>
      <c r="N1091" s="46"/>
      <c r="O1091" s="11"/>
      <c r="P1091" s="46" t="s">
        <v>19</v>
      </c>
      <c r="Q1091" s="11"/>
      <c r="R1091" s="48"/>
      <c r="S1091" s="11"/>
      <c r="T1091" s="46" t="s">
        <v>189</v>
      </c>
      <c r="U1091" s="11"/>
      <c r="V1091" s="4">
        <v>0</v>
      </c>
      <c r="Z1091"/>
    </row>
    <row r="1092" spans="1:26">
      <c r="A1092" s="11"/>
      <c r="B1092" s="11"/>
      <c r="C1092" s="11"/>
      <c r="D1092" s="11"/>
      <c r="E1092" s="11"/>
      <c r="F1092" s="46" t="s">
        <v>18</v>
      </c>
      <c r="G1092" s="11"/>
      <c r="H1092" s="47">
        <v>41243</v>
      </c>
      <c r="I1092" s="11"/>
      <c r="J1092" s="46"/>
      <c r="K1092" s="11"/>
      <c r="L1092" s="46" t="s">
        <v>212</v>
      </c>
      <c r="M1092" s="11"/>
      <c r="N1092" s="46"/>
      <c r="O1092" s="11"/>
      <c r="P1092" s="46" t="s">
        <v>35</v>
      </c>
      <c r="Q1092" s="11"/>
      <c r="R1092" s="48"/>
      <c r="S1092" s="11"/>
      <c r="T1092" s="46" t="s">
        <v>189</v>
      </c>
      <c r="U1092" s="11"/>
      <c r="V1092" s="4">
        <v>243</v>
      </c>
      <c r="Z1092"/>
    </row>
    <row r="1093" spans="1:26">
      <c r="A1093" s="11"/>
      <c r="B1093" s="11"/>
      <c r="C1093" s="11"/>
      <c r="D1093" s="11"/>
      <c r="E1093" s="11"/>
      <c r="F1093" s="46" t="s">
        <v>18</v>
      </c>
      <c r="G1093" s="11"/>
      <c r="H1093" s="47">
        <v>41243</v>
      </c>
      <c r="I1093" s="11"/>
      <c r="J1093" s="46"/>
      <c r="K1093" s="11"/>
      <c r="L1093" s="46" t="s">
        <v>212</v>
      </c>
      <c r="M1093" s="11"/>
      <c r="N1093" s="46"/>
      <c r="O1093" s="11"/>
      <c r="P1093" s="46" t="s">
        <v>35</v>
      </c>
      <c r="Q1093" s="11"/>
      <c r="R1093" s="48"/>
      <c r="S1093" s="11"/>
      <c r="T1093" s="46" t="s">
        <v>189</v>
      </c>
      <c r="U1093" s="11"/>
      <c r="V1093" s="4">
        <v>83.77</v>
      </c>
      <c r="Z1093"/>
    </row>
    <row r="1094" spans="1:26">
      <c r="A1094" s="11"/>
      <c r="B1094" s="11"/>
      <c r="C1094" s="11"/>
      <c r="D1094" s="11"/>
      <c r="E1094" s="11"/>
      <c r="F1094" s="46" t="s">
        <v>18</v>
      </c>
      <c r="G1094" s="11"/>
      <c r="H1094" s="47">
        <v>41243</v>
      </c>
      <c r="I1094" s="11"/>
      <c r="J1094" s="46"/>
      <c r="K1094" s="11"/>
      <c r="L1094" s="46" t="s">
        <v>212</v>
      </c>
      <c r="M1094" s="11"/>
      <c r="N1094" s="46"/>
      <c r="O1094" s="11"/>
      <c r="P1094" s="46" t="s">
        <v>35</v>
      </c>
      <c r="Q1094" s="11"/>
      <c r="R1094" s="48"/>
      <c r="S1094" s="11"/>
      <c r="T1094" s="46" t="s">
        <v>189</v>
      </c>
      <c r="U1094" s="11"/>
      <c r="V1094" s="4">
        <v>46.8</v>
      </c>
      <c r="Z1094"/>
    </row>
    <row r="1095" spans="1:26">
      <c r="A1095" s="11"/>
      <c r="B1095" s="11"/>
      <c r="C1095" s="11"/>
      <c r="D1095" s="11"/>
      <c r="E1095" s="11"/>
      <c r="F1095" s="46" t="s">
        <v>18</v>
      </c>
      <c r="G1095" s="11"/>
      <c r="H1095" s="47">
        <v>41243</v>
      </c>
      <c r="I1095" s="11"/>
      <c r="J1095" s="46"/>
      <c r="K1095" s="11"/>
      <c r="L1095" s="46" t="s">
        <v>212</v>
      </c>
      <c r="M1095" s="11"/>
      <c r="N1095" s="46"/>
      <c r="O1095" s="11"/>
      <c r="P1095" s="46" t="s">
        <v>35</v>
      </c>
      <c r="Q1095" s="11"/>
      <c r="R1095" s="48"/>
      <c r="S1095" s="11"/>
      <c r="T1095" s="46" t="s">
        <v>189</v>
      </c>
      <c r="U1095" s="11"/>
      <c r="V1095" s="4">
        <v>73.08</v>
      </c>
      <c r="Z1095"/>
    </row>
    <row r="1096" spans="1:26">
      <c r="A1096" s="11"/>
      <c r="B1096" s="11"/>
      <c r="C1096" s="11"/>
      <c r="D1096" s="11"/>
      <c r="E1096" s="11"/>
      <c r="F1096" s="46" t="s">
        <v>18</v>
      </c>
      <c r="G1096" s="11"/>
      <c r="H1096" s="47">
        <v>41243</v>
      </c>
      <c r="I1096" s="11"/>
      <c r="J1096" s="46"/>
      <c r="K1096" s="11"/>
      <c r="L1096" s="46" t="s">
        <v>190</v>
      </c>
      <c r="M1096" s="11"/>
      <c r="N1096" s="46"/>
      <c r="O1096" s="11"/>
      <c r="P1096" s="46" t="s">
        <v>35</v>
      </c>
      <c r="Q1096" s="11"/>
      <c r="R1096" s="48"/>
      <c r="S1096" s="11"/>
      <c r="T1096" s="46" t="s">
        <v>189</v>
      </c>
      <c r="U1096" s="11"/>
      <c r="V1096" s="4">
        <v>103.47</v>
      </c>
      <c r="Z1096"/>
    </row>
    <row r="1097" spans="1:26">
      <c r="A1097" s="11"/>
      <c r="B1097" s="11"/>
      <c r="C1097" s="11"/>
      <c r="D1097" s="11"/>
      <c r="E1097" s="11"/>
      <c r="F1097" s="46" t="s">
        <v>18</v>
      </c>
      <c r="G1097" s="11"/>
      <c r="H1097" s="47">
        <v>41243</v>
      </c>
      <c r="I1097" s="11"/>
      <c r="J1097" s="46"/>
      <c r="K1097" s="11"/>
      <c r="L1097" s="46" t="s">
        <v>190</v>
      </c>
      <c r="M1097" s="11"/>
      <c r="N1097" s="46"/>
      <c r="O1097" s="11"/>
      <c r="P1097" s="46" t="s">
        <v>35</v>
      </c>
      <c r="Q1097" s="11"/>
      <c r="R1097" s="48"/>
      <c r="S1097" s="11"/>
      <c r="T1097" s="46" t="s">
        <v>189</v>
      </c>
      <c r="U1097" s="11"/>
      <c r="V1097" s="4">
        <v>0</v>
      </c>
      <c r="Z1097"/>
    </row>
    <row r="1098" spans="1:26">
      <c r="A1098" s="11"/>
      <c r="B1098" s="11"/>
      <c r="C1098" s="11"/>
      <c r="D1098" s="11"/>
      <c r="E1098" s="11"/>
      <c r="F1098" s="46" t="s">
        <v>18</v>
      </c>
      <c r="G1098" s="11"/>
      <c r="H1098" s="47">
        <v>41243</v>
      </c>
      <c r="I1098" s="11"/>
      <c r="J1098" s="46"/>
      <c r="K1098" s="11"/>
      <c r="L1098" s="46" t="s">
        <v>190</v>
      </c>
      <c r="M1098" s="11"/>
      <c r="N1098" s="46"/>
      <c r="O1098" s="11"/>
      <c r="P1098" s="46" t="s">
        <v>35</v>
      </c>
      <c r="Q1098" s="11"/>
      <c r="R1098" s="48"/>
      <c r="S1098" s="11"/>
      <c r="T1098" s="46" t="s">
        <v>189</v>
      </c>
      <c r="U1098" s="11"/>
      <c r="V1098" s="4">
        <v>133.5</v>
      </c>
      <c r="Z1098"/>
    </row>
    <row r="1099" spans="1:26">
      <c r="A1099" s="11"/>
      <c r="B1099" s="11"/>
      <c r="C1099" s="11"/>
      <c r="D1099" s="11"/>
      <c r="E1099" s="11"/>
      <c r="F1099" s="46" t="s">
        <v>18</v>
      </c>
      <c r="G1099" s="11"/>
      <c r="H1099" s="47">
        <v>41243</v>
      </c>
      <c r="I1099" s="11"/>
      <c r="J1099" s="46"/>
      <c r="K1099" s="11"/>
      <c r="L1099" s="46" t="s">
        <v>191</v>
      </c>
      <c r="M1099" s="11"/>
      <c r="N1099" s="46"/>
      <c r="O1099" s="11"/>
      <c r="P1099" s="46" t="s">
        <v>19</v>
      </c>
      <c r="Q1099" s="11"/>
      <c r="R1099" s="48"/>
      <c r="S1099" s="11"/>
      <c r="T1099" s="46" t="s">
        <v>189</v>
      </c>
      <c r="U1099" s="11"/>
      <c r="V1099" s="4">
        <v>109.04</v>
      </c>
      <c r="Z1099"/>
    </row>
    <row r="1100" spans="1:26">
      <c r="A1100" s="11"/>
      <c r="B1100" s="11"/>
      <c r="C1100" s="11"/>
      <c r="D1100" s="11"/>
      <c r="E1100" s="11"/>
      <c r="F1100" s="46" t="s">
        <v>18</v>
      </c>
      <c r="G1100" s="11"/>
      <c r="H1100" s="47">
        <v>41243</v>
      </c>
      <c r="I1100" s="11"/>
      <c r="J1100" s="46"/>
      <c r="K1100" s="11"/>
      <c r="L1100" s="46" t="s">
        <v>191</v>
      </c>
      <c r="M1100" s="11"/>
      <c r="N1100" s="46"/>
      <c r="O1100" s="11"/>
      <c r="P1100" s="46" t="s">
        <v>19</v>
      </c>
      <c r="Q1100" s="11"/>
      <c r="R1100" s="48"/>
      <c r="S1100" s="11"/>
      <c r="T1100" s="46" t="s">
        <v>189</v>
      </c>
      <c r="U1100" s="11"/>
      <c r="V1100" s="4">
        <v>59.89</v>
      </c>
      <c r="Z1100"/>
    </row>
    <row r="1101" spans="1:26">
      <c r="A1101" s="11"/>
      <c r="B1101" s="11"/>
      <c r="C1101" s="11"/>
      <c r="D1101" s="11"/>
      <c r="E1101" s="11"/>
      <c r="F1101" s="46" t="s">
        <v>18</v>
      </c>
      <c r="G1101" s="11"/>
      <c r="H1101" s="47">
        <v>41243</v>
      </c>
      <c r="I1101" s="11"/>
      <c r="J1101" s="46"/>
      <c r="K1101" s="11"/>
      <c r="L1101" s="46" t="s">
        <v>191</v>
      </c>
      <c r="M1101" s="11"/>
      <c r="N1101" s="46"/>
      <c r="O1101" s="11"/>
      <c r="P1101" s="46" t="s">
        <v>19</v>
      </c>
      <c r="Q1101" s="11"/>
      <c r="R1101" s="48"/>
      <c r="S1101" s="11"/>
      <c r="T1101" s="46" t="s">
        <v>189</v>
      </c>
      <c r="U1101" s="11"/>
      <c r="V1101" s="4">
        <v>93.5</v>
      </c>
      <c r="Z1101"/>
    </row>
    <row r="1102" spans="1:26">
      <c r="A1102" s="11"/>
      <c r="B1102" s="11"/>
      <c r="C1102" s="11"/>
      <c r="D1102" s="11"/>
      <c r="E1102" s="11"/>
      <c r="F1102" s="46" t="s">
        <v>18</v>
      </c>
      <c r="G1102" s="11"/>
      <c r="H1102" s="47">
        <v>41243</v>
      </c>
      <c r="I1102" s="11"/>
      <c r="J1102" s="46"/>
      <c r="K1102" s="11"/>
      <c r="L1102" s="46" t="s">
        <v>214</v>
      </c>
      <c r="M1102" s="11"/>
      <c r="N1102" s="46"/>
      <c r="O1102" s="11"/>
      <c r="P1102" s="46" t="s">
        <v>0</v>
      </c>
      <c r="Q1102" s="11"/>
      <c r="R1102" s="48"/>
      <c r="S1102" s="11"/>
      <c r="T1102" s="46" t="s">
        <v>189</v>
      </c>
      <c r="U1102" s="11"/>
      <c r="V1102" s="4">
        <v>0</v>
      </c>
      <c r="Z1102"/>
    </row>
    <row r="1103" spans="1:26">
      <c r="A1103" s="11"/>
      <c r="B1103" s="11"/>
      <c r="C1103" s="11"/>
      <c r="D1103" s="11"/>
      <c r="E1103" s="11"/>
      <c r="F1103" s="46" t="s">
        <v>18</v>
      </c>
      <c r="G1103" s="11"/>
      <c r="H1103" s="47">
        <v>41243</v>
      </c>
      <c r="I1103" s="11"/>
      <c r="J1103" s="46"/>
      <c r="K1103" s="11"/>
      <c r="L1103" s="46" t="s">
        <v>214</v>
      </c>
      <c r="M1103" s="11"/>
      <c r="N1103" s="46"/>
      <c r="O1103" s="11"/>
      <c r="P1103" s="46" t="s">
        <v>0</v>
      </c>
      <c r="Q1103" s="11"/>
      <c r="R1103" s="48"/>
      <c r="S1103" s="11"/>
      <c r="T1103" s="46" t="s">
        <v>189</v>
      </c>
      <c r="U1103" s="11"/>
      <c r="V1103" s="4">
        <v>0</v>
      </c>
      <c r="Z1103"/>
    </row>
    <row r="1104" spans="1:26">
      <c r="A1104" s="11"/>
      <c r="B1104" s="11"/>
      <c r="C1104" s="11"/>
      <c r="D1104" s="11"/>
      <c r="E1104" s="11"/>
      <c r="F1104" s="46" t="s">
        <v>18</v>
      </c>
      <c r="G1104" s="11"/>
      <c r="H1104" s="47">
        <v>41243</v>
      </c>
      <c r="I1104" s="11"/>
      <c r="J1104" s="46"/>
      <c r="K1104" s="11"/>
      <c r="L1104" s="46" t="s">
        <v>214</v>
      </c>
      <c r="M1104" s="11"/>
      <c r="N1104" s="46"/>
      <c r="O1104" s="11"/>
      <c r="P1104" s="46" t="s">
        <v>0</v>
      </c>
      <c r="Q1104" s="11"/>
      <c r="R1104" s="48"/>
      <c r="S1104" s="11"/>
      <c r="T1104" s="46" t="s">
        <v>189</v>
      </c>
      <c r="U1104" s="11"/>
      <c r="V1104" s="4">
        <v>123.76</v>
      </c>
      <c r="Z1104"/>
    </row>
    <row r="1105" spans="1:26">
      <c r="A1105" s="11"/>
      <c r="B1105" s="11"/>
      <c r="C1105" s="11"/>
      <c r="D1105" s="11"/>
      <c r="E1105" s="11"/>
      <c r="F1105" s="46" t="s">
        <v>18</v>
      </c>
      <c r="G1105" s="11"/>
      <c r="H1105" s="47">
        <v>41243</v>
      </c>
      <c r="I1105" s="11"/>
      <c r="J1105" s="46"/>
      <c r="K1105" s="11"/>
      <c r="L1105" s="46" t="s">
        <v>192</v>
      </c>
      <c r="M1105" s="11"/>
      <c r="N1105" s="46"/>
      <c r="O1105" s="11"/>
      <c r="P1105" s="46" t="s">
        <v>19</v>
      </c>
      <c r="Q1105" s="11"/>
      <c r="R1105" s="48"/>
      <c r="S1105" s="11"/>
      <c r="T1105" s="46" t="s">
        <v>189</v>
      </c>
      <c r="U1105" s="11"/>
      <c r="V1105" s="4">
        <v>80</v>
      </c>
      <c r="Z1105"/>
    </row>
    <row r="1106" spans="1:26">
      <c r="A1106" s="11"/>
      <c r="B1106" s="11"/>
      <c r="C1106" s="11"/>
      <c r="D1106" s="11"/>
      <c r="E1106" s="11"/>
      <c r="F1106" s="46" t="s">
        <v>18</v>
      </c>
      <c r="G1106" s="11"/>
      <c r="H1106" s="47">
        <v>41243</v>
      </c>
      <c r="I1106" s="11"/>
      <c r="J1106" s="46"/>
      <c r="K1106" s="11"/>
      <c r="L1106" s="46" t="s">
        <v>192</v>
      </c>
      <c r="M1106" s="11"/>
      <c r="N1106" s="46"/>
      <c r="O1106" s="11"/>
      <c r="P1106" s="46" t="s">
        <v>19</v>
      </c>
      <c r="Q1106" s="11"/>
      <c r="R1106" s="48"/>
      <c r="S1106" s="11"/>
      <c r="T1106" s="46" t="s">
        <v>189</v>
      </c>
      <c r="U1106" s="11"/>
      <c r="V1106" s="4">
        <v>0</v>
      </c>
      <c r="Z1106"/>
    </row>
    <row r="1107" spans="1:26">
      <c r="A1107" s="11"/>
      <c r="B1107" s="11"/>
      <c r="C1107" s="11"/>
      <c r="D1107" s="11"/>
      <c r="E1107" s="11"/>
      <c r="F1107" s="46" t="s">
        <v>18</v>
      </c>
      <c r="G1107" s="11"/>
      <c r="H1107" s="47">
        <v>41243</v>
      </c>
      <c r="I1107" s="11"/>
      <c r="J1107" s="46"/>
      <c r="K1107" s="11"/>
      <c r="L1107" s="46" t="s">
        <v>192</v>
      </c>
      <c r="M1107" s="11"/>
      <c r="N1107" s="46"/>
      <c r="O1107" s="11"/>
      <c r="P1107" s="46" t="s">
        <v>19</v>
      </c>
      <c r="Q1107" s="11"/>
      <c r="R1107" s="48"/>
      <c r="S1107" s="11"/>
      <c r="T1107" s="46" t="s">
        <v>189</v>
      </c>
      <c r="U1107" s="11"/>
      <c r="V1107" s="4">
        <v>0</v>
      </c>
      <c r="Z1107"/>
    </row>
    <row r="1108" spans="1:26">
      <c r="A1108" s="11"/>
      <c r="B1108" s="11"/>
      <c r="C1108" s="11"/>
      <c r="D1108" s="11"/>
      <c r="E1108" s="11"/>
      <c r="F1108" s="46" t="s">
        <v>18</v>
      </c>
      <c r="G1108" s="11"/>
      <c r="H1108" s="47">
        <v>41243</v>
      </c>
      <c r="I1108" s="11"/>
      <c r="J1108" s="46"/>
      <c r="K1108" s="11"/>
      <c r="L1108" s="46" t="s">
        <v>192</v>
      </c>
      <c r="M1108" s="11"/>
      <c r="N1108" s="46"/>
      <c r="O1108" s="11"/>
      <c r="P1108" s="46" t="s">
        <v>19</v>
      </c>
      <c r="Q1108" s="11"/>
      <c r="R1108" s="48"/>
      <c r="S1108" s="11"/>
      <c r="T1108" s="46" t="s">
        <v>189</v>
      </c>
      <c r="U1108" s="11"/>
      <c r="V1108" s="4">
        <v>228.6</v>
      </c>
      <c r="Z1108"/>
    </row>
    <row r="1109" spans="1:26">
      <c r="A1109" s="11"/>
      <c r="B1109" s="11"/>
      <c r="C1109" s="11"/>
      <c r="D1109" s="11"/>
      <c r="E1109" s="11"/>
      <c r="F1109" s="46" t="s">
        <v>18</v>
      </c>
      <c r="G1109" s="11"/>
      <c r="H1109" s="47">
        <v>41243</v>
      </c>
      <c r="I1109" s="11"/>
      <c r="J1109" s="46"/>
      <c r="K1109" s="11"/>
      <c r="L1109" s="46" t="s">
        <v>194</v>
      </c>
      <c r="M1109" s="11"/>
      <c r="N1109" s="46"/>
      <c r="O1109" s="11"/>
      <c r="P1109" s="46" t="s">
        <v>19</v>
      </c>
      <c r="Q1109" s="11"/>
      <c r="R1109" s="48"/>
      <c r="S1109" s="11"/>
      <c r="T1109" s="46" t="s">
        <v>189</v>
      </c>
      <c r="U1109" s="11"/>
      <c r="V1109" s="4">
        <v>35.07</v>
      </c>
      <c r="Z1109"/>
    </row>
    <row r="1110" spans="1:26">
      <c r="A1110" s="11"/>
      <c r="B1110" s="11"/>
      <c r="C1110" s="11"/>
      <c r="D1110" s="11"/>
      <c r="E1110" s="11"/>
      <c r="F1110" s="46" t="s">
        <v>18</v>
      </c>
      <c r="G1110" s="11"/>
      <c r="H1110" s="47">
        <v>41243</v>
      </c>
      <c r="I1110" s="11"/>
      <c r="J1110" s="46"/>
      <c r="K1110" s="11"/>
      <c r="L1110" s="46" t="s">
        <v>194</v>
      </c>
      <c r="M1110" s="11"/>
      <c r="N1110" s="46"/>
      <c r="O1110" s="11"/>
      <c r="P1110" s="46" t="s">
        <v>19</v>
      </c>
      <c r="Q1110" s="11"/>
      <c r="R1110" s="48"/>
      <c r="S1110" s="11"/>
      <c r="T1110" s="46" t="s">
        <v>189</v>
      </c>
      <c r="U1110" s="11"/>
      <c r="V1110" s="4">
        <v>0</v>
      </c>
      <c r="Z1110"/>
    </row>
    <row r="1111" spans="1:26">
      <c r="A1111" s="11"/>
      <c r="B1111" s="11"/>
      <c r="C1111" s="11"/>
      <c r="D1111" s="11"/>
      <c r="E1111" s="11"/>
      <c r="F1111" s="46" t="s">
        <v>18</v>
      </c>
      <c r="G1111" s="11"/>
      <c r="H1111" s="47">
        <v>41243</v>
      </c>
      <c r="I1111" s="11"/>
      <c r="J1111" s="46"/>
      <c r="K1111" s="11"/>
      <c r="L1111" s="46" t="s">
        <v>194</v>
      </c>
      <c r="M1111" s="11"/>
      <c r="N1111" s="46"/>
      <c r="O1111" s="11"/>
      <c r="P1111" s="46" t="s">
        <v>19</v>
      </c>
      <c r="Q1111" s="11"/>
      <c r="R1111" s="48"/>
      <c r="S1111" s="11"/>
      <c r="T1111" s="46" t="s">
        <v>189</v>
      </c>
      <c r="U1111" s="11"/>
      <c r="V1111" s="4">
        <v>86.25</v>
      </c>
      <c r="Z1111"/>
    </row>
    <row r="1112" spans="1:26">
      <c r="A1112" s="11"/>
      <c r="B1112" s="11"/>
      <c r="C1112" s="11"/>
      <c r="D1112" s="11"/>
      <c r="E1112" s="11"/>
      <c r="F1112" s="46" t="s">
        <v>18</v>
      </c>
      <c r="G1112" s="11"/>
      <c r="H1112" s="47">
        <v>41243</v>
      </c>
      <c r="I1112" s="11"/>
      <c r="J1112" s="46"/>
      <c r="K1112" s="11"/>
      <c r="L1112" s="46" t="s">
        <v>198</v>
      </c>
      <c r="M1112" s="11"/>
      <c r="N1112" s="46"/>
      <c r="O1112" s="11"/>
      <c r="P1112" s="46" t="s">
        <v>0</v>
      </c>
      <c r="Q1112" s="11"/>
      <c r="R1112" s="48"/>
      <c r="S1112" s="11"/>
      <c r="T1112" s="46" t="s">
        <v>189</v>
      </c>
      <c r="U1112" s="11"/>
      <c r="V1112" s="4">
        <v>81.819999999999993</v>
      </c>
      <c r="Z1112"/>
    </row>
    <row r="1113" spans="1:26">
      <c r="A1113" s="11"/>
      <c r="B1113" s="11"/>
      <c r="C1113" s="11"/>
      <c r="D1113" s="11"/>
      <c r="E1113" s="11"/>
      <c r="F1113" s="46" t="s">
        <v>18</v>
      </c>
      <c r="G1113" s="11"/>
      <c r="H1113" s="47">
        <v>41243</v>
      </c>
      <c r="I1113" s="11"/>
      <c r="J1113" s="46"/>
      <c r="K1113" s="11"/>
      <c r="L1113" s="46" t="s">
        <v>198</v>
      </c>
      <c r="M1113" s="11"/>
      <c r="N1113" s="46"/>
      <c r="O1113" s="11"/>
      <c r="P1113" s="46" t="s">
        <v>0</v>
      </c>
      <c r="Q1113" s="11"/>
      <c r="R1113" s="48"/>
      <c r="S1113" s="11"/>
      <c r="T1113" s="46" t="s">
        <v>189</v>
      </c>
      <c r="U1113" s="11"/>
      <c r="V1113" s="4">
        <v>45.79</v>
      </c>
      <c r="Z1113"/>
    </row>
    <row r="1114" spans="1:26">
      <c r="A1114" s="11"/>
      <c r="B1114" s="11"/>
      <c r="C1114" s="11"/>
      <c r="D1114" s="11"/>
      <c r="E1114" s="11"/>
      <c r="F1114" s="46" t="s">
        <v>18</v>
      </c>
      <c r="G1114" s="11"/>
      <c r="H1114" s="47">
        <v>41243</v>
      </c>
      <c r="I1114" s="11"/>
      <c r="J1114" s="46"/>
      <c r="K1114" s="11"/>
      <c r="L1114" s="46" t="s">
        <v>198</v>
      </c>
      <c r="M1114" s="11"/>
      <c r="N1114" s="46"/>
      <c r="O1114" s="11"/>
      <c r="P1114" s="46" t="s">
        <v>0</v>
      </c>
      <c r="Q1114" s="11"/>
      <c r="R1114" s="48"/>
      <c r="S1114" s="11"/>
      <c r="T1114" s="46" t="s">
        <v>189</v>
      </c>
      <c r="U1114" s="11"/>
      <c r="V1114" s="4">
        <v>71.5</v>
      </c>
      <c r="Z1114"/>
    </row>
    <row r="1115" spans="1:26">
      <c r="A1115" s="11"/>
      <c r="B1115" s="11"/>
      <c r="C1115" s="11"/>
      <c r="D1115" s="11"/>
      <c r="E1115" s="11"/>
      <c r="F1115" s="46" t="s">
        <v>18</v>
      </c>
      <c r="G1115" s="11"/>
      <c r="H1115" s="47">
        <v>41243</v>
      </c>
      <c r="I1115" s="11"/>
      <c r="J1115" s="46"/>
      <c r="K1115" s="11"/>
      <c r="L1115" s="46" t="s">
        <v>199</v>
      </c>
      <c r="M1115" s="11"/>
      <c r="N1115" s="46"/>
      <c r="O1115" s="11"/>
      <c r="P1115" s="46" t="s">
        <v>19</v>
      </c>
      <c r="Q1115" s="11"/>
      <c r="R1115" s="48"/>
      <c r="S1115" s="11"/>
      <c r="T1115" s="46" t="s">
        <v>189</v>
      </c>
      <c r="U1115" s="11"/>
      <c r="V1115" s="4">
        <v>3076.92</v>
      </c>
      <c r="Z1115"/>
    </row>
    <row r="1116" spans="1:26">
      <c r="A1116" s="11"/>
      <c r="B1116" s="11"/>
      <c r="C1116" s="11"/>
      <c r="D1116" s="11"/>
      <c r="E1116" s="11"/>
      <c r="F1116" s="46" t="s">
        <v>18</v>
      </c>
      <c r="G1116" s="11"/>
      <c r="H1116" s="47">
        <v>41243</v>
      </c>
      <c r="I1116" s="11"/>
      <c r="J1116" s="46"/>
      <c r="K1116" s="11"/>
      <c r="L1116" s="46" t="s">
        <v>199</v>
      </c>
      <c r="M1116" s="11"/>
      <c r="N1116" s="46"/>
      <c r="O1116" s="11"/>
      <c r="P1116" s="46" t="s">
        <v>19</v>
      </c>
      <c r="Q1116" s="11"/>
      <c r="R1116" s="48"/>
      <c r="S1116" s="11"/>
      <c r="T1116" s="46" t="s">
        <v>189</v>
      </c>
      <c r="U1116" s="11"/>
      <c r="V1116" s="4">
        <v>0</v>
      </c>
      <c r="Z1116"/>
    </row>
    <row r="1117" spans="1:26">
      <c r="A1117" s="11"/>
      <c r="B1117" s="11"/>
      <c r="C1117" s="11"/>
      <c r="D1117" s="11"/>
      <c r="E1117" s="11"/>
      <c r="F1117" s="46" t="s">
        <v>18</v>
      </c>
      <c r="G1117" s="11"/>
      <c r="H1117" s="47">
        <v>41243</v>
      </c>
      <c r="I1117" s="11"/>
      <c r="J1117" s="46"/>
      <c r="K1117" s="11"/>
      <c r="L1117" s="46" t="s">
        <v>201</v>
      </c>
      <c r="M1117" s="11"/>
      <c r="N1117" s="46"/>
      <c r="O1117" s="11"/>
      <c r="P1117" s="46" t="s">
        <v>19</v>
      </c>
      <c r="Q1117" s="11"/>
      <c r="R1117" s="48"/>
      <c r="S1117" s="11"/>
      <c r="T1117" s="46" t="s">
        <v>189</v>
      </c>
      <c r="U1117" s="11"/>
      <c r="V1117" s="4">
        <v>0</v>
      </c>
      <c r="Z1117"/>
    </row>
    <row r="1118" spans="1:26">
      <c r="A1118" s="11"/>
      <c r="B1118" s="11"/>
      <c r="C1118" s="11"/>
      <c r="D1118" s="11"/>
      <c r="E1118" s="11"/>
      <c r="F1118" s="46" t="s">
        <v>18</v>
      </c>
      <c r="G1118" s="11"/>
      <c r="H1118" s="47">
        <v>41243</v>
      </c>
      <c r="I1118" s="11"/>
      <c r="J1118" s="46"/>
      <c r="K1118" s="11"/>
      <c r="L1118" s="46" t="s">
        <v>201</v>
      </c>
      <c r="M1118" s="11"/>
      <c r="N1118" s="46"/>
      <c r="O1118" s="11"/>
      <c r="P1118" s="46" t="s">
        <v>19</v>
      </c>
      <c r="Q1118" s="11"/>
      <c r="R1118" s="48"/>
      <c r="S1118" s="11"/>
      <c r="T1118" s="46" t="s">
        <v>189</v>
      </c>
      <c r="U1118" s="11"/>
      <c r="V1118" s="4">
        <v>0</v>
      </c>
      <c r="Z1118"/>
    </row>
    <row r="1119" spans="1:26">
      <c r="A1119" s="11"/>
      <c r="B1119" s="11"/>
      <c r="C1119" s="11"/>
      <c r="D1119" s="11"/>
      <c r="E1119" s="11"/>
      <c r="F1119" s="46" t="s">
        <v>18</v>
      </c>
      <c r="G1119" s="11"/>
      <c r="H1119" s="47">
        <v>41243</v>
      </c>
      <c r="I1119" s="11"/>
      <c r="J1119" s="46"/>
      <c r="K1119" s="11"/>
      <c r="L1119" s="46" t="s">
        <v>201</v>
      </c>
      <c r="M1119" s="11"/>
      <c r="N1119" s="46"/>
      <c r="O1119" s="11"/>
      <c r="P1119" s="46" t="s">
        <v>19</v>
      </c>
      <c r="Q1119" s="11"/>
      <c r="R1119" s="48"/>
      <c r="S1119" s="11"/>
      <c r="T1119" s="46" t="s">
        <v>189</v>
      </c>
      <c r="U1119" s="11"/>
      <c r="V1119" s="4">
        <v>108.3</v>
      </c>
      <c r="Z1119"/>
    </row>
    <row r="1120" spans="1:26">
      <c r="A1120" s="11"/>
      <c r="B1120" s="11"/>
      <c r="C1120" s="11"/>
      <c r="D1120" s="11"/>
      <c r="E1120" s="11"/>
      <c r="F1120" s="46" t="s">
        <v>18</v>
      </c>
      <c r="G1120" s="11"/>
      <c r="H1120" s="47">
        <v>41243</v>
      </c>
      <c r="I1120" s="11"/>
      <c r="J1120" s="46"/>
      <c r="K1120" s="11"/>
      <c r="L1120" s="46" t="s">
        <v>210</v>
      </c>
      <c r="M1120" s="11"/>
      <c r="N1120" s="46"/>
      <c r="O1120" s="11"/>
      <c r="P1120" s="46" t="s">
        <v>0</v>
      </c>
      <c r="Q1120" s="11"/>
      <c r="R1120" s="48"/>
      <c r="S1120" s="11"/>
      <c r="T1120" s="46" t="s">
        <v>189</v>
      </c>
      <c r="U1120" s="11"/>
      <c r="V1120" s="4">
        <v>0</v>
      </c>
      <c r="Z1120"/>
    </row>
    <row r="1121" spans="1:26">
      <c r="A1121" s="11"/>
      <c r="B1121" s="11"/>
      <c r="C1121" s="11"/>
      <c r="D1121" s="11"/>
      <c r="E1121" s="11"/>
      <c r="F1121" s="46" t="s">
        <v>18</v>
      </c>
      <c r="G1121" s="11"/>
      <c r="H1121" s="47">
        <v>41243</v>
      </c>
      <c r="I1121" s="11"/>
      <c r="J1121" s="46"/>
      <c r="K1121" s="11"/>
      <c r="L1121" s="46" t="s">
        <v>210</v>
      </c>
      <c r="M1121" s="11"/>
      <c r="N1121" s="46"/>
      <c r="O1121" s="11"/>
      <c r="P1121" s="46" t="s">
        <v>0</v>
      </c>
      <c r="Q1121" s="11"/>
      <c r="R1121" s="48"/>
      <c r="S1121" s="11"/>
      <c r="T1121" s="46" t="s">
        <v>189</v>
      </c>
      <c r="U1121" s="11"/>
      <c r="V1121" s="4">
        <v>88.38</v>
      </c>
      <c r="Z1121"/>
    </row>
    <row r="1122" spans="1:26">
      <c r="A1122" s="11"/>
      <c r="B1122" s="11"/>
      <c r="C1122" s="11"/>
      <c r="D1122" s="11"/>
      <c r="E1122" s="11"/>
      <c r="F1122" s="46" t="s">
        <v>18</v>
      </c>
      <c r="G1122" s="11"/>
      <c r="H1122" s="47">
        <v>41243</v>
      </c>
      <c r="I1122" s="11"/>
      <c r="J1122" s="46"/>
      <c r="K1122" s="11"/>
      <c r="L1122" s="46" t="s">
        <v>210</v>
      </c>
      <c r="M1122" s="11"/>
      <c r="N1122" s="46"/>
      <c r="O1122" s="11"/>
      <c r="P1122" s="46" t="s">
        <v>0</v>
      </c>
      <c r="Q1122" s="11"/>
      <c r="R1122" s="48"/>
      <c r="S1122" s="11"/>
      <c r="T1122" s="46" t="s">
        <v>189</v>
      </c>
      <c r="U1122" s="11"/>
      <c r="V1122" s="4">
        <v>49.2</v>
      </c>
      <c r="Z1122"/>
    </row>
    <row r="1123" spans="1:26">
      <c r="A1123" s="11"/>
      <c r="B1123" s="11"/>
      <c r="C1123" s="11"/>
      <c r="D1123" s="11"/>
      <c r="E1123" s="11"/>
      <c r="F1123" s="46" t="s">
        <v>18</v>
      </c>
      <c r="G1123" s="11"/>
      <c r="H1123" s="47">
        <v>41243</v>
      </c>
      <c r="I1123" s="11"/>
      <c r="J1123" s="46"/>
      <c r="K1123" s="11"/>
      <c r="L1123" s="46" t="s">
        <v>210</v>
      </c>
      <c r="M1123" s="11"/>
      <c r="N1123" s="46"/>
      <c r="O1123" s="11"/>
      <c r="P1123" s="46" t="s">
        <v>0</v>
      </c>
      <c r="Q1123" s="11"/>
      <c r="R1123" s="48"/>
      <c r="S1123" s="11"/>
      <c r="T1123" s="46" t="s">
        <v>189</v>
      </c>
      <c r="U1123" s="11"/>
      <c r="V1123" s="4">
        <v>76.8</v>
      </c>
      <c r="Z1123"/>
    </row>
    <row r="1124" spans="1:26">
      <c r="A1124" s="11"/>
      <c r="B1124" s="11"/>
      <c r="C1124" s="11"/>
      <c r="D1124" s="11"/>
      <c r="E1124" s="11"/>
      <c r="F1124" s="46" t="s">
        <v>18</v>
      </c>
      <c r="G1124" s="11"/>
      <c r="H1124" s="47">
        <v>41243</v>
      </c>
      <c r="I1124" s="11"/>
      <c r="J1124" s="46"/>
      <c r="K1124" s="11"/>
      <c r="L1124" s="46" t="s">
        <v>204</v>
      </c>
      <c r="M1124" s="11"/>
      <c r="N1124" s="46"/>
      <c r="O1124" s="11"/>
      <c r="P1124" s="46" t="s">
        <v>19</v>
      </c>
      <c r="Q1124" s="11"/>
      <c r="R1124" s="48"/>
      <c r="S1124" s="11"/>
      <c r="T1124" s="46" t="s">
        <v>189</v>
      </c>
      <c r="U1124" s="11"/>
      <c r="V1124" s="4">
        <v>0</v>
      </c>
      <c r="Z1124"/>
    </row>
    <row r="1125" spans="1:26">
      <c r="A1125" s="11"/>
      <c r="B1125" s="11"/>
      <c r="C1125" s="11"/>
      <c r="D1125" s="11"/>
      <c r="E1125" s="11"/>
      <c r="F1125" s="46" t="s">
        <v>18</v>
      </c>
      <c r="G1125" s="11"/>
      <c r="H1125" s="47">
        <v>41243</v>
      </c>
      <c r="I1125" s="11"/>
      <c r="J1125" s="46"/>
      <c r="K1125" s="11"/>
      <c r="L1125" s="46" t="s">
        <v>204</v>
      </c>
      <c r="M1125" s="11"/>
      <c r="N1125" s="46"/>
      <c r="O1125" s="11"/>
      <c r="P1125" s="46" t="s">
        <v>19</v>
      </c>
      <c r="Q1125" s="11"/>
      <c r="R1125" s="48"/>
      <c r="S1125" s="11"/>
      <c r="T1125" s="46" t="s">
        <v>189</v>
      </c>
      <c r="U1125" s="11"/>
      <c r="V1125" s="4">
        <v>110.4</v>
      </c>
      <c r="Z1125"/>
    </row>
    <row r="1126" spans="1:26">
      <c r="A1126" s="11"/>
      <c r="B1126" s="11"/>
      <c r="C1126" s="11"/>
      <c r="D1126" s="11"/>
      <c r="E1126" s="11"/>
      <c r="F1126" s="46" t="s">
        <v>18</v>
      </c>
      <c r="G1126" s="11"/>
      <c r="H1126" s="47">
        <v>41243</v>
      </c>
      <c r="I1126" s="11"/>
      <c r="J1126" s="46"/>
      <c r="K1126" s="11"/>
      <c r="L1126" s="46" t="s">
        <v>211</v>
      </c>
      <c r="M1126" s="11"/>
      <c r="N1126" s="46"/>
      <c r="O1126" s="11"/>
      <c r="P1126" s="46" t="s">
        <v>19</v>
      </c>
      <c r="Q1126" s="11"/>
      <c r="R1126" s="48"/>
      <c r="S1126" s="11"/>
      <c r="T1126" s="46" t="s">
        <v>189</v>
      </c>
      <c r="U1126" s="11"/>
      <c r="V1126" s="4">
        <v>0</v>
      </c>
      <c r="Z1126"/>
    </row>
    <row r="1127" spans="1:26">
      <c r="A1127" s="11"/>
      <c r="B1127" s="11"/>
      <c r="C1127" s="11"/>
      <c r="D1127" s="11"/>
      <c r="E1127" s="11"/>
      <c r="F1127" s="46" t="s">
        <v>18</v>
      </c>
      <c r="G1127" s="11"/>
      <c r="H1127" s="47">
        <v>41243</v>
      </c>
      <c r="I1127" s="11"/>
      <c r="J1127" s="46"/>
      <c r="K1127" s="11"/>
      <c r="L1127" s="46" t="s">
        <v>211</v>
      </c>
      <c r="M1127" s="11"/>
      <c r="N1127" s="46"/>
      <c r="O1127" s="11"/>
      <c r="P1127" s="46" t="s">
        <v>19</v>
      </c>
      <c r="Q1127" s="11"/>
      <c r="R1127" s="48"/>
      <c r="S1127" s="11"/>
      <c r="T1127" s="46" t="s">
        <v>189</v>
      </c>
      <c r="U1127" s="11"/>
      <c r="V1127" s="4">
        <v>0</v>
      </c>
      <c r="Z1127"/>
    </row>
    <row r="1128" spans="1:26">
      <c r="A1128" s="11"/>
      <c r="B1128" s="11"/>
      <c r="C1128" s="11"/>
      <c r="D1128" s="11"/>
      <c r="E1128" s="11"/>
      <c r="F1128" s="46" t="s">
        <v>18</v>
      </c>
      <c r="G1128" s="11"/>
      <c r="H1128" s="47">
        <v>41243</v>
      </c>
      <c r="I1128" s="11"/>
      <c r="J1128" s="46"/>
      <c r="K1128" s="11"/>
      <c r="L1128" s="46" t="s">
        <v>211</v>
      </c>
      <c r="M1128" s="11"/>
      <c r="N1128" s="46"/>
      <c r="O1128" s="11"/>
      <c r="P1128" s="46" t="s">
        <v>19</v>
      </c>
      <c r="Q1128" s="11"/>
      <c r="R1128" s="48"/>
      <c r="S1128" s="11"/>
      <c r="T1128" s="46" t="s">
        <v>189</v>
      </c>
      <c r="U1128" s="11"/>
      <c r="V1128" s="4">
        <v>107.8</v>
      </c>
      <c r="Z1128"/>
    </row>
    <row r="1129" spans="1:26">
      <c r="A1129" s="11"/>
      <c r="B1129" s="11"/>
      <c r="C1129" s="11"/>
      <c r="D1129" s="11"/>
      <c r="E1129" s="11"/>
      <c r="F1129" s="46" t="s">
        <v>18</v>
      </c>
      <c r="G1129" s="11"/>
      <c r="H1129" s="47">
        <v>41243</v>
      </c>
      <c r="I1129" s="11"/>
      <c r="J1129" s="46" t="s">
        <v>42</v>
      </c>
      <c r="K1129" s="11"/>
      <c r="L1129" s="46" t="s">
        <v>218</v>
      </c>
      <c r="M1129" s="11"/>
      <c r="N1129" s="46"/>
      <c r="O1129" s="11"/>
      <c r="P1129" s="46" t="s">
        <v>19</v>
      </c>
      <c r="Q1129" s="11"/>
      <c r="R1129" s="48"/>
      <c r="S1129" s="11"/>
      <c r="T1129" s="46" t="s">
        <v>189</v>
      </c>
      <c r="U1129" s="11"/>
      <c r="V1129" s="4">
        <v>24.27</v>
      </c>
      <c r="Z1129"/>
    </row>
    <row r="1130" spans="1:26">
      <c r="A1130" s="11"/>
      <c r="B1130" s="11"/>
      <c r="C1130" s="11"/>
      <c r="D1130" s="11"/>
      <c r="E1130" s="11"/>
      <c r="F1130" s="46" t="s">
        <v>18</v>
      </c>
      <c r="G1130" s="11"/>
      <c r="H1130" s="47">
        <v>41243</v>
      </c>
      <c r="I1130" s="11"/>
      <c r="J1130" s="46" t="s">
        <v>42</v>
      </c>
      <c r="K1130" s="11"/>
      <c r="L1130" s="46" t="s">
        <v>218</v>
      </c>
      <c r="M1130" s="11"/>
      <c r="N1130" s="46"/>
      <c r="O1130" s="11"/>
      <c r="P1130" s="46" t="s">
        <v>19</v>
      </c>
      <c r="Q1130" s="11"/>
      <c r="R1130" s="48"/>
      <c r="S1130" s="11"/>
      <c r="T1130" s="46" t="s">
        <v>189</v>
      </c>
      <c r="U1130" s="11"/>
      <c r="V1130" s="4">
        <v>16.02</v>
      </c>
      <c r="Z1130"/>
    </row>
    <row r="1131" spans="1:26">
      <c r="A1131" s="11"/>
      <c r="B1131" s="11"/>
      <c r="C1131" s="11"/>
      <c r="D1131" s="11"/>
      <c r="E1131" s="11"/>
      <c r="F1131" s="46" t="s">
        <v>18</v>
      </c>
      <c r="G1131" s="11"/>
      <c r="H1131" s="47">
        <v>41243</v>
      </c>
      <c r="I1131" s="11"/>
      <c r="J1131" s="46" t="s">
        <v>42</v>
      </c>
      <c r="K1131" s="11"/>
      <c r="L1131" s="46" t="s">
        <v>218</v>
      </c>
      <c r="M1131" s="11"/>
      <c r="N1131" s="46"/>
      <c r="O1131" s="11"/>
      <c r="P1131" s="46" t="s">
        <v>19</v>
      </c>
      <c r="Q1131" s="11"/>
      <c r="R1131" s="48"/>
      <c r="S1131" s="11"/>
      <c r="T1131" s="46" t="s">
        <v>189</v>
      </c>
      <c r="U1131" s="11"/>
      <c r="V1131" s="4">
        <v>25</v>
      </c>
      <c r="Z1131"/>
    </row>
    <row r="1132" spans="1:26">
      <c r="A1132" s="11"/>
      <c r="B1132" s="11"/>
      <c r="C1132" s="11"/>
      <c r="D1132" s="11"/>
      <c r="E1132" s="11"/>
      <c r="F1132" s="46" t="s">
        <v>18</v>
      </c>
      <c r="G1132" s="11"/>
      <c r="H1132" s="47">
        <v>41256</v>
      </c>
      <c r="I1132" s="11"/>
      <c r="J1132" s="46" t="s">
        <v>43</v>
      </c>
      <c r="K1132" s="11"/>
      <c r="L1132" s="46" t="s">
        <v>198</v>
      </c>
      <c r="M1132" s="11"/>
      <c r="N1132" s="46"/>
      <c r="O1132" s="11"/>
      <c r="P1132" s="46" t="s">
        <v>0</v>
      </c>
      <c r="Q1132" s="11"/>
      <c r="R1132" s="48"/>
      <c r="S1132" s="11"/>
      <c r="T1132" s="46" t="s">
        <v>189</v>
      </c>
      <c r="U1132" s="11"/>
      <c r="V1132" s="4">
        <v>36.83</v>
      </c>
      <c r="Z1132"/>
    </row>
    <row r="1133" spans="1:26">
      <c r="A1133" s="11"/>
      <c r="B1133" s="11"/>
      <c r="C1133" s="11"/>
      <c r="D1133" s="11"/>
      <c r="E1133" s="11"/>
      <c r="F1133" s="46" t="s">
        <v>18</v>
      </c>
      <c r="G1133" s="11"/>
      <c r="H1133" s="47">
        <v>41256</v>
      </c>
      <c r="I1133" s="11"/>
      <c r="J1133" s="46" t="s">
        <v>43</v>
      </c>
      <c r="K1133" s="11"/>
      <c r="L1133" s="46" t="s">
        <v>198</v>
      </c>
      <c r="M1133" s="11"/>
      <c r="N1133" s="46"/>
      <c r="O1133" s="11"/>
      <c r="P1133" s="46" t="s">
        <v>0</v>
      </c>
      <c r="Q1133" s="11"/>
      <c r="R1133" s="48"/>
      <c r="S1133" s="11"/>
      <c r="T1133" s="46" t="s">
        <v>189</v>
      </c>
      <c r="U1133" s="11"/>
      <c r="V1133" s="4">
        <v>18.68</v>
      </c>
      <c r="Z1133"/>
    </row>
    <row r="1134" spans="1:26">
      <c r="A1134" s="11"/>
      <c r="B1134" s="11"/>
      <c r="C1134" s="11"/>
      <c r="D1134" s="11"/>
      <c r="E1134" s="11"/>
      <c r="F1134" s="46" t="s">
        <v>18</v>
      </c>
      <c r="G1134" s="11"/>
      <c r="H1134" s="47">
        <v>41256</v>
      </c>
      <c r="I1134" s="11"/>
      <c r="J1134" s="46" t="s">
        <v>43</v>
      </c>
      <c r="K1134" s="11"/>
      <c r="L1134" s="46" t="s">
        <v>198</v>
      </c>
      <c r="M1134" s="11"/>
      <c r="N1134" s="46"/>
      <c r="O1134" s="11"/>
      <c r="P1134" s="46" t="s">
        <v>0</v>
      </c>
      <c r="Q1134" s="11"/>
      <c r="R1134" s="48"/>
      <c r="S1134" s="11"/>
      <c r="T1134" s="46" t="s">
        <v>189</v>
      </c>
      <c r="U1134" s="11"/>
      <c r="V1134" s="4">
        <v>0</v>
      </c>
      <c r="Z1134"/>
    </row>
    <row r="1135" spans="1:26">
      <c r="A1135" s="11"/>
      <c r="B1135" s="11"/>
      <c r="C1135" s="11"/>
      <c r="D1135" s="11"/>
      <c r="E1135" s="11"/>
      <c r="F1135" s="46" t="s">
        <v>18</v>
      </c>
      <c r="G1135" s="11"/>
      <c r="H1135" s="47">
        <v>41257</v>
      </c>
      <c r="I1135" s="11"/>
      <c r="J1135" s="46"/>
      <c r="K1135" s="11"/>
      <c r="L1135" s="46" t="s">
        <v>190</v>
      </c>
      <c r="M1135" s="11"/>
      <c r="N1135" s="46"/>
      <c r="O1135" s="11"/>
      <c r="P1135" s="46" t="s">
        <v>35</v>
      </c>
      <c r="Q1135" s="11"/>
      <c r="R1135" s="48"/>
      <c r="S1135" s="11"/>
      <c r="T1135" s="46" t="s">
        <v>189</v>
      </c>
      <c r="U1135" s="11"/>
      <c r="V1135" s="4">
        <v>52.95</v>
      </c>
      <c r="Z1135"/>
    </row>
    <row r="1136" spans="1:26">
      <c r="A1136" s="11"/>
      <c r="B1136" s="11"/>
      <c r="C1136" s="11"/>
      <c r="D1136" s="11"/>
      <c r="E1136" s="11"/>
      <c r="F1136" s="46" t="s">
        <v>18</v>
      </c>
      <c r="G1136" s="11"/>
      <c r="H1136" s="47">
        <v>41257</v>
      </c>
      <c r="I1136" s="11"/>
      <c r="J1136" s="46"/>
      <c r="K1136" s="11"/>
      <c r="L1136" s="46" t="s">
        <v>190</v>
      </c>
      <c r="M1136" s="11"/>
      <c r="N1136" s="46"/>
      <c r="O1136" s="11"/>
      <c r="P1136" s="46" t="s">
        <v>35</v>
      </c>
      <c r="Q1136" s="11"/>
      <c r="R1136" s="48"/>
      <c r="S1136" s="11"/>
      <c r="T1136" s="46" t="s">
        <v>189</v>
      </c>
      <c r="U1136" s="11"/>
      <c r="V1136" s="4">
        <v>0</v>
      </c>
      <c r="Z1136"/>
    </row>
    <row r="1137" spans="1:26">
      <c r="A1137" s="11"/>
      <c r="B1137" s="11"/>
      <c r="C1137" s="11"/>
      <c r="D1137" s="11"/>
      <c r="E1137" s="11"/>
      <c r="F1137" s="46" t="s">
        <v>18</v>
      </c>
      <c r="G1137" s="11"/>
      <c r="H1137" s="47">
        <v>41257</v>
      </c>
      <c r="I1137" s="11"/>
      <c r="J1137" s="46"/>
      <c r="K1137" s="11"/>
      <c r="L1137" s="46" t="s">
        <v>190</v>
      </c>
      <c r="M1137" s="11"/>
      <c r="N1137" s="46"/>
      <c r="O1137" s="11"/>
      <c r="P1137" s="46" t="s">
        <v>35</v>
      </c>
      <c r="Q1137" s="11"/>
      <c r="R1137" s="48"/>
      <c r="S1137" s="11"/>
      <c r="T1137" s="46" t="s">
        <v>189</v>
      </c>
      <c r="U1137" s="11"/>
      <c r="V1137" s="4">
        <v>147</v>
      </c>
      <c r="Z1137"/>
    </row>
    <row r="1138" spans="1:26">
      <c r="A1138" s="11"/>
      <c r="B1138" s="11"/>
      <c r="C1138" s="11"/>
      <c r="D1138" s="11"/>
      <c r="E1138" s="11"/>
      <c r="F1138" s="46" t="s">
        <v>18</v>
      </c>
      <c r="G1138" s="11"/>
      <c r="H1138" s="47">
        <v>41257</v>
      </c>
      <c r="I1138" s="11"/>
      <c r="J1138" s="46"/>
      <c r="K1138" s="11"/>
      <c r="L1138" s="46" t="s">
        <v>191</v>
      </c>
      <c r="M1138" s="11"/>
      <c r="N1138" s="46"/>
      <c r="O1138" s="11"/>
      <c r="P1138" s="46" t="s">
        <v>19</v>
      </c>
      <c r="Q1138" s="11"/>
      <c r="R1138" s="48"/>
      <c r="S1138" s="11"/>
      <c r="T1138" s="46" t="s">
        <v>189</v>
      </c>
      <c r="U1138" s="11"/>
      <c r="V1138" s="4">
        <v>112.14</v>
      </c>
      <c r="Z1138"/>
    </row>
    <row r="1139" spans="1:26">
      <c r="A1139" s="11"/>
      <c r="B1139" s="11"/>
      <c r="C1139" s="11"/>
      <c r="D1139" s="11"/>
      <c r="E1139" s="11"/>
      <c r="F1139" s="46" t="s">
        <v>18</v>
      </c>
      <c r="G1139" s="11"/>
      <c r="H1139" s="47">
        <v>41257</v>
      </c>
      <c r="I1139" s="11"/>
      <c r="J1139" s="46"/>
      <c r="K1139" s="11"/>
      <c r="L1139" s="46" t="s">
        <v>191</v>
      </c>
      <c r="M1139" s="11"/>
      <c r="N1139" s="46"/>
      <c r="O1139" s="11"/>
      <c r="P1139" s="46" t="s">
        <v>19</v>
      </c>
      <c r="Q1139" s="11"/>
      <c r="R1139" s="48"/>
      <c r="S1139" s="11"/>
      <c r="T1139" s="46" t="s">
        <v>189</v>
      </c>
      <c r="U1139" s="11"/>
      <c r="V1139" s="4">
        <v>61.49</v>
      </c>
      <c r="Z1139"/>
    </row>
    <row r="1140" spans="1:26">
      <c r="A1140" s="11"/>
      <c r="B1140" s="11"/>
      <c r="C1140" s="11"/>
      <c r="D1140" s="11"/>
      <c r="E1140" s="11"/>
      <c r="F1140" s="46" t="s">
        <v>18</v>
      </c>
      <c r="G1140" s="11"/>
      <c r="H1140" s="47">
        <v>41257</v>
      </c>
      <c r="I1140" s="11"/>
      <c r="J1140" s="46"/>
      <c r="K1140" s="11"/>
      <c r="L1140" s="46" t="s">
        <v>191</v>
      </c>
      <c r="M1140" s="11"/>
      <c r="N1140" s="46"/>
      <c r="O1140" s="11"/>
      <c r="P1140" s="46" t="s">
        <v>19</v>
      </c>
      <c r="Q1140" s="11"/>
      <c r="R1140" s="48"/>
      <c r="S1140" s="11"/>
      <c r="T1140" s="46" t="s">
        <v>189</v>
      </c>
      <c r="U1140" s="11"/>
      <c r="V1140" s="4">
        <v>96</v>
      </c>
      <c r="Z1140"/>
    </row>
    <row r="1141" spans="1:26">
      <c r="A1141" s="11"/>
      <c r="B1141" s="11"/>
      <c r="C1141" s="11"/>
      <c r="D1141" s="11"/>
      <c r="E1141" s="11"/>
      <c r="F1141" s="46" t="s">
        <v>18</v>
      </c>
      <c r="G1141" s="11"/>
      <c r="H1141" s="47">
        <v>41257</v>
      </c>
      <c r="I1141" s="11"/>
      <c r="J1141" s="46"/>
      <c r="K1141" s="11"/>
      <c r="L1141" s="46" t="s">
        <v>214</v>
      </c>
      <c r="M1141" s="11"/>
      <c r="N1141" s="46"/>
      <c r="O1141" s="11"/>
      <c r="P1141" s="46" t="s">
        <v>0</v>
      </c>
      <c r="Q1141" s="11"/>
      <c r="R1141" s="48"/>
      <c r="S1141" s="11"/>
      <c r="T1141" s="46" t="s">
        <v>189</v>
      </c>
      <c r="U1141" s="11"/>
      <c r="V1141" s="4">
        <v>0</v>
      </c>
      <c r="Z1141"/>
    </row>
    <row r="1142" spans="1:26">
      <c r="A1142" s="11"/>
      <c r="B1142" s="11"/>
      <c r="C1142" s="11"/>
      <c r="D1142" s="11"/>
      <c r="E1142" s="11"/>
      <c r="F1142" s="46" t="s">
        <v>18</v>
      </c>
      <c r="G1142" s="11"/>
      <c r="H1142" s="47">
        <v>41257</v>
      </c>
      <c r="I1142" s="11"/>
      <c r="J1142" s="46"/>
      <c r="K1142" s="11"/>
      <c r="L1142" s="46" t="s">
        <v>214</v>
      </c>
      <c r="M1142" s="11"/>
      <c r="N1142" s="46"/>
      <c r="O1142" s="11"/>
      <c r="P1142" s="46" t="s">
        <v>0</v>
      </c>
      <c r="Q1142" s="11"/>
      <c r="R1142" s="48"/>
      <c r="S1142" s="11"/>
      <c r="T1142" s="46" t="s">
        <v>189</v>
      </c>
      <c r="U1142" s="11"/>
      <c r="V1142" s="4">
        <v>0</v>
      </c>
      <c r="Z1142"/>
    </row>
    <row r="1143" spans="1:26">
      <c r="A1143" s="11"/>
      <c r="B1143" s="11"/>
      <c r="C1143" s="11"/>
      <c r="D1143" s="11"/>
      <c r="E1143" s="11"/>
      <c r="F1143" s="46" t="s">
        <v>18</v>
      </c>
      <c r="G1143" s="11"/>
      <c r="H1143" s="47">
        <v>41257</v>
      </c>
      <c r="I1143" s="11"/>
      <c r="J1143" s="46"/>
      <c r="K1143" s="11"/>
      <c r="L1143" s="46" t="s">
        <v>214</v>
      </c>
      <c r="M1143" s="11"/>
      <c r="N1143" s="46"/>
      <c r="O1143" s="11"/>
      <c r="P1143" s="46" t="s">
        <v>0</v>
      </c>
      <c r="Q1143" s="11"/>
      <c r="R1143" s="48"/>
      <c r="S1143" s="11"/>
      <c r="T1143" s="46" t="s">
        <v>189</v>
      </c>
      <c r="U1143" s="11"/>
      <c r="V1143" s="4">
        <v>124.32</v>
      </c>
      <c r="Z1143"/>
    </row>
    <row r="1144" spans="1:26">
      <c r="A1144" s="11"/>
      <c r="B1144" s="11"/>
      <c r="C1144" s="11"/>
      <c r="D1144" s="11"/>
      <c r="E1144" s="11"/>
      <c r="F1144" s="46" t="s">
        <v>18</v>
      </c>
      <c r="G1144" s="11"/>
      <c r="H1144" s="47">
        <v>41257</v>
      </c>
      <c r="I1144" s="11"/>
      <c r="J1144" s="46"/>
      <c r="K1144" s="11"/>
      <c r="L1144" s="46" t="s">
        <v>192</v>
      </c>
      <c r="M1144" s="11"/>
      <c r="N1144" s="46"/>
      <c r="O1144" s="11"/>
      <c r="P1144" s="46" t="s">
        <v>19</v>
      </c>
      <c r="Q1144" s="11"/>
      <c r="R1144" s="48"/>
      <c r="S1144" s="11"/>
      <c r="T1144" s="46" t="s">
        <v>189</v>
      </c>
      <c r="U1144" s="11"/>
      <c r="V1144" s="4">
        <v>80</v>
      </c>
      <c r="Z1144"/>
    </row>
    <row r="1145" spans="1:26">
      <c r="A1145" s="11"/>
      <c r="B1145" s="11"/>
      <c r="C1145" s="11"/>
      <c r="D1145" s="11"/>
      <c r="E1145" s="11"/>
      <c r="F1145" s="46" t="s">
        <v>18</v>
      </c>
      <c r="G1145" s="11"/>
      <c r="H1145" s="47">
        <v>41257</v>
      </c>
      <c r="I1145" s="11"/>
      <c r="J1145" s="46"/>
      <c r="K1145" s="11"/>
      <c r="L1145" s="46" t="s">
        <v>192</v>
      </c>
      <c r="M1145" s="11"/>
      <c r="N1145" s="46"/>
      <c r="O1145" s="11"/>
      <c r="P1145" s="46" t="s">
        <v>19</v>
      </c>
      <c r="Q1145" s="11"/>
      <c r="R1145" s="48"/>
      <c r="S1145" s="11"/>
      <c r="T1145" s="46" t="s">
        <v>189</v>
      </c>
      <c r="U1145" s="11"/>
      <c r="V1145" s="4">
        <v>0</v>
      </c>
      <c r="Z1145"/>
    </row>
    <row r="1146" spans="1:26">
      <c r="A1146" s="11"/>
      <c r="B1146" s="11"/>
      <c r="C1146" s="11"/>
      <c r="D1146" s="11"/>
      <c r="E1146" s="11"/>
      <c r="F1146" s="46" t="s">
        <v>18</v>
      </c>
      <c r="G1146" s="11"/>
      <c r="H1146" s="47">
        <v>41257</v>
      </c>
      <c r="I1146" s="11"/>
      <c r="J1146" s="46"/>
      <c r="K1146" s="11"/>
      <c r="L1146" s="46" t="s">
        <v>192</v>
      </c>
      <c r="M1146" s="11"/>
      <c r="N1146" s="46"/>
      <c r="O1146" s="11"/>
      <c r="P1146" s="46" t="s">
        <v>19</v>
      </c>
      <c r="Q1146" s="11"/>
      <c r="R1146" s="48"/>
      <c r="S1146" s="11"/>
      <c r="T1146" s="46" t="s">
        <v>189</v>
      </c>
      <c r="U1146" s="11"/>
      <c r="V1146" s="4">
        <v>0</v>
      </c>
      <c r="Z1146"/>
    </row>
    <row r="1147" spans="1:26">
      <c r="A1147" s="11"/>
      <c r="B1147" s="11"/>
      <c r="C1147" s="11"/>
      <c r="D1147" s="11"/>
      <c r="E1147" s="11"/>
      <c r="F1147" s="46" t="s">
        <v>18</v>
      </c>
      <c r="G1147" s="11"/>
      <c r="H1147" s="47">
        <v>41257</v>
      </c>
      <c r="I1147" s="11"/>
      <c r="J1147" s="46"/>
      <c r="K1147" s="11"/>
      <c r="L1147" s="46" t="s">
        <v>192</v>
      </c>
      <c r="M1147" s="11"/>
      <c r="N1147" s="46"/>
      <c r="O1147" s="11"/>
      <c r="P1147" s="46" t="s">
        <v>19</v>
      </c>
      <c r="Q1147" s="11"/>
      <c r="R1147" s="48"/>
      <c r="S1147" s="11"/>
      <c r="T1147" s="46" t="s">
        <v>189</v>
      </c>
      <c r="U1147" s="11"/>
      <c r="V1147" s="4">
        <v>225.6</v>
      </c>
      <c r="Z1147"/>
    </row>
    <row r="1148" spans="1:26">
      <c r="A1148" s="11"/>
      <c r="B1148" s="11"/>
      <c r="C1148" s="11"/>
      <c r="D1148" s="11"/>
      <c r="E1148" s="11"/>
      <c r="F1148" s="46" t="s">
        <v>18</v>
      </c>
      <c r="G1148" s="11"/>
      <c r="H1148" s="47">
        <v>41257</v>
      </c>
      <c r="I1148" s="11"/>
      <c r="J1148" s="46"/>
      <c r="K1148" s="11"/>
      <c r="L1148" s="46" t="s">
        <v>194</v>
      </c>
      <c r="M1148" s="11"/>
      <c r="N1148" s="46"/>
      <c r="O1148" s="11"/>
      <c r="P1148" s="46" t="s">
        <v>19</v>
      </c>
      <c r="Q1148" s="11"/>
      <c r="R1148" s="48"/>
      <c r="S1148" s="11"/>
      <c r="T1148" s="46" t="s">
        <v>189</v>
      </c>
      <c r="U1148" s="11"/>
      <c r="V1148" s="4">
        <v>0</v>
      </c>
      <c r="Z1148"/>
    </row>
    <row r="1149" spans="1:26">
      <c r="A1149" s="11"/>
      <c r="B1149" s="11"/>
      <c r="C1149" s="11"/>
      <c r="D1149" s="11"/>
      <c r="E1149" s="11"/>
      <c r="F1149" s="46" t="s">
        <v>18</v>
      </c>
      <c r="G1149" s="11"/>
      <c r="H1149" s="47">
        <v>41257</v>
      </c>
      <c r="I1149" s="11"/>
      <c r="J1149" s="46"/>
      <c r="K1149" s="11"/>
      <c r="L1149" s="46" t="s">
        <v>194</v>
      </c>
      <c r="M1149" s="11"/>
      <c r="N1149" s="46"/>
      <c r="O1149" s="11"/>
      <c r="P1149" s="46" t="s">
        <v>19</v>
      </c>
      <c r="Q1149" s="11"/>
      <c r="R1149" s="48"/>
      <c r="S1149" s="11"/>
      <c r="T1149" s="46" t="s">
        <v>189</v>
      </c>
      <c r="U1149" s="11"/>
      <c r="V1149" s="4">
        <v>0</v>
      </c>
      <c r="Z1149"/>
    </row>
    <row r="1150" spans="1:26">
      <c r="A1150" s="11"/>
      <c r="B1150" s="11"/>
      <c r="C1150" s="11"/>
      <c r="D1150" s="11"/>
      <c r="E1150" s="11"/>
      <c r="F1150" s="46" t="s">
        <v>18</v>
      </c>
      <c r="G1150" s="11"/>
      <c r="H1150" s="47">
        <v>41257</v>
      </c>
      <c r="I1150" s="11"/>
      <c r="J1150" s="46"/>
      <c r="K1150" s="11"/>
      <c r="L1150" s="46" t="s">
        <v>194</v>
      </c>
      <c r="M1150" s="11"/>
      <c r="N1150" s="46"/>
      <c r="O1150" s="11"/>
      <c r="P1150" s="46" t="s">
        <v>19</v>
      </c>
      <c r="Q1150" s="11"/>
      <c r="R1150" s="48"/>
      <c r="S1150" s="11"/>
      <c r="T1150" s="46" t="s">
        <v>189</v>
      </c>
      <c r="U1150" s="11"/>
      <c r="V1150" s="4">
        <v>85</v>
      </c>
      <c r="Z1150"/>
    </row>
    <row r="1151" spans="1:26">
      <c r="A1151" s="11"/>
      <c r="B1151" s="11"/>
      <c r="C1151" s="11"/>
      <c r="D1151" s="11"/>
      <c r="E1151" s="11"/>
      <c r="F1151" s="46" t="s">
        <v>18</v>
      </c>
      <c r="G1151" s="11"/>
      <c r="H1151" s="47">
        <v>41257</v>
      </c>
      <c r="I1151" s="11"/>
      <c r="J1151" s="46"/>
      <c r="K1151" s="11"/>
      <c r="L1151" s="46" t="s">
        <v>198</v>
      </c>
      <c r="M1151" s="11"/>
      <c r="N1151" s="46"/>
      <c r="O1151" s="11"/>
      <c r="P1151" s="46" t="s">
        <v>0</v>
      </c>
      <c r="Q1151" s="11"/>
      <c r="R1151" s="48"/>
      <c r="S1151" s="11"/>
      <c r="T1151" s="46" t="s">
        <v>189</v>
      </c>
      <c r="U1151" s="11"/>
      <c r="V1151" s="4">
        <v>98.52</v>
      </c>
      <c r="Z1151"/>
    </row>
    <row r="1152" spans="1:26">
      <c r="A1152" s="11"/>
      <c r="B1152" s="11"/>
      <c r="C1152" s="11"/>
      <c r="D1152" s="11"/>
      <c r="E1152" s="11"/>
      <c r="F1152" s="46" t="s">
        <v>18</v>
      </c>
      <c r="G1152" s="11"/>
      <c r="H1152" s="47">
        <v>41257</v>
      </c>
      <c r="I1152" s="11"/>
      <c r="J1152" s="46"/>
      <c r="K1152" s="11"/>
      <c r="L1152" s="46" t="s">
        <v>198</v>
      </c>
      <c r="M1152" s="11"/>
      <c r="N1152" s="46"/>
      <c r="O1152" s="11"/>
      <c r="P1152" s="46" t="s">
        <v>0</v>
      </c>
      <c r="Q1152" s="11"/>
      <c r="R1152" s="48"/>
      <c r="S1152" s="11"/>
      <c r="T1152" s="46" t="s">
        <v>189</v>
      </c>
      <c r="U1152" s="11"/>
      <c r="V1152" s="4">
        <v>54.45</v>
      </c>
      <c r="Z1152"/>
    </row>
    <row r="1153" spans="1:26">
      <c r="A1153" s="11"/>
      <c r="B1153" s="11"/>
      <c r="C1153" s="11"/>
      <c r="D1153" s="11"/>
      <c r="E1153" s="11"/>
      <c r="F1153" s="46" t="s">
        <v>18</v>
      </c>
      <c r="G1153" s="11"/>
      <c r="H1153" s="47">
        <v>41257</v>
      </c>
      <c r="I1153" s="11"/>
      <c r="J1153" s="46"/>
      <c r="K1153" s="11"/>
      <c r="L1153" s="46" t="s">
        <v>198</v>
      </c>
      <c r="M1153" s="11"/>
      <c r="N1153" s="46"/>
      <c r="O1153" s="11"/>
      <c r="P1153" s="46" t="s">
        <v>0</v>
      </c>
      <c r="Q1153" s="11"/>
      <c r="R1153" s="48"/>
      <c r="S1153" s="11"/>
      <c r="T1153" s="46" t="s">
        <v>189</v>
      </c>
      <c r="U1153" s="11"/>
      <c r="V1153" s="4">
        <v>85</v>
      </c>
      <c r="Z1153"/>
    </row>
    <row r="1154" spans="1:26">
      <c r="A1154" s="11"/>
      <c r="B1154" s="11"/>
      <c r="C1154" s="11"/>
      <c r="D1154" s="11"/>
      <c r="E1154" s="11"/>
      <c r="F1154" s="46" t="s">
        <v>18</v>
      </c>
      <c r="G1154" s="11"/>
      <c r="H1154" s="47">
        <v>41257</v>
      </c>
      <c r="I1154" s="11"/>
      <c r="J1154" s="46"/>
      <c r="K1154" s="11"/>
      <c r="L1154" s="46" t="s">
        <v>199</v>
      </c>
      <c r="M1154" s="11"/>
      <c r="N1154" s="46"/>
      <c r="O1154" s="11"/>
      <c r="P1154" s="46" t="s">
        <v>19</v>
      </c>
      <c r="Q1154" s="11"/>
      <c r="R1154" s="48"/>
      <c r="S1154" s="11"/>
      <c r="T1154" s="46" t="s">
        <v>189</v>
      </c>
      <c r="U1154" s="11"/>
      <c r="V1154" s="4">
        <v>3076.92</v>
      </c>
      <c r="Z1154"/>
    </row>
    <row r="1155" spans="1:26">
      <c r="A1155" s="11"/>
      <c r="B1155" s="11"/>
      <c r="C1155" s="11"/>
      <c r="D1155" s="11"/>
      <c r="E1155" s="11"/>
      <c r="F1155" s="46" t="s">
        <v>18</v>
      </c>
      <c r="G1155" s="11"/>
      <c r="H1155" s="47">
        <v>41257</v>
      </c>
      <c r="I1155" s="11"/>
      <c r="J1155" s="46"/>
      <c r="K1155" s="11"/>
      <c r="L1155" s="46" t="s">
        <v>199</v>
      </c>
      <c r="M1155" s="11"/>
      <c r="N1155" s="46"/>
      <c r="O1155" s="11"/>
      <c r="P1155" s="46" t="s">
        <v>19</v>
      </c>
      <c r="Q1155" s="11"/>
      <c r="R1155" s="48"/>
      <c r="S1155" s="11"/>
      <c r="T1155" s="46" t="s">
        <v>189</v>
      </c>
      <c r="U1155" s="11"/>
      <c r="V1155" s="4">
        <v>0</v>
      </c>
      <c r="Z1155"/>
    </row>
    <row r="1156" spans="1:26">
      <c r="A1156" s="11"/>
      <c r="B1156" s="11"/>
      <c r="C1156" s="11"/>
      <c r="D1156" s="11"/>
      <c r="E1156" s="11"/>
      <c r="F1156" s="46" t="s">
        <v>18</v>
      </c>
      <c r="G1156" s="11"/>
      <c r="H1156" s="47">
        <v>41257</v>
      </c>
      <c r="I1156" s="11"/>
      <c r="J1156" s="46"/>
      <c r="K1156" s="11"/>
      <c r="L1156" s="46" t="s">
        <v>201</v>
      </c>
      <c r="M1156" s="11"/>
      <c r="N1156" s="46"/>
      <c r="O1156" s="11"/>
      <c r="P1156" s="46" t="s">
        <v>19</v>
      </c>
      <c r="Q1156" s="11"/>
      <c r="R1156" s="48"/>
      <c r="S1156" s="11"/>
      <c r="T1156" s="46" t="s">
        <v>189</v>
      </c>
      <c r="U1156" s="11"/>
      <c r="V1156" s="4">
        <v>0</v>
      </c>
      <c r="Z1156"/>
    </row>
    <row r="1157" spans="1:26">
      <c r="A1157" s="11"/>
      <c r="B1157" s="11"/>
      <c r="C1157" s="11"/>
      <c r="D1157" s="11"/>
      <c r="E1157" s="11"/>
      <c r="F1157" s="46" t="s">
        <v>18</v>
      </c>
      <c r="G1157" s="11"/>
      <c r="H1157" s="47">
        <v>41257</v>
      </c>
      <c r="I1157" s="11"/>
      <c r="J1157" s="46"/>
      <c r="K1157" s="11"/>
      <c r="L1157" s="46" t="s">
        <v>201</v>
      </c>
      <c r="M1157" s="11"/>
      <c r="N1157" s="46"/>
      <c r="O1157" s="11"/>
      <c r="P1157" s="46" t="s">
        <v>19</v>
      </c>
      <c r="Q1157" s="11"/>
      <c r="R1157" s="48"/>
      <c r="S1157" s="11"/>
      <c r="T1157" s="46" t="s">
        <v>189</v>
      </c>
      <c r="U1157" s="11"/>
      <c r="V1157" s="4">
        <v>0</v>
      </c>
      <c r="Z1157"/>
    </row>
    <row r="1158" spans="1:26">
      <c r="A1158" s="11"/>
      <c r="B1158" s="11"/>
      <c r="C1158" s="11"/>
      <c r="D1158" s="11"/>
      <c r="E1158" s="11"/>
      <c r="F1158" s="46" t="s">
        <v>18</v>
      </c>
      <c r="G1158" s="11"/>
      <c r="H1158" s="47">
        <v>41257</v>
      </c>
      <c r="I1158" s="11"/>
      <c r="J1158" s="46"/>
      <c r="K1158" s="11"/>
      <c r="L1158" s="46" t="s">
        <v>201</v>
      </c>
      <c r="M1158" s="11"/>
      <c r="N1158" s="46"/>
      <c r="O1158" s="11"/>
      <c r="P1158" s="46" t="s">
        <v>19</v>
      </c>
      <c r="Q1158" s="11"/>
      <c r="R1158" s="48"/>
      <c r="S1158" s="11"/>
      <c r="T1158" s="46" t="s">
        <v>189</v>
      </c>
      <c r="U1158" s="11"/>
      <c r="V1158" s="4">
        <v>115.5</v>
      </c>
      <c r="Z1158"/>
    </row>
    <row r="1159" spans="1:26">
      <c r="A1159" s="11"/>
      <c r="B1159" s="11"/>
      <c r="C1159" s="11"/>
      <c r="D1159" s="11"/>
      <c r="E1159" s="11"/>
      <c r="F1159" s="46" t="s">
        <v>18</v>
      </c>
      <c r="G1159" s="11"/>
      <c r="H1159" s="47">
        <v>41257</v>
      </c>
      <c r="I1159" s="11"/>
      <c r="J1159" s="46"/>
      <c r="K1159" s="11"/>
      <c r="L1159" s="46" t="s">
        <v>210</v>
      </c>
      <c r="M1159" s="11"/>
      <c r="N1159" s="46"/>
      <c r="O1159" s="11"/>
      <c r="P1159" s="46" t="s">
        <v>0</v>
      </c>
      <c r="Q1159" s="11"/>
      <c r="R1159" s="48"/>
      <c r="S1159" s="11"/>
      <c r="T1159" s="46" t="s">
        <v>189</v>
      </c>
      <c r="U1159" s="11"/>
      <c r="V1159" s="4">
        <v>0</v>
      </c>
      <c r="Z1159"/>
    </row>
    <row r="1160" spans="1:26">
      <c r="A1160" s="11"/>
      <c r="B1160" s="11"/>
      <c r="C1160" s="11"/>
      <c r="D1160" s="11"/>
      <c r="E1160" s="11"/>
      <c r="F1160" s="46" t="s">
        <v>18</v>
      </c>
      <c r="G1160" s="11"/>
      <c r="H1160" s="47">
        <v>41257</v>
      </c>
      <c r="I1160" s="11"/>
      <c r="J1160" s="46"/>
      <c r="K1160" s="11"/>
      <c r="L1160" s="46" t="s">
        <v>210</v>
      </c>
      <c r="M1160" s="11"/>
      <c r="N1160" s="46"/>
      <c r="O1160" s="11"/>
      <c r="P1160" s="46" t="s">
        <v>0</v>
      </c>
      <c r="Q1160" s="11"/>
      <c r="R1160" s="48"/>
      <c r="S1160" s="11"/>
      <c r="T1160" s="46" t="s">
        <v>189</v>
      </c>
      <c r="U1160" s="11"/>
      <c r="V1160" s="4">
        <v>101.74</v>
      </c>
      <c r="Z1160"/>
    </row>
    <row r="1161" spans="1:26">
      <c r="A1161" s="11"/>
      <c r="B1161" s="11"/>
      <c r="C1161" s="11"/>
      <c r="D1161" s="11"/>
      <c r="E1161" s="11"/>
      <c r="F1161" s="46" t="s">
        <v>18</v>
      </c>
      <c r="G1161" s="11"/>
      <c r="H1161" s="47">
        <v>41257</v>
      </c>
      <c r="I1161" s="11"/>
      <c r="J1161" s="46"/>
      <c r="K1161" s="11"/>
      <c r="L1161" s="46" t="s">
        <v>210</v>
      </c>
      <c r="M1161" s="11"/>
      <c r="N1161" s="46"/>
      <c r="O1161" s="11"/>
      <c r="P1161" s="46" t="s">
        <v>0</v>
      </c>
      <c r="Q1161" s="11"/>
      <c r="R1161" s="48"/>
      <c r="S1161" s="11"/>
      <c r="T1161" s="46" t="s">
        <v>189</v>
      </c>
      <c r="U1161" s="11"/>
      <c r="V1161" s="4">
        <v>1.02</v>
      </c>
      <c r="Z1161"/>
    </row>
    <row r="1162" spans="1:26">
      <c r="A1162" s="11"/>
      <c r="B1162" s="11"/>
      <c r="C1162" s="11"/>
      <c r="D1162" s="11"/>
      <c r="E1162" s="11"/>
      <c r="F1162" s="46" t="s">
        <v>18</v>
      </c>
      <c r="G1162" s="11"/>
      <c r="H1162" s="47">
        <v>41257</v>
      </c>
      <c r="I1162" s="11"/>
      <c r="J1162" s="46"/>
      <c r="K1162" s="11"/>
      <c r="L1162" s="46" t="s">
        <v>210</v>
      </c>
      <c r="M1162" s="11"/>
      <c r="N1162" s="46"/>
      <c r="O1162" s="11"/>
      <c r="P1162" s="46" t="s">
        <v>0</v>
      </c>
      <c r="Q1162" s="11"/>
      <c r="R1162" s="48"/>
      <c r="S1162" s="11"/>
      <c r="T1162" s="46" t="s">
        <v>189</v>
      </c>
      <c r="U1162" s="11"/>
      <c r="V1162" s="4">
        <v>87.6</v>
      </c>
      <c r="Z1162"/>
    </row>
    <row r="1163" spans="1:26">
      <c r="A1163" s="11"/>
      <c r="B1163" s="11"/>
      <c r="C1163" s="11"/>
      <c r="D1163" s="11"/>
      <c r="E1163" s="11"/>
      <c r="F1163" s="46" t="s">
        <v>18</v>
      </c>
      <c r="G1163" s="11"/>
      <c r="H1163" s="47">
        <v>41257</v>
      </c>
      <c r="I1163" s="11"/>
      <c r="J1163" s="46"/>
      <c r="K1163" s="11"/>
      <c r="L1163" s="46" t="s">
        <v>204</v>
      </c>
      <c r="M1163" s="11"/>
      <c r="N1163" s="46"/>
      <c r="O1163" s="11"/>
      <c r="P1163" s="46" t="s">
        <v>19</v>
      </c>
      <c r="Q1163" s="11"/>
      <c r="R1163" s="48"/>
      <c r="S1163" s="11"/>
      <c r="T1163" s="46" t="s">
        <v>189</v>
      </c>
      <c r="U1163" s="11"/>
      <c r="V1163" s="4">
        <v>0</v>
      </c>
      <c r="Z1163"/>
    </row>
    <row r="1164" spans="1:26">
      <c r="A1164" s="11"/>
      <c r="B1164" s="11"/>
      <c r="C1164" s="11"/>
      <c r="D1164" s="11"/>
      <c r="E1164" s="11"/>
      <c r="F1164" s="46" t="s">
        <v>18</v>
      </c>
      <c r="G1164" s="11"/>
      <c r="H1164" s="47">
        <v>41257</v>
      </c>
      <c r="I1164" s="11"/>
      <c r="J1164" s="46"/>
      <c r="K1164" s="11"/>
      <c r="L1164" s="46" t="s">
        <v>204</v>
      </c>
      <c r="M1164" s="11"/>
      <c r="N1164" s="46"/>
      <c r="O1164" s="11"/>
      <c r="P1164" s="46" t="s">
        <v>19</v>
      </c>
      <c r="Q1164" s="11"/>
      <c r="R1164" s="48"/>
      <c r="S1164" s="11"/>
      <c r="T1164" s="46" t="s">
        <v>189</v>
      </c>
      <c r="U1164" s="11"/>
      <c r="V1164" s="4">
        <v>100.5</v>
      </c>
      <c r="Z1164"/>
    </row>
    <row r="1165" spans="1:26">
      <c r="A1165" s="11"/>
      <c r="B1165" s="11"/>
      <c r="C1165" s="11"/>
      <c r="D1165" s="11"/>
      <c r="E1165" s="11"/>
      <c r="F1165" s="46" t="s">
        <v>18</v>
      </c>
      <c r="G1165" s="11"/>
      <c r="H1165" s="47">
        <v>41257</v>
      </c>
      <c r="I1165" s="11"/>
      <c r="J1165" s="46"/>
      <c r="K1165" s="11"/>
      <c r="L1165" s="46" t="s">
        <v>211</v>
      </c>
      <c r="M1165" s="11"/>
      <c r="N1165" s="46"/>
      <c r="O1165" s="11"/>
      <c r="P1165" s="46" t="s">
        <v>19</v>
      </c>
      <c r="Q1165" s="11"/>
      <c r="R1165" s="48"/>
      <c r="S1165" s="11"/>
      <c r="T1165" s="46" t="s">
        <v>189</v>
      </c>
      <c r="U1165" s="11"/>
      <c r="V1165" s="4">
        <v>0</v>
      </c>
      <c r="Z1165"/>
    </row>
    <row r="1166" spans="1:26">
      <c r="A1166" s="11"/>
      <c r="B1166" s="11"/>
      <c r="C1166" s="11"/>
      <c r="D1166" s="11"/>
      <c r="E1166" s="11"/>
      <c r="F1166" s="46" t="s">
        <v>18</v>
      </c>
      <c r="G1166" s="11"/>
      <c r="H1166" s="47">
        <v>41257</v>
      </c>
      <c r="I1166" s="11"/>
      <c r="J1166" s="46"/>
      <c r="K1166" s="11"/>
      <c r="L1166" s="46" t="s">
        <v>211</v>
      </c>
      <c r="M1166" s="11"/>
      <c r="N1166" s="46"/>
      <c r="O1166" s="11"/>
      <c r="P1166" s="46" t="s">
        <v>19</v>
      </c>
      <c r="Q1166" s="11"/>
      <c r="R1166" s="48"/>
      <c r="S1166" s="11"/>
      <c r="T1166" s="46" t="s">
        <v>189</v>
      </c>
      <c r="U1166" s="11"/>
      <c r="V1166" s="4">
        <v>0</v>
      </c>
      <c r="Z1166"/>
    </row>
    <row r="1167" spans="1:26">
      <c r="A1167" s="11"/>
      <c r="B1167" s="11"/>
      <c r="C1167" s="11"/>
      <c r="D1167" s="11"/>
      <c r="E1167" s="11"/>
      <c r="F1167" s="46" t="s">
        <v>18</v>
      </c>
      <c r="G1167" s="11"/>
      <c r="H1167" s="47">
        <v>41257</v>
      </c>
      <c r="I1167" s="11"/>
      <c r="J1167" s="46"/>
      <c r="K1167" s="11"/>
      <c r="L1167" s="46" t="s">
        <v>211</v>
      </c>
      <c r="M1167" s="11"/>
      <c r="N1167" s="46"/>
      <c r="O1167" s="11"/>
      <c r="P1167" s="46" t="s">
        <v>19</v>
      </c>
      <c r="Q1167" s="11"/>
      <c r="R1167" s="48"/>
      <c r="S1167" s="11"/>
      <c r="T1167" s="46" t="s">
        <v>189</v>
      </c>
      <c r="U1167" s="11"/>
      <c r="V1167" s="4">
        <v>107.8</v>
      </c>
      <c r="Z1167"/>
    </row>
    <row r="1168" spans="1:26">
      <c r="A1168" s="11"/>
      <c r="B1168" s="11"/>
      <c r="C1168" s="11"/>
      <c r="D1168" s="11"/>
      <c r="E1168" s="11"/>
      <c r="F1168" s="46" t="s">
        <v>18</v>
      </c>
      <c r="G1168" s="11"/>
      <c r="H1168" s="47">
        <v>41257</v>
      </c>
      <c r="I1168" s="11"/>
      <c r="J1168" s="46"/>
      <c r="K1168" s="11"/>
      <c r="L1168" s="46" t="s">
        <v>212</v>
      </c>
      <c r="M1168" s="11"/>
      <c r="N1168" s="46"/>
      <c r="O1168" s="11"/>
      <c r="P1168" s="46" t="s">
        <v>35</v>
      </c>
      <c r="Q1168" s="11"/>
      <c r="R1168" s="48"/>
      <c r="S1168" s="11"/>
      <c r="T1168" s="46" t="s">
        <v>189</v>
      </c>
      <c r="U1168" s="11"/>
      <c r="V1168" s="4">
        <v>337.5</v>
      </c>
      <c r="Z1168"/>
    </row>
    <row r="1169" spans="1:26">
      <c r="A1169" s="11"/>
      <c r="B1169" s="11"/>
      <c r="C1169" s="11"/>
      <c r="D1169" s="11"/>
      <c r="E1169" s="11"/>
      <c r="F1169" s="46" t="s">
        <v>18</v>
      </c>
      <c r="G1169" s="11"/>
      <c r="H1169" s="47">
        <v>41257</v>
      </c>
      <c r="I1169" s="11"/>
      <c r="J1169" s="46"/>
      <c r="K1169" s="11"/>
      <c r="L1169" s="46" t="s">
        <v>212</v>
      </c>
      <c r="M1169" s="11"/>
      <c r="N1169" s="46"/>
      <c r="O1169" s="11"/>
      <c r="P1169" s="46" t="s">
        <v>35</v>
      </c>
      <c r="Q1169" s="11"/>
      <c r="R1169" s="48"/>
      <c r="S1169" s="11"/>
      <c r="T1169" s="46" t="s">
        <v>189</v>
      </c>
      <c r="U1169" s="11"/>
      <c r="V1169" s="4">
        <v>88.45</v>
      </c>
      <c r="Z1169"/>
    </row>
    <row r="1170" spans="1:26">
      <c r="A1170" s="11"/>
      <c r="B1170" s="11"/>
      <c r="C1170" s="11"/>
      <c r="D1170" s="11"/>
      <c r="E1170" s="11"/>
      <c r="F1170" s="46" t="s">
        <v>18</v>
      </c>
      <c r="G1170" s="11"/>
      <c r="H1170" s="47">
        <v>41257</v>
      </c>
      <c r="I1170" s="11"/>
      <c r="J1170" s="46"/>
      <c r="K1170" s="11"/>
      <c r="L1170" s="46" t="s">
        <v>212</v>
      </c>
      <c r="M1170" s="11"/>
      <c r="N1170" s="46"/>
      <c r="O1170" s="11"/>
      <c r="P1170" s="46" t="s">
        <v>35</v>
      </c>
      <c r="Q1170" s="11"/>
      <c r="R1170" s="48"/>
      <c r="S1170" s="11"/>
      <c r="T1170" s="46" t="s">
        <v>189</v>
      </c>
      <c r="U1170" s="11"/>
      <c r="V1170" s="4">
        <v>49.22</v>
      </c>
      <c r="Z1170"/>
    </row>
    <row r="1171" spans="1:26">
      <c r="A1171" s="11"/>
      <c r="B1171" s="11"/>
      <c r="C1171" s="11"/>
      <c r="D1171" s="11"/>
      <c r="E1171" s="11"/>
      <c r="F1171" s="46" t="s">
        <v>18</v>
      </c>
      <c r="G1171" s="11"/>
      <c r="H1171" s="47">
        <v>41257</v>
      </c>
      <c r="I1171" s="11"/>
      <c r="J1171" s="46"/>
      <c r="K1171" s="11"/>
      <c r="L1171" s="46" t="s">
        <v>212</v>
      </c>
      <c r="M1171" s="11"/>
      <c r="N1171" s="46"/>
      <c r="O1171" s="11"/>
      <c r="P1171" s="46" t="s">
        <v>35</v>
      </c>
      <c r="Q1171" s="11"/>
      <c r="R1171" s="48"/>
      <c r="S1171" s="11"/>
      <c r="T1171" s="46" t="s">
        <v>189</v>
      </c>
      <c r="U1171" s="11"/>
      <c r="V1171" s="4">
        <v>76.86</v>
      </c>
      <c r="Z1171"/>
    </row>
    <row r="1172" spans="1:26">
      <c r="A1172" s="11"/>
      <c r="B1172" s="11"/>
      <c r="C1172" s="11"/>
      <c r="D1172" s="11"/>
      <c r="E1172" s="11"/>
      <c r="F1172" s="46" t="s">
        <v>18</v>
      </c>
      <c r="G1172" s="11"/>
      <c r="H1172" s="47">
        <v>41260</v>
      </c>
      <c r="I1172" s="11"/>
      <c r="J1172" s="46" t="s">
        <v>129</v>
      </c>
      <c r="K1172" s="11"/>
      <c r="L1172" s="46" t="s">
        <v>192</v>
      </c>
      <c r="M1172" s="11"/>
      <c r="N1172" s="46"/>
      <c r="O1172" s="11"/>
      <c r="P1172" s="46" t="s">
        <v>19</v>
      </c>
      <c r="Q1172" s="11"/>
      <c r="R1172" s="48"/>
      <c r="S1172" s="11"/>
      <c r="T1172" s="46" t="s">
        <v>189</v>
      </c>
      <c r="U1172" s="11"/>
      <c r="V1172" s="4">
        <v>80</v>
      </c>
      <c r="Z1172"/>
    </row>
    <row r="1173" spans="1:26">
      <c r="A1173" s="11"/>
      <c r="B1173" s="11"/>
      <c r="C1173" s="11"/>
      <c r="D1173" s="11"/>
      <c r="E1173" s="11"/>
      <c r="F1173" s="46" t="s">
        <v>18</v>
      </c>
      <c r="G1173" s="11"/>
      <c r="H1173" s="47">
        <v>41260</v>
      </c>
      <c r="I1173" s="11"/>
      <c r="J1173" s="46" t="s">
        <v>129</v>
      </c>
      <c r="K1173" s="11"/>
      <c r="L1173" s="46" t="s">
        <v>192</v>
      </c>
      <c r="M1173" s="11"/>
      <c r="N1173" s="46"/>
      <c r="O1173" s="11"/>
      <c r="P1173" s="46" t="s">
        <v>19</v>
      </c>
      <c r="Q1173" s="11"/>
      <c r="R1173" s="48"/>
      <c r="S1173" s="11"/>
      <c r="T1173" s="46" t="s">
        <v>189</v>
      </c>
      <c r="U1173" s="11"/>
      <c r="V1173" s="4">
        <v>0</v>
      </c>
      <c r="Z1173"/>
    </row>
    <row r="1174" spans="1:26">
      <c r="A1174" s="11"/>
      <c r="B1174" s="11"/>
      <c r="C1174" s="11"/>
      <c r="D1174" s="11"/>
      <c r="E1174" s="11"/>
      <c r="F1174" s="46" t="s">
        <v>18</v>
      </c>
      <c r="G1174" s="11"/>
      <c r="H1174" s="47">
        <v>41260</v>
      </c>
      <c r="I1174" s="11"/>
      <c r="J1174" s="46" t="s">
        <v>129</v>
      </c>
      <c r="K1174" s="11"/>
      <c r="L1174" s="46" t="s">
        <v>192</v>
      </c>
      <c r="M1174" s="11"/>
      <c r="N1174" s="46"/>
      <c r="O1174" s="11"/>
      <c r="P1174" s="46" t="s">
        <v>19</v>
      </c>
      <c r="Q1174" s="11"/>
      <c r="R1174" s="48"/>
      <c r="S1174" s="11"/>
      <c r="T1174" s="46" t="s">
        <v>189</v>
      </c>
      <c r="U1174" s="11"/>
      <c r="V1174" s="4">
        <v>0</v>
      </c>
      <c r="Z1174"/>
    </row>
    <row r="1175" spans="1:26">
      <c r="A1175" s="11"/>
      <c r="B1175" s="11"/>
      <c r="C1175" s="11"/>
      <c r="D1175" s="11"/>
      <c r="E1175" s="11"/>
      <c r="F1175" s="46" t="s">
        <v>18</v>
      </c>
      <c r="G1175" s="11"/>
      <c r="H1175" s="47">
        <v>41260</v>
      </c>
      <c r="I1175" s="11"/>
      <c r="J1175" s="46" t="s">
        <v>129</v>
      </c>
      <c r="K1175" s="11"/>
      <c r="L1175" s="46" t="s">
        <v>192</v>
      </c>
      <c r="M1175" s="11"/>
      <c r="N1175" s="46"/>
      <c r="O1175" s="11"/>
      <c r="P1175" s="46" t="s">
        <v>19</v>
      </c>
      <c r="Q1175" s="11"/>
      <c r="R1175" s="48"/>
      <c r="S1175" s="11"/>
      <c r="T1175" s="46" t="s">
        <v>189</v>
      </c>
      <c r="U1175" s="11"/>
      <c r="V1175" s="4">
        <v>0</v>
      </c>
      <c r="Z1175"/>
    </row>
    <row r="1176" spans="1:26">
      <c r="A1176" s="11"/>
      <c r="B1176" s="11"/>
      <c r="C1176" s="11"/>
      <c r="D1176" s="11"/>
      <c r="E1176" s="11"/>
      <c r="F1176" s="46" t="s">
        <v>18</v>
      </c>
      <c r="G1176" s="11"/>
      <c r="H1176" s="47">
        <v>41271</v>
      </c>
      <c r="I1176" s="11"/>
      <c r="J1176" s="46"/>
      <c r="K1176" s="11"/>
      <c r="L1176" s="46" t="s">
        <v>212</v>
      </c>
      <c r="M1176" s="11"/>
      <c r="N1176" s="46"/>
      <c r="O1176" s="11"/>
      <c r="P1176" s="46" t="s">
        <v>35</v>
      </c>
      <c r="Q1176" s="11"/>
      <c r="R1176" s="48"/>
      <c r="S1176" s="11"/>
      <c r="T1176" s="46" t="s">
        <v>189</v>
      </c>
      <c r="U1176" s="11"/>
      <c r="V1176" s="4">
        <v>249.75</v>
      </c>
      <c r="Z1176"/>
    </row>
    <row r="1177" spans="1:26">
      <c r="A1177" s="11"/>
      <c r="B1177" s="11"/>
      <c r="C1177" s="11"/>
      <c r="D1177" s="11"/>
      <c r="E1177" s="11"/>
      <c r="F1177" s="46" t="s">
        <v>18</v>
      </c>
      <c r="G1177" s="11"/>
      <c r="H1177" s="47">
        <v>41271</v>
      </c>
      <c r="I1177" s="11"/>
      <c r="J1177" s="46"/>
      <c r="K1177" s="11"/>
      <c r="L1177" s="46" t="s">
        <v>212</v>
      </c>
      <c r="M1177" s="11"/>
      <c r="N1177" s="46"/>
      <c r="O1177" s="11"/>
      <c r="P1177" s="46" t="s">
        <v>35</v>
      </c>
      <c r="Q1177" s="11"/>
      <c r="R1177" s="48"/>
      <c r="S1177" s="11"/>
      <c r="T1177" s="46" t="s">
        <v>189</v>
      </c>
      <c r="U1177" s="11"/>
      <c r="V1177" s="4">
        <v>84.11</v>
      </c>
      <c r="Z1177"/>
    </row>
    <row r="1178" spans="1:26">
      <c r="A1178" s="11"/>
      <c r="B1178" s="11"/>
      <c r="C1178" s="11"/>
      <c r="D1178" s="11"/>
      <c r="E1178" s="11"/>
      <c r="F1178" s="46" t="s">
        <v>18</v>
      </c>
      <c r="G1178" s="11"/>
      <c r="H1178" s="47">
        <v>41271</v>
      </c>
      <c r="I1178" s="11"/>
      <c r="J1178" s="46"/>
      <c r="K1178" s="11"/>
      <c r="L1178" s="46" t="s">
        <v>212</v>
      </c>
      <c r="M1178" s="11"/>
      <c r="N1178" s="46"/>
      <c r="O1178" s="11"/>
      <c r="P1178" s="46" t="s">
        <v>35</v>
      </c>
      <c r="Q1178" s="11"/>
      <c r="R1178" s="48"/>
      <c r="S1178" s="11"/>
      <c r="T1178" s="46" t="s">
        <v>189</v>
      </c>
      <c r="U1178" s="11"/>
      <c r="V1178" s="4">
        <v>46.98</v>
      </c>
      <c r="Z1178"/>
    </row>
    <row r="1179" spans="1:26">
      <c r="A1179" s="11"/>
      <c r="B1179" s="11"/>
      <c r="C1179" s="11"/>
      <c r="D1179" s="11"/>
      <c r="E1179" s="11"/>
      <c r="F1179" s="46" t="s">
        <v>18</v>
      </c>
      <c r="G1179" s="11"/>
      <c r="H1179" s="47">
        <v>41271</v>
      </c>
      <c r="I1179" s="11"/>
      <c r="J1179" s="46"/>
      <c r="K1179" s="11"/>
      <c r="L1179" s="46" t="s">
        <v>212</v>
      </c>
      <c r="M1179" s="11"/>
      <c r="N1179" s="46"/>
      <c r="O1179" s="11"/>
      <c r="P1179" s="46" t="s">
        <v>35</v>
      </c>
      <c r="Q1179" s="11"/>
      <c r="R1179" s="48"/>
      <c r="S1179" s="11"/>
      <c r="T1179" s="46" t="s">
        <v>189</v>
      </c>
      <c r="U1179" s="11"/>
      <c r="V1179" s="4">
        <v>73.349999999999994</v>
      </c>
      <c r="Z1179"/>
    </row>
    <row r="1180" spans="1:26">
      <c r="A1180" s="11"/>
      <c r="B1180" s="11"/>
      <c r="C1180" s="11"/>
      <c r="D1180" s="11"/>
      <c r="E1180" s="11"/>
      <c r="F1180" s="46" t="s">
        <v>18</v>
      </c>
      <c r="G1180" s="11"/>
      <c r="H1180" s="47">
        <v>41271</v>
      </c>
      <c r="I1180" s="11"/>
      <c r="J1180" s="46"/>
      <c r="K1180" s="11"/>
      <c r="L1180" s="46" t="s">
        <v>190</v>
      </c>
      <c r="M1180" s="11"/>
      <c r="N1180" s="46"/>
      <c r="O1180" s="11"/>
      <c r="P1180" s="46" t="s">
        <v>35</v>
      </c>
      <c r="Q1180" s="11"/>
      <c r="R1180" s="48"/>
      <c r="S1180" s="11"/>
      <c r="T1180" s="46" t="s">
        <v>189</v>
      </c>
      <c r="U1180" s="11"/>
      <c r="V1180" s="4">
        <v>0</v>
      </c>
      <c r="Z1180"/>
    </row>
    <row r="1181" spans="1:26">
      <c r="A1181" s="11"/>
      <c r="B1181" s="11"/>
      <c r="C1181" s="11"/>
      <c r="D1181" s="11"/>
      <c r="E1181" s="11"/>
      <c r="F1181" s="46" t="s">
        <v>18</v>
      </c>
      <c r="G1181" s="11"/>
      <c r="H1181" s="47">
        <v>41271</v>
      </c>
      <c r="I1181" s="11"/>
      <c r="J1181" s="46"/>
      <c r="K1181" s="11"/>
      <c r="L1181" s="46" t="s">
        <v>190</v>
      </c>
      <c r="M1181" s="11"/>
      <c r="N1181" s="46"/>
      <c r="O1181" s="11"/>
      <c r="P1181" s="46" t="s">
        <v>35</v>
      </c>
      <c r="Q1181" s="11"/>
      <c r="R1181" s="48"/>
      <c r="S1181" s="11"/>
      <c r="T1181" s="46" t="s">
        <v>189</v>
      </c>
      <c r="U1181" s="11"/>
      <c r="V1181" s="4">
        <v>0</v>
      </c>
      <c r="Z1181"/>
    </row>
    <row r="1182" spans="1:26">
      <c r="A1182" s="11"/>
      <c r="B1182" s="11"/>
      <c r="C1182" s="11"/>
      <c r="D1182" s="11"/>
      <c r="E1182" s="11"/>
      <c r="F1182" s="46" t="s">
        <v>18</v>
      </c>
      <c r="G1182" s="11"/>
      <c r="H1182" s="47">
        <v>41271</v>
      </c>
      <c r="I1182" s="11"/>
      <c r="J1182" s="46"/>
      <c r="K1182" s="11"/>
      <c r="L1182" s="46" t="s">
        <v>190</v>
      </c>
      <c r="M1182" s="11"/>
      <c r="N1182" s="46"/>
      <c r="O1182" s="11"/>
      <c r="P1182" s="46" t="s">
        <v>35</v>
      </c>
      <c r="Q1182" s="11"/>
      <c r="R1182" s="48"/>
      <c r="S1182" s="11"/>
      <c r="T1182" s="46" t="s">
        <v>189</v>
      </c>
      <c r="U1182" s="11"/>
      <c r="V1182" s="4">
        <v>132</v>
      </c>
      <c r="Z1182"/>
    </row>
    <row r="1183" spans="1:26">
      <c r="A1183" s="11"/>
      <c r="B1183" s="11"/>
      <c r="C1183" s="11"/>
      <c r="D1183" s="11"/>
      <c r="E1183" s="11"/>
      <c r="F1183" s="46" t="s">
        <v>18</v>
      </c>
      <c r="G1183" s="11"/>
      <c r="H1183" s="47">
        <v>41271</v>
      </c>
      <c r="I1183" s="11"/>
      <c r="J1183" s="46"/>
      <c r="K1183" s="11"/>
      <c r="L1183" s="46" t="s">
        <v>191</v>
      </c>
      <c r="M1183" s="11"/>
      <c r="N1183" s="46"/>
      <c r="O1183" s="11"/>
      <c r="P1183" s="46" t="s">
        <v>19</v>
      </c>
      <c r="Q1183" s="11"/>
      <c r="R1183" s="48"/>
      <c r="S1183" s="11"/>
      <c r="T1183" s="46" t="s">
        <v>189</v>
      </c>
      <c r="U1183" s="11"/>
      <c r="V1183" s="4">
        <v>160.09</v>
      </c>
      <c r="Z1183"/>
    </row>
    <row r="1184" spans="1:26">
      <c r="A1184" s="11"/>
      <c r="B1184" s="11"/>
      <c r="C1184" s="11"/>
      <c r="D1184" s="11"/>
      <c r="E1184" s="11"/>
      <c r="F1184" s="46" t="s">
        <v>18</v>
      </c>
      <c r="G1184" s="11"/>
      <c r="H1184" s="47">
        <v>41271</v>
      </c>
      <c r="I1184" s="11"/>
      <c r="J1184" s="46"/>
      <c r="K1184" s="11"/>
      <c r="L1184" s="46" t="s">
        <v>191</v>
      </c>
      <c r="M1184" s="11"/>
      <c r="N1184" s="46"/>
      <c r="O1184" s="11"/>
      <c r="P1184" s="46" t="s">
        <v>19</v>
      </c>
      <c r="Q1184" s="11"/>
      <c r="R1184" s="48"/>
      <c r="S1184" s="11"/>
      <c r="T1184" s="46" t="s">
        <v>189</v>
      </c>
      <c r="U1184" s="11"/>
      <c r="V1184" s="4">
        <v>86.31</v>
      </c>
      <c r="Z1184"/>
    </row>
    <row r="1185" spans="1:26">
      <c r="A1185" s="11"/>
      <c r="B1185" s="11"/>
      <c r="C1185" s="11"/>
      <c r="D1185" s="11"/>
      <c r="E1185" s="11"/>
      <c r="F1185" s="46" t="s">
        <v>18</v>
      </c>
      <c r="G1185" s="11"/>
      <c r="H1185" s="47">
        <v>41271</v>
      </c>
      <c r="I1185" s="11"/>
      <c r="J1185" s="46"/>
      <c r="K1185" s="11"/>
      <c r="L1185" s="46" t="s">
        <v>191</v>
      </c>
      <c r="M1185" s="11"/>
      <c r="N1185" s="46"/>
      <c r="O1185" s="11"/>
      <c r="P1185" s="46" t="s">
        <v>19</v>
      </c>
      <c r="Q1185" s="11"/>
      <c r="R1185" s="48"/>
      <c r="S1185" s="11"/>
      <c r="T1185" s="46" t="s">
        <v>189</v>
      </c>
      <c r="U1185" s="11"/>
      <c r="V1185" s="4">
        <v>134.75</v>
      </c>
      <c r="Z1185"/>
    </row>
    <row r="1186" spans="1:26">
      <c r="A1186" s="11"/>
      <c r="B1186" s="11"/>
      <c r="C1186" s="11"/>
      <c r="D1186" s="11"/>
      <c r="E1186" s="11"/>
      <c r="F1186" s="46" t="s">
        <v>18</v>
      </c>
      <c r="G1186" s="11"/>
      <c r="H1186" s="47">
        <v>41271</v>
      </c>
      <c r="I1186" s="11"/>
      <c r="J1186" s="46"/>
      <c r="K1186" s="11"/>
      <c r="L1186" s="46" t="s">
        <v>214</v>
      </c>
      <c r="M1186" s="11"/>
      <c r="N1186" s="46"/>
      <c r="O1186" s="11"/>
      <c r="P1186" s="46" t="s">
        <v>0</v>
      </c>
      <c r="Q1186" s="11"/>
      <c r="R1186" s="48"/>
      <c r="S1186" s="11"/>
      <c r="T1186" s="46" t="s">
        <v>189</v>
      </c>
      <c r="U1186" s="11"/>
      <c r="V1186" s="4">
        <v>0</v>
      </c>
      <c r="Z1186"/>
    </row>
    <row r="1187" spans="1:26">
      <c r="A1187" s="11"/>
      <c r="B1187" s="11"/>
      <c r="C1187" s="11"/>
      <c r="D1187" s="11"/>
      <c r="E1187" s="11"/>
      <c r="F1187" s="46" t="s">
        <v>18</v>
      </c>
      <c r="G1187" s="11"/>
      <c r="H1187" s="47">
        <v>41271</v>
      </c>
      <c r="I1187" s="11"/>
      <c r="J1187" s="46"/>
      <c r="K1187" s="11"/>
      <c r="L1187" s="46" t="s">
        <v>214</v>
      </c>
      <c r="M1187" s="11"/>
      <c r="N1187" s="46"/>
      <c r="O1187" s="11"/>
      <c r="P1187" s="46" t="s">
        <v>0</v>
      </c>
      <c r="Q1187" s="11"/>
      <c r="R1187" s="48"/>
      <c r="S1187" s="11"/>
      <c r="T1187" s="46" t="s">
        <v>189</v>
      </c>
      <c r="U1187" s="11"/>
      <c r="V1187" s="4">
        <v>0</v>
      </c>
      <c r="Z1187"/>
    </row>
    <row r="1188" spans="1:26">
      <c r="A1188" s="11"/>
      <c r="B1188" s="11"/>
      <c r="C1188" s="11"/>
      <c r="D1188" s="11"/>
      <c r="E1188" s="11"/>
      <c r="F1188" s="46" t="s">
        <v>18</v>
      </c>
      <c r="G1188" s="11"/>
      <c r="H1188" s="47">
        <v>41271</v>
      </c>
      <c r="I1188" s="11"/>
      <c r="J1188" s="46"/>
      <c r="K1188" s="11"/>
      <c r="L1188" s="46" t="s">
        <v>214</v>
      </c>
      <c r="M1188" s="11"/>
      <c r="N1188" s="46"/>
      <c r="O1188" s="11"/>
      <c r="P1188" s="46" t="s">
        <v>0</v>
      </c>
      <c r="Q1188" s="11"/>
      <c r="R1188" s="48"/>
      <c r="S1188" s="11"/>
      <c r="T1188" s="46" t="s">
        <v>189</v>
      </c>
      <c r="U1188" s="11"/>
      <c r="V1188" s="4">
        <v>123.2</v>
      </c>
      <c r="Z1188"/>
    </row>
    <row r="1189" spans="1:26">
      <c r="A1189" s="11"/>
      <c r="B1189" s="11"/>
      <c r="C1189" s="11"/>
      <c r="D1189" s="11"/>
      <c r="E1189" s="11"/>
      <c r="F1189" s="46" t="s">
        <v>18</v>
      </c>
      <c r="G1189" s="11"/>
      <c r="H1189" s="47">
        <v>41271</v>
      </c>
      <c r="I1189" s="11"/>
      <c r="J1189" s="46"/>
      <c r="K1189" s="11"/>
      <c r="L1189" s="46" t="s">
        <v>192</v>
      </c>
      <c r="M1189" s="11"/>
      <c r="N1189" s="46"/>
      <c r="O1189" s="11"/>
      <c r="P1189" s="46" t="s">
        <v>19</v>
      </c>
      <c r="Q1189" s="11"/>
      <c r="R1189" s="48"/>
      <c r="S1189" s="11"/>
      <c r="T1189" s="46" t="s">
        <v>189</v>
      </c>
      <c r="U1189" s="11"/>
      <c r="V1189" s="4">
        <v>80</v>
      </c>
      <c r="Z1189"/>
    </row>
    <row r="1190" spans="1:26">
      <c r="A1190" s="11"/>
      <c r="B1190" s="11"/>
      <c r="C1190" s="11"/>
      <c r="D1190" s="11"/>
      <c r="E1190" s="11"/>
      <c r="F1190" s="46" t="s">
        <v>18</v>
      </c>
      <c r="G1190" s="11"/>
      <c r="H1190" s="47">
        <v>41271</v>
      </c>
      <c r="I1190" s="11"/>
      <c r="J1190" s="46"/>
      <c r="K1190" s="11"/>
      <c r="L1190" s="46" t="s">
        <v>192</v>
      </c>
      <c r="M1190" s="11"/>
      <c r="N1190" s="46"/>
      <c r="O1190" s="11"/>
      <c r="P1190" s="46" t="s">
        <v>19</v>
      </c>
      <c r="Q1190" s="11"/>
      <c r="R1190" s="48"/>
      <c r="S1190" s="11"/>
      <c r="T1190" s="46" t="s">
        <v>189</v>
      </c>
      <c r="U1190" s="11"/>
      <c r="V1190" s="4">
        <v>0</v>
      </c>
      <c r="Z1190"/>
    </row>
    <row r="1191" spans="1:26">
      <c r="A1191" s="11"/>
      <c r="B1191" s="11"/>
      <c r="C1191" s="11"/>
      <c r="D1191" s="11"/>
      <c r="E1191" s="11"/>
      <c r="F1191" s="46" t="s">
        <v>18</v>
      </c>
      <c r="G1191" s="11"/>
      <c r="H1191" s="47">
        <v>41271</v>
      </c>
      <c r="I1191" s="11"/>
      <c r="J1191" s="46"/>
      <c r="K1191" s="11"/>
      <c r="L1191" s="46" t="s">
        <v>192</v>
      </c>
      <c r="M1191" s="11"/>
      <c r="N1191" s="46"/>
      <c r="O1191" s="11"/>
      <c r="P1191" s="46" t="s">
        <v>19</v>
      </c>
      <c r="Q1191" s="11"/>
      <c r="R1191" s="48"/>
      <c r="S1191" s="11"/>
      <c r="T1191" s="46" t="s">
        <v>189</v>
      </c>
      <c r="U1191" s="11"/>
      <c r="V1191" s="4">
        <v>0</v>
      </c>
      <c r="Z1191"/>
    </row>
    <row r="1192" spans="1:26">
      <c r="A1192" s="11"/>
      <c r="B1192" s="11"/>
      <c r="C1192" s="11"/>
      <c r="D1192" s="11"/>
      <c r="E1192" s="11"/>
      <c r="F1192" s="46" t="s">
        <v>18</v>
      </c>
      <c r="G1192" s="11"/>
      <c r="H1192" s="47">
        <v>41271</v>
      </c>
      <c r="I1192" s="11"/>
      <c r="J1192" s="46"/>
      <c r="K1192" s="11"/>
      <c r="L1192" s="46" t="s">
        <v>192</v>
      </c>
      <c r="M1192" s="11"/>
      <c r="N1192" s="46"/>
      <c r="O1192" s="11"/>
      <c r="P1192" s="46" t="s">
        <v>19</v>
      </c>
      <c r="Q1192" s="11"/>
      <c r="R1192" s="48"/>
      <c r="S1192" s="11"/>
      <c r="T1192" s="46" t="s">
        <v>189</v>
      </c>
      <c r="U1192" s="11"/>
      <c r="V1192" s="4">
        <v>230.4</v>
      </c>
      <c r="Z1192"/>
    </row>
    <row r="1193" spans="1:26">
      <c r="A1193" s="11"/>
      <c r="B1193" s="11"/>
      <c r="C1193" s="11"/>
      <c r="D1193" s="11"/>
      <c r="E1193" s="11"/>
      <c r="F1193" s="46" t="s">
        <v>18</v>
      </c>
      <c r="G1193" s="11"/>
      <c r="H1193" s="47">
        <v>41271</v>
      </c>
      <c r="I1193" s="11"/>
      <c r="J1193" s="46"/>
      <c r="K1193" s="11"/>
      <c r="L1193" s="46" t="s">
        <v>194</v>
      </c>
      <c r="M1193" s="11"/>
      <c r="N1193" s="46"/>
      <c r="O1193" s="11"/>
      <c r="P1193" s="46" t="s">
        <v>19</v>
      </c>
      <c r="Q1193" s="11"/>
      <c r="R1193" s="48"/>
      <c r="S1193" s="11"/>
      <c r="T1193" s="46" t="s">
        <v>189</v>
      </c>
      <c r="U1193" s="11"/>
      <c r="V1193" s="4">
        <v>0</v>
      </c>
      <c r="Z1193"/>
    </row>
    <row r="1194" spans="1:26">
      <c r="A1194" s="11"/>
      <c r="B1194" s="11"/>
      <c r="C1194" s="11"/>
      <c r="D1194" s="11"/>
      <c r="E1194" s="11"/>
      <c r="F1194" s="46" t="s">
        <v>18</v>
      </c>
      <c r="G1194" s="11"/>
      <c r="H1194" s="47">
        <v>41271</v>
      </c>
      <c r="I1194" s="11"/>
      <c r="J1194" s="46"/>
      <c r="K1194" s="11"/>
      <c r="L1194" s="46" t="s">
        <v>194</v>
      </c>
      <c r="M1194" s="11"/>
      <c r="N1194" s="46"/>
      <c r="O1194" s="11"/>
      <c r="P1194" s="46" t="s">
        <v>19</v>
      </c>
      <c r="Q1194" s="11"/>
      <c r="R1194" s="48"/>
      <c r="S1194" s="11"/>
      <c r="T1194" s="46" t="s">
        <v>189</v>
      </c>
      <c r="U1194" s="11"/>
      <c r="V1194" s="4">
        <v>0</v>
      </c>
      <c r="Z1194"/>
    </row>
    <row r="1195" spans="1:26">
      <c r="A1195" s="11"/>
      <c r="B1195" s="11"/>
      <c r="C1195" s="11"/>
      <c r="D1195" s="11"/>
      <c r="E1195" s="11"/>
      <c r="F1195" s="46" t="s">
        <v>18</v>
      </c>
      <c r="G1195" s="11"/>
      <c r="H1195" s="47">
        <v>41271</v>
      </c>
      <c r="I1195" s="11"/>
      <c r="J1195" s="46"/>
      <c r="K1195" s="11"/>
      <c r="L1195" s="46" t="s">
        <v>194</v>
      </c>
      <c r="M1195" s="11"/>
      <c r="N1195" s="46"/>
      <c r="O1195" s="11"/>
      <c r="P1195" s="46" t="s">
        <v>19</v>
      </c>
      <c r="Q1195" s="11"/>
      <c r="R1195" s="48"/>
      <c r="S1195" s="11"/>
      <c r="T1195" s="46" t="s">
        <v>189</v>
      </c>
      <c r="U1195" s="11"/>
      <c r="V1195" s="4">
        <v>87.75</v>
      </c>
      <c r="Z1195"/>
    </row>
    <row r="1196" spans="1:26">
      <c r="A1196" s="11"/>
      <c r="B1196" s="11"/>
      <c r="C1196" s="11"/>
      <c r="D1196" s="11"/>
      <c r="E1196" s="11"/>
      <c r="F1196" s="46" t="s">
        <v>18</v>
      </c>
      <c r="G1196" s="11"/>
      <c r="H1196" s="47">
        <v>41271</v>
      </c>
      <c r="I1196" s="11"/>
      <c r="J1196" s="46"/>
      <c r="K1196" s="11"/>
      <c r="L1196" s="46" t="s">
        <v>198</v>
      </c>
      <c r="M1196" s="11"/>
      <c r="N1196" s="46"/>
      <c r="O1196" s="11"/>
      <c r="P1196" s="46" t="s">
        <v>0</v>
      </c>
      <c r="Q1196" s="11"/>
      <c r="R1196" s="48"/>
      <c r="S1196" s="11"/>
      <c r="T1196" s="46" t="s">
        <v>189</v>
      </c>
      <c r="U1196" s="11"/>
      <c r="V1196" s="4">
        <v>69.44</v>
      </c>
      <c r="Z1196"/>
    </row>
    <row r="1197" spans="1:26">
      <c r="A1197" s="11"/>
      <c r="B1197" s="11"/>
      <c r="C1197" s="11"/>
      <c r="D1197" s="11"/>
      <c r="E1197" s="11"/>
      <c r="F1197" s="46" t="s">
        <v>18</v>
      </c>
      <c r="G1197" s="11"/>
      <c r="H1197" s="47">
        <v>41271</v>
      </c>
      <c r="I1197" s="11"/>
      <c r="J1197" s="46"/>
      <c r="K1197" s="11"/>
      <c r="L1197" s="46" t="s">
        <v>198</v>
      </c>
      <c r="M1197" s="11"/>
      <c r="N1197" s="46"/>
      <c r="O1197" s="11"/>
      <c r="P1197" s="46" t="s">
        <v>0</v>
      </c>
      <c r="Q1197" s="11"/>
      <c r="R1197" s="48"/>
      <c r="S1197" s="11"/>
      <c r="T1197" s="46" t="s">
        <v>189</v>
      </c>
      <c r="U1197" s="11"/>
      <c r="V1197" s="4">
        <v>0</v>
      </c>
      <c r="Z1197"/>
    </row>
    <row r="1198" spans="1:26">
      <c r="A1198" s="11"/>
      <c r="B1198" s="11"/>
      <c r="C1198" s="11"/>
      <c r="D1198" s="11"/>
      <c r="E1198" s="11"/>
      <c r="F1198" s="46" t="s">
        <v>18</v>
      </c>
      <c r="G1198" s="11"/>
      <c r="H1198" s="47">
        <v>41271</v>
      </c>
      <c r="I1198" s="11"/>
      <c r="J1198" s="46"/>
      <c r="K1198" s="11"/>
      <c r="L1198" s="46" t="s">
        <v>198</v>
      </c>
      <c r="M1198" s="11"/>
      <c r="N1198" s="46"/>
      <c r="O1198" s="11"/>
      <c r="P1198" s="46" t="s">
        <v>0</v>
      </c>
      <c r="Q1198" s="11"/>
      <c r="R1198" s="48"/>
      <c r="S1198" s="11"/>
      <c r="T1198" s="46" t="s">
        <v>189</v>
      </c>
      <c r="U1198" s="11"/>
      <c r="V1198" s="4">
        <v>61.5</v>
      </c>
      <c r="Z1198"/>
    </row>
    <row r="1199" spans="1:26">
      <c r="A1199" s="11"/>
      <c r="B1199" s="11"/>
      <c r="C1199" s="11"/>
      <c r="D1199" s="11"/>
      <c r="E1199" s="11"/>
      <c r="F1199" s="46" t="s">
        <v>18</v>
      </c>
      <c r="G1199" s="11"/>
      <c r="H1199" s="47">
        <v>41271</v>
      </c>
      <c r="I1199" s="11"/>
      <c r="J1199" s="46"/>
      <c r="K1199" s="11"/>
      <c r="L1199" s="46" t="s">
        <v>199</v>
      </c>
      <c r="M1199" s="11"/>
      <c r="N1199" s="46"/>
      <c r="O1199" s="11"/>
      <c r="P1199" s="46" t="s">
        <v>19</v>
      </c>
      <c r="Q1199" s="11"/>
      <c r="R1199" s="48"/>
      <c r="S1199" s="11"/>
      <c r="T1199" s="46" t="s">
        <v>189</v>
      </c>
      <c r="U1199" s="11"/>
      <c r="V1199" s="4">
        <v>3076.92</v>
      </c>
      <c r="Z1199"/>
    </row>
    <row r="1200" spans="1:26">
      <c r="A1200" s="11"/>
      <c r="B1200" s="11"/>
      <c r="C1200" s="11"/>
      <c r="D1200" s="11"/>
      <c r="E1200" s="11"/>
      <c r="F1200" s="46" t="s">
        <v>18</v>
      </c>
      <c r="G1200" s="11"/>
      <c r="H1200" s="47">
        <v>41271</v>
      </c>
      <c r="I1200" s="11"/>
      <c r="J1200" s="46"/>
      <c r="K1200" s="11"/>
      <c r="L1200" s="46" t="s">
        <v>199</v>
      </c>
      <c r="M1200" s="11"/>
      <c r="N1200" s="46"/>
      <c r="O1200" s="11"/>
      <c r="P1200" s="46" t="s">
        <v>19</v>
      </c>
      <c r="Q1200" s="11"/>
      <c r="R1200" s="48"/>
      <c r="S1200" s="11"/>
      <c r="T1200" s="46" t="s">
        <v>189</v>
      </c>
      <c r="U1200" s="11"/>
      <c r="V1200" s="4">
        <v>0</v>
      </c>
      <c r="Z1200"/>
    </row>
    <row r="1201" spans="1:26">
      <c r="A1201" s="11"/>
      <c r="B1201" s="11"/>
      <c r="C1201" s="11"/>
      <c r="D1201" s="11"/>
      <c r="E1201" s="11"/>
      <c r="F1201" s="46" t="s">
        <v>18</v>
      </c>
      <c r="G1201" s="11"/>
      <c r="H1201" s="47">
        <v>41271</v>
      </c>
      <c r="I1201" s="11"/>
      <c r="J1201" s="46"/>
      <c r="K1201" s="11"/>
      <c r="L1201" s="46" t="s">
        <v>201</v>
      </c>
      <c r="M1201" s="11"/>
      <c r="N1201" s="46"/>
      <c r="O1201" s="11"/>
      <c r="P1201" s="46" t="s">
        <v>19</v>
      </c>
      <c r="Q1201" s="11"/>
      <c r="R1201" s="48"/>
      <c r="S1201" s="11"/>
      <c r="T1201" s="46" t="s">
        <v>189</v>
      </c>
      <c r="U1201" s="11"/>
      <c r="V1201" s="4">
        <v>0</v>
      </c>
      <c r="Z1201"/>
    </row>
    <row r="1202" spans="1:26">
      <c r="A1202" s="11"/>
      <c r="B1202" s="11"/>
      <c r="C1202" s="11"/>
      <c r="D1202" s="11"/>
      <c r="E1202" s="11"/>
      <c r="F1202" s="46" t="s">
        <v>18</v>
      </c>
      <c r="G1202" s="11"/>
      <c r="H1202" s="47">
        <v>41271</v>
      </c>
      <c r="I1202" s="11"/>
      <c r="J1202" s="46"/>
      <c r="K1202" s="11"/>
      <c r="L1202" s="46" t="s">
        <v>201</v>
      </c>
      <c r="M1202" s="11"/>
      <c r="N1202" s="46"/>
      <c r="O1202" s="11"/>
      <c r="P1202" s="46" t="s">
        <v>19</v>
      </c>
      <c r="Q1202" s="11"/>
      <c r="R1202" s="48"/>
      <c r="S1202" s="11"/>
      <c r="T1202" s="46" t="s">
        <v>189</v>
      </c>
      <c r="U1202" s="11"/>
      <c r="V1202" s="4">
        <v>0</v>
      </c>
      <c r="Z1202"/>
    </row>
    <row r="1203" spans="1:26">
      <c r="A1203" s="11"/>
      <c r="B1203" s="11"/>
      <c r="C1203" s="11"/>
      <c r="D1203" s="11"/>
      <c r="E1203" s="11"/>
      <c r="F1203" s="46" t="s">
        <v>18</v>
      </c>
      <c r="G1203" s="11"/>
      <c r="H1203" s="47">
        <v>41271</v>
      </c>
      <c r="I1203" s="11"/>
      <c r="J1203" s="46"/>
      <c r="K1203" s="11"/>
      <c r="L1203" s="46" t="s">
        <v>201</v>
      </c>
      <c r="M1203" s="11"/>
      <c r="N1203" s="46"/>
      <c r="O1203" s="11"/>
      <c r="P1203" s="46" t="s">
        <v>19</v>
      </c>
      <c r="Q1203" s="11"/>
      <c r="R1203" s="48"/>
      <c r="S1203" s="11"/>
      <c r="T1203" s="46" t="s">
        <v>189</v>
      </c>
      <c r="U1203" s="11"/>
      <c r="V1203" s="4">
        <v>101.7</v>
      </c>
      <c r="Z1203"/>
    </row>
    <row r="1204" spans="1:26">
      <c r="A1204" s="11"/>
      <c r="B1204" s="11"/>
      <c r="C1204" s="11"/>
      <c r="D1204" s="11"/>
      <c r="E1204" s="11"/>
      <c r="F1204" s="46" t="s">
        <v>18</v>
      </c>
      <c r="G1204" s="11"/>
      <c r="H1204" s="47">
        <v>41271</v>
      </c>
      <c r="I1204" s="11"/>
      <c r="J1204" s="46"/>
      <c r="K1204" s="11"/>
      <c r="L1204" s="46" t="s">
        <v>210</v>
      </c>
      <c r="M1204" s="11"/>
      <c r="N1204" s="46"/>
      <c r="O1204" s="11"/>
      <c r="P1204" s="46" t="s">
        <v>0</v>
      </c>
      <c r="Q1204" s="11"/>
      <c r="R1204" s="48"/>
      <c r="S1204" s="11"/>
      <c r="T1204" s="46" t="s">
        <v>189</v>
      </c>
      <c r="U1204" s="11"/>
      <c r="V1204" s="4">
        <v>0</v>
      </c>
      <c r="Z1204"/>
    </row>
    <row r="1205" spans="1:26">
      <c r="A1205" s="11"/>
      <c r="B1205" s="11"/>
      <c r="C1205" s="11"/>
      <c r="D1205" s="11"/>
      <c r="E1205" s="11"/>
      <c r="F1205" s="46" t="s">
        <v>18</v>
      </c>
      <c r="G1205" s="11"/>
      <c r="H1205" s="47">
        <v>41271</v>
      </c>
      <c r="I1205" s="11"/>
      <c r="J1205" s="46"/>
      <c r="K1205" s="11"/>
      <c r="L1205" s="46" t="s">
        <v>210</v>
      </c>
      <c r="M1205" s="11"/>
      <c r="N1205" s="46"/>
      <c r="O1205" s="11"/>
      <c r="P1205" s="46" t="s">
        <v>0</v>
      </c>
      <c r="Q1205" s="11"/>
      <c r="R1205" s="48"/>
      <c r="S1205" s="11"/>
      <c r="T1205" s="46" t="s">
        <v>189</v>
      </c>
      <c r="U1205" s="11"/>
      <c r="V1205" s="4">
        <v>90.36</v>
      </c>
      <c r="Z1205"/>
    </row>
    <row r="1206" spans="1:26">
      <c r="A1206" s="11"/>
      <c r="B1206" s="11"/>
      <c r="C1206" s="11"/>
      <c r="D1206" s="11"/>
      <c r="E1206" s="11"/>
      <c r="F1206" s="46" t="s">
        <v>18</v>
      </c>
      <c r="G1206" s="11"/>
      <c r="H1206" s="47">
        <v>41271</v>
      </c>
      <c r="I1206" s="11"/>
      <c r="J1206" s="46"/>
      <c r="K1206" s="11"/>
      <c r="L1206" s="46" t="s">
        <v>210</v>
      </c>
      <c r="M1206" s="11"/>
      <c r="N1206" s="46"/>
      <c r="O1206" s="11"/>
      <c r="P1206" s="46" t="s">
        <v>0</v>
      </c>
      <c r="Q1206" s="11"/>
      <c r="R1206" s="48"/>
      <c r="S1206" s="11"/>
      <c r="T1206" s="46" t="s">
        <v>189</v>
      </c>
      <c r="U1206" s="11"/>
      <c r="V1206" s="4">
        <v>0</v>
      </c>
      <c r="Z1206"/>
    </row>
    <row r="1207" spans="1:26">
      <c r="A1207" s="11"/>
      <c r="B1207" s="11"/>
      <c r="C1207" s="11"/>
      <c r="D1207" s="11"/>
      <c r="E1207" s="11"/>
      <c r="F1207" s="46" t="s">
        <v>18</v>
      </c>
      <c r="G1207" s="11"/>
      <c r="H1207" s="47">
        <v>41271</v>
      </c>
      <c r="I1207" s="11"/>
      <c r="J1207" s="46"/>
      <c r="K1207" s="11"/>
      <c r="L1207" s="46" t="s">
        <v>210</v>
      </c>
      <c r="M1207" s="11"/>
      <c r="N1207" s="46"/>
      <c r="O1207" s="11"/>
      <c r="P1207" s="46" t="s">
        <v>0</v>
      </c>
      <c r="Q1207" s="11"/>
      <c r="R1207" s="48"/>
      <c r="S1207" s="11"/>
      <c r="T1207" s="46" t="s">
        <v>189</v>
      </c>
      <c r="U1207" s="11"/>
      <c r="V1207" s="4">
        <v>78.400000000000006</v>
      </c>
      <c r="Z1207"/>
    </row>
    <row r="1208" spans="1:26">
      <c r="A1208" s="11"/>
      <c r="B1208" s="11"/>
      <c r="C1208" s="11"/>
      <c r="D1208" s="11"/>
      <c r="E1208" s="11"/>
      <c r="F1208" s="46" t="s">
        <v>18</v>
      </c>
      <c r="G1208" s="11"/>
      <c r="H1208" s="47">
        <v>41271</v>
      </c>
      <c r="I1208" s="11"/>
      <c r="J1208" s="46"/>
      <c r="K1208" s="11"/>
      <c r="L1208" s="46" t="s">
        <v>204</v>
      </c>
      <c r="M1208" s="11"/>
      <c r="N1208" s="46"/>
      <c r="O1208" s="11"/>
      <c r="P1208" s="46" t="s">
        <v>19</v>
      </c>
      <c r="Q1208" s="11"/>
      <c r="R1208" s="48"/>
      <c r="S1208" s="11"/>
      <c r="T1208" s="46" t="s">
        <v>189</v>
      </c>
      <c r="U1208" s="11"/>
      <c r="V1208" s="4">
        <v>0</v>
      </c>
      <c r="Z1208"/>
    </row>
    <row r="1209" spans="1:26">
      <c r="A1209" s="11"/>
      <c r="B1209" s="11"/>
      <c r="C1209" s="11"/>
      <c r="D1209" s="11"/>
      <c r="E1209" s="11"/>
      <c r="F1209" s="46" t="s">
        <v>18</v>
      </c>
      <c r="G1209" s="11"/>
      <c r="H1209" s="47">
        <v>41271</v>
      </c>
      <c r="I1209" s="11"/>
      <c r="J1209" s="46"/>
      <c r="K1209" s="11"/>
      <c r="L1209" s="46" t="s">
        <v>204</v>
      </c>
      <c r="M1209" s="11"/>
      <c r="N1209" s="46"/>
      <c r="O1209" s="11"/>
      <c r="P1209" s="46" t="s">
        <v>19</v>
      </c>
      <c r="Q1209" s="11"/>
      <c r="R1209" s="48"/>
      <c r="S1209" s="11"/>
      <c r="T1209" s="46" t="s">
        <v>189</v>
      </c>
      <c r="U1209" s="11"/>
      <c r="V1209" s="4">
        <v>111.6</v>
      </c>
      <c r="Z1209"/>
    </row>
    <row r="1210" spans="1:26">
      <c r="A1210" s="11"/>
      <c r="B1210" s="11"/>
      <c r="C1210" s="11"/>
      <c r="D1210" s="11"/>
      <c r="E1210" s="11"/>
      <c r="F1210" s="46" t="s">
        <v>18</v>
      </c>
      <c r="G1210" s="11"/>
      <c r="H1210" s="47">
        <v>41271</v>
      </c>
      <c r="I1210" s="11"/>
      <c r="J1210" s="46"/>
      <c r="K1210" s="11"/>
      <c r="L1210" s="46" t="s">
        <v>211</v>
      </c>
      <c r="M1210" s="11"/>
      <c r="N1210" s="46"/>
      <c r="O1210" s="11"/>
      <c r="P1210" s="46" t="s">
        <v>19</v>
      </c>
      <c r="Q1210" s="11"/>
      <c r="R1210" s="48"/>
      <c r="S1210" s="11"/>
      <c r="T1210" s="46" t="s">
        <v>189</v>
      </c>
      <c r="U1210" s="11"/>
      <c r="V1210" s="4">
        <v>0</v>
      </c>
      <c r="Z1210"/>
    </row>
    <row r="1211" spans="1:26">
      <c r="A1211" s="11"/>
      <c r="B1211" s="11"/>
      <c r="C1211" s="11"/>
      <c r="D1211" s="11"/>
      <c r="E1211" s="11"/>
      <c r="F1211" s="46" t="s">
        <v>18</v>
      </c>
      <c r="G1211" s="11"/>
      <c r="H1211" s="47">
        <v>41271</v>
      </c>
      <c r="I1211" s="11"/>
      <c r="J1211" s="46"/>
      <c r="K1211" s="11"/>
      <c r="L1211" s="46" t="s">
        <v>211</v>
      </c>
      <c r="M1211" s="11"/>
      <c r="N1211" s="46"/>
      <c r="O1211" s="11"/>
      <c r="P1211" s="46" t="s">
        <v>19</v>
      </c>
      <c r="Q1211" s="11"/>
      <c r="R1211" s="48"/>
      <c r="S1211" s="11"/>
      <c r="T1211" s="46" t="s">
        <v>189</v>
      </c>
      <c r="U1211" s="11"/>
      <c r="V1211" s="4">
        <v>0</v>
      </c>
      <c r="Z1211"/>
    </row>
    <row r="1212" spans="1:26">
      <c r="A1212" s="11"/>
      <c r="B1212" s="11"/>
      <c r="C1212" s="11"/>
      <c r="D1212" s="11"/>
      <c r="E1212" s="11"/>
      <c r="F1212" s="46" t="s">
        <v>18</v>
      </c>
      <c r="G1212" s="11"/>
      <c r="H1212" s="47">
        <v>41271</v>
      </c>
      <c r="I1212" s="11"/>
      <c r="J1212" s="46"/>
      <c r="K1212" s="11"/>
      <c r="L1212" s="46" t="s">
        <v>211</v>
      </c>
      <c r="M1212" s="11"/>
      <c r="N1212" s="46"/>
      <c r="O1212" s="11"/>
      <c r="P1212" s="46" t="s">
        <v>19</v>
      </c>
      <c r="Q1212" s="11"/>
      <c r="R1212" s="48"/>
      <c r="S1212" s="11"/>
      <c r="T1212" s="46" t="s">
        <v>189</v>
      </c>
      <c r="U1212" s="11"/>
      <c r="V1212" s="4">
        <v>107.8</v>
      </c>
      <c r="Z1212"/>
    </row>
    <row r="1213" spans="1:26">
      <c r="A1213" s="11"/>
      <c r="B1213" s="11"/>
      <c r="C1213" s="11"/>
      <c r="D1213" s="11"/>
      <c r="E1213" s="11"/>
      <c r="F1213" s="46" t="s">
        <v>18</v>
      </c>
      <c r="G1213" s="11"/>
      <c r="H1213" s="47">
        <v>41271</v>
      </c>
      <c r="I1213" s="11"/>
      <c r="J1213" s="46" t="s">
        <v>44</v>
      </c>
      <c r="K1213" s="11"/>
      <c r="L1213" s="46" t="s">
        <v>212</v>
      </c>
      <c r="M1213" s="11"/>
      <c r="N1213" s="46"/>
      <c r="O1213" s="11"/>
      <c r="P1213" s="46" t="s">
        <v>35</v>
      </c>
      <c r="Q1213" s="11"/>
      <c r="R1213" s="48"/>
      <c r="S1213" s="11"/>
      <c r="T1213" s="46" t="s">
        <v>189</v>
      </c>
      <c r="U1213" s="11"/>
      <c r="V1213" s="4">
        <v>18.48</v>
      </c>
      <c r="Z1213"/>
    </row>
    <row r="1214" spans="1:26">
      <c r="A1214" s="11"/>
      <c r="B1214" s="11"/>
      <c r="C1214" s="11"/>
      <c r="D1214" s="11"/>
      <c r="E1214" s="11"/>
      <c r="F1214" s="46" t="s">
        <v>18</v>
      </c>
      <c r="G1214" s="11"/>
      <c r="H1214" s="47">
        <v>41271</v>
      </c>
      <c r="I1214" s="11"/>
      <c r="J1214" s="46" t="s">
        <v>44</v>
      </c>
      <c r="K1214" s="11"/>
      <c r="L1214" s="46" t="s">
        <v>212</v>
      </c>
      <c r="M1214" s="11"/>
      <c r="N1214" s="46"/>
      <c r="O1214" s="11"/>
      <c r="P1214" s="46" t="s">
        <v>35</v>
      </c>
      <c r="Q1214" s="11"/>
      <c r="R1214" s="48"/>
      <c r="S1214" s="11"/>
      <c r="T1214" s="46" t="s">
        <v>189</v>
      </c>
      <c r="U1214" s="11"/>
      <c r="V1214" s="4">
        <v>13.02</v>
      </c>
      <c r="Z1214"/>
    </row>
    <row r="1215" spans="1:26">
      <c r="A1215" s="11"/>
      <c r="B1215" s="11"/>
      <c r="C1215" s="11"/>
      <c r="D1215" s="11"/>
      <c r="E1215" s="11"/>
      <c r="F1215" s="46" t="s">
        <v>18</v>
      </c>
      <c r="G1215" s="11"/>
      <c r="H1215" s="47">
        <v>41271</v>
      </c>
      <c r="I1215" s="11"/>
      <c r="J1215" s="46" t="s">
        <v>44</v>
      </c>
      <c r="K1215" s="11"/>
      <c r="L1215" s="46" t="s">
        <v>212</v>
      </c>
      <c r="M1215" s="11"/>
      <c r="N1215" s="46"/>
      <c r="O1215" s="11"/>
      <c r="P1215" s="46" t="s">
        <v>35</v>
      </c>
      <c r="Q1215" s="11"/>
      <c r="R1215" s="48"/>
      <c r="S1215" s="11"/>
      <c r="T1215" s="46" t="s">
        <v>189</v>
      </c>
      <c r="U1215" s="11"/>
      <c r="V1215" s="4">
        <v>0</v>
      </c>
      <c r="Z1215"/>
    </row>
    <row r="1216" spans="1:26">
      <c r="A1216" s="11"/>
      <c r="B1216" s="11"/>
      <c r="C1216" s="11"/>
      <c r="D1216" s="11"/>
      <c r="E1216" s="11"/>
      <c r="F1216" s="46" t="s">
        <v>18</v>
      </c>
      <c r="G1216" s="11"/>
      <c r="H1216" s="47">
        <v>41271</v>
      </c>
      <c r="I1216" s="11"/>
      <c r="J1216" s="46" t="s">
        <v>45</v>
      </c>
      <c r="K1216" s="11"/>
      <c r="L1216" s="46" t="s">
        <v>190</v>
      </c>
      <c r="M1216" s="11"/>
      <c r="N1216" s="46"/>
      <c r="O1216" s="11"/>
      <c r="P1216" s="46" t="s">
        <v>35</v>
      </c>
      <c r="Q1216" s="11"/>
      <c r="R1216" s="48"/>
      <c r="S1216" s="11"/>
      <c r="T1216" s="46" t="s">
        <v>189</v>
      </c>
      <c r="U1216" s="11"/>
      <c r="V1216" s="4">
        <v>0</v>
      </c>
      <c r="Z1216"/>
    </row>
    <row r="1217" spans="1:26">
      <c r="A1217" s="11"/>
      <c r="B1217" s="11"/>
      <c r="C1217" s="11"/>
      <c r="D1217" s="11"/>
      <c r="E1217" s="11"/>
      <c r="F1217" s="46" t="s">
        <v>18</v>
      </c>
      <c r="G1217" s="11"/>
      <c r="H1217" s="47">
        <v>41271</v>
      </c>
      <c r="I1217" s="11"/>
      <c r="J1217" s="46" t="s">
        <v>45</v>
      </c>
      <c r="K1217" s="11"/>
      <c r="L1217" s="46" t="s">
        <v>190</v>
      </c>
      <c r="M1217" s="11"/>
      <c r="N1217" s="46"/>
      <c r="O1217" s="11"/>
      <c r="P1217" s="46" t="s">
        <v>35</v>
      </c>
      <c r="Q1217" s="11"/>
      <c r="R1217" s="48"/>
      <c r="S1217" s="11"/>
      <c r="T1217" s="46" t="s">
        <v>189</v>
      </c>
      <c r="U1217" s="11"/>
      <c r="V1217" s="4">
        <v>0</v>
      </c>
      <c r="Z1217"/>
    </row>
    <row r="1218" spans="1:26">
      <c r="A1218" s="11"/>
      <c r="B1218" s="11"/>
      <c r="C1218" s="11"/>
      <c r="D1218" s="11"/>
      <c r="E1218" s="11"/>
      <c r="F1218" s="46" t="s">
        <v>18</v>
      </c>
      <c r="G1218" s="11"/>
      <c r="H1218" s="47">
        <v>41271</v>
      </c>
      <c r="I1218" s="11"/>
      <c r="J1218" s="46" t="s">
        <v>45</v>
      </c>
      <c r="K1218" s="11"/>
      <c r="L1218" s="46" t="s">
        <v>190</v>
      </c>
      <c r="M1218" s="11"/>
      <c r="N1218" s="46"/>
      <c r="O1218" s="11"/>
      <c r="P1218" s="46" t="s">
        <v>35</v>
      </c>
      <c r="Q1218" s="11"/>
      <c r="R1218" s="48"/>
      <c r="S1218" s="11"/>
      <c r="T1218" s="46" t="s">
        <v>189</v>
      </c>
      <c r="U1218" s="11"/>
      <c r="V1218" s="4">
        <v>0</v>
      </c>
      <c r="Z1218"/>
    </row>
    <row r="1219" spans="1:26">
      <c r="A1219" s="11"/>
      <c r="B1219" s="11"/>
      <c r="C1219" s="11"/>
      <c r="D1219" s="11"/>
      <c r="E1219" s="11"/>
      <c r="F1219" s="46" t="s">
        <v>18</v>
      </c>
      <c r="G1219" s="11"/>
      <c r="H1219" s="47">
        <v>41271</v>
      </c>
      <c r="I1219" s="11"/>
      <c r="J1219" s="46" t="s">
        <v>128</v>
      </c>
      <c r="K1219" s="11"/>
      <c r="L1219" s="46" t="s">
        <v>191</v>
      </c>
      <c r="M1219" s="11"/>
      <c r="N1219" s="46"/>
      <c r="O1219" s="11"/>
      <c r="P1219" s="46" t="s">
        <v>19</v>
      </c>
      <c r="Q1219" s="11"/>
      <c r="R1219" s="48"/>
      <c r="S1219" s="11"/>
      <c r="T1219" s="46" t="s">
        <v>189</v>
      </c>
      <c r="U1219" s="11"/>
      <c r="V1219" s="4">
        <v>57.59</v>
      </c>
      <c r="Z1219"/>
    </row>
    <row r="1220" spans="1:26">
      <c r="A1220" s="11"/>
      <c r="B1220" s="11"/>
      <c r="C1220" s="11"/>
      <c r="D1220" s="11"/>
      <c r="E1220" s="11"/>
      <c r="F1220" s="46" t="s">
        <v>18</v>
      </c>
      <c r="G1220" s="11"/>
      <c r="H1220" s="47">
        <v>41271</v>
      </c>
      <c r="I1220" s="11"/>
      <c r="J1220" s="46" t="s">
        <v>128</v>
      </c>
      <c r="K1220" s="11"/>
      <c r="L1220" s="46" t="s">
        <v>191</v>
      </c>
      <c r="M1220" s="11"/>
      <c r="N1220" s="46"/>
      <c r="O1220" s="11"/>
      <c r="P1220" s="46" t="s">
        <v>19</v>
      </c>
      <c r="Q1220" s="11"/>
      <c r="R1220" s="48"/>
      <c r="S1220" s="11"/>
      <c r="T1220" s="46" t="s">
        <v>189</v>
      </c>
      <c r="U1220" s="11"/>
      <c r="V1220" s="4">
        <v>33.26</v>
      </c>
      <c r="Z1220"/>
    </row>
    <row r="1221" spans="1:26">
      <c r="A1221" s="11"/>
      <c r="B1221" s="11"/>
      <c r="C1221" s="11"/>
      <c r="D1221" s="11"/>
      <c r="E1221" s="11"/>
      <c r="F1221" s="46" t="s">
        <v>18</v>
      </c>
      <c r="G1221" s="11"/>
      <c r="H1221" s="47">
        <v>41271</v>
      </c>
      <c r="I1221" s="11"/>
      <c r="J1221" s="46" t="s">
        <v>128</v>
      </c>
      <c r="K1221" s="11"/>
      <c r="L1221" s="46" t="s">
        <v>191</v>
      </c>
      <c r="M1221" s="11"/>
      <c r="N1221" s="46"/>
      <c r="O1221" s="11"/>
      <c r="P1221" s="46" t="s">
        <v>19</v>
      </c>
      <c r="Q1221" s="11"/>
      <c r="R1221" s="48"/>
      <c r="S1221" s="11"/>
      <c r="T1221" s="46" t="s">
        <v>189</v>
      </c>
      <c r="U1221" s="11"/>
      <c r="V1221" s="4">
        <v>0</v>
      </c>
      <c r="Z1221"/>
    </row>
    <row r="1222" spans="1:26">
      <c r="A1222" s="11"/>
      <c r="B1222" s="11"/>
      <c r="C1222" s="11"/>
      <c r="D1222" s="11"/>
      <c r="E1222" s="11"/>
      <c r="F1222" s="46" t="s">
        <v>18</v>
      </c>
      <c r="G1222" s="11"/>
      <c r="H1222" s="47">
        <v>41271</v>
      </c>
      <c r="I1222" s="11"/>
      <c r="J1222" s="46" t="s">
        <v>46</v>
      </c>
      <c r="K1222" s="11"/>
      <c r="L1222" s="46" t="s">
        <v>214</v>
      </c>
      <c r="M1222" s="11"/>
      <c r="N1222" s="46"/>
      <c r="O1222" s="11"/>
      <c r="P1222" s="46" t="s">
        <v>0</v>
      </c>
      <c r="Q1222" s="11"/>
      <c r="R1222" s="48"/>
      <c r="S1222" s="11"/>
      <c r="T1222" s="46" t="s">
        <v>189</v>
      </c>
      <c r="U1222" s="11"/>
      <c r="V1222" s="4">
        <v>0</v>
      </c>
      <c r="Z1222"/>
    </row>
    <row r="1223" spans="1:26">
      <c r="A1223" s="11"/>
      <c r="B1223" s="11"/>
      <c r="C1223" s="11"/>
      <c r="D1223" s="11"/>
      <c r="E1223" s="11"/>
      <c r="F1223" s="46" t="s">
        <v>18</v>
      </c>
      <c r="G1223" s="11"/>
      <c r="H1223" s="47">
        <v>41271</v>
      </c>
      <c r="I1223" s="11"/>
      <c r="J1223" s="46" t="s">
        <v>46</v>
      </c>
      <c r="K1223" s="11"/>
      <c r="L1223" s="46" t="s">
        <v>214</v>
      </c>
      <c r="M1223" s="11"/>
      <c r="N1223" s="46"/>
      <c r="O1223" s="11"/>
      <c r="P1223" s="46" t="s">
        <v>0</v>
      </c>
      <c r="Q1223" s="11"/>
      <c r="R1223" s="48"/>
      <c r="S1223" s="11"/>
      <c r="T1223" s="46" t="s">
        <v>189</v>
      </c>
      <c r="U1223" s="11"/>
      <c r="V1223" s="4">
        <v>0</v>
      </c>
      <c r="Z1223"/>
    </row>
    <row r="1224" spans="1:26">
      <c r="A1224" s="11"/>
      <c r="B1224" s="11"/>
      <c r="C1224" s="11"/>
      <c r="D1224" s="11"/>
      <c r="E1224" s="11"/>
      <c r="F1224" s="46" t="s">
        <v>18</v>
      </c>
      <c r="G1224" s="11"/>
      <c r="H1224" s="47">
        <v>41271</v>
      </c>
      <c r="I1224" s="11"/>
      <c r="J1224" s="46" t="s">
        <v>46</v>
      </c>
      <c r="K1224" s="11"/>
      <c r="L1224" s="46" t="s">
        <v>214</v>
      </c>
      <c r="M1224" s="11"/>
      <c r="N1224" s="46"/>
      <c r="O1224" s="11"/>
      <c r="P1224" s="46" t="s">
        <v>0</v>
      </c>
      <c r="Q1224" s="11"/>
      <c r="R1224" s="48"/>
      <c r="S1224" s="11"/>
      <c r="T1224" s="46" t="s">
        <v>189</v>
      </c>
      <c r="U1224" s="11"/>
      <c r="V1224" s="4">
        <v>0</v>
      </c>
      <c r="Z1224"/>
    </row>
    <row r="1225" spans="1:26">
      <c r="A1225" s="11"/>
      <c r="B1225" s="11"/>
      <c r="C1225" s="11"/>
      <c r="D1225" s="11"/>
      <c r="E1225" s="11"/>
      <c r="F1225" s="46" t="s">
        <v>18</v>
      </c>
      <c r="G1225" s="11"/>
      <c r="H1225" s="47">
        <v>41271</v>
      </c>
      <c r="I1225" s="11"/>
      <c r="J1225" s="46" t="s">
        <v>127</v>
      </c>
      <c r="K1225" s="11"/>
      <c r="L1225" s="46" t="s">
        <v>192</v>
      </c>
      <c r="M1225" s="11"/>
      <c r="N1225" s="46"/>
      <c r="O1225" s="11"/>
      <c r="P1225" s="46" t="s">
        <v>19</v>
      </c>
      <c r="Q1225" s="11"/>
      <c r="R1225" s="48"/>
      <c r="S1225" s="11"/>
      <c r="T1225" s="46" t="s">
        <v>189</v>
      </c>
      <c r="U1225" s="11"/>
      <c r="V1225" s="4">
        <v>0</v>
      </c>
      <c r="Z1225"/>
    </row>
    <row r="1226" spans="1:26">
      <c r="A1226" s="11"/>
      <c r="B1226" s="11"/>
      <c r="C1226" s="11"/>
      <c r="D1226" s="11"/>
      <c r="E1226" s="11"/>
      <c r="F1226" s="46" t="s">
        <v>18</v>
      </c>
      <c r="G1226" s="11"/>
      <c r="H1226" s="47">
        <v>41271</v>
      </c>
      <c r="I1226" s="11"/>
      <c r="J1226" s="46" t="s">
        <v>127</v>
      </c>
      <c r="K1226" s="11"/>
      <c r="L1226" s="46" t="s">
        <v>192</v>
      </c>
      <c r="M1226" s="11"/>
      <c r="N1226" s="46"/>
      <c r="O1226" s="11"/>
      <c r="P1226" s="46" t="s">
        <v>19</v>
      </c>
      <c r="Q1226" s="11"/>
      <c r="R1226" s="48"/>
      <c r="S1226" s="11"/>
      <c r="T1226" s="46" t="s">
        <v>189</v>
      </c>
      <c r="U1226" s="11"/>
      <c r="V1226" s="4">
        <v>0</v>
      </c>
      <c r="Z1226"/>
    </row>
    <row r="1227" spans="1:26">
      <c r="A1227" s="11"/>
      <c r="B1227" s="11"/>
      <c r="C1227" s="11"/>
      <c r="D1227" s="11"/>
      <c r="E1227" s="11"/>
      <c r="F1227" s="46" t="s">
        <v>18</v>
      </c>
      <c r="G1227" s="11"/>
      <c r="H1227" s="47">
        <v>41271</v>
      </c>
      <c r="I1227" s="11"/>
      <c r="J1227" s="46" t="s">
        <v>127</v>
      </c>
      <c r="K1227" s="11"/>
      <c r="L1227" s="46" t="s">
        <v>192</v>
      </c>
      <c r="M1227" s="11"/>
      <c r="N1227" s="46"/>
      <c r="O1227" s="11"/>
      <c r="P1227" s="46" t="s">
        <v>19</v>
      </c>
      <c r="Q1227" s="11"/>
      <c r="R1227" s="48"/>
      <c r="S1227" s="11"/>
      <c r="T1227" s="46" t="s">
        <v>189</v>
      </c>
      <c r="U1227" s="11"/>
      <c r="V1227" s="4">
        <v>0</v>
      </c>
      <c r="Z1227"/>
    </row>
    <row r="1228" spans="1:26">
      <c r="A1228" s="11"/>
      <c r="B1228" s="11"/>
      <c r="C1228" s="11"/>
      <c r="D1228" s="11"/>
      <c r="E1228" s="11"/>
      <c r="F1228" s="46" t="s">
        <v>18</v>
      </c>
      <c r="G1228" s="11"/>
      <c r="H1228" s="47">
        <v>41271</v>
      </c>
      <c r="I1228" s="11"/>
      <c r="J1228" s="46" t="s">
        <v>127</v>
      </c>
      <c r="K1228" s="11"/>
      <c r="L1228" s="46" t="s">
        <v>192</v>
      </c>
      <c r="M1228" s="11"/>
      <c r="N1228" s="46"/>
      <c r="O1228" s="11"/>
      <c r="P1228" s="46" t="s">
        <v>19</v>
      </c>
      <c r="Q1228" s="11"/>
      <c r="R1228" s="48"/>
      <c r="S1228" s="11"/>
      <c r="T1228" s="46" t="s">
        <v>189</v>
      </c>
      <c r="U1228" s="11"/>
      <c r="V1228" s="4">
        <v>0</v>
      </c>
      <c r="Z1228"/>
    </row>
    <row r="1229" spans="1:26">
      <c r="A1229" s="11"/>
      <c r="B1229" s="11"/>
      <c r="C1229" s="11"/>
      <c r="D1229" s="11"/>
      <c r="E1229" s="11"/>
      <c r="F1229" s="46" t="s">
        <v>18</v>
      </c>
      <c r="G1229" s="11"/>
      <c r="H1229" s="47">
        <v>41271</v>
      </c>
      <c r="I1229" s="11"/>
      <c r="J1229" s="46" t="s">
        <v>126</v>
      </c>
      <c r="K1229" s="11"/>
      <c r="L1229" s="46" t="s">
        <v>194</v>
      </c>
      <c r="M1229" s="11"/>
      <c r="N1229" s="46"/>
      <c r="O1229" s="11"/>
      <c r="P1229" s="46" t="s">
        <v>19</v>
      </c>
      <c r="Q1229" s="11"/>
      <c r="R1229" s="48"/>
      <c r="S1229" s="11"/>
      <c r="T1229" s="46" t="s">
        <v>189</v>
      </c>
      <c r="U1229" s="11"/>
      <c r="V1229" s="4">
        <v>0</v>
      </c>
      <c r="Z1229"/>
    </row>
    <row r="1230" spans="1:26">
      <c r="A1230" s="11"/>
      <c r="B1230" s="11"/>
      <c r="C1230" s="11"/>
      <c r="D1230" s="11"/>
      <c r="E1230" s="11"/>
      <c r="F1230" s="46" t="s">
        <v>18</v>
      </c>
      <c r="G1230" s="11"/>
      <c r="H1230" s="47">
        <v>41271</v>
      </c>
      <c r="I1230" s="11"/>
      <c r="J1230" s="46" t="s">
        <v>126</v>
      </c>
      <c r="K1230" s="11"/>
      <c r="L1230" s="46" t="s">
        <v>194</v>
      </c>
      <c r="M1230" s="11"/>
      <c r="N1230" s="46"/>
      <c r="O1230" s="11"/>
      <c r="P1230" s="46" t="s">
        <v>19</v>
      </c>
      <c r="Q1230" s="11"/>
      <c r="R1230" s="48"/>
      <c r="S1230" s="11"/>
      <c r="T1230" s="46" t="s">
        <v>189</v>
      </c>
      <c r="U1230" s="11"/>
      <c r="V1230" s="4">
        <v>0</v>
      </c>
      <c r="Z1230"/>
    </row>
    <row r="1231" spans="1:26">
      <c r="A1231" s="11"/>
      <c r="B1231" s="11"/>
      <c r="C1231" s="11"/>
      <c r="D1231" s="11"/>
      <c r="E1231" s="11"/>
      <c r="F1231" s="46" t="s">
        <v>18</v>
      </c>
      <c r="G1231" s="11"/>
      <c r="H1231" s="47">
        <v>41271</v>
      </c>
      <c r="I1231" s="11"/>
      <c r="J1231" s="46" t="s">
        <v>126</v>
      </c>
      <c r="K1231" s="11"/>
      <c r="L1231" s="46" t="s">
        <v>194</v>
      </c>
      <c r="M1231" s="11"/>
      <c r="N1231" s="46"/>
      <c r="O1231" s="11"/>
      <c r="P1231" s="46" t="s">
        <v>19</v>
      </c>
      <c r="Q1231" s="11"/>
      <c r="R1231" s="48"/>
      <c r="S1231" s="11"/>
      <c r="T1231" s="46" t="s">
        <v>189</v>
      </c>
      <c r="U1231" s="11"/>
      <c r="V1231" s="4">
        <v>0</v>
      </c>
      <c r="Z1231"/>
    </row>
    <row r="1232" spans="1:26">
      <c r="A1232" s="11"/>
      <c r="B1232" s="11"/>
      <c r="C1232" s="11"/>
      <c r="D1232" s="11"/>
      <c r="E1232" s="11"/>
      <c r="F1232" s="46" t="s">
        <v>18</v>
      </c>
      <c r="G1232" s="11"/>
      <c r="H1232" s="47">
        <v>41271</v>
      </c>
      <c r="I1232" s="11"/>
      <c r="J1232" s="46" t="s">
        <v>47</v>
      </c>
      <c r="K1232" s="11"/>
      <c r="L1232" s="46" t="s">
        <v>198</v>
      </c>
      <c r="M1232" s="11"/>
      <c r="N1232" s="46"/>
      <c r="O1232" s="11"/>
      <c r="P1232" s="46" t="s">
        <v>0</v>
      </c>
      <c r="Q1232" s="11"/>
      <c r="R1232" s="48"/>
      <c r="S1232" s="11"/>
      <c r="T1232" s="46" t="s">
        <v>189</v>
      </c>
      <c r="U1232" s="11"/>
      <c r="V1232" s="4">
        <v>0</v>
      </c>
      <c r="Z1232"/>
    </row>
    <row r="1233" spans="1:26">
      <c r="A1233" s="11"/>
      <c r="B1233" s="11"/>
      <c r="C1233" s="11"/>
      <c r="D1233" s="11"/>
      <c r="E1233" s="11"/>
      <c r="F1233" s="46" t="s">
        <v>18</v>
      </c>
      <c r="G1233" s="11"/>
      <c r="H1233" s="47">
        <v>41271</v>
      </c>
      <c r="I1233" s="11"/>
      <c r="J1233" s="46" t="s">
        <v>47</v>
      </c>
      <c r="K1233" s="11"/>
      <c r="L1233" s="46" t="s">
        <v>198</v>
      </c>
      <c r="M1233" s="11"/>
      <c r="N1233" s="46"/>
      <c r="O1233" s="11"/>
      <c r="P1233" s="46" t="s">
        <v>0</v>
      </c>
      <c r="Q1233" s="11"/>
      <c r="R1233" s="48"/>
      <c r="S1233" s="11"/>
      <c r="T1233" s="46" t="s">
        <v>189</v>
      </c>
      <c r="U1233" s="11"/>
      <c r="V1233" s="4">
        <v>0</v>
      </c>
      <c r="Z1233"/>
    </row>
    <row r="1234" spans="1:26">
      <c r="A1234" s="11"/>
      <c r="B1234" s="11"/>
      <c r="C1234" s="11"/>
      <c r="D1234" s="11"/>
      <c r="E1234" s="11"/>
      <c r="F1234" s="46" t="s">
        <v>18</v>
      </c>
      <c r="G1234" s="11"/>
      <c r="H1234" s="47">
        <v>41271</v>
      </c>
      <c r="I1234" s="11"/>
      <c r="J1234" s="46" t="s">
        <v>47</v>
      </c>
      <c r="K1234" s="11"/>
      <c r="L1234" s="46" t="s">
        <v>198</v>
      </c>
      <c r="M1234" s="11"/>
      <c r="N1234" s="46"/>
      <c r="O1234" s="11"/>
      <c r="P1234" s="46" t="s">
        <v>0</v>
      </c>
      <c r="Q1234" s="11"/>
      <c r="R1234" s="48"/>
      <c r="S1234" s="11"/>
      <c r="T1234" s="46" t="s">
        <v>189</v>
      </c>
      <c r="U1234" s="11"/>
      <c r="V1234" s="4">
        <v>0</v>
      </c>
      <c r="Z1234"/>
    </row>
    <row r="1235" spans="1:26">
      <c r="A1235" s="11"/>
      <c r="B1235" s="11"/>
      <c r="C1235" s="11"/>
      <c r="D1235" s="11"/>
      <c r="E1235" s="11"/>
      <c r="F1235" s="46" t="s">
        <v>18</v>
      </c>
      <c r="G1235" s="11"/>
      <c r="H1235" s="47">
        <v>41271</v>
      </c>
      <c r="I1235" s="11"/>
      <c r="J1235" s="46" t="s">
        <v>125</v>
      </c>
      <c r="K1235" s="11"/>
      <c r="L1235" s="46" t="s">
        <v>201</v>
      </c>
      <c r="M1235" s="11"/>
      <c r="N1235" s="46"/>
      <c r="O1235" s="11"/>
      <c r="P1235" s="46" t="s">
        <v>19</v>
      </c>
      <c r="Q1235" s="11"/>
      <c r="R1235" s="48"/>
      <c r="S1235" s="11"/>
      <c r="T1235" s="46" t="s">
        <v>189</v>
      </c>
      <c r="U1235" s="11"/>
      <c r="V1235" s="4">
        <v>0</v>
      </c>
      <c r="Z1235"/>
    </row>
    <row r="1236" spans="1:26">
      <c r="A1236" s="11"/>
      <c r="B1236" s="11"/>
      <c r="C1236" s="11"/>
      <c r="D1236" s="11"/>
      <c r="E1236" s="11"/>
      <c r="F1236" s="46" t="s">
        <v>18</v>
      </c>
      <c r="G1236" s="11"/>
      <c r="H1236" s="47">
        <v>41271</v>
      </c>
      <c r="I1236" s="11"/>
      <c r="J1236" s="46" t="s">
        <v>125</v>
      </c>
      <c r="K1236" s="11"/>
      <c r="L1236" s="46" t="s">
        <v>201</v>
      </c>
      <c r="M1236" s="11"/>
      <c r="N1236" s="46"/>
      <c r="O1236" s="11"/>
      <c r="P1236" s="46" t="s">
        <v>19</v>
      </c>
      <c r="Q1236" s="11"/>
      <c r="R1236" s="48"/>
      <c r="S1236" s="11"/>
      <c r="T1236" s="46" t="s">
        <v>189</v>
      </c>
      <c r="U1236" s="11"/>
      <c r="V1236" s="4">
        <v>0</v>
      </c>
      <c r="Z1236"/>
    </row>
    <row r="1237" spans="1:26">
      <c r="A1237" s="11"/>
      <c r="B1237" s="11"/>
      <c r="C1237" s="11"/>
      <c r="D1237" s="11"/>
      <c r="E1237" s="11"/>
      <c r="F1237" s="46" t="s">
        <v>18</v>
      </c>
      <c r="G1237" s="11"/>
      <c r="H1237" s="47">
        <v>41271</v>
      </c>
      <c r="I1237" s="11"/>
      <c r="J1237" s="46" t="s">
        <v>125</v>
      </c>
      <c r="K1237" s="11"/>
      <c r="L1237" s="46" t="s">
        <v>201</v>
      </c>
      <c r="M1237" s="11"/>
      <c r="N1237" s="46"/>
      <c r="O1237" s="11"/>
      <c r="P1237" s="46" t="s">
        <v>19</v>
      </c>
      <c r="Q1237" s="11"/>
      <c r="R1237" s="48"/>
      <c r="S1237" s="11"/>
      <c r="T1237" s="46" t="s">
        <v>189</v>
      </c>
      <c r="U1237" s="11"/>
      <c r="V1237" s="4">
        <v>0</v>
      </c>
      <c r="Z1237"/>
    </row>
    <row r="1238" spans="1:26">
      <c r="A1238" s="11"/>
      <c r="B1238" s="11"/>
      <c r="C1238" s="11"/>
      <c r="D1238" s="11"/>
      <c r="E1238" s="11"/>
      <c r="F1238" s="46" t="s">
        <v>18</v>
      </c>
      <c r="G1238" s="11"/>
      <c r="H1238" s="47">
        <v>41271</v>
      </c>
      <c r="I1238" s="11"/>
      <c r="J1238" s="46" t="s">
        <v>48</v>
      </c>
      <c r="K1238" s="11"/>
      <c r="L1238" s="46" t="s">
        <v>210</v>
      </c>
      <c r="M1238" s="11"/>
      <c r="N1238" s="46"/>
      <c r="O1238" s="11"/>
      <c r="P1238" s="46" t="s">
        <v>0</v>
      </c>
      <c r="Q1238" s="11"/>
      <c r="R1238" s="48"/>
      <c r="S1238" s="11"/>
      <c r="T1238" s="46" t="s">
        <v>189</v>
      </c>
      <c r="U1238" s="11"/>
      <c r="V1238" s="4">
        <v>0</v>
      </c>
      <c r="Z1238"/>
    </row>
    <row r="1239" spans="1:26">
      <c r="A1239" s="11"/>
      <c r="B1239" s="11"/>
      <c r="C1239" s="11"/>
      <c r="D1239" s="11"/>
      <c r="E1239" s="11"/>
      <c r="F1239" s="46" t="s">
        <v>18</v>
      </c>
      <c r="G1239" s="11"/>
      <c r="H1239" s="47">
        <v>41271</v>
      </c>
      <c r="I1239" s="11"/>
      <c r="J1239" s="46" t="s">
        <v>48</v>
      </c>
      <c r="K1239" s="11"/>
      <c r="L1239" s="46" t="s">
        <v>210</v>
      </c>
      <c r="M1239" s="11"/>
      <c r="N1239" s="46"/>
      <c r="O1239" s="11"/>
      <c r="P1239" s="46" t="s">
        <v>0</v>
      </c>
      <c r="Q1239" s="11"/>
      <c r="R1239" s="48"/>
      <c r="S1239" s="11"/>
      <c r="T1239" s="46" t="s">
        <v>189</v>
      </c>
      <c r="U1239" s="11"/>
      <c r="V1239" s="4">
        <v>5.36</v>
      </c>
      <c r="Z1239"/>
    </row>
    <row r="1240" spans="1:26">
      <c r="A1240" s="11"/>
      <c r="B1240" s="11"/>
      <c r="C1240" s="11"/>
      <c r="D1240" s="11"/>
      <c r="E1240" s="11"/>
      <c r="F1240" s="46" t="s">
        <v>18</v>
      </c>
      <c r="G1240" s="11"/>
      <c r="H1240" s="47">
        <v>41271</v>
      </c>
      <c r="I1240" s="11"/>
      <c r="J1240" s="46" t="s">
        <v>48</v>
      </c>
      <c r="K1240" s="11"/>
      <c r="L1240" s="46" t="s">
        <v>210</v>
      </c>
      <c r="M1240" s="11"/>
      <c r="N1240" s="46"/>
      <c r="O1240" s="11"/>
      <c r="P1240" s="46" t="s">
        <v>0</v>
      </c>
      <c r="Q1240" s="11"/>
      <c r="R1240" s="48"/>
      <c r="S1240" s="11"/>
      <c r="T1240" s="46" t="s">
        <v>189</v>
      </c>
      <c r="U1240" s="11"/>
      <c r="V1240" s="4">
        <v>0</v>
      </c>
      <c r="Z1240"/>
    </row>
    <row r="1241" spans="1:26">
      <c r="A1241" s="11"/>
      <c r="B1241" s="11"/>
      <c r="C1241" s="11"/>
      <c r="D1241" s="11"/>
      <c r="E1241" s="11"/>
      <c r="F1241" s="46" t="s">
        <v>18</v>
      </c>
      <c r="G1241" s="11"/>
      <c r="H1241" s="47">
        <v>41271</v>
      </c>
      <c r="I1241" s="11"/>
      <c r="J1241" s="46" t="s">
        <v>48</v>
      </c>
      <c r="K1241" s="11"/>
      <c r="L1241" s="46" t="s">
        <v>210</v>
      </c>
      <c r="M1241" s="11"/>
      <c r="N1241" s="46"/>
      <c r="O1241" s="11"/>
      <c r="P1241" s="46" t="s">
        <v>0</v>
      </c>
      <c r="Q1241" s="11"/>
      <c r="R1241" s="48"/>
      <c r="S1241" s="11"/>
      <c r="T1241" s="46" t="s">
        <v>189</v>
      </c>
      <c r="U1241" s="11"/>
      <c r="V1241" s="4">
        <v>0</v>
      </c>
      <c r="Z1241"/>
    </row>
    <row r="1242" spans="1:26">
      <c r="A1242" s="11"/>
      <c r="B1242" s="11"/>
      <c r="C1242" s="11"/>
      <c r="D1242" s="11"/>
      <c r="E1242" s="11"/>
      <c r="F1242" s="46" t="s">
        <v>18</v>
      </c>
      <c r="G1242" s="11"/>
      <c r="H1242" s="47">
        <v>41271</v>
      </c>
      <c r="I1242" s="11"/>
      <c r="J1242" s="46" t="s">
        <v>124</v>
      </c>
      <c r="K1242" s="11"/>
      <c r="L1242" s="46" t="s">
        <v>204</v>
      </c>
      <c r="M1242" s="11"/>
      <c r="N1242" s="46"/>
      <c r="O1242" s="11"/>
      <c r="P1242" s="46" t="s">
        <v>19</v>
      </c>
      <c r="Q1242" s="11"/>
      <c r="R1242" s="48"/>
      <c r="S1242" s="11"/>
      <c r="T1242" s="46" t="s">
        <v>189</v>
      </c>
      <c r="U1242" s="11"/>
      <c r="V1242" s="4">
        <v>0</v>
      </c>
      <c r="Z1242"/>
    </row>
    <row r="1243" spans="1:26">
      <c r="A1243" s="11"/>
      <c r="B1243" s="11"/>
      <c r="C1243" s="11"/>
      <c r="D1243" s="11"/>
      <c r="E1243" s="11"/>
      <c r="F1243" s="46" t="s">
        <v>18</v>
      </c>
      <c r="G1243" s="11"/>
      <c r="H1243" s="47">
        <v>41271</v>
      </c>
      <c r="I1243" s="11"/>
      <c r="J1243" s="46" t="s">
        <v>124</v>
      </c>
      <c r="K1243" s="11"/>
      <c r="L1243" s="46" t="s">
        <v>204</v>
      </c>
      <c r="M1243" s="11"/>
      <c r="N1243" s="46"/>
      <c r="O1243" s="11"/>
      <c r="P1243" s="46" t="s">
        <v>19</v>
      </c>
      <c r="Q1243" s="11"/>
      <c r="R1243" s="48"/>
      <c r="S1243" s="11"/>
      <c r="T1243" s="46" t="s">
        <v>189</v>
      </c>
      <c r="U1243" s="11"/>
      <c r="V1243" s="4">
        <v>0</v>
      </c>
      <c r="Z1243"/>
    </row>
    <row r="1244" spans="1:26">
      <c r="A1244" s="11"/>
      <c r="B1244" s="11"/>
      <c r="C1244" s="11"/>
      <c r="D1244" s="11"/>
      <c r="E1244" s="11"/>
      <c r="F1244" s="46" t="s">
        <v>18</v>
      </c>
      <c r="G1244" s="11"/>
      <c r="H1244" s="47">
        <v>41271</v>
      </c>
      <c r="I1244" s="11"/>
      <c r="J1244" s="46" t="s">
        <v>147</v>
      </c>
      <c r="K1244" s="11"/>
      <c r="L1244" s="46" t="s">
        <v>211</v>
      </c>
      <c r="M1244" s="11"/>
      <c r="N1244" s="46"/>
      <c r="O1244" s="11"/>
      <c r="P1244" s="46" t="s">
        <v>19</v>
      </c>
      <c r="Q1244" s="11"/>
      <c r="R1244" s="48"/>
      <c r="S1244" s="11"/>
      <c r="T1244" s="46" t="s">
        <v>189</v>
      </c>
      <c r="U1244" s="11"/>
      <c r="V1244" s="4">
        <v>0</v>
      </c>
      <c r="Z1244"/>
    </row>
    <row r="1245" spans="1:26">
      <c r="A1245" s="11"/>
      <c r="B1245" s="11"/>
      <c r="C1245" s="11"/>
      <c r="D1245" s="11"/>
      <c r="E1245" s="11"/>
      <c r="F1245" s="46" t="s">
        <v>18</v>
      </c>
      <c r="G1245" s="11"/>
      <c r="H1245" s="47">
        <v>41271</v>
      </c>
      <c r="I1245" s="11"/>
      <c r="J1245" s="46" t="s">
        <v>147</v>
      </c>
      <c r="K1245" s="11"/>
      <c r="L1245" s="46" t="s">
        <v>211</v>
      </c>
      <c r="M1245" s="11"/>
      <c r="N1245" s="46"/>
      <c r="O1245" s="11"/>
      <c r="P1245" s="46" t="s">
        <v>19</v>
      </c>
      <c r="Q1245" s="11"/>
      <c r="R1245" s="48"/>
      <c r="S1245" s="11"/>
      <c r="T1245" s="46" t="s">
        <v>189</v>
      </c>
      <c r="U1245" s="11"/>
      <c r="V1245" s="4">
        <v>0</v>
      </c>
      <c r="Z1245"/>
    </row>
    <row r="1246" spans="1:26">
      <c r="A1246" s="11"/>
      <c r="B1246" s="11"/>
      <c r="C1246" s="11"/>
      <c r="D1246" s="11"/>
      <c r="E1246" s="11"/>
      <c r="F1246" s="46" t="s">
        <v>18</v>
      </c>
      <c r="G1246" s="11"/>
      <c r="H1246" s="47">
        <v>41271</v>
      </c>
      <c r="I1246" s="11"/>
      <c r="J1246" s="46" t="s">
        <v>147</v>
      </c>
      <c r="K1246" s="11"/>
      <c r="L1246" s="46" t="s">
        <v>211</v>
      </c>
      <c r="M1246" s="11"/>
      <c r="N1246" s="46"/>
      <c r="O1246" s="11"/>
      <c r="P1246" s="46" t="s">
        <v>19</v>
      </c>
      <c r="Q1246" s="11"/>
      <c r="R1246" s="48"/>
      <c r="S1246" s="11"/>
      <c r="T1246" s="46" t="s">
        <v>189</v>
      </c>
      <c r="U1246" s="11"/>
      <c r="V1246" s="4">
        <v>0</v>
      </c>
      <c r="Z1246"/>
    </row>
    <row r="1247" spans="1:26">
      <c r="A1247" s="11"/>
      <c r="B1247" s="11"/>
      <c r="C1247" s="11"/>
      <c r="D1247" s="11"/>
      <c r="E1247" s="11"/>
      <c r="F1247" s="46" t="s">
        <v>18</v>
      </c>
      <c r="G1247" s="11"/>
      <c r="H1247" s="47">
        <v>41271</v>
      </c>
      <c r="I1247" s="11"/>
      <c r="J1247" s="46" t="s">
        <v>49</v>
      </c>
      <c r="K1247" s="11"/>
      <c r="L1247" s="46" t="s">
        <v>218</v>
      </c>
      <c r="M1247" s="11"/>
      <c r="N1247" s="46"/>
      <c r="O1247" s="11"/>
      <c r="P1247" s="46" t="s">
        <v>19</v>
      </c>
      <c r="Q1247" s="11"/>
      <c r="R1247" s="48"/>
      <c r="S1247" s="11"/>
      <c r="T1247" s="46" t="s">
        <v>189</v>
      </c>
      <c r="U1247" s="11"/>
      <c r="V1247" s="4">
        <v>6.95</v>
      </c>
      <c r="Z1247"/>
    </row>
    <row r="1248" spans="1:26">
      <c r="A1248" s="11"/>
      <c r="B1248" s="11"/>
      <c r="C1248" s="11"/>
      <c r="D1248" s="11"/>
      <c r="E1248" s="11"/>
      <c r="F1248" s="46" t="s">
        <v>18</v>
      </c>
      <c r="G1248" s="11"/>
      <c r="H1248" s="47">
        <v>41271</v>
      </c>
      <c r="I1248" s="11"/>
      <c r="J1248" s="46" t="s">
        <v>49</v>
      </c>
      <c r="K1248" s="11"/>
      <c r="L1248" s="46" t="s">
        <v>218</v>
      </c>
      <c r="M1248" s="11"/>
      <c r="N1248" s="46"/>
      <c r="O1248" s="11"/>
      <c r="P1248" s="46" t="s">
        <v>19</v>
      </c>
      <c r="Q1248" s="11"/>
      <c r="R1248" s="48"/>
      <c r="S1248" s="11"/>
      <c r="T1248" s="46" t="s">
        <v>189</v>
      </c>
      <c r="U1248" s="11"/>
      <c r="V1248" s="4">
        <v>7.04</v>
      </c>
      <c r="Z1248"/>
    </row>
    <row r="1249" spans="1:26">
      <c r="A1249" s="11"/>
      <c r="B1249" s="11"/>
      <c r="C1249" s="11"/>
      <c r="D1249" s="11"/>
      <c r="E1249" s="11"/>
      <c r="F1249" s="46" t="s">
        <v>18</v>
      </c>
      <c r="G1249" s="11"/>
      <c r="H1249" s="47">
        <v>41271</v>
      </c>
      <c r="I1249" s="11"/>
      <c r="J1249" s="46" t="s">
        <v>49</v>
      </c>
      <c r="K1249" s="11"/>
      <c r="L1249" s="46" t="s">
        <v>218</v>
      </c>
      <c r="M1249" s="11"/>
      <c r="N1249" s="46"/>
      <c r="O1249" s="11"/>
      <c r="P1249" s="46" t="s">
        <v>19</v>
      </c>
      <c r="Q1249" s="11"/>
      <c r="R1249" s="48"/>
      <c r="S1249" s="11"/>
      <c r="T1249" s="46" t="s">
        <v>189</v>
      </c>
      <c r="U1249" s="11"/>
      <c r="V1249" s="4">
        <v>11</v>
      </c>
      <c r="Z1249"/>
    </row>
    <row r="1250" spans="1:26">
      <c r="A1250" s="11"/>
      <c r="B1250" s="11"/>
      <c r="C1250" s="11"/>
      <c r="D1250" s="11"/>
      <c r="E1250" s="11"/>
      <c r="F1250" s="46" t="s">
        <v>30</v>
      </c>
      <c r="G1250" s="11"/>
      <c r="H1250" s="47">
        <v>41274</v>
      </c>
      <c r="I1250" s="11"/>
      <c r="J1250" s="46" t="s">
        <v>73</v>
      </c>
      <c r="K1250" s="11"/>
      <c r="L1250" s="46"/>
      <c r="M1250" s="11"/>
      <c r="N1250" s="46" t="s">
        <v>72</v>
      </c>
      <c r="O1250" s="11"/>
      <c r="P1250" s="46"/>
      <c r="Q1250" s="11"/>
      <c r="R1250" s="48"/>
      <c r="S1250" s="11"/>
      <c r="T1250" s="46" t="s">
        <v>71</v>
      </c>
      <c r="U1250" s="11"/>
      <c r="V1250" s="4">
        <v>-1543.49</v>
      </c>
      <c r="Z1250"/>
    </row>
    <row r="1251" spans="1:26">
      <c r="A1251" s="11"/>
      <c r="B1251" s="11"/>
      <c r="C1251" s="11"/>
      <c r="D1251" s="11"/>
      <c r="E1251" s="11"/>
      <c r="F1251" s="46" t="s">
        <v>18</v>
      </c>
      <c r="G1251" s="11"/>
      <c r="H1251" s="47">
        <v>41285</v>
      </c>
      <c r="I1251" s="11"/>
      <c r="J1251" s="46"/>
      <c r="K1251" s="11"/>
      <c r="L1251" s="46" t="s">
        <v>212</v>
      </c>
      <c r="M1251" s="11"/>
      <c r="N1251" s="46"/>
      <c r="O1251" s="11"/>
      <c r="P1251" s="46" t="s">
        <v>35</v>
      </c>
      <c r="Q1251" s="11"/>
      <c r="R1251" s="48"/>
      <c r="S1251" s="11"/>
      <c r="T1251" s="46" t="s">
        <v>189</v>
      </c>
      <c r="U1251" s="11"/>
      <c r="V1251" s="4">
        <v>43.23</v>
      </c>
      <c r="Z1251"/>
    </row>
    <row r="1252" spans="1:26">
      <c r="A1252" s="11"/>
      <c r="B1252" s="11"/>
      <c r="C1252" s="11"/>
      <c r="D1252" s="11"/>
      <c r="E1252" s="11"/>
      <c r="F1252" s="46" t="s">
        <v>18</v>
      </c>
      <c r="G1252" s="11"/>
      <c r="H1252" s="47">
        <v>41285</v>
      </c>
      <c r="I1252" s="11"/>
      <c r="J1252" s="46"/>
      <c r="K1252" s="11"/>
      <c r="L1252" s="46" t="s">
        <v>212</v>
      </c>
      <c r="M1252" s="11"/>
      <c r="N1252" s="46"/>
      <c r="O1252" s="11"/>
      <c r="P1252" s="46" t="s">
        <v>35</v>
      </c>
      <c r="Q1252" s="11"/>
      <c r="R1252" s="48"/>
      <c r="S1252" s="11"/>
      <c r="T1252" s="46" t="s">
        <v>189</v>
      </c>
      <c r="U1252" s="11"/>
      <c r="V1252" s="4">
        <v>26.53</v>
      </c>
      <c r="Z1252"/>
    </row>
    <row r="1253" spans="1:26">
      <c r="A1253" s="11"/>
      <c r="B1253" s="11"/>
      <c r="C1253" s="11"/>
      <c r="D1253" s="11"/>
      <c r="E1253" s="11"/>
      <c r="F1253" s="46" t="s">
        <v>18</v>
      </c>
      <c r="G1253" s="11"/>
      <c r="H1253" s="47">
        <v>41285</v>
      </c>
      <c r="I1253" s="11"/>
      <c r="J1253" s="46"/>
      <c r="K1253" s="11"/>
      <c r="L1253" s="46" t="s">
        <v>212</v>
      </c>
      <c r="M1253" s="11"/>
      <c r="N1253" s="46"/>
      <c r="O1253" s="11"/>
      <c r="P1253" s="46" t="s">
        <v>35</v>
      </c>
      <c r="Q1253" s="11"/>
      <c r="R1253" s="48"/>
      <c r="S1253" s="11"/>
      <c r="T1253" s="46" t="s">
        <v>189</v>
      </c>
      <c r="U1253" s="11"/>
      <c r="V1253" s="4">
        <v>40.32</v>
      </c>
      <c r="Z1253"/>
    </row>
    <row r="1254" spans="1:26">
      <c r="A1254" s="11"/>
      <c r="B1254" s="11"/>
      <c r="C1254" s="11"/>
      <c r="D1254" s="11"/>
      <c r="E1254" s="11"/>
      <c r="F1254" s="46" t="s">
        <v>18</v>
      </c>
      <c r="G1254" s="11"/>
      <c r="H1254" s="47">
        <v>41285</v>
      </c>
      <c r="I1254" s="11"/>
      <c r="J1254" s="46"/>
      <c r="K1254" s="11"/>
      <c r="L1254" s="46" t="s">
        <v>190</v>
      </c>
      <c r="M1254" s="11"/>
      <c r="N1254" s="46"/>
      <c r="O1254" s="11"/>
      <c r="P1254" s="46" t="s">
        <v>35</v>
      </c>
      <c r="Q1254" s="11"/>
      <c r="R1254" s="48"/>
      <c r="S1254" s="11"/>
      <c r="T1254" s="46" t="s">
        <v>189</v>
      </c>
      <c r="U1254" s="11"/>
      <c r="V1254" s="4">
        <v>46.55</v>
      </c>
      <c r="Z1254"/>
    </row>
    <row r="1255" spans="1:26">
      <c r="A1255" s="11"/>
      <c r="B1255" s="11"/>
      <c r="C1255" s="11"/>
      <c r="D1255" s="11"/>
      <c r="E1255" s="11"/>
      <c r="F1255" s="46" t="s">
        <v>18</v>
      </c>
      <c r="G1255" s="11"/>
      <c r="H1255" s="47">
        <v>41285</v>
      </c>
      <c r="I1255" s="11"/>
      <c r="J1255" s="46"/>
      <c r="K1255" s="11"/>
      <c r="L1255" s="46" t="s">
        <v>190</v>
      </c>
      <c r="M1255" s="11"/>
      <c r="N1255" s="46"/>
      <c r="O1255" s="11"/>
      <c r="P1255" s="46" t="s">
        <v>35</v>
      </c>
      <c r="Q1255" s="11"/>
      <c r="R1255" s="48"/>
      <c r="S1255" s="11"/>
      <c r="T1255" s="46" t="s">
        <v>189</v>
      </c>
      <c r="U1255" s="11"/>
      <c r="V1255" s="4">
        <v>28.29</v>
      </c>
      <c r="Z1255"/>
    </row>
    <row r="1256" spans="1:26">
      <c r="A1256" s="11"/>
      <c r="B1256" s="11"/>
      <c r="C1256" s="11"/>
      <c r="D1256" s="11"/>
      <c r="E1256" s="11"/>
      <c r="F1256" s="46" t="s">
        <v>18</v>
      </c>
      <c r="G1256" s="11"/>
      <c r="H1256" s="47">
        <v>41285</v>
      </c>
      <c r="I1256" s="11"/>
      <c r="J1256" s="46"/>
      <c r="K1256" s="11"/>
      <c r="L1256" s="46" t="s">
        <v>190</v>
      </c>
      <c r="M1256" s="11"/>
      <c r="N1256" s="46"/>
      <c r="O1256" s="11"/>
      <c r="P1256" s="46" t="s">
        <v>35</v>
      </c>
      <c r="Q1256" s="11"/>
      <c r="R1256" s="48"/>
      <c r="S1256" s="11"/>
      <c r="T1256" s="46" t="s">
        <v>189</v>
      </c>
      <c r="U1256" s="11"/>
      <c r="V1256" s="4">
        <v>64.5</v>
      </c>
      <c r="Z1256"/>
    </row>
    <row r="1257" spans="1:26">
      <c r="A1257" s="11"/>
      <c r="B1257" s="11"/>
      <c r="C1257" s="11"/>
      <c r="D1257" s="11"/>
      <c r="E1257" s="11"/>
      <c r="F1257" s="46" t="s">
        <v>18</v>
      </c>
      <c r="G1257" s="11"/>
      <c r="H1257" s="47">
        <v>41285</v>
      </c>
      <c r="I1257" s="11"/>
      <c r="J1257" s="46"/>
      <c r="K1257" s="11"/>
      <c r="L1257" s="46" t="s">
        <v>191</v>
      </c>
      <c r="M1257" s="11"/>
      <c r="N1257" s="46"/>
      <c r="O1257" s="11"/>
      <c r="P1257" s="46" t="s">
        <v>19</v>
      </c>
      <c r="Q1257" s="11"/>
      <c r="R1257" s="48"/>
      <c r="S1257" s="11"/>
      <c r="T1257" s="46" t="s">
        <v>189</v>
      </c>
      <c r="U1257" s="11"/>
      <c r="V1257" s="4">
        <v>144.93</v>
      </c>
      <c r="Z1257"/>
    </row>
    <row r="1258" spans="1:26">
      <c r="A1258" s="11"/>
      <c r="B1258" s="11"/>
      <c r="C1258" s="11"/>
      <c r="D1258" s="11"/>
      <c r="E1258" s="11"/>
      <c r="F1258" s="46" t="s">
        <v>18</v>
      </c>
      <c r="G1258" s="11"/>
      <c r="H1258" s="47">
        <v>41285</v>
      </c>
      <c r="I1258" s="11"/>
      <c r="J1258" s="46"/>
      <c r="K1258" s="11"/>
      <c r="L1258" s="46" t="s">
        <v>191</v>
      </c>
      <c r="M1258" s="11"/>
      <c r="N1258" s="46"/>
      <c r="O1258" s="11"/>
      <c r="P1258" s="46" t="s">
        <v>19</v>
      </c>
      <c r="Q1258" s="11"/>
      <c r="R1258" s="48"/>
      <c r="S1258" s="11"/>
      <c r="T1258" s="46" t="s">
        <v>189</v>
      </c>
      <c r="U1258" s="11"/>
      <c r="V1258" s="4">
        <v>80.61</v>
      </c>
      <c r="Z1258"/>
    </row>
    <row r="1259" spans="1:26">
      <c r="A1259" s="11"/>
      <c r="B1259" s="11"/>
      <c r="C1259" s="11"/>
      <c r="D1259" s="11"/>
      <c r="E1259" s="11"/>
      <c r="F1259" s="46" t="s">
        <v>18</v>
      </c>
      <c r="G1259" s="11"/>
      <c r="H1259" s="47">
        <v>41285</v>
      </c>
      <c r="I1259" s="11"/>
      <c r="J1259" s="46"/>
      <c r="K1259" s="11"/>
      <c r="L1259" s="46" t="s">
        <v>191</v>
      </c>
      <c r="M1259" s="11"/>
      <c r="N1259" s="46"/>
      <c r="O1259" s="11"/>
      <c r="P1259" s="46" t="s">
        <v>19</v>
      </c>
      <c r="Q1259" s="11"/>
      <c r="R1259" s="48"/>
      <c r="S1259" s="11"/>
      <c r="T1259" s="46" t="s">
        <v>189</v>
      </c>
      <c r="U1259" s="11"/>
      <c r="V1259" s="4">
        <v>122.5</v>
      </c>
      <c r="Z1259"/>
    </row>
    <row r="1260" spans="1:26">
      <c r="A1260" s="11"/>
      <c r="B1260" s="11"/>
      <c r="C1260" s="11"/>
      <c r="D1260" s="11"/>
      <c r="E1260" s="11"/>
      <c r="F1260" s="46" t="s">
        <v>18</v>
      </c>
      <c r="G1260" s="11"/>
      <c r="H1260" s="47">
        <v>41285</v>
      </c>
      <c r="I1260" s="11"/>
      <c r="J1260" s="46"/>
      <c r="K1260" s="11"/>
      <c r="L1260" s="46" t="s">
        <v>214</v>
      </c>
      <c r="M1260" s="11"/>
      <c r="N1260" s="46"/>
      <c r="O1260" s="11"/>
      <c r="P1260" s="46" t="s">
        <v>0</v>
      </c>
      <c r="Q1260" s="11"/>
      <c r="R1260" s="48"/>
      <c r="S1260" s="11"/>
      <c r="T1260" s="46" t="s">
        <v>189</v>
      </c>
      <c r="U1260" s="11"/>
      <c r="V1260" s="4">
        <v>97.29</v>
      </c>
      <c r="Z1260"/>
    </row>
    <row r="1261" spans="1:26">
      <c r="A1261" s="11"/>
      <c r="B1261" s="11"/>
      <c r="C1261" s="11"/>
      <c r="D1261" s="11"/>
      <c r="E1261" s="11"/>
      <c r="F1261" s="46" t="s">
        <v>18</v>
      </c>
      <c r="G1261" s="11"/>
      <c r="H1261" s="47">
        <v>41285</v>
      </c>
      <c r="I1261" s="11"/>
      <c r="J1261" s="46"/>
      <c r="K1261" s="11"/>
      <c r="L1261" s="46" t="s">
        <v>214</v>
      </c>
      <c r="M1261" s="11"/>
      <c r="N1261" s="46"/>
      <c r="O1261" s="11"/>
      <c r="P1261" s="46" t="s">
        <v>0</v>
      </c>
      <c r="Q1261" s="11"/>
      <c r="R1261" s="48"/>
      <c r="S1261" s="11"/>
      <c r="T1261" s="46" t="s">
        <v>189</v>
      </c>
      <c r="U1261" s="11"/>
      <c r="V1261" s="4">
        <v>55.27</v>
      </c>
      <c r="Z1261"/>
    </row>
    <row r="1262" spans="1:26">
      <c r="A1262" s="11"/>
      <c r="B1262" s="11"/>
      <c r="C1262" s="11"/>
      <c r="D1262" s="11"/>
      <c r="E1262" s="11"/>
      <c r="F1262" s="46" t="s">
        <v>18</v>
      </c>
      <c r="G1262" s="11"/>
      <c r="H1262" s="47">
        <v>41285</v>
      </c>
      <c r="I1262" s="11"/>
      <c r="J1262" s="46"/>
      <c r="K1262" s="11"/>
      <c r="L1262" s="46" t="s">
        <v>214</v>
      </c>
      <c r="M1262" s="11"/>
      <c r="N1262" s="46"/>
      <c r="O1262" s="11"/>
      <c r="P1262" s="46" t="s">
        <v>0</v>
      </c>
      <c r="Q1262" s="11"/>
      <c r="R1262" s="48"/>
      <c r="S1262" s="11"/>
      <c r="T1262" s="46" t="s">
        <v>189</v>
      </c>
      <c r="U1262" s="11"/>
      <c r="V1262" s="4">
        <v>84</v>
      </c>
      <c r="Z1262"/>
    </row>
    <row r="1263" spans="1:26">
      <c r="A1263" s="11"/>
      <c r="B1263" s="11"/>
      <c r="C1263" s="11"/>
      <c r="D1263" s="11"/>
      <c r="E1263" s="11"/>
      <c r="F1263" s="46" t="s">
        <v>18</v>
      </c>
      <c r="G1263" s="11"/>
      <c r="H1263" s="47">
        <v>41285</v>
      </c>
      <c r="I1263" s="11"/>
      <c r="J1263" s="46"/>
      <c r="K1263" s="11"/>
      <c r="L1263" s="46" t="s">
        <v>192</v>
      </c>
      <c r="M1263" s="11"/>
      <c r="N1263" s="46"/>
      <c r="O1263" s="11"/>
      <c r="P1263" s="46" t="s">
        <v>19</v>
      </c>
      <c r="Q1263" s="11"/>
      <c r="R1263" s="48"/>
      <c r="S1263" s="11"/>
      <c r="T1263" s="46" t="s">
        <v>189</v>
      </c>
      <c r="U1263" s="11"/>
      <c r="V1263" s="4">
        <v>80</v>
      </c>
      <c r="Z1263"/>
    </row>
    <row r="1264" spans="1:26">
      <c r="A1264" s="11"/>
      <c r="B1264" s="11"/>
      <c r="C1264" s="11"/>
      <c r="D1264" s="11"/>
      <c r="E1264" s="11"/>
      <c r="F1264" s="46" t="s">
        <v>18</v>
      </c>
      <c r="G1264" s="11"/>
      <c r="H1264" s="47">
        <v>41285</v>
      </c>
      <c r="I1264" s="11"/>
      <c r="J1264" s="46"/>
      <c r="K1264" s="11"/>
      <c r="L1264" s="46" t="s">
        <v>192</v>
      </c>
      <c r="M1264" s="11"/>
      <c r="N1264" s="46"/>
      <c r="O1264" s="11"/>
      <c r="P1264" s="46" t="s">
        <v>19</v>
      </c>
      <c r="Q1264" s="11"/>
      <c r="R1264" s="48"/>
      <c r="S1264" s="11"/>
      <c r="T1264" s="46" t="s">
        <v>189</v>
      </c>
      <c r="U1264" s="11"/>
      <c r="V1264" s="4">
        <v>116.22</v>
      </c>
      <c r="Z1264"/>
    </row>
    <row r="1265" spans="1:26">
      <c r="A1265" s="11"/>
      <c r="B1265" s="11"/>
      <c r="C1265" s="11"/>
      <c r="D1265" s="11"/>
      <c r="E1265" s="11"/>
      <c r="F1265" s="46" t="s">
        <v>18</v>
      </c>
      <c r="G1265" s="11"/>
      <c r="H1265" s="47">
        <v>41285</v>
      </c>
      <c r="I1265" s="11"/>
      <c r="J1265" s="46"/>
      <c r="K1265" s="11"/>
      <c r="L1265" s="46" t="s">
        <v>192</v>
      </c>
      <c r="M1265" s="11"/>
      <c r="N1265" s="46"/>
      <c r="O1265" s="11"/>
      <c r="P1265" s="46" t="s">
        <v>19</v>
      </c>
      <c r="Q1265" s="11"/>
      <c r="R1265" s="48"/>
      <c r="S1265" s="11"/>
      <c r="T1265" s="46" t="s">
        <v>189</v>
      </c>
      <c r="U1265" s="11"/>
      <c r="V1265" s="4">
        <v>65.34</v>
      </c>
      <c r="Z1265"/>
    </row>
    <row r="1266" spans="1:26">
      <c r="A1266" s="11"/>
      <c r="B1266" s="11"/>
      <c r="C1266" s="11"/>
      <c r="D1266" s="11"/>
      <c r="E1266" s="11"/>
      <c r="F1266" s="46" t="s">
        <v>18</v>
      </c>
      <c r="G1266" s="11"/>
      <c r="H1266" s="47">
        <v>41285</v>
      </c>
      <c r="I1266" s="11"/>
      <c r="J1266" s="46"/>
      <c r="K1266" s="11"/>
      <c r="L1266" s="46" t="s">
        <v>192</v>
      </c>
      <c r="M1266" s="11"/>
      <c r="N1266" s="46"/>
      <c r="O1266" s="11"/>
      <c r="P1266" s="46" t="s">
        <v>19</v>
      </c>
      <c r="Q1266" s="11"/>
      <c r="R1266" s="48"/>
      <c r="S1266" s="11"/>
      <c r="T1266" s="46" t="s">
        <v>189</v>
      </c>
      <c r="U1266" s="11"/>
      <c r="V1266" s="4">
        <v>198.6</v>
      </c>
      <c r="Z1266"/>
    </row>
    <row r="1267" spans="1:26">
      <c r="A1267" s="11"/>
      <c r="B1267" s="11"/>
      <c r="C1267" s="11"/>
      <c r="D1267" s="11"/>
      <c r="E1267" s="11"/>
      <c r="F1267" s="46" t="s">
        <v>18</v>
      </c>
      <c r="G1267" s="11"/>
      <c r="H1267" s="47">
        <v>41285</v>
      </c>
      <c r="I1267" s="11"/>
      <c r="J1267" s="46"/>
      <c r="K1267" s="11"/>
      <c r="L1267" s="46" t="s">
        <v>194</v>
      </c>
      <c r="M1267" s="11"/>
      <c r="N1267" s="46"/>
      <c r="O1267" s="11"/>
      <c r="P1267" s="46" t="s">
        <v>19</v>
      </c>
      <c r="Q1267" s="11"/>
      <c r="R1267" s="48"/>
      <c r="S1267" s="11"/>
      <c r="T1267" s="46" t="s">
        <v>189</v>
      </c>
      <c r="U1267" s="11"/>
      <c r="V1267" s="4">
        <v>80.58</v>
      </c>
      <c r="Z1267"/>
    </row>
    <row r="1268" spans="1:26">
      <c r="A1268" s="11"/>
      <c r="B1268" s="11"/>
      <c r="C1268" s="11"/>
      <c r="D1268" s="11"/>
      <c r="E1268" s="11"/>
      <c r="F1268" s="46" t="s">
        <v>18</v>
      </c>
      <c r="G1268" s="11"/>
      <c r="H1268" s="47">
        <v>41285</v>
      </c>
      <c r="I1268" s="11"/>
      <c r="J1268" s="46"/>
      <c r="K1268" s="11"/>
      <c r="L1268" s="46" t="s">
        <v>194</v>
      </c>
      <c r="M1268" s="11"/>
      <c r="N1268" s="46"/>
      <c r="O1268" s="11"/>
      <c r="P1268" s="46" t="s">
        <v>19</v>
      </c>
      <c r="Q1268" s="11"/>
      <c r="R1268" s="48"/>
      <c r="S1268" s="11"/>
      <c r="T1268" s="46" t="s">
        <v>189</v>
      </c>
      <c r="U1268" s="11"/>
      <c r="V1268" s="4">
        <v>46.4</v>
      </c>
      <c r="Z1268"/>
    </row>
    <row r="1269" spans="1:26">
      <c r="A1269" s="11"/>
      <c r="B1269" s="11"/>
      <c r="C1269" s="11"/>
      <c r="D1269" s="11"/>
      <c r="E1269" s="11"/>
      <c r="F1269" s="46" t="s">
        <v>18</v>
      </c>
      <c r="G1269" s="11"/>
      <c r="H1269" s="47">
        <v>41285</v>
      </c>
      <c r="I1269" s="11"/>
      <c r="J1269" s="46"/>
      <c r="K1269" s="11"/>
      <c r="L1269" s="46" t="s">
        <v>194</v>
      </c>
      <c r="M1269" s="11"/>
      <c r="N1269" s="46"/>
      <c r="O1269" s="11"/>
      <c r="P1269" s="46" t="s">
        <v>19</v>
      </c>
      <c r="Q1269" s="11"/>
      <c r="R1269" s="48"/>
      <c r="S1269" s="11"/>
      <c r="T1269" s="46" t="s">
        <v>189</v>
      </c>
      <c r="U1269" s="11"/>
      <c r="V1269" s="4">
        <v>70.5</v>
      </c>
      <c r="Z1269"/>
    </row>
    <row r="1270" spans="1:26">
      <c r="A1270" s="11"/>
      <c r="B1270" s="11"/>
      <c r="C1270" s="11"/>
      <c r="D1270" s="11"/>
      <c r="E1270" s="11"/>
      <c r="F1270" s="46" t="s">
        <v>18</v>
      </c>
      <c r="G1270" s="11"/>
      <c r="H1270" s="47">
        <v>41285</v>
      </c>
      <c r="I1270" s="11"/>
      <c r="J1270" s="46"/>
      <c r="K1270" s="11"/>
      <c r="L1270" s="46" t="s">
        <v>199</v>
      </c>
      <c r="M1270" s="11"/>
      <c r="N1270" s="46"/>
      <c r="O1270" s="11"/>
      <c r="P1270" s="46" t="s">
        <v>19</v>
      </c>
      <c r="Q1270" s="11"/>
      <c r="R1270" s="48"/>
      <c r="S1270" s="11"/>
      <c r="T1270" s="46" t="s">
        <v>189</v>
      </c>
      <c r="U1270" s="11"/>
      <c r="V1270" s="4">
        <v>3076.92</v>
      </c>
      <c r="Z1270"/>
    </row>
    <row r="1271" spans="1:26">
      <c r="A1271" s="11"/>
      <c r="B1271" s="11"/>
      <c r="C1271" s="11"/>
      <c r="D1271" s="11"/>
      <c r="E1271" s="11"/>
      <c r="F1271" s="46" t="s">
        <v>18</v>
      </c>
      <c r="G1271" s="11"/>
      <c r="H1271" s="47">
        <v>41285</v>
      </c>
      <c r="I1271" s="11"/>
      <c r="J1271" s="46"/>
      <c r="K1271" s="11"/>
      <c r="L1271" s="46" t="s">
        <v>199</v>
      </c>
      <c r="M1271" s="11"/>
      <c r="N1271" s="46"/>
      <c r="O1271" s="11"/>
      <c r="P1271" s="46" t="s">
        <v>19</v>
      </c>
      <c r="Q1271" s="11"/>
      <c r="R1271" s="48"/>
      <c r="S1271" s="11"/>
      <c r="T1271" s="46" t="s">
        <v>189</v>
      </c>
      <c r="U1271" s="11"/>
      <c r="V1271" s="4">
        <v>145.63999999999999</v>
      </c>
      <c r="Z1271"/>
    </row>
    <row r="1272" spans="1:26">
      <c r="A1272" s="11"/>
      <c r="B1272" s="11"/>
      <c r="C1272" s="11"/>
      <c r="D1272" s="11"/>
      <c r="E1272" s="11"/>
      <c r="F1272" s="46" t="s">
        <v>18</v>
      </c>
      <c r="G1272" s="11"/>
      <c r="H1272" s="47">
        <v>41285</v>
      </c>
      <c r="I1272" s="11"/>
      <c r="J1272" s="46"/>
      <c r="K1272" s="11"/>
      <c r="L1272" s="46" t="s">
        <v>201</v>
      </c>
      <c r="M1272" s="11"/>
      <c r="N1272" s="46"/>
      <c r="O1272" s="11"/>
      <c r="P1272" s="46" t="s">
        <v>19</v>
      </c>
      <c r="Q1272" s="11"/>
      <c r="R1272" s="48"/>
      <c r="S1272" s="11"/>
      <c r="T1272" s="46" t="s">
        <v>189</v>
      </c>
      <c r="U1272" s="11"/>
      <c r="V1272" s="4">
        <v>75.010000000000005</v>
      </c>
      <c r="Z1272"/>
    </row>
    <row r="1273" spans="1:26">
      <c r="A1273" s="11"/>
      <c r="B1273" s="11"/>
      <c r="C1273" s="11"/>
      <c r="D1273" s="11"/>
      <c r="E1273" s="11"/>
      <c r="F1273" s="46" t="s">
        <v>18</v>
      </c>
      <c r="G1273" s="11"/>
      <c r="H1273" s="47">
        <v>41285</v>
      </c>
      <c r="I1273" s="11"/>
      <c r="J1273" s="46"/>
      <c r="K1273" s="11"/>
      <c r="L1273" s="46" t="s">
        <v>201</v>
      </c>
      <c r="M1273" s="11"/>
      <c r="N1273" s="46"/>
      <c r="O1273" s="11"/>
      <c r="P1273" s="46" t="s">
        <v>19</v>
      </c>
      <c r="Q1273" s="11"/>
      <c r="R1273" s="48"/>
      <c r="S1273" s="11"/>
      <c r="T1273" s="46" t="s">
        <v>189</v>
      </c>
      <c r="U1273" s="11"/>
      <c r="V1273" s="4">
        <v>43.43</v>
      </c>
      <c r="Z1273"/>
    </row>
    <row r="1274" spans="1:26">
      <c r="A1274" s="11"/>
      <c r="B1274" s="11"/>
      <c r="C1274" s="11"/>
      <c r="D1274" s="11"/>
      <c r="E1274" s="11"/>
      <c r="F1274" s="46" t="s">
        <v>18</v>
      </c>
      <c r="G1274" s="11"/>
      <c r="H1274" s="47">
        <v>41285</v>
      </c>
      <c r="I1274" s="11"/>
      <c r="J1274" s="46"/>
      <c r="K1274" s="11"/>
      <c r="L1274" s="46" t="s">
        <v>201</v>
      </c>
      <c r="M1274" s="11"/>
      <c r="N1274" s="46"/>
      <c r="O1274" s="11"/>
      <c r="P1274" s="46" t="s">
        <v>19</v>
      </c>
      <c r="Q1274" s="11"/>
      <c r="R1274" s="48"/>
      <c r="S1274" s="11"/>
      <c r="T1274" s="46" t="s">
        <v>189</v>
      </c>
      <c r="U1274" s="11"/>
      <c r="V1274" s="4">
        <v>66</v>
      </c>
      <c r="Z1274"/>
    </row>
    <row r="1275" spans="1:26">
      <c r="A1275" s="11"/>
      <c r="B1275" s="11"/>
      <c r="C1275" s="11"/>
      <c r="D1275" s="11"/>
      <c r="E1275" s="11"/>
      <c r="F1275" s="46" t="s">
        <v>18</v>
      </c>
      <c r="G1275" s="11"/>
      <c r="H1275" s="47">
        <v>41285</v>
      </c>
      <c r="I1275" s="11"/>
      <c r="J1275" s="46"/>
      <c r="K1275" s="11"/>
      <c r="L1275" s="46" t="s">
        <v>210</v>
      </c>
      <c r="M1275" s="11"/>
      <c r="N1275" s="46"/>
      <c r="O1275" s="11"/>
      <c r="P1275" s="46" t="s">
        <v>0</v>
      </c>
      <c r="Q1275" s="11"/>
      <c r="R1275" s="48"/>
      <c r="S1275" s="11"/>
      <c r="T1275" s="46" t="s">
        <v>189</v>
      </c>
      <c r="U1275" s="11"/>
      <c r="V1275" s="4">
        <v>0</v>
      </c>
      <c r="Z1275"/>
    </row>
    <row r="1276" spans="1:26">
      <c r="A1276" s="11"/>
      <c r="B1276" s="11"/>
      <c r="C1276" s="11"/>
      <c r="D1276" s="11"/>
      <c r="E1276" s="11"/>
      <c r="F1276" s="46" t="s">
        <v>18</v>
      </c>
      <c r="G1276" s="11"/>
      <c r="H1276" s="47">
        <v>41285</v>
      </c>
      <c r="I1276" s="11"/>
      <c r="J1276" s="46"/>
      <c r="K1276" s="11"/>
      <c r="L1276" s="46" t="s">
        <v>210</v>
      </c>
      <c r="M1276" s="11"/>
      <c r="N1276" s="46"/>
      <c r="O1276" s="11"/>
      <c r="P1276" s="46" t="s">
        <v>0</v>
      </c>
      <c r="Q1276" s="11"/>
      <c r="R1276" s="48"/>
      <c r="S1276" s="11"/>
      <c r="T1276" s="46" t="s">
        <v>189</v>
      </c>
      <c r="U1276" s="11"/>
      <c r="V1276" s="4">
        <v>50.76</v>
      </c>
      <c r="Z1276"/>
    </row>
    <row r="1277" spans="1:26">
      <c r="A1277" s="11"/>
      <c r="B1277" s="11"/>
      <c r="C1277" s="11"/>
      <c r="D1277" s="11"/>
      <c r="E1277" s="11"/>
      <c r="F1277" s="46" t="s">
        <v>18</v>
      </c>
      <c r="G1277" s="11"/>
      <c r="H1277" s="47">
        <v>41285</v>
      </c>
      <c r="I1277" s="11"/>
      <c r="J1277" s="46"/>
      <c r="K1277" s="11"/>
      <c r="L1277" s="46" t="s">
        <v>210</v>
      </c>
      <c r="M1277" s="11"/>
      <c r="N1277" s="46"/>
      <c r="O1277" s="11"/>
      <c r="P1277" s="46" t="s">
        <v>0</v>
      </c>
      <c r="Q1277" s="11"/>
      <c r="R1277" s="48"/>
      <c r="S1277" s="11"/>
      <c r="T1277" s="46" t="s">
        <v>189</v>
      </c>
      <c r="U1277" s="11"/>
      <c r="V1277" s="4">
        <v>30.53</v>
      </c>
      <c r="Z1277"/>
    </row>
    <row r="1278" spans="1:26">
      <c r="A1278" s="11"/>
      <c r="B1278" s="11"/>
      <c r="C1278" s="11"/>
      <c r="D1278" s="11"/>
      <c r="E1278" s="11"/>
      <c r="F1278" s="46" t="s">
        <v>18</v>
      </c>
      <c r="G1278" s="11"/>
      <c r="H1278" s="47">
        <v>41285</v>
      </c>
      <c r="I1278" s="11"/>
      <c r="J1278" s="46"/>
      <c r="K1278" s="11"/>
      <c r="L1278" s="46" t="s">
        <v>210</v>
      </c>
      <c r="M1278" s="11"/>
      <c r="N1278" s="46"/>
      <c r="O1278" s="11"/>
      <c r="P1278" s="46" t="s">
        <v>0</v>
      </c>
      <c r="Q1278" s="11"/>
      <c r="R1278" s="48"/>
      <c r="S1278" s="11"/>
      <c r="T1278" s="46" t="s">
        <v>189</v>
      </c>
      <c r="U1278" s="11"/>
      <c r="V1278" s="4">
        <v>46.4</v>
      </c>
      <c r="Z1278"/>
    </row>
    <row r="1279" spans="1:26">
      <c r="A1279" s="11"/>
      <c r="B1279" s="11"/>
      <c r="C1279" s="11"/>
      <c r="D1279" s="11"/>
      <c r="E1279" s="11"/>
      <c r="F1279" s="46" t="s">
        <v>18</v>
      </c>
      <c r="G1279" s="11"/>
      <c r="H1279" s="47">
        <v>41285</v>
      </c>
      <c r="I1279" s="11"/>
      <c r="J1279" s="46"/>
      <c r="K1279" s="11"/>
      <c r="L1279" s="46" t="s">
        <v>204</v>
      </c>
      <c r="M1279" s="11"/>
      <c r="N1279" s="46"/>
      <c r="O1279" s="11"/>
      <c r="P1279" s="46" t="s">
        <v>19</v>
      </c>
      <c r="Q1279" s="11"/>
      <c r="R1279" s="48"/>
      <c r="S1279" s="11"/>
      <c r="T1279" s="46" t="s">
        <v>189</v>
      </c>
      <c r="U1279" s="11"/>
      <c r="V1279" s="4">
        <v>48.37</v>
      </c>
      <c r="Z1279"/>
    </row>
    <row r="1280" spans="1:26">
      <c r="A1280" s="11"/>
      <c r="B1280" s="11"/>
      <c r="C1280" s="11"/>
      <c r="D1280" s="11"/>
      <c r="E1280" s="11"/>
      <c r="F1280" s="46" t="s">
        <v>18</v>
      </c>
      <c r="G1280" s="11"/>
      <c r="H1280" s="47">
        <v>41285</v>
      </c>
      <c r="I1280" s="11"/>
      <c r="J1280" s="46"/>
      <c r="K1280" s="11"/>
      <c r="L1280" s="46" t="s">
        <v>204</v>
      </c>
      <c r="M1280" s="11"/>
      <c r="N1280" s="46"/>
      <c r="O1280" s="11"/>
      <c r="P1280" s="46" t="s">
        <v>19</v>
      </c>
      <c r="Q1280" s="11"/>
      <c r="R1280" s="48"/>
      <c r="S1280" s="11"/>
      <c r="T1280" s="46" t="s">
        <v>189</v>
      </c>
      <c r="U1280" s="11"/>
      <c r="V1280" s="4">
        <v>73.5</v>
      </c>
      <c r="Z1280"/>
    </row>
    <row r="1281" spans="1:26">
      <c r="A1281" s="11"/>
      <c r="B1281" s="11"/>
      <c r="C1281" s="11"/>
      <c r="D1281" s="11"/>
      <c r="E1281" s="11"/>
      <c r="F1281" s="46" t="s">
        <v>18</v>
      </c>
      <c r="G1281" s="11"/>
      <c r="H1281" s="47">
        <v>41285</v>
      </c>
      <c r="I1281" s="11"/>
      <c r="J1281" s="46"/>
      <c r="K1281" s="11"/>
      <c r="L1281" s="46" t="s">
        <v>211</v>
      </c>
      <c r="M1281" s="11"/>
      <c r="N1281" s="46"/>
      <c r="O1281" s="11"/>
      <c r="P1281" s="46" t="s">
        <v>19</v>
      </c>
      <c r="Q1281" s="11"/>
      <c r="R1281" s="48"/>
      <c r="S1281" s="11"/>
      <c r="T1281" s="46" t="s">
        <v>189</v>
      </c>
      <c r="U1281" s="11"/>
      <c r="V1281" s="4">
        <v>40.98</v>
      </c>
      <c r="Z1281"/>
    </row>
    <row r="1282" spans="1:26">
      <c r="A1282" s="11"/>
      <c r="B1282" s="11"/>
      <c r="C1282" s="11"/>
      <c r="D1282" s="11"/>
      <c r="E1282" s="11"/>
      <c r="F1282" s="46" t="s">
        <v>18</v>
      </c>
      <c r="G1282" s="11"/>
      <c r="H1282" s="47">
        <v>41285</v>
      </c>
      <c r="I1282" s="11"/>
      <c r="J1282" s="46"/>
      <c r="K1282" s="11"/>
      <c r="L1282" s="46" t="s">
        <v>211</v>
      </c>
      <c r="M1282" s="11"/>
      <c r="N1282" s="46"/>
      <c r="O1282" s="11"/>
      <c r="P1282" s="46" t="s">
        <v>19</v>
      </c>
      <c r="Q1282" s="11"/>
      <c r="R1282" s="48"/>
      <c r="S1282" s="11"/>
      <c r="T1282" s="46" t="s">
        <v>189</v>
      </c>
      <c r="U1282" s="11"/>
      <c r="V1282" s="4">
        <v>25.34</v>
      </c>
      <c r="Z1282"/>
    </row>
    <row r="1283" spans="1:26">
      <c r="A1283" s="11"/>
      <c r="B1283" s="11"/>
      <c r="C1283" s="11"/>
      <c r="D1283" s="11"/>
      <c r="E1283" s="11"/>
      <c r="F1283" s="46" t="s">
        <v>18</v>
      </c>
      <c r="G1283" s="11"/>
      <c r="H1283" s="47">
        <v>41285</v>
      </c>
      <c r="I1283" s="11"/>
      <c r="J1283" s="46"/>
      <c r="K1283" s="11"/>
      <c r="L1283" s="46" t="s">
        <v>211</v>
      </c>
      <c r="M1283" s="11"/>
      <c r="N1283" s="46"/>
      <c r="O1283" s="11"/>
      <c r="P1283" s="46" t="s">
        <v>19</v>
      </c>
      <c r="Q1283" s="11"/>
      <c r="R1283" s="48"/>
      <c r="S1283" s="11"/>
      <c r="T1283" s="46" t="s">
        <v>189</v>
      </c>
      <c r="U1283" s="11"/>
      <c r="V1283" s="4">
        <v>38.5</v>
      </c>
      <c r="Z1283"/>
    </row>
    <row r="1284" spans="1:26">
      <c r="A1284" s="11"/>
      <c r="B1284" s="11"/>
      <c r="C1284" s="11"/>
      <c r="D1284" s="11"/>
      <c r="E1284" s="11"/>
      <c r="F1284" s="46" t="s">
        <v>18</v>
      </c>
      <c r="G1284" s="11"/>
      <c r="H1284" s="47">
        <v>41299</v>
      </c>
      <c r="I1284" s="11"/>
      <c r="J1284" s="46"/>
      <c r="K1284" s="11"/>
      <c r="L1284" s="46" t="s">
        <v>212</v>
      </c>
      <c r="M1284" s="11"/>
      <c r="N1284" s="46"/>
      <c r="O1284" s="11"/>
      <c r="P1284" s="46" t="s">
        <v>35</v>
      </c>
      <c r="Q1284" s="11"/>
      <c r="R1284" s="48"/>
      <c r="S1284" s="11"/>
      <c r="T1284" s="46" t="s">
        <v>189</v>
      </c>
      <c r="U1284" s="11"/>
      <c r="V1284" s="4">
        <v>195.75</v>
      </c>
      <c r="Z1284"/>
    </row>
    <row r="1285" spans="1:26">
      <c r="A1285" s="11"/>
      <c r="B1285" s="11"/>
      <c r="C1285" s="11"/>
      <c r="D1285" s="11"/>
      <c r="E1285" s="11"/>
      <c r="F1285" s="46" t="s">
        <v>18</v>
      </c>
      <c r="G1285" s="11"/>
      <c r="H1285" s="47">
        <v>41299</v>
      </c>
      <c r="I1285" s="11"/>
      <c r="J1285" s="46"/>
      <c r="K1285" s="11"/>
      <c r="L1285" s="46" t="s">
        <v>212</v>
      </c>
      <c r="M1285" s="11"/>
      <c r="N1285" s="46"/>
      <c r="O1285" s="11"/>
      <c r="P1285" s="46" t="s">
        <v>35</v>
      </c>
      <c r="Q1285" s="11"/>
      <c r="R1285" s="48"/>
      <c r="S1285" s="11"/>
      <c r="T1285" s="46" t="s">
        <v>189</v>
      </c>
      <c r="U1285" s="11"/>
      <c r="V1285" s="4">
        <v>81.430000000000007</v>
      </c>
      <c r="Z1285"/>
    </row>
    <row r="1286" spans="1:26">
      <c r="A1286" s="11"/>
      <c r="B1286" s="11"/>
      <c r="C1286" s="11"/>
      <c r="D1286" s="11"/>
      <c r="E1286" s="11"/>
      <c r="F1286" s="46" t="s">
        <v>18</v>
      </c>
      <c r="G1286" s="11"/>
      <c r="H1286" s="47">
        <v>41299</v>
      </c>
      <c r="I1286" s="11"/>
      <c r="J1286" s="46"/>
      <c r="K1286" s="11"/>
      <c r="L1286" s="46" t="s">
        <v>212</v>
      </c>
      <c r="M1286" s="11"/>
      <c r="N1286" s="46"/>
      <c r="O1286" s="11"/>
      <c r="P1286" s="46" t="s">
        <v>35</v>
      </c>
      <c r="Q1286" s="11"/>
      <c r="R1286" s="48"/>
      <c r="S1286" s="11"/>
      <c r="T1286" s="46" t="s">
        <v>189</v>
      </c>
      <c r="U1286" s="11"/>
      <c r="V1286" s="4">
        <v>46.84</v>
      </c>
      <c r="Z1286"/>
    </row>
    <row r="1287" spans="1:26">
      <c r="A1287" s="11"/>
      <c r="B1287" s="11"/>
      <c r="C1287" s="11"/>
      <c r="D1287" s="11"/>
      <c r="E1287" s="11"/>
      <c r="F1287" s="46" t="s">
        <v>18</v>
      </c>
      <c r="G1287" s="11"/>
      <c r="H1287" s="47">
        <v>41299</v>
      </c>
      <c r="I1287" s="11"/>
      <c r="J1287" s="46"/>
      <c r="K1287" s="11"/>
      <c r="L1287" s="46" t="s">
        <v>212</v>
      </c>
      <c r="M1287" s="11"/>
      <c r="N1287" s="46"/>
      <c r="O1287" s="11"/>
      <c r="P1287" s="46" t="s">
        <v>35</v>
      </c>
      <c r="Q1287" s="11"/>
      <c r="R1287" s="48"/>
      <c r="S1287" s="11"/>
      <c r="T1287" s="46" t="s">
        <v>189</v>
      </c>
      <c r="U1287" s="11"/>
      <c r="V1287" s="4">
        <v>71.19</v>
      </c>
      <c r="Z1287"/>
    </row>
    <row r="1288" spans="1:26">
      <c r="A1288" s="11"/>
      <c r="B1288" s="11"/>
      <c r="C1288" s="11"/>
      <c r="D1288" s="11"/>
      <c r="E1288" s="11"/>
      <c r="F1288" s="46" t="s">
        <v>18</v>
      </c>
      <c r="G1288" s="11"/>
      <c r="H1288" s="47">
        <v>41299</v>
      </c>
      <c r="I1288" s="11"/>
      <c r="J1288" s="46"/>
      <c r="K1288" s="11"/>
      <c r="L1288" s="46" t="s">
        <v>190</v>
      </c>
      <c r="M1288" s="11"/>
      <c r="N1288" s="46"/>
      <c r="O1288" s="11"/>
      <c r="P1288" s="46" t="s">
        <v>35</v>
      </c>
      <c r="Q1288" s="11"/>
      <c r="R1288" s="48"/>
      <c r="S1288" s="11"/>
      <c r="T1288" s="46" t="s">
        <v>189</v>
      </c>
      <c r="U1288" s="11"/>
      <c r="V1288" s="4">
        <v>86.77</v>
      </c>
      <c r="Z1288"/>
    </row>
    <row r="1289" spans="1:26">
      <c r="A1289" s="11"/>
      <c r="B1289" s="11"/>
      <c r="C1289" s="11"/>
      <c r="D1289" s="11"/>
      <c r="E1289" s="11"/>
      <c r="F1289" s="46" t="s">
        <v>18</v>
      </c>
      <c r="G1289" s="11"/>
      <c r="H1289" s="47">
        <v>41299</v>
      </c>
      <c r="I1289" s="11"/>
      <c r="J1289" s="46"/>
      <c r="K1289" s="11"/>
      <c r="L1289" s="46" t="s">
        <v>190</v>
      </c>
      <c r="M1289" s="11"/>
      <c r="N1289" s="46"/>
      <c r="O1289" s="11"/>
      <c r="P1289" s="46" t="s">
        <v>35</v>
      </c>
      <c r="Q1289" s="11"/>
      <c r="R1289" s="48"/>
      <c r="S1289" s="11"/>
      <c r="T1289" s="46" t="s">
        <v>189</v>
      </c>
      <c r="U1289" s="11"/>
      <c r="V1289" s="4">
        <v>49.69</v>
      </c>
      <c r="Z1289"/>
    </row>
    <row r="1290" spans="1:26">
      <c r="A1290" s="11"/>
      <c r="B1290" s="11"/>
      <c r="C1290" s="11"/>
      <c r="D1290" s="11"/>
      <c r="E1290" s="11"/>
      <c r="F1290" s="46" t="s">
        <v>18</v>
      </c>
      <c r="G1290" s="11"/>
      <c r="H1290" s="47">
        <v>41299</v>
      </c>
      <c r="I1290" s="11"/>
      <c r="J1290" s="46"/>
      <c r="K1290" s="11"/>
      <c r="L1290" s="46" t="s">
        <v>190</v>
      </c>
      <c r="M1290" s="11"/>
      <c r="N1290" s="46"/>
      <c r="O1290" s="11"/>
      <c r="P1290" s="46" t="s">
        <v>35</v>
      </c>
      <c r="Q1290" s="11"/>
      <c r="R1290" s="48"/>
      <c r="S1290" s="11"/>
      <c r="T1290" s="46" t="s">
        <v>189</v>
      </c>
      <c r="U1290" s="11"/>
      <c r="V1290" s="4">
        <v>113.25</v>
      </c>
      <c r="Z1290"/>
    </row>
    <row r="1291" spans="1:26">
      <c r="A1291" s="11"/>
      <c r="B1291" s="11"/>
      <c r="C1291" s="11"/>
      <c r="D1291" s="11"/>
      <c r="E1291" s="11"/>
      <c r="F1291" s="46" t="s">
        <v>18</v>
      </c>
      <c r="G1291" s="11"/>
      <c r="H1291" s="47">
        <v>41299</v>
      </c>
      <c r="I1291" s="11"/>
      <c r="J1291" s="46"/>
      <c r="K1291" s="11"/>
      <c r="L1291" s="46" t="s">
        <v>191</v>
      </c>
      <c r="M1291" s="11"/>
      <c r="N1291" s="46"/>
      <c r="O1291" s="11"/>
      <c r="P1291" s="46" t="s">
        <v>19</v>
      </c>
      <c r="Q1291" s="11"/>
      <c r="R1291" s="48"/>
      <c r="S1291" s="11"/>
      <c r="T1291" s="46" t="s">
        <v>189</v>
      </c>
      <c r="U1291" s="11"/>
      <c r="V1291" s="4">
        <v>162.26</v>
      </c>
      <c r="Z1291"/>
    </row>
    <row r="1292" spans="1:26">
      <c r="A1292" s="11"/>
      <c r="B1292" s="11"/>
      <c r="C1292" s="11"/>
      <c r="D1292" s="11"/>
      <c r="E1292" s="11"/>
      <c r="F1292" s="46" t="s">
        <v>18</v>
      </c>
      <c r="G1292" s="11"/>
      <c r="H1292" s="47">
        <v>41299</v>
      </c>
      <c r="I1292" s="11"/>
      <c r="J1292" s="46"/>
      <c r="K1292" s="11"/>
      <c r="L1292" s="46" t="s">
        <v>191</v>
      </c>
      <c r="M1292" s="11"/>
      <c r="N1292" s="46"/>
      <c r="O1292" s="11"/>
      <c r="P1292" s="46" t="s">
        <v>19</v>
      </c>
      <c r="Q1292" s="11"/>
      <c r="R1292" s="48"/>
      <c r="S1292" s="11"/>
      <c r="T1292" s="46" t="s">
        <v>189</v>
      </c>
      <c r="U1292" s="11"/>
      <c r="V1292" s="4">
        <v>89.82</v>
      </c>
      <c r="Z1292"/>
    </row>
    <row r="1293" spans="1:26">
      <c r="A1293" s="11"/>
      <c r="B1293" s="11"/>
      <c r="C1293" s="11"/>
      <c r="D1293" s="11"/>
      <c r="E1293" s="11"/>
      <c r="F1293" s="46" t="s">
        <v>18</v>
      </c>
      <c r="G1293" s="11"/>
      <c r="H1293" s="47">
        <v>41299</v>
      </c>
      <c r="I1293" s="11"/>
      <c r="J1293" s="46"/>
      <c r="K1293" s="11"/>
      <c r="L1293" s="46" t="s">
        <v>191</v>
      </c>
      <c r="M1293" s="11"/>
      <c r="N1293" s="46"/>
      <c r="O1293" s="11"/>
      <c r="P1293" s="46" t="s">
        <v>19</v>
      </c>
      <c r="Q1293" s="11"/>
      <c r="R1293" s="48"/>
      <c r="S1293" s="11"/>
      <c r="T1293" s="46" t="s">
        <v>189</v>
      </c>
      <c r="U1293" s="11"/>
      <c r="V1293" s="4">
        <v>136.5</v>
      </c>
      <c r="Z1293"/>
    </row>
    <row r="1294" spans="1:26">
      <c r="A1294" s="11"/>
      <c r="B1294" s="11"/>
      <c r="C1294" s="11"/>
      <c r="D1294" s="11"/>
      <c r="E1294" s="11"/>
      <c r="F1294" s="46" t="s">
        <v>18</v>
      </c>
      <c r="G1294" s="11"/>
      <c r="H1294" s="47">
        <v>41299</v>
      </c>
      <c r="I1294" s="11"/>
      <c r="J1294" s="46"/>
      <c r="K1294" s="11"/>
      <c r="L1294" s="46" t="s">
        <v>214</v>
      </c>
      <c r="M1294" s="11"/>
      <c r="N1294" s="46"/>
      <c r="O1294" s="11"/>
      <c r="P1294" s="46" t="s">
        <v>0</v>
      </c>
      <c r="Q1294" s="11"/>
      <c r="R1294" s="48"/>
      <c r="S1294" s="11"/>
      <c r="T1294" s="46" t="s">
        <v>189</v>
      </c>
      <c r="U1294" s="11"/>
      <c r="V1294" s="4">
        <v>155.5</v>
      </c>
      <c r="Z1294"/>
    </row>
    <row r="1295" spans="1:26">
      <c r="A1295" s="11"/>
      <c r="B1295" s="11"/>
      <c r="C1295" s="11"/>
      <c r="D1295" s="11"/>
      <c r="E1295" s="11"/>
      <c r="F1295" s="46" t="s">
        <v>18</v>
      </c>
      <c r="G1295" s="11"/>
      <c r="H1295" s="47">
        <v>41299</v>
      </c>
      <c r="I1295" s="11"/>
      <c r="J1295" s="46"/>
      <c r="K1295" s="11"/>
      <c r="L1295" s="46" t="s">
        <v>214</v>
      </c>
      <c r="M1295" s="11"/>
      <c r="N1295" s="46"/>
      <c r="O1295" s="11"/>
      <c r="P1295" s="46" t="s">
        <v>0</v>
      </c>
      <c r="Q1295" s="11"/>
      <c r="R1295" s="48"/>
      <c r="S1295" s="11"/>
      <c r="T1295" s="46" t="s">
        <v>189</v>
      </c>
      <c r="U1295" s="11"/>
      <c r="V1295" s="4">
        <v>86.23</v>
      </c>
      <c r="Z1295"/>
    </row>
    <row r="1296" spans="1:26">
      <c r="A1296" s="11"/>
      <c r="B1296" s="11"/>
      <c r="C1296" s="11"/>
      <c r="D1296" s="11"/>
      <c r="E1296" s="11"/>
      <c r="F1296" s="46" t="s">
        <v>18</v>
      </c>
      <c r="G1296" s="11"/>
      <c r="H1296" s="47">
        <v>41299</v>
      </c>
      <c r="I1296" s="11"/>
      <c r="J1296" s="46"/>
      <c r="K1296" s="11"/>
      <c r="L1296" s="46" t="s">
        <v>214</v>
      </c>
      <c r="M1296" s="11"/>
      <c r="N1296" s="46"/>
      <c r="O1296" s="11"/>
      <c r="P1296" s="46" t="s">
        <v>0</v>
      </c>
      <c r="Q1296" s="11"/>
      <c r="R1296" s="48"/>
      <c r="S1296" s="11"/>
      <c r="T1296" s="46" t="s">
        <v>189</v>
      </c>
      <c r="U1296" s="11"/>
      <c r="V1296" s="4">
        <v>131.04</v>
      </c>
      <c r="Z1296"/>
    </row>
    <row r="1297" spans="1:26">
      <c r="A1297" s="11"/>
      <c r="B1297" s="11"/>
      <c r="C1297" s="11"/>
      <c r="D1297" s="11"/>
      <c r="E1297" s="11"/>
      <c r="F1297" s="46" t="s">
        <v>18</v>
      </c>
      <c r="G1297" s="11"/>
      <c r="H1297" s="47">
        <v>41299</v>
      </c>
      <c r="I1297" s="11"/>
      <c r="J1297" s="46"/>
      <c r="K1297" s="11"/>
      <c r="L1297" s="46" t="s">
        <v>192</v>
      </c>
      <c r="M1297" s="11"/>
      <c r="N1297" s="46"/>
      <c r="O1297" s="11"/>
      <c r="P1297" s="46" t="s">
        <v>19</v>
      </c>
      <c r="Q1297" s="11"/>
      <c r="R1297" s="48"/>
      <c r="S1297" s="11"/>
      <c r="T1297" s="46" t="s">
        <v>189</v>
      </c>
      <c r="U1297" s="11"/>
      <c r="V1297" s="4">
        <v>80</v>
      </c>
      <c r="Z1297"/>
    </row>
    <row r="1298" spans="1:26">
      <c r="A1298" s="11"/>
      <c r="B1298" s="11"/>
      <c r="C1298" s="11"/>
      <c r="D1298" s="11"/>
      <c r="E1298" s="11"/>
      <c r="F1298" s="46" t="s">
        <v>18</v>
      </c>
      <c r="G1298" s="11"/>
      <c r="H1298" s="47">
        <v>41299</v>
      </c>
      <c r="I1298" s="11"/>
      <c r="J1298" s="46"/>
      <c r="K1298" s="11"/>
      <c r="L1298" s="46" t="s">
        <v>192</v>
      </c>
      <c r="M1298" s="11"/>
      <c r="N1298" s="46"/>
      <c r="O1298" s="11"/>
      <c r="P1298" s="46" t="s">
        <v>19</v>
      </c>
      <c r="Q1298" s="11"/>
      <c r="R1298" s="48"/>
      <c r="S1298" s="11"/>
      <c r="T1298" s="46" t="s">
        <v>189</v>
      </c>
      <c r="U1298" s="11"/>
      <c r="V1298" s="4">
        <v>129.59</v>
      </c>
      <c r="Z1298"/>
    </row>
    <row r="1299" spans="1:26">
      <c r="A1299" s="11"/>
      <c r="B1299" s="11"/>
      <c r="C1299" s="11"/>
      <c r="D1299" s="11"/>
      <c r="E1299" s="11"/>
      <c r="F1299" s="46" t="s">
        <v>18</v>
      </c>
      <c r="G1299" s="11"/>
      <c r="H1299" s="47">
        <v>41299</v>
      </c>
      <c r="I1299" s="11"/>
      <c r="J1299" s="46"/>
      <c r="K1299" s="11"/>
      <c r="L1299" s="46" t="s">
        <v>192</v>
      </c>
      <c r="M1299" s="11"/>
      <c r="N1299" s="46"/>
      <c r="O1299" s="11"/>
      <c r="P1299" s="46" t="s">
        <v>19</v>
      </c>
      <c r="Q1299" s="11"/>
      <c r="R1299" s="48"/>
      <c r="S1299" s="11"/>
      <c r="T1299" s="46" t="s">
        <v>189</v>
      </c>
      <c r="U1299" s="11"/>
      <c r="V1299" s="4">
        <v>72.45</v>
      </c>
      <c r="Z1299"/>
    </row>
    <row r="1300" spans="1:26">
      <c r="A1300" s="11"/>
      <c r="B1300" s="11"/>
      <c r="C1300" s="11"/>
      <c r="D1300" s="11"/>
      <c r="E1300" s="11"/>
      <c r="F1300" s="46" t="s">
        <v>18</v>
      </c>
      <c r="G1300" s="11"/>
      <c r="H1300" s="47">
        <v>41299</v>
      </c>
      <c r="I1300" s="11"/>
      <c r="J1300" s="46"/>
      <c r="K1300" s="11"/>
      <c r="L1300" s="46" t="s">
        <v>192</v>
      </c>
      <c r="M1300" s="11"/>
      <c r="N1300" s="46"/>
      <c r="O1300" s="11"/>
      <c r="P1300" s="46" t="s">
        <v>19</v>
      </c>
      <c r="Q1300" s="11"/>
      <c r="R1300" s="48"/>
      <c r="S1300" s="11"/>
      <c r="T1300" s="46" t="s">
        <v>189</v>
      </c>
      <c r="U1300" s="11"/>
      <c r="V1300" s="4">
        <v>220.2</v>
      </c>
      <c r="Z1300"/>
    </row>
    <row r="1301" spans="1:26">
      <c r="A1301" s="11"/>
      <c r="B1301" s="11"/>
      <c r="C1301" s="11"/>
      <c r="D1301" s="11"/>
      <c r="E1301" s="11"/>
      <c r="F1301" s="46" t="s">
        <v>18</v>
      </c>
      <c r="G1301" s="11"/>
      <c r="H1301" s="47">
        <v>41299</v>
      </c>
      <c r="I1301" s="11"/>
      <c r="J1301" s="46"/>
      <c r="K1301" s="11"/>
      <c r="L1301" s="46" t="s">
        <v>194</v>
      </c>
      <c r="M1301" s="11"/>
      <c r="N1301" s="46"/>
      <c r="O1301" s="11"/>
      <c r="P1301" s="46" t="s">
        <v>19</v>
      </c>
      <c r="Q1301" s="11"/>
      <c r="R1301" s="48"/>
      <c r="S1301" s="11"/>
      <c r="T1301" s="46" t="s">
        <v>189</v>
      </c>
      <c r="U1301" s="11"/>
      <c r="V1301" s="4">
        <v>104.09</v>
      </c>
      <c r="Z1301"/>
    </row>
    <row r="1302" spans="1:26">
      <c r="A1302" s="11"/>
      <c r="B1302" s="11"/>
      <c r="C1302" s="11"/>
      <c r="D1302" s="11"/>
      <c r="E1302" s="11"/>
      <c r="F1302" s="46" t="s">
        <v>18</v>
      </c>
      <c r="G1302" s="11"/>
      <c r="H1302" s="47">
        <v>41299</v>
      </c>
      <c r="I1302" s="11"/>
      <c r="J1302" s="46"/>
      <c r="K1302" s="11"/>
      <c r="L1302" s="46" t="s">
        <v>194</v>
      </c>
      <c r="M1302" s="11"/>
      <c r="N1302" s="46"/>
      <c r="O1302" s="11"/>
      <c r="P1302" s="46" t="s">
        <v>19</v>
      </c>
      <c r="Q1302" s="11"/>
      <c r="R1302" s="48"/>
      <c r="S1302" s="11"/>
      <c r="T1302" s="46" t="s">
        <v>189</v>
      </c>
      <c r="U1302" s="11"/>
      <c r="V1302" s="4">
        <v>58.9</v>
      </c>
      <c r="Z1302"/>
    </row>
    <row r="1303" spans="1:26">
      <c r="A1303" s="11"/>
      <c r="B1303" s="11"/>
      <c r="C1303" s="11"/>
      <c r="D1303" s="11"/>
      <c r="E1303" s="11"/>
      <c r="F1303" s="46" t="s">
        <v>18</v>
      </c>
      <c r="G1303" s="11"/>
      <c r="H1303" s="47">
        <v>41299</v>
      </c>
      <c r="I1303" s="11"/>
      <c r="J1303" s="46"/>
      <c r="K1303" s="11"/>
      <c r="L1303" s="46" t="s">
        <v>194</v>
      </c>
      <c r="M1303" s="11"/>
      <c r="N1303" s="46"/>
      <c r="O1303" s="11"/>
      <c r="P1303" s="46" t="s">
        <v>19</v>
      </c>
      <c r="Q1303" s="11"/>
      <c r="R1303" s="48"/>
      <c r="S1303" s="11"/>
      <c r="T1303" s="46" t="s">
        <v>189</v>
      </c>
      <c r="U1303" s="11"/>
      <c r="V1303" s="4">
        <v>89.5</v>
      </c>
      <c r="Z1303"/>
    </row>
    <row r="1304" spans="1:26">
      <c r="A1304" s="11"/>
      <c r="B1304" s="11"/>
      <c r="C1304" s="11"/>
      <c r="D1304" s="11"/>
      <c r="E1304" s="11"/>
      <c r="F1304" s="46" t="s">
        <v>18</v>
      </c>
      <c r="G1304" s="11"/>
      <c r="H1304" s="47">
        <v>41299</v>
      </c>
      <c r="I1304" s="11"/>
      <c r="J1304" s="46"/>
      <c r="K1304" s="11"/>
      <c r="L1304" s="46" t="s">
        <v>195</v>
      </c>
      <c r="M1304" s="11"/>
      <c r="N1304" s="46"/>
      <c r="O1304" s="11"/>
      <c r="P1304" s="46" t="s">
        <v>19</v>
      </c>
      <c r="Q1304" s="11"/>
      <c r="R1304" s="48"/>
      <c r="S1304" s="11"/>
      <c r="T1304" s="46" t="s">
        <v>189</v>
      </c>
      <c r="U1304" s="11"/>
      <c r="V1304" s="4">
        <v>62.04</v>
      </c>
      <c r="Z1304"/>
    </row>
    <row r="1305" spans="1:26">
      <c r="A1305" s="11"/>
      <c r="B1305" s="11"/>
      <c r="C1305" s="11"/>
      <c r="D1305" s="11"/>
      <c r="E1305" s="11"/>
      <c r="F1305" s="46" t="s">
        <v>18</v>
      </c>
      <c r="G1305" s="11"/>
      <c r="H1305" s="47">
        <v>41299</v>
      </c>
      <c r="I1305" s="11"/>
      <c r="J1305" s="46"/>
      <c r="K1305" s="11"/>
      <c r="L1305" s="46" t="s">
        <v>195</v>
      </c>
      <c r="M1305" s="11"/>
      <c r="N1305" s="46"/>
      <c r="O1305" s="11"/>
      <c r="P1305" s="46" t="s">
        <v>19</v>
      </c>
      <c r="Q1305" s="11"/>
      <c r="R1305" s="48"/>
      <c r="S1305" s="11"/>
      <c r="T1305" s="46" t="s">
        <v>189</v>
      </c>
      <c r="U1305" s="11"/>
      <c r="V1305" s="4">
        <v>36.53</v>
      </c>
      <c r="Z1305"/>
    </row>
    <row r="1306" spans="1:26">
      <c r="A1306" s="11"/>
      <c r="B1306" s="11"/>
      <c r="C1306" s="11"/>
      <c r="D1306" s="11"/>
      <c r="E1306" s="11"/>
      <c r="F1306" s="46" t="s">
        <v>18</v>
      </c>
      <c r="G1306" s="11"/>
      <c r="H1306" s="47">
        <v>41299</v>
      </c>
      <c r="I1306" s="11"/>
      <c r="J1306" s="46"/>
      <c r="K1306" s="11"/>
      <c r="L1306" s="46" t="s">
        <v>195</v>
      </c>
      <c r="M1306" s="11"/>
      <c r="N1306" s="46"/>
      <c r="O1306" s="11"/>
      <c r="P1306" s="46" t="s">
        <v>19</v>
      </c>
      <c r="Q1306" s="11"/>
      <c r="R1306" s="48"/>
      <c r="S1306" s="11"/>
      <c r="T1306" s="46" t="s">
        <v>189</v>
      </c>
      <c r="U1306" s="11"/>
      <c r="V1306" s="4">
        <v>55.52</v>
      </c>
      <c r="Z1306"/>
    </row>
    <row r="1307" spans="1:26">
      <c r="A1307" s="11"/>
      <c r="B1307" s="11"/>
      <c r="C1307" s="11"/>
      <c r="D1307" s="11"/>
      <c r="E1307" s="11"/>
      <c r="F1307" s="46" t="s">
        <v>18</v>
      </c>
      <c r="G1307" s="11"/>
      <c r="H1307" s="47">
        <v>41299</v>
      </c>
      <c r="I1307" s="11"/>
      <c r="J1307" s="46"/>
      <c r="K1307" s="11"/>
      <c r="L1307" s="46" t="s">
        <v>199</v>
      </c>
      <c r="M1307" s="11"/>
      <c r="N1307" s="46"/>
      <c r="O1307" s="11"/>
      <c r="P1307" s="46" t="s">
        <v>19</v>
      </c>
      <c r="Q1307" s="11"/>
      <c r="R1307" s="48"/>
      <c r="S1307" s="11"/>
      <c r="T1307" s="46" t="s">
        <v>189</v>
      </c>
      <c r="U1307" s="11"/>
      <c r="V1307" s="4">
        <v>3076.92</v>
      </c>
      <c r="Z1307"/>
    </row>
    <row r="1308" spans="1:26">
      <c r="A1308" s="11"/>
      <c r="B1308" s="11"/>
      <c r="C1308" s="11"/>
      <c r="D1308" s="11"/>
      <c r="E1308" s="11"/>
      <c r="F1308" s="46" t="s">
        <v>18</v>
      </c>
      <c r="G1308" s="11"/>
      <c r="H1308" s="47">
        <v>41299</v>
      </c>
      <c r="I1308" s="11"/>
      <c r="J1308" s="46"/>
      <c r="K1308" s="11"/>
      <c r="L1308" s="46" t="s">
        <v>199</v>
      </c>
      <c r="M1308" s="11"/>
      <c r="N1308" s="46"/>
      <c r="O1308" s="11"/>
      <c r="P1308" s="46" t="s">
        <v>19</v>
      </c>
      <c r="Q1308" s="11"/>
      <c r="R1308" s="48"/>
      <c r="S1308" s="11"/>
      <c r="T1308" s="46" t="s">
        <v>189</v>
      </c>
      <c r="U1308" s="11"/>
      <c r="V1308" s="4">
        <v>145.63999999999999</v>
      </c>
      <c r="Z1308"/>
    </row>
    <row r="1309" spans="1:26">
      <c r="A1309" s="11"/>
      <c r="B1309" s="11"/>
      <c r="C1309" s="11"/>
      <c r="D1309" s="11"/>
      <c r="E1309" s="11"/>
      <c r="F1309" s="46" t="s">
        <v>18</v>
      </c>
      <c r="G1309" s="11"/>
      <c r="H1309" s="47">
        <v>41299</v>
      </c>
      <c r="I1309" s="11"/>
      <c r="J1309" s="46"/>
      <c r="K1309" s="11"/>
      <c r="L1309" s="46" t="s">
        <v>201</v>
      </c>
      <c r="M1309" s="11"/>
      <c r="N1309" s="46"/>
      <c r="O1309" s="11"/>
      <c r="P1309" s="46" t="s">
        <v>19</v>
      </c>
      <c r="Q1309" s="11"/>
      <c r="R1309" s="48"/>
      <c r="S1309" s="11"/>
      <c r="T1309" s="46" t="s">
        <v>189</v>
      </c>
      <c r="U1309" s="11"/>
      <c r="V1309" s="4">
        <v>136.63999999999999</v>
      </c>
      <c r="Z1309"/>
    </row>
    <row r="1310" spans="1:26">
      <c r="A1310" s="11"/>
      <c r="B1310" s="11"/>
      <c r="C1310" s="11"/>
      <c r="D1310" s="11"/>
      <c r="E1310" s="11"/>
      <c r="F1310" s="46" t="s">
        <v>18</v>
      </c>
      <c r="G1310" s="11"/>
      <c r="H1310" s="47">
        <v>41299</v>
      </c>
      <c r="I1310" s="11"/>
      <c r="J1310" s="46"/>
      <c r="K1310" s="11"/>
      <c r="L1310" s="46" t="s">
        <v>201</v>
      </c>
      <c r="M1310" s="11"/>
      <c r="N1310" s="46"/>
      <c r="O1310" s="11"/>
      <c r="P1310" s="46" t="s">
        <v>19</v>
      </c>
      <c r="Q1310" s="11"/>
      <c r="R1310" s="48"/>
      <c r="S1310" s="11"/>
      <c r="T1310" s="46" t="s">
        <v>189</v>
      </c>
      <c r="U1310" s="11"/>
      <c r="V1310" s="4">
        <v>76.2</v>
      </c>
      <c r="Z1310"/>
    </row>
    <row r="1311" spans="1:26">
      <c r="A1311" s="11"/>
      <c r="B1311" s="11"/>
      <c r="C1311" s="11"/>
      <c r="D1311" s="11"/>
      <c r="E1311" s="11"/>
      <c r="F1311" s="46" t="s">
        <v>18</v>
      </c>
      <c r="G1311" s="11"/>
      <c r="H1311" s="47">
        <v>41299</v>
      </c>
      <c r="I1311" s="11"/>
      <c r="J1311" s="46"/>
      <c r="K1311" s="11"/>
      <c r="L1311" s="46" t="s">
        <v>201</v>
      </c>
      <c r="M1311" s="11"/>
      <c r="N1311" s="46"/>
      <c r="O1311" s="11"/>
      <c r="P1311" s="46" t="s">
        <v>19</v>
      </c>
      <c r="Q1311" s="11"/>
      <c r="R1311" s="48"/>
      <c r="S1311" s="11"/>
      <c r="T1311" s="46" t="s">
        <v>189</v>
      </c>
      <c r="U1311" s="11"/>
      <c r="V1311" s="4">
        <v>115.8</v>
      </c>
      <c r="Z1311"/>
    </row>
    <row r="1312" spans="1:26">
      <c r="A1312" s="11"/>
      <c r="B1312" s="11"/>
      <c r="C1312" s="11"/>
      <c r="D1312" s="11"/>
      <c r="E1312" s="11"/>
      <c r="F1312" s="46" t="s">
        <v>18</v>
      </c>
      <c r="G1312" s="11"/>
      <c r="H1312" s="47">
        <v>41299</v>
      </c>
      <c r="I1312" s="11"/>
      <c r="J1312" s="46"/>
      <c r="K1312" s="11"/>
      <c r="L1312" s="46" t="s">
        <v>210</v>
      </c>
      <c r="M1312" s="11"/>
      <c r="N1312" s="46"/>
      <c r="O1312" s="11"/>
      <c r="P1312" s="46" t="s">
        <v>0</v>
      </c>
      <c r="Q1312" s="11"/>
      <c r="R1312" s="48"/>
      <c r="S1312" s="11"/>
      <c r="T1312" s="46" t="s">
        <v>189</v>
      </c>
      <c r="U1312" s="11"/>
      <c r="V1312" s="4">
        <v>0</v>
      </c>
      <c r="Z1312"/>
    </row>
    <row r="1313" spans="1:26">
      <c r="A1313" s="11"/>
      <c r="B1313" s="11"/>
      <c r="C1313" s="11"/>
      <c r="D1313" s="11"/>
      <c r="E1313" s="11"/>
      <c r="F1313" s="46" t="s">
        <v>18</v>
      </c>
      <c r="G1313" s="11"/>
      <c r="H1313" s="47">
        <v>41299</v>
      </c>
      <c r="I1313" s="11"/>
      <c r="J1313" s="46"/>
      <c r="K1313" s="11"/>
      <c r="L1313" s="46" t="s">
        <v>210</v>
      </c>
      <c r="M1313" s="11"/>
      <c r="N1313" s="46"/>
      <c r="O1313" s="11"/>
      <c r="P1313" s="46" t="s">
        <v>0</v>
      </c>
      <c r="Q1313" s="11"/>
      <c r="R1313" s="48"/>
      <c r="S1313" s="11"/>
      <c r="T1313" s="46" t="s">
        <v>189</v>
      </c>
      <c r="U1313" s="11"/>
      <c r="V1313" s="4">
        <v>87.39</v>
      </c>
      <c r="Z1313"/>
    </row>
    <row r="1314" spans="1:26">
      <c r="A1314" s="11"/>
      <c r="B1314" s="11"/>
      <c r="C1314" s="11"/>
      <c r="D1314" s="11"/>
      <c r="E1314" s="11"/>
      <c r="F1314" s="46" t="s">
        <v>18</v>
      </c>
      <c r="G1314" s="11"/>
      <c r="H1314" s="47">
        <v>41299</v>
      </c>
      <c r="I1314" s="11"/>
      <c r="J1314" s="46"/>
      <c r="K1314" s="11"/>
      <c r="L1314" s="46" t="s">
        <v>210</v>
      </c>
      <c r="M1314" s="11"/>
      <c r="N1314" s="46"/>
      <c r="O1314" s="11"/>
      <c r="P1314" s="46" t="s">
        <v>0</v>
      </c>
      <c r="Q1314" s="11"/>
      <c r="R1314" s="48"/>
      <c r="S1314" s="11"/>
      <c r="T1314" s="46" t="s">
        <v>189</v>
      </c>
      <c r="U1314" s="11"/>
      <c r="V1314" s="4">
        <v>50.01</v>
      </c>
      <c r="Z1314"/>
    </row>
    <row r="1315" spans="1:26">
      <c r="A1315" s="11"/>
      <c r="B1315" s="11"/>
      <c r="C1315" s="11"/>
      <c r="D1315" s="11"/>
      <c r="E1315" s="11"/>
      <c r="F1315" s="46" t="s">
        <v>18</v>
      </c>
      <c r="G1315" s="11"/>
      <c r="H1315" s="47">
        <v>41299</v>
      </c>
      <c r="I1315" s="11"/>
      <c r="J1315" s="46"/>
      <c r="K1315" s="11"/>
      <c r="L1315" s="46" t="s">
        <v>210</v>
      </c>
      <c r="M1315" s="11"/>
      <c r="N1315" s="46"/>
      <c r="O1315" s="11"/>
      <c r="P1315" s="46" t="s">
        <v>0</v>
      </c>
      <c r="Q1315" s="11"/>
      <c r="R1315" s="48"/>
      <c r="S1315" s="11"/>
      <c r="T1315" s="46" t="s">
        <v>189</v>
      </c>
      <c r="U1315" s="11"/>
      <c r="V1315" s="4">
        <v>76</v>
      </c>
      <c r="Z1315"/>
    </row>
    <row r="1316" spans="1:26">
      <c r="A1316" s="11"/>
      <c r="B1316" s="11"/>
      <c r="C1316" s="11"/>
      <c r="D1316" s="11"/>
      <c r="E1316" s="11"/>
      <c r="F1316" s="46" t="s">
        <v>18</v>
      </c>
      <c r="G1316" s="11"/>
      <c r="H1316" s="47">
        <v>41299</v>
      </c>
      <c r="I1316" s="11"/>
      <c r="J1316" s="46"/>
      <c r="K1316" s="11"/>
      <c r="L1316" s="46" t="s">
        <v>204</v>
      </c>
      <c r="M1316" s="11"/>
      <c r="N1316" s="46"/>
      <c r="O1316" s="11"/>
      <c r="P1316" s="46" t="s">
        <v>19</v>
      </c>
      <c r="Q1316" s="11"/>
      <c r="R1316" s="48"/>
      <c r="S1316" s="11"/>
      <c r="T1316" s="46" t="s">
        <v>189</v>
      </c>
      <c r="U1316" s="11"/>
      <c r="V1316" s="4">
        <v>65.53</v>
      </c>
      <c r="Z1316"/>
    </row>
    <row r="1317" spans="1:26">
      <c r="A1317" s="11"/>
      <c r="B1317" s="11"/>
      <c r="C1317" s="11"/>
      <c r="D1317" s="11"/>
      <c r="E1317" s="11"/>
      <c r="F1317" s="46" t="s">
        <v>18</v>
      </c>
      <c r="G1317" s="11"/>
      <c r="H1317" s="47">
        <v>41299</v>
      </c>
      <c r="I1317" s="11"/>
      <c r="J1317" s="46"/>
      <c r="K1317" s="11"/>
      <c r="L1317" s="46" t="s">
        <v>204</v>
      </c>
      <c r="M1317" s="11"/>
      <c r="N1317" s="46"/>
      <c r="O1317" s="11"/>
      <c r="P1317" s="46" t="s">
        <v>19</v>
      </c>
      <c r="Q1317" s="11"/>
      <c r="R1317" s="48"/>
      <c r="S1317" s="11"/>
      <c r="T1317" s="46" t="s">
        <v>189</v>
      </c>
      <c r="U1317" s="11"/>
      <c r="V1317" s="4">
        <v>99.6</v>
      </c>
      <c r="Z1317"/>
    </row>
    <row r="1318" spans="1:26">
      <c r="A1318" s="11"/>
      <c r="B1318" s="11"/>
      <c r="C1318" s="11"/>
      <c r="D1318" s="11"/>
      <c r="E1318" s="11"/>
      <c r="F1318" s="46" t="s">
        <v>18</v>
      </c>
      <c r="G1318" s="11"/>
      <c r="H1318" s="47">
        <v>41299</v>
      </c>
      <c r="I1318" s="11"/>
      <c r="J1318" s="46"/>
      <c r="K1318" s="11"/>
      <c r="L1318" s="46" t="s">
        <v>211</v>
      </c>
      <c r="M1318" s="11"/>
      <c r="N1318" s="46"/>
      <c r="O1318" s="11"/>
      <c r="P1318" s="46" t="s">
        <v>19</v>
      </c>
      <c r="Q1318" s="11"/>
      <c r="R1318" s="48"/>
      <c r="S1318" s="11"/>
      <c r="T1318" s="46" t="s">
        <v>189</v>
      </c>
      <c r="U1318" s="11"/>
      <c r="V1318" s="4">
        <v>126.74</v>
      </c>
      <c r="Z1318"/>
    </row>
    <row r="1319" spans="1:26">
      <c r="A1319" s="11"/>
      <c r="B1319" s="11"/>
      <c r="C1319" s="11"/>
      <c r="D1319" s="11"/>
      <c r="E1319" s="11"/>
      <c r="F1319" s="46" t="s">
        <v>18</v>
      </c>
      <c r="G1319" s="11"/>
      <c r="H1319" s="47">
        <v>41299</v>
      </c>
      <c r="I1319" s="11"/>
      <c r="J1319" s="46"/>
      <c r="K1319" s="11"/>
      <c r="L1319" s="46" t="s">
        <v>211</v>
      </c>
      <c r="M1319" s="11"/>
      <c r="N1319" s="46"/>
      <c r="O1319" s="11"/>
      <c r="P1319" s="46" t="s">
        <v>19</v>
      </c>
      <c r="Q1319" s="11"/>
      <c r="R1319" s="48"/>
      <c r="S1319" s="11"/>
      <c r="T1319" s="46" t="s">
        <v>189</v>
      </c>
      <c r="U1319" s="11"/>
      <c r="V1319" s="4">
        <v>70.94</v>
      </c>
      <c r="Z1319"/>
    </row>
    <row r="1320" spans="1:26">
      <c r="A1320" s="11"/>
      <c r="B1320" s="11"/>
      <c r="C1320" s="11"/>
      <c r="D1320" s="11"/>
      <c r="E1320" s="11"/>
      <c r="F1320" s="46" t="s">
        <v>18</v>
      </c>
      <c r="G1320" s="11"/>
      <c r="H1320" s="47">
        <v>41299</v>
      </c>
      <c r="I1320" s="11"/>
      <c r="J1320" s="46"/>
      <c r="K1320" s="11"/>
      <c r="L1320" s="46" t="s">
        <v>211</v>
      </c>
      <c r="M1320" s="11"/>
      <c r="N1320" s="46"/>
      <c r="O1320" s="11"/>
      <c r="P1320" s="46" t="s">
        <v>19</v>
      </c>
      <c r="Q1320" s="11"/>
      <c r="R1320" s="48"/>
      <c r="S1320" s="11"/>
      <c r="T1320" s="46" t="s">
        <v>189</v>
      </c>
      <c r="U1320" s="11"/>
      <c r="V1320" s="4">
        <v>107.8</v>
      </c>
      <c r="Z1320"/>
    </row>
    <row r="1321" spans="1:26">
      <c r="A1321" s="11"/>
      <c r="B1321" s="11"/>
      <c r="C1321" s="11"/>
      <c r="D1321" s="11"/>
      <c r="E1321" s="11"/>
      <c r="F1321" s="46" t="s">
        <v>18</v>
      </c>
      <c r="G1321" s="11"/>
      <c r="H1321" s="47">
        <v>41313</v>
      </c>
      <c r="I1321" s="11"/>
      <c r="J1321" s="46"/>
      <c r="K1321" s="11"/>
      <c r="L1321" s="46" t="s">
        <v>212</v>
      </c>
      <c r="M1321" s="11"/>
      <c r="N1321" s="46"/>
      <c r="O1321" s="11"/>
      <c r="P1321" s="46" t="s">
        <v>35</v>
      </c>
      <c r="Q1321" s="11"/>
      <c r="R1321" s="48"/>
      <c r="S1321" s="11"/>
      <c r="T1321" s="46" t="s">
        <v>189</v>
      </c>
      <c r="U1321" s="11"/>
      <c r="V1321" s="4">
        <v>13.5</v>
      </c>
      <c r="Z1321"/>
    </row>
    <row r="1322" spans="1:26">
      <c r="A1322" s="11"/>
      <c r="B1322" s="11"/>
      <c r="C1322" s="11"/>
      <c r="D1322" s="11"/>
      <c r="E1322" s="11"/>
      <c r="F1322" s="46" t="s">
        <v>18</v>
      </c>
      <c r="G1322" s="11"/>
      <c r="H1322" s="47">
        <v>41313</v>
      </c>
      <c r="I1322" s="11"/>
      <c r="J1322" s="46"/>
      <c r="K1322" s="11"/>
      <c r="L1322" s="46" t="s">
        <v>212</v>
      </c>
      <c r="M1322" s="11"/>
      <c r="N1322" s="46"/>
      <c r="O1322" s="11"/>
      <c r="P1322" s="46" t="s">
        <v>35</v>
      </c>
      <c r="Q1322" s="11"/>
      <c r="R1322" s="48"/>
      <c r="S1322" s="11"/>
      <c r="T1322" s="46" t="s">
        <v>189</v>
      </c>
      <c r="U1322" s="11"/>
      <c r="V1322" s="4">
        <v>72.41</v>
      </c>
      <c r="Z1322"/>
    </row>
    <row r="1323" spans="1:26">
      <c r="A1323" s="11"/>
      <c r="B1323" s="11"/>
      <c r="C1323" s="11"/>
      <c r="D1323" s="11"/>
      <c r="E1323" s="11"/>
      <c r="F1323" s="46" t="s">
        <v>18</v>
      </c>
      <c r="G1323" s="11"/>
      <c r="H1323" s="47">
        <v>41313</v>
      </c>
      <c r="I1323" s="11"/>
      <c r="J1323" s="46"/>
      <c r="K1323" s="11"/>
      <c r="L1323" s="46" t="s">
        <v>212</v>
      </c>
      <c r="M1323" s="11"/>
      <c r="N1323" s="46"/>
      <c r="O1323" s="11"/>
      <c r="P1323" s="46" t="s">
        <v>35</v>
      </c>
      <c r="Q1323" s="11"/>
      <c r="R1323" s="48"/>
      <c r="S1323" s="11"/>
      <c r="T1323" s="46" t="s">
        <v>189</v>
      </c>
      <c r="U1323" s="11"/>
      <c r="V1323" s="4">
        <v>42.04</v>
      </c>
      <c r="Z1323"/>
    </row>
    <row r="1324" spans="1:26">
      <c r="A1324" s="11"/>
      <c r="B1324" s="11"/>
      <c r="C1324" s="11"/>
      <c r="D1324" s="11"/>
      <c r="E1324" s="11"/>
      <c r="F1324" s="46" t="s">
        <v>18</v>
      </c>
      <c r="G1324" s="11"/>
      <c r="H1324" s="47">
        <v>41313</v>
      </c>
      <c r="I1324" s="11"/>
      <c r="J1324" s="46"/>
      <c r="K1324" s="11"/>
      <c r="L1324" s="46" t="s">
        <v>212</v>
      </c>
      <c r="M1324" s="11"/>
      <c r="N1324" s="46"/>
      <c r="O1324" s="11"/>
      <c r="P1324" s="46" t="s">
        <v>35</v>
      </c>
      <c r="Q1324" s="11"/>
      <c r="R1324" s="48"/>
      <c r="S1324" s="11"/>
      <c r="T1324" s="46" t="s">
        <v>189</v>
      </c>
      <c r="U1324" s="11"/>
      <c r="V1324" s="4">
        <v>63.9</v>
      </c>
      <c r="Z1324"/>
    </row>
    <row r="1325" spans="1:26">
      <c r="A1325" s="11"/>
      <c r="B1325" s="11"/>
      <c r="C1325" s="11"/>
      <c r="D1325" s="11"/>
      <c r="E1325" s="11"/>
      <c r="F1325" s="46" t="s">
        <v>18</v>
      </c>
      <c r="G1325" s="11"/>
      <c r="H1325" s="47">
        <v>41313</v>
      </c>
      <c r="I1325" s="11"/>
      <c r="J1325" s="46"/>
      <c r="K1325" s="11"/>
      <c r="L1325" s="46" t="s">
        <v>190</v>
      </c>
      <c r="M1325" s="11"/>
      <c r="N1325" s="46"/>
      <c r="O1325" s="11"/>
      <c r="P1325" s="46" t="s">
        <v>35</v>
      </c>
      <c r="Q1325" s="11"/>
      <c r="R1325" s="48"/>
      <c r="S1325" s="11"/>
      <c r="T1325" s="46" t="s">
        <v>189</v>
      </c>
      <c r="U1325" s="11"/>
      <c r="V1325" s="4">
        <v>97.29</v>
      </c>
      <c r="Z1325"/>
    </row>
    <row r="1326" spans="1:26">
      <c r="A1326" s="11"/>
      <c r="B1326" s="11"/>
      <c r="C1326" s="11"/>
      <c r="D1326" s="11"/>
      <c r="E1326" s="11"/>
      <c r="F1326" s="46" t="s">
        <v>18</v>
      </c>
      <c r="G1326" s="11"/>
      <c r="H1326" s="47">
        <v>41313</v>
      </c>
      <c r="I1326" s="11"/>
      <c r="J1326" s="46"/>
      <c r="K1326" s="11"/>
      <c r="L1326" s="46" t="s">
        <v>190</v>
      </c>
      <c r="M1326" s="11"/>
      <c r="N1326" s="46"/>
      <c r="O1326" s="11"/>
      <c r="P1326" s="46" t="s">
        <v>35</v>
      </c>
      <c r="Q1326" s="11"/>
      <c r="R1326" s="48"/>
      <c r="S1326" s="11"/>
      <c r="T1326" s="46" t="s">
        <v>189</v>
      </c>
      <c r="U1326" s="11"/>
      <c r="V1326" s="4">
        <v>55.27</v>
      </c>
      <c r="Z1326"/>
    </row>
    <row r="1327" spans="1:26">
      <c r="A1327" s="11"/>
      <c r="B1327" s="11"/>
      <c r="C1327" s="11"/>
      <c r="D1327" s="11"/>
      <c r="E1327" s="11"/>
      <c r="F1327" s="46" t="s">
        <v>18</v>
      </c>
      <c r="G1327" s="11"/>
      <c r="H1327" s="47">
        <v>41313</v>
      </c>
      <c r="I1327" s="11"/>
      <c r="J1327" s="46"/>
      <c r="K1327" s="11"/>
      <c r="L1327" s="46" t="s">
        <v>190</v>
      </c>
      <c r="M1327" s="11"/>
      <c r="N1327" s="46"/>
      <c r="O1327" s="11"/>
      <c r="P1327" s="46" t="s">
        <v>35</v>
      </c>
      <c r="Q1327" s="11"/>
      <c r="R1327" s="48"/>
      <c r="S1327" s="11"/>
      <c r="T1327" s="46" t="s">
        <v>189</v>
      </c>
      <c r="U1327" s="11"/>
      <c r="V1327" s="4">
        <v>126</v>
      </c>
      <c r="Z1327"/>
    </row>
    <row r="1328" spans="1:26">
      <c r="A1328" s="11"/>
      <c r="B1328" s="11"/>
      <c r="C1328" s="11"/>
      <c r="D1328" s="11"/>
      <c r="E1328" s="11"/>
      <c r="F1328" s="46" t="s">
        <v>18</v>
      </c>
      <c r="G1328" s="11"/>
      <c r="H1328" s="47">
        <v>41313</v>
      </c>
      <c r="I1328" s="11"/>
      <c r="J1328" s="46"/>
      <c r="K1328" s="11"/>
      <c r="L1328" s="46" t="s">
        <v>191</v>
      </c>
      <c r="M1328" s="11"/>
      <c r="N1328" s="46"/>
      <c r="O1328" s="11"/>
      <c r="P1328" s="46" t="s">
        <v>19</v>
      </c>
      <c r="Q1328" s="11"/>
      <c r="R1328" s="48"/>
      <c r="S1328" s="11"/>
      <c r="T1328" s="46" t="s">
        <v>189</v>
      </c>
      <c r="U1328" s="11"/>
      <c r="V1328" s="4">
        <v>160.09</v>
      </c>
      <c r="Z1328"/>
    </row>
    <row r="1329" spans="1:26">
      <c r="A1329" s="11"/>
      <c r="B1329" s="11"/>
      <c r="C1329" s="11"/>
      <c r="D1329" s="11"/>
      <c r="E1329" s="11"/>
      <c r="F1329" s="46" t="s">
        <v>18</v>
      </c>
      <c r="G1329" s="11"/>
      <c r="H1329" s="47">
        <v>41313</v>
      </c>
      <c r="I1329" s="11"/>
      <c r="J1329" s="46"/>
      <c r="K1329" s="11"/>
      <c r="L1329" s="46" t="s">
        <v>191</v>
      </c>
      <c r="M1329" s="11"/>
      <c r="N1329" s="46"/>
      <c r="O1329" s="11"/>
      <c r="P1329" s="46" t="s">
        <v>19</v>
      </c>
      <c r="Q1329" s="11"/>
      <c r="R1329" s="48"/>
      <c r="S1329" s="11"/>
      <c r="T1329" s="46" t="s">
        <v>189</v>
      </c>
      <c r="U1329" s="11"/>
      <c r="V1329" s="4">
        <v>88.66</v>
      </c>
      <c r="Z1329"/>
    </row>
    <row r="1330" spans="1:26">
      <c r="A1330" s="11"/>
      <c r="B1330" s="11"/>
      <c r="C1330" s="11"/>
      <c r="D1330" s="11"/>
      <c r="E1330" s="11"/>
      <c r="F1330" s="46" t="s">
        <v>18</v>
      </c>
      <c r="G1330" s="11"/>
      <c r="H1330" s="47">
        <v>41313</v>
      </c>
      <c r="I1330" s="11"/>
      <c r="J1330" s="46"/>
      <c r="K1330" s="11"/>
      <c r="L1330" s="46" t="s">
        <v>191</v>
      </c>
      <c r="M1330" s="11"/>
      <c r="N1330" s="46"/>
      <c r="O1330" s="11"/>
      <c r="P1330" s="46" t="s">
        <v>19</v>
      </c>
      <c r="Q1330" s="11"/>
      <c r="R1330" s="48"/>
      <c r="S1330" s="11"/>
      <c r="T1330" s="46" t="s">
        <v>189</v>
      </c>
      <c r="U1330" s="11"/>
      <c r="V1330" s="4">
        <v>134.75</v>
      </c>
      <c r="Z1330"/>
    </row>
    <row r="1331" spans="1:26">
      <c r="A1331" s="11"/>
      <c r="B1331" s="11"/>
      <c r="C1331" s="11"/>
      <c r="D1331" s="11"/>
      <c r="E1331" s="11"/>
      <c r="F1331" s="46" t="s">
        <v>18</v>
      </c>
      <c r="G1331" s="11"/>
      <c r="H1331" s="47">
        <v>41313</v>
      </c>
      <c r="I1331" s="11"/>
      <c r="J1331" s="46"/>
      <c r="K1331" s="11"/>
      <c r="L1331" s="46" t="s">
        <v>214</v>
      </c>
      <c r="M1331" s="11"/>
      <c r="N1331" s="46"/>
      <c r="O1331" s="11"/>
      <c r="P1331" s="46" t="s">
        <v>0</v>
      </c>
      <c r="Q1331" s="11"/>
      <c r="R1331" s="48"/>
      <c r="S1331" s="11"/>
      <c r="T1331" s="46" t="s">
        <v>189</v>
      </c>
      <c r="U1331" s="11"/>
      <c r="V1331" s="4">
        <v>107.68</v>
      </c>
      <c r="Z1331"/>
    </row>
    <row r="1332" spans="1:26">
      <c r="A1332" s="11"/>
      <c r="B1332" s="11"/>
      <c r="C1332" s="11"/>
      <c r="D1332" s="11"/>
      <c r="E1332" s="11"/>
      <c r="F1332" s="46" t="s">
        <v>18</v>
      </c>
      <c r="G1332" s="11"/>
      <c r="H1332" s="47">
        <v>41313</v>
      </c>
      <c r="I1332" s="11"/>
      <c r="J1332" s="46"/>
      <c r="K1332" s="11"/>
      <c r="L1332" s="46" t="s">
        <v>214</v>
      </c>
      <c r="M1332" s="11"/>
      <c r="N1332" s="46"/>
      <c r="O1332" s="11"/>
      <c r="P1332" s="46" t="s">
        <v>0</v>
      </c>
      <c r="Q1332" s="11"/>
      <c r="R1332" s="48"/>
      <c r="S1332" s="11"/>
      <c r="T1332" s="46" t="s">
        <v>189</v>
      </c>
      <c r="U1332" s="11"/>
      <c r="V1332" s="4">
        <v>60.8</v>
      </c>
      <c r="Z1332"/>
    </row>
    <row r="1333" spans="1:26">
      <c r="A1333" s="11"/>
      <c r="B1333" s="11"/>
      <c r="C1333" s="11"/>
      <c r="D1333" s="11"/>
      <c r="E1333" s="11"/>
      <c r="F1333" s="46" t="s">
        <v>18</v>
      </c>
      <c r="G1333" s="11"/>
      <c r="H1333" s="47">
        <v>41313</v>
      </c>
      <c r="I1333" s="11"/>
      <c r="J1333" s="46"/>
      <c r="K1333" s="11"/>
      <c r="L1333" s="46" t="s">
        <v>214</v>
      </c>
      <c r="M1333" s="11"/>
      <c r="N1333" s="46"/>
      <c r="O1333" s="11"/>
      <c r="P1333" s="46" t="s">
        <v>0</v>
      </c>
      <c r="Q1333" s="11"/>
      <c r="R1333" s="48"/>
      <c r="S1333" s="11"/>
      <c r="T1333" s="46" t="s">
        <v>189</v>
      </c>
      <c r="U1333" s="11"/>
      <c r="V1333" s="4">
        <v>92.4</v>
      </c>
      <c r="Z1333"/>
    </row>
    <row r="1334" spans="1:26">
      <c r="A1334" s="11"/>
      <c r="B1334" s="11"/>
      <c r="C1334" s="11"/>
      <c r="D1334" s="11"/>
      <c r="E1334" s="11"/>
      <c r="F1334" s="46" t="s">
        <v>18</v>
      </c>
      <c r="G1334" s="11"/>
      <c r="H1334" s="47">
        <v>41313</v>
      </c>
      <c r="I1334" s="11"/>
      <c r="J1334" s="46"/>
      <c r="K1334" s="11"/>
      <c r="L1334" s="46" t="s">
        <v>192</v>
      </c>
      <c r="M1334" s="11"/>
      <c r="N1334" s="46"/>
      <c r="O1334" s="11"/>
      <c r="P1334" s="46" t="s">
        <v>19</v>
      </c>
      <c r="Q1334" s="11"/>
      <c r="R1334" s="48"/>
      <c r="S1334" s="11"/>
      <c r="T1334" s="46" t="s">
        <v>189</v>
      </c>
      <c r="U1334" s="11"/>
      <c r="V1334" s="4">
        <v>80</v>
      </c>
      <c r="Z1334"/>
    </row>
    <row r="1335" spans="1:26">
      <c r="A1335" s="11"/>
      <c r="B1335" s="11"/>
      <c r="C1335" s="11"/>
      <c r="D1335" s="11"/>
      <c r="E1335" s="11"/>
      <c r="F1335" s="46" t="s">
        <v>18</v>
      </c>
      <c r="G1335" s="11"/>
      <c r="H1335" s="47">
        <v>41313</v>
      </c>
      <c r="I1335" s="11"/>
      <c r="J1335" s="46"/>
      <c r="K1335" s="11"/>
      <c r="L1335" s="46" t="s">
        <v>192</v>
      </c>
      <c r="M1335" s="11"/>
      <c r="N1335" s="46"/>
      <c r="O1335" s="11"/>
      <c r="P1335" s="46" t="s">
        <v>19</v>
      </c>
      <c r="Q1335" s="11"/>
      <c r="R1335" s="48"/>
      <c r="S1335" s="11"/>
      <c r="T1335" s="46" t="s">
        <v>189</v>
      </c>
      <c r="U1335" s="11"/>
      <c r="V1335" s="4">
        <v>130.33000000000001</v>
      </c>
      <c r="Z1335"/>
    </row>
    <row r="1336" spans="1:26">
      <c r="A1336" s="11"/>
      <c r="B1336" s="11"/>
      <c r="C1336" s="11"/>
      <c r="D1336" s="11"/>
      <c r="E1336" s="11"/>
      <c r="F1336" s="46" t="s">
        <v>18</v>
      </c>
      <c r="G1336" s="11"/>
      <c r="H1336" s="47">
        <v>41313</v>
      </c>
      <c r="I1336" s="11"/>
      <c r="J1336" s="46"/>
      <c r="K1336" s="11"/>
      <c r="L1336" s="46" t="s">
        <v>192</v>
      </c>
      <c r="M1336" s="11"/>
      <c r="N1336" s="46"/>
      <c r="O1336" s="11"/>
      <c r="P1336" s="46" t="s">
        <v>19</v>
      </c>
      <c r="Q1336" s="11"/>
      <c r="R1336" s="48"/>
      <c r="S1336" s="11"/>
      <c r="T1336" s="46" t="s">
        <v>189</v>
      </c>
      <c r="U1336" s="11"/>
      <c r="V1336" s="4">
        <v>72.84</v>
      </c>
      <c r="Z1336"/>
    </row>
    <row r="1337" spans="1:26">
      <c r="A1337" s="11"/>
      <c r="B1337" s="11"/>
      <c r="C1337" s="11"/>
      <c r="D1337" s="11"/>
      <c r="E1337" s="11"/>
      <c r="F1337" s="46" t="s">
        <v>18</v>
      </c>
      <c r="G1337" s="11"/>
      <c r="H1337" s="47">
        <v>41313</v>
      </c>
      <c r="I1337" s="11"/>
      <c r="J1337" s="46"/>
      <c r="K1337" s="11"/>
      <c r="L1337" s="46" t="s">
        <v>192</v>
      </c>
      <c r="M1337" s="11"/>
      <c r="N1337" s="46"/>
      <c r="O1337" s="11"/>
      <c r="P1337" s="46" t="s">
        <v>19</v>
      </c>
      <c r="Q1337" s="11"/>
      <c r="R1337" s="48"/>
      <c r="S1337" s="11"/>
      <c r="T1337" s="46" t="s">
        <v>189</v>
      </c>
      <c r="U1337" s="11"/>
      <c r="V1337" s="4">
        <v>221.4</v>
      </c>
      <c r="Z1337"/>
    </row>
    <row r="1338" spans="1:26">
      <c r="A1338" s="11"/>
      <c r="B1338" s="11"/>
      <c r="C1338" s="11"/>
      <c r="D1338" s="11"/>
      <c r="E1338" s="11"/>
      <c r="F1338" s="46" t="s">
        <v>18</v>
      </c>
      <c r="G1338" s="11"/>
      <c r="H1338" s="47">
        <v>41313</v>
      </c>
      <c r="I1338" s="11"/>
      <c r="J1338" s="46"/>
      <c r="K1338" s="11"/>
      <c r="L1338" s="46" t="s">
        <v>194</v>
      </c>
      <c r="M1338" s="11"/>
      <c r="N1338" s="46"/>
      <c r="O1338" s="11"/>
      <c r="P1338" s="46" t="s">
        <v>19</v>
      </c>
      <c r="Q1338" s="11"/>
      <c r="R1338" s="48"/>
      <c r="S1338" s="11"/>
      <c r="T1338" s="46" t="s">
        <v>189</v>
      </c>
      <c r="U1338" s="11"/>
      <c r="V1338" s="4">
        <v>96.67</v>
      </c>
      <c r="Z1338"/>
    </row>
    <row r="1339" spans="1:26">
      <c r="A1339" s="11"/>
      <c r="B1339" s="11"/>
      <c r="C1339" s="11"/>
      <c r="D1339" s="11"/>
      <c r="E1339" s="11"/>
      <c r="F1339" s="46" t="s">
        <v>18</v>
      </c>
      <c r="G1339" s="11"/>
      <c r="H1339" s="47">
        <v>41313</v>
      </c>
      <c r="I1339" s="11"/>
      <c r="J1339" s="46"/>
      <c r="K1339" s="11"/>
      <c r="L1339" s="46" t="s">
        <v>194</v>
      </c>
      <c r="M1339" s="11"/>
      <c r="N1339" s="46"/>
      <c r="O1339" s="11"/>
      <c r="P1339" s="46" t="s">
        <v>19</v>
      </c>
      <c r="Q1339" s="11"/>
      <c r="R1339" s="48"/>
      <c r="S1339" s="11"/>
      <c r="T1339" s="46" t="s">
        <v>189</v>
      </c>
      <c r="U1339" s="11"/>
      <c r="V1339" s="4">
        <v>54.95</v>
      </c>
      <c r="Z1339"/>
    </row>
    <row r="1340" spans="1:26">
      <c r="A1340" s="11"/>
      <c r="B1340" s="11"/>
      <c r="C1340" s="11"/>
      <c r="D1340" s="11"/>
      <c r="E1340" s="11"/>
      <c r="F1340" s="46" t="s">
        <v>18</v>
      </c>
      <c r="G1340" s="11"/>
      <c r="H1340" s="47">
        <v>41313</v>
      </c>
      <c r="I1340" s="11"/>
      <c r="J1340" s="46"/>
      <c r="K1340" s="11"/>
      <c r="L1340" s="46" t="s">
        <v>194</v>
      </c>
      <c r="M1340" s="11"/>
      <c r="N1340" s="46"/>
      <c r="O1340" s="11"/>
      <c r="P1340" s="46" t="s">
        <v>19</v>
      </c>
      <c r="Q1340" s="11"/>
      <c r="R1340" s="48"/>
      <c r="S1340" s="11"/>
      <c r="T1340" s="46" t="s">
        <v>189</v>
      </c>
      <c r="U1340" s="11"/>
      <c r="V1340" s="4">
        <v>83.5</v>
      </c>
      <c r="Z1340"/>
    </row>
    <row r="1341" spans="1:26">
      <c r="A1341" s="11"/>
      <c r="B1341" s="11"/>
      <c r="C1341" s="11"/>
      <c r="D1341" s="11"/>
      <c r="E1341" s="11"/>
      <c r="F1341" s="46" t="s">
        <v>18</v>
      </c>
      <c r="G1341" s="11"/>
      <c r="H1341" s="47">
        <v>41313</v>
      </c>
      <c r="I1341" s="11"/>
      <c r="J1341" s="46"/>
      <c r="K1341" s="11"/>
      <c r="L1341" s="46" t="s">
        <v>195</v>
      </c>
      <c r="M1341" s="11"/>
      <c r="N1341" s="46"/>
      <c r="O1341" s="11"/>
      <c r="P1341" s="46" t="s">
        <v>19</v>
      </c>
      <c r="Q1341" s="11"/>
      <c r="R1341" s="48"/>
      <c r="S1341" s="11"/>
      <c r="T1341" s="46" t="s">
        <v>189</v>
      </c>
      <c r="U1341" s="11"/>
      <c r="V1341" s="4">
        <v>57.49</v>
      </c>
      <c r="Z1341"/>
    </row>
    <row r="1342" spans="1:26">
      <c r="A1342" s="11"/>
      <c r="B1342" s="11"/>
      <c r="C1342" s="11"/>
      <c r="D1342" s="11"/>
      <c r="E1342" s="11"/>
      <c r="F1342" s="46" t="s">
        <v>18</v>
      </c>
      <c r="G1342" s="11"/>
      <c r="H1342" s="47">
        <v>41313</v>
      </c>
      <c r="I1342" s="11"/>
      <c r="J1342" s="46"/>
      <c r="K1342" s="11"/>
      <c r="L1342" s="46" t="s">
        <v>195</v>
      </c>
      <c r="M1342" s="11"/>
      <c r="N1342" s="46"/>
      <c r="O1342" s="11"/>
      <c r="P1342" s="46" t="s">
        <v>19</v>
      </c>
      <c r="Q1342" s="11"/>
      <c r="R1342" s="48"/>
      <c r="S1342" s="11"/>
      <c r="T1342" s="46" t="s">
        <v>189</v>
      </c>
      <c r="U1342" s="11"/>
      <c r="V1342" s="4">
        <v>34.1</v>
      </c>
      <c r="Z1342"/>
    </row>
    <row r="1343" spans="1:26">
      <c r="A1343" s="11"/>
      <c r="B1343" s="11"/>
      <c r="C1343" s="11"/>
      <c r="D1343" s="11"/>
      <c r="E1343" s="11"/>
      <c r="F1343" s="46" t="s">
        <v>18</v>
      </c>
      <c r="G1343" s="11"/>
      <c r="H1343" s="47">
        <v>41313</v>
      </c>
      <c r="I1343" s="11"/>
      <c r="J1343" s="46"/>
      <c r="K1343" s="11"/>
      <c r="L1343" s="46" t="s">
        <v>195</v>
      </c>
      <c r="M1343" s="11"/>
      <c r="N1343" s="46"/>
      <c r="O1343" s="11"/>
      <c r="P1343" s="46" t="s">
        <v>19</v>
      </c>
      <c r="Q1343" s="11"/>
      <c r="R1343" s="48"/>
      <c r="S1343" s="11"/>
      <c r="T1343" s="46" t="s">
        <v>189</v>
      </c>
      <c r="U1343" s="11"/>
      <c r="V1343" s="4">
        <v>51.84</v>
      </c>
      <c r="Z1343"/>
    </row>
    <row r="1344" spans="1:26">
      <c r="A1344" s="11"/>
      <c r="B1344" s="11"/>
      <c r="C1344" s="11"/>
      <c r="D1344" s="11"/>
      <c r="E1344" s="11"/>
      <c r="F1344" s="46" t="s">
        <v>18</v>
      </c>
      <c r="G1344" s="11"/>
      <c r="H1344" s="47">
        <v>41313</v>
      </c>
      <c r="I1344" s="11"/>
      <c r="J1344" s="46"/>
      <c r="K1344" s="11"/>
      <c r="L1344" s="46" t="s">
        <v>198</v>
      </c>
      <c r="M1344" s="11"/>
      <c r="N1344" s="46"/>
      <c r="O1344" s="11"/>
      <c r="P1344" s="46" t="s">
        <v>0</v>
      </c>
      <c r="Q1344" s="11"/>
      <c r="R1344" s="48"/>
      <c r="S1344" s="11"/>
      <c r="T1344" s="46" t="s">
        <v>189</v>
      </c>
      <c r="U1344" s="11"/>
      <c r="V1344" s="4">
        <v>117.71</v>
      </c>
      <c r="Z1344"/>
    </row>
    <row r="1345" spans="1:26">
      <c r="A1345" s="11"/>
      <c r="B1345" s="11"/>
      <c r="C1345" s="11"/>
      <c r="D1345" s="11"/>
      <c r="E1345" s="11"/>
      <c r="F1345" s="46" t="s">
        <v>18</v>
      </c>
      <c r="G1345" s="11"/>
      <c r="H1345" s="47">
        <v>41313</v>
      </c>
      <c r="I1345" s="11"/>
      <c r="J1345" s="46"/>
      <c r="K1345" s="11"/>
      <c r="L1345" s="46" t="s">
        <v>198</v>
      </c>
      <c r="M1345" s="11"/>
      <c r="N1345" s="46"/>
      <c r="O1345" s="11"/>
      <c r="P1345" s="46" t="s">
        <v>0</v>
      </c>
      <c r="Q1345" s="11"/>
      <c r="R1345" s="48"/>
      <c r="S1345" s="11"/>
      <c r="T1345" s="46" t="s">
        <v>189</v>
      </c>
      <c r="U1345" s="11"/>
      <c r="V1345" s="4">
        <v>66.14</v>
      </c>
      <c r="Z1345"/>
    </row>
    <row r="1346" spans="1:26">
      <c r="A1346" s="11"/>
      <c r="B1346" s="11"/>
      <c r="C1346" s="11"/>
      <c r="D1346" s="11"/>
      <c r="E1346" s="11"/>
      <c r="F1346" s="46" t="s">
        <v>18</v>
      </c>
      <c r="G1346" s="11"/>
      <c r="H1346" s="47">
        <v>41313</v>
      </c>
      <c r="I1346" s="11"/>
      <c r="J1346" s="46"/>
      <c r="K1346" s="11"/>
      <c r="L1346" s="46" t="s">
        <v>198</v>
      </c>
      <c r="M1346" s="11"/>
      <c r="N1346" s="46"/>
      <c r="O1346" s="11"/>
      <c r="P1346" s="46" t="s">
        <v>0</v>
      </c>
      <c r="Q1346" s="11"/>
      <c r="R1346" s="48"/>
      <c r="S1346" s="11"/>
      <c r="T1346" s="46" t="s">
        <v>189</v>
      </c>
      <c r="U1346" s="11"/>
      <c r="V1346" s="4">
        <v>100.5</v>
      </c>
      <c r="Z1346"/>
    </row>
    <row r="1347" spans="1:26">
      <c r="A1347" s="11"/>
      <c r="B1347" s="11"/>
      <c r="C1347" s="11"/>
      <c r="D1347" s="11"/>
      <c r="E1347" s="11"/>
      <c r="F1347" s="46" t="s">
        <v>18</v>
      </c>
      <c r="G1347" s="11"/>
      <c r="H1347" s="47">
        <v>41313</v>
      </c>
      <c r="I1347" s="11"/>
      <c r="J1347" s="46"/>
      <c r="K1347" s="11"/>
      <c r="L1347" s="46" t="s">
        <v>199</v>
      </c>
      <c r="M1347" s="11"/>
      <c r="N1347" s="46"/>
      <c r="O1347" s="11"/>
      <c r="P1347" s="46" t="s">
        <v>19</v>
      </c>
      <c r="Q1347" s="11"/>
      <c r="R1347" s="48"/>
      <c r="S1347" s="11"/>
      <c r="T1347" s="46" t="s">
        <v>189</v>
      </c>
      <c r="U1347" s="11"/>
      <c r="V1347" s="4">
        <v>3076.92</v>
      </c>
      <c r="Z1347"/>
    </row>
    <row r="1348" spans="1:26">
      <c r="A1348" s="11"/>
      <c r="B1348" s="11"/>
      <c r="C1348" s="11"/>
      <c r="D1348" s="11"/>
      <c r="E1348" s="11"/>
      <c r="F1348" s="46" t="s">
        <v>18</v>
      </c>
      <c r="G1348" s="11"/>
      <c r="H1348" s="47">
        <v>41313</v>
      </c>
      <c r="I1348" s="11"/>
      <c r="J1348" s="46"/>
      <c r="K1348" s="11"/>
      <c r="L1348" s="46" t="s">
        <v>199</v>
      </c>
      <c r="M1348" s="11"/>
      <c r="N1348" s="46"/>
      <c r="O1348" s="11"/>
      <c r="P1348" s="46" t="s">
        <v>19</v>
      </c>
      <c r="Q1348" s="11"/>
      <c r="R1348" s="48"/>
      <c r="S1348" s="11"/>
      <c r="T1348" s="46" t="s">
        <v>189</v>
      </c>
      <c r="U1348" s="11"/>
      <c r="V1348" s="4">
        <v>145.63999999999999</v>
      </c>
      <c r="Z1348"/>
    </row>
    <row r="1349" spans="1:26">
      <c r="A1349" s="11"/>
      <c r="B1349" s="11"/>
      <c r="C1349" s="11"/>
      <c r="D1349" s="11"/>
      <c r="E1349" s="11"/>
      <c r="F1349" s="46" t="s">
        <v>18</v>
      </c>
      <c r="G1349" s="11"/>
      <c r="H1349" s="47">
        <v>41313</v>
      </c>
      <c r="I1349" s="11"/>
      <c r="J1349" s="46"/>
      <c r="K1349" s="11"/>
      <c r="L1349" s="46" t="s">
        <v>201</v>
      </c>
      <c r="M1349" s="11"/>
      <c r="N1349" s="46"/>
      <c r="O1349" s="11"/>
      <c r="P1349" s="46" t="s">
        <v>19</v>
      </c>
      <c r="Q1349" s="11"/>
      <c r="R1349" s="48"/>
      <c r="S1349" s="11"/>
      <c r="T1349" s="46" t="s">
        <v>189</v>
      </c>
      <c r="U1349" s="11"/>
      <c r="V1349" s="4">
        <v>135.53</v>
      </c>
      <c r="Z1349"/>
    </row>
    <row r="1350" spans="1:26">
      <c r="A1350" s="11"/>
      <c r="B1350" s="11"/>
      <c r="C1350" s="11"/>
      <c r="D1350" s="11"/>
      <c r="E1350" s="11"/>
      <c r="F1350" s="46" t="s">
        <v>18</v>
      </c>
      <c r="G1350" s="11"/>
      <c r="H1350" s="47">
        <v>41313</v>
      </c>
      <c r="I1350" s="11"/>
      <c r="J1350" s="46"/>
      <c r="K1350" s="11"/>
      <c r="L1350" s="46" t="s">
        <v>201</v>
      </c>
      <c r="M1350" s="11"/>
      <c r="N1350" s="46"/>
      <c r="O1350" s="11"/>
      <c r="P1350" s="46" t="s">
        <v>19</v>
      </c>
      <c r="Q1350" s="11"/>
      <c r="R1350" s="48"/>
      <c r="S1350" s="11"/>
      <c r="T1350" s="46" t="s">
        <v>189</v>
      </c>
      <c r="U1350" s="11"/>
      <c r="V1350" s="4">
        <v>75.599999999999994</v>
      </c>
      <c r="Z1350"/>
    </row>
    <row r="1351" spans="1:26">
      <c r="A1351" s="11"/>
      <c r="B1351" s="11"/>
      <c r="C1351" s="11"/>
      <c r="D1351" s="11"/>
      <c r="E1351" s="11"/>
      <c r="F1351" s="46" t="s">
        <v>18</v>
      </c>
      <c r="G1351" s="11"/>
      <c r="H1351" s="47">
        <v>41313</v>
      </c>
      <c r="I1351" s="11"/>
      <c r="J1351" s="46"/>
      <c r="K1351" s="11"/>
      <c r="L1351" s="46" t="s">
        <v>201</v>
      </c>
      <c r="M1351" s="11"/>
      <c r="N1351" s="46"/>
      <c r="O1351" s="11"/>
      <c r="P1351" s="46" t="s">
        <v>19</v>
      </c>
      <c r="Q1351" s="11"/>
      <c r="R1351" s="48"/>
      <c r="S1351" s="11"/>
      <c r="T1351" s="46" t="s">
        <v>189</v>
      </c>
      <c r="U1351" s="11"/>
      <c r="V1351" s="4">
        <v>114.9</v>
      </c>
      <c r="Z1351"/>
    </row>
    <row r="1352" spans="1:26">
      <c r="A1352" s="11"/>
      <c r="B1352" s="11"/>
      <c r="C1352" s="11"/>
      <c r="D1352" s="11"/>
      <c r="E1352" s="11"/>
      <c r="F1352" s="46" t="s">
        <v>18</v>
      </c>
      <c r="G1352" s="11"/>
      <c r="H1352" s="47">
        <v>41313</v>
      </c>
      <c r="I1352" s="11"/>
      <c r="J1352" s="46" t="s">
        <v>50</v>
      </c>
      <c r="K1352" s="11"/>
      <c r="L1352" s="46" t="s">
        <v>218</v>
      </c>
      <c r="M1352" s="11"/>
      <c r="N1352" s="46"/>
      <c r="O1352" s="11"/>
      <c r="P1352" s="46" t="s">
        <v>19</v>
      </c>
      <c r="Q1352" s="11"/>
      <c r="R1352" s="48"/>
      <c r="S1352" s="11"/>
      <c r="T1352" s="46" t="s">
        <v>189</v>
      </c>
      <c r="U1352" s="11"/>
      <c r="V1352" s="4">
        <v>0</v>
      </c>
      <c r="Z1352"/>
    </row>
    <row r="1353" spans="1:26">
      <c r="A1353" s="11"/>
      <c r="B1353" s="11"/>
      <c r="C1353" s="11"/>
      <c r="D1353" s="11"/>
      <c r="E1353" s="11"/>
      <c r="F1353" s="46" t="s">
        <v>18</v>
      </c>
      <c r="G1353" s="11"/>
      <c r="H1353" s="47">
        <v>41313</v>
      </c>
      <c r="I1353" s="11"/>
      <c r="J1353" s="46" t="s">
        <v>50</v>
      </c>
      <c r="K1353" s="11"/>
      <c r="L1353" s="46" t="s">
        <v>218</v>
      </c>
      <c r="M1353" s="11"/>
      <c r="N1353" s="46"/>
      <c r="O1353" s="11"/>
      <c r="P1353" s="46" t="s">
        <v>19</v>
      </c>
      <c r="Q1353" s="11"/>
      <c r="R1353" s="48"/>
      <c r="S1353" s="11"/>
      <c r="T1353" s="46" t="s">
        <v>189</v>
      </c>
      <c r="U1353" s="11"/>
      <c r="V1353" s="4">
        <v>2.63</v>
      </c>
      <c r="Z1353"/>
    </row>
    <row r="1354" spans="1:26">
      <c r="A1354" s="11"/>
      <c r="B1354" s="11"/>
      <c r="C1354" s="11"/>
      <c r="D1354" s="11"/>
      <c r="E1354" s="11"/>
      <c r="F1354" s="46" t="s">
        <v>18</v>
      </c>
      <c r="G1354" s="11"/>
      <c r="H1354" s="47">
        <v>41313</v>
      </c>
      <c r="I1354" s="11"/>
      <c r="J1354" s="46" t="s">
        <v>50</v>
      </c>
      <c r="K1354" s="11"/>
      <c r="L1354" s="46" t="s">
        <v>218</v>
      </c>
      <c r="M1354" s="11"/>
      <c r="N1354" s="46"/>
      <c r="O1354" s="11"/>
      <c r="P1354" s="46" t="s">
        <v>19</v>
      </c>
      <c r="Q1354" s="11"/>
      <c r="R1354" s="48"/>
      <c r="S1354" s="11"/>
      <c r="T1354" s="46" t="s">
        <v>189</v>
      </c>
      <c r="U1354" s="11"/>
      <c r="V1354" s="4">
        <v>4</v>
      </c>
      <c r="Z1354"/>
    </row>
    <row r="1355" spans="1:26">
      <c r="A1355" s="11"/>
      <c r="B1355" s="11"/>
      <c r="C1355" s="11"/>
      <c r="D1355" s="11"/>
      <c r="E1355" s="11"/>
      <c r="F1355" s="46" t="s">
        <v>18</v>
      </c>
      <c r="G1355" s="11"/>
      <c r="H1355" s="47">
        <v>41313</v>
      </c>
      <c r="I1355" s="11"/>
      <c r="J1355" s="46"/>
      <c r="K1355" s="11"/>
      <c r="L1355" s="46" t="s">
        <v>210</v>
      </c>
      <c r="M1355" s="11"/>
      <c r="N1355" s="46"/>
      <c r="O1355" s="11"/>
      <c r="P1355" s="46" t="s">
        <v>0</v>
      </c>
      <c r="Q1355" s="11"/>
      <c r="R1355" s="48"/>
      <c r="S1355" s="11"/>
      <c r="T1355" s="46" t="s">
        <v>189</v>
      </c>
      <c r="U1355" s="11"/>
      <c r="V1355" s="4">
        <v>0</v>
      </c>
      <c r="Z1355"/>
    </row>
    <row r="1356" spans="1:26">
      <c r="A1356" s="11"/>
      <c r="B1356" s="11"/>
      <c r="C1356" s="11"/>
      <c r="D1356" s="11"/>
      <c r="E1356" s="11"/>
      <c r="F1356" s="46" t="s">
        <v>18</v>
      </c>
      <c r="G1356" s="11"/>
      <c r="H1356" s="47">
        <v>41313</v>
      </c>
      <c r="I1356" s="11"/>
      <c r="J1356" s="46"/>
      <c r="K1356" s="11"/>
      <c r="L1356" s="46" t="s">
        <v>210</v>
      </c>
      <c r="M1356" s="11"/>
      <c r="N1356" s="46"/>
      <c r="O1356" s="11"/>
      <c r="P1356" s="46" t="s">
        <v>0</v>
      </c>
      <c r="Q1356" s="11"/>
      <c r="R1356" s="48"/>
      <c r="S1356" s="11"/>
      <c r="T1356" s="46" t="s">
        <v>189</v>
      </c>
      <c r="U1356" s="11"/>
      <c r="V1356" s="4">
        <v>86.4</v>
      </c>
      <c r="Z1356"/>
    </row>
    <row r="1357" spans="1:26">
      <c r="A1357" s="11"/>
      <c r="B1357" s="11"/>
      <c r="C1357" s="11"/>
      <c r="D1357" s="11"/>
      <c r="E1357" s="11"/>
      <c r="F1357" s="46" t="s">
        <v>18</v>
      </c>
      <c r="G1357" s="11"/>
      <c r="H1357" s="47">
        <v>41313</v>
      </c>
      <c r="I1357" s="11"/>
      <c r="J1357" s="46"/>
      <c r="K1357" s="11"/>
      <c r="L1357" s="46" t="s">
        <v>210</v>
      </c>
      <c r="M1357" s="11"/>
      <c r="N1357" s="46"/>
      <c r="O1357" s="11"/>
      <c r="P1357" s="46" t="s">
        <v>0</v>
      </c>
      <c r="Q1357" s="11"/>
      <c r="R1357" s="48"/>
      <c r="S1357" s="11"/>
      <c r="T1357" s="46" t="s">
        <v>189</v>
      </c>
      <c r="U1357" s="11"/>
      <c r="V1357" s="4">
        <v>49.48</v>
      </c>
      <c r="Z1357"/>
    </row>
    <row r="1358" spans="1:26">
      <c r="A1358" s="11"/>
      <c r="B1358" s="11"/>
      <c r="C1358" s="11"/>
      <c r="D1358" s="11"/>
      <c r="E1358" s="11"/>
      <c r="F1358" s="46" t="s">
        <v>18</v>
      </c>
      <c r="G1358" s="11"/>
      <c r="H1358" s="47">
        <v>41313</v>
      </c>
      <c r="I1358" s="11"/>
      <c r="J1358" s="46"/>
      <c r="K1358" s="11"/>
      <c r="L1358" s="46" t="s">
        <v>210</v>
      </c>
      <c r="M1358" s="11"/>
      <c r="N1358" s="46"/>
      <c r="O1358" s="11"/>
      <c r="P1358" s="46" t="s">
        <v>0</v>
      </c>
      <c r="Q1358" s="11"/>
      <c r="R1358" s="48"/>
      <c r="S1358" s="11"/>
      <c r="T1358" s="46" t="s">
        <v>189</v>
      </c>
      <c r="U1358" s="11"/>
      <c r="V1358" s="4">
        <v>75.2</v>
      </c>
      <c r="Z1358"/>
    </row>
    <row r="1359" spans="1:26">
      <c r="A1359" s="11"/>
      <c r="B1359" s="11"/>
      <c r="C1359" s="11"/>
      <c r="D1359" s="11"/>
      <c r="E1359" s="11"/>
      <c r="F1359" s="46" t="s">
        <v>18</v>
      </c>
      <c r="G1359" s="11"/>
      <c r="H1359" s="47">
        <v>41313</v>
      </c>
      <c r="I1359" s="11"/>
      <c r="J1359" s="46"/>
      <c r="K1359" s="11"/>
      <c r="L1359" s="46" t="s">
        <v>204</v>
      </c>
      <c r="M1359" s="11"/>
      <c r="N1359" s="46"/>
      <c r="O1359" s="11"/>
      <c r="P1359" s="46" t="s">
        <v>19</v>
      </c>
      <c r="Q1359" s="11"/>
      <c r="R1359" s="48"/>
      <c r="S1359" s="11"/>
      <c r="T1359" s="46" t="s">
        <v>189</v>
      </c>
      <c r="U1359" s="11"/>
      <c r="V1359" s="4">
        <v>73.040000000000006</v>
      </c>
      <c r="Z1359"/>
    </row>
    <row r="1360" spans="1:26">
      <c r="A1360" s="11"/>
      <c r="B1360" s="11"/>
      <c r="C1360" s="11"/>
      <c r="D1360" s="11"/>
      <c r="E1360" s="11"/>
      <c r="F1360" s="46" t="s">
        <v>18</v>
      </c>
      <c r="G1360" s="11"/>
      <c r="H1360" s="47">
        <v>41313</v>
      </c>
      <c r="I1360" s="11"/>
      <c r="J1360" s="46"/>
      <c r="K1360" s="11"/>
      <c r="L1360" s="46" t="s">
        <v>204</v>
      </c>
      <c r="M1360" s="11"/>
      <c r="N1360" s="46"/>
      <c r="O1360" s="11"/>
      <c r="P1360" s="46" t="s">
        <v>19</v>
      </c>
      <c r="Q1360" s="11"/>
      <c r="R1360" s="48"/>
      <c r="S1360" s="11"/>
      <c r="T1360" s="46" t="s">
        <v>189</v>
      </c>
      <c r="U1360" s="11"/>
      <c r="V1360" s="4">
        <v>111</v>
      </c>
      <c r="Z1360"/>
    </row>
    <row r="1361" spans="1:26">
      <c r="A1361" s="11"/>
      <c r="B1361" s="11"/>
      <c r="C1361" s="11"/>
      <c r="D1361" s="11"/>
      <c r="E1361" s="11"/>
      <c r="F1361" s="46" t="s">
        <v>18</v>
      </c>
      <c r="G1361" s="11"/>
      <c r="H1361" s="47">
        <v>41313</v>
      </c>
      <c r="I1361" s="11"/>
      <c r="J1361" s="46"/>
      <c r="K1361" s="11"/>
      <c r="L1361" s="46" t="s">
        <v>211</v>
      </c>
      <c r="M1361" s="11"/>
      <c r="N1361" s="46"/>
      <c r="O1361" s="11"/>
      <c r="P1361" s="46" t="s">
        <v>19</v>
      </c>
      <c r="Q1361" s="11"/>
      <c r="R1361" s="48"/>
      <c r="S1361" s="11"/>
      <c r="T1361" s="46" t="s">
        <v>189</v>
      </c>
      <c r="U1361" s="11"/>
      <c r="V1361" s="4">
        <v>126.74</v>
      </c>
      <c r="Z1361"/>
    </row>
    <row r="1362" spans="1:26">
      <c r="A1362" s="11"/>
      <c r="B1362" s="11"/>
      <c r="C1362" s="11"/>
      <c r="D1362" s="11"/>
      <c r="E1362" s="11"/>
      <c r="F1362" s="46" t="s">
        <v>18</v>
      </c>
      <c r="G1362" s="11"/>
      <c r="H1362" s="47">
        <v>41313</v>
      </c>
      <c r="I1362" s="11"/>
      <c r="J1362" s="46"/>
      <c r="K1362" s="11"/>
      <c r="L1362" s="46" t="s">
        <v>211</v>
      </c>
      <c r="M1362" s="11"/>
      <c r="N1362" s="46"/>
      <c r="O1362" s="11"/>
      <c r="P1362" s="46" t="s">
        <v>19</v>
      </c>
      <c r="Q1362" s="11"/>
      <c r="R1362" s="48"/>
      <c r="S1362" s="11"/>
      <c r="T1362" s="46" t="s">
        <v>189</v>
      </c>
      <c r="U1362" s="11"/>
      <c r="V1362" s="4">
        <v>70.94</v>
      </c>
      <c r="Z1362"/>
    </row>
    <row r="1363" spans="1:26">
      <c r="A1363" s="11"/>
      <c r="B1363" s="11"/>
      <c r="C1363" s="11"/>
      <c r="D1363" s="11"/>
      <c r="E1363" s="11"/>
      <c r="F1363" s="46" t="s">
        <v>18</v>
      </c>
      <c r="G1363" s="11"/>
      <c r="H1363" s="47">
        <v>41313</v>
      </c>
      <c r="I1363" s="11"/>
      <c r="J1363" s="46"/>
      <c r="K1363" s="11"/>
      <c r="L1363" s="46" t="s">
        <v>211</v>
      </c>
      <c r="M1363" s="11"/>
      <c r="N1363" s="46"/>
      <c r="O1363" s="11"/>
      <c r="P1363" s="46" t="s">
        <v>19</v>
      </c>
      <c r="Q1363" s="11"/>
      <c r="R1363" s="48"/>
      <c r="S1363" s="11"/>
      <c r="T1363" s="46" t="s">
        <v>189</v>
      </c>
      <c r="U1363" s="11"/>
      <c r="V1363" s="4">
        <v>107.8</v>
      </c>
      <c r="Z1363"/>
    </row>
    <row r="1364" spans="1:26">
      <c r="A1364" s="11"/>
      <c r="B1364" s="11"/>
      <c r="C1364" s="11"/>
      <c r="D1364" s="11"/>
      <c r="E1364" s="11"/>
      <c r="F1364" s="46" t="s">
        <v>18</v>
      </c>
      <c r="G1364" s="11"/>
      <c r="H1364" s="47">
        <v>41327</v>
      </c>
      <c r="I1364" s="11"/>
      <c r="J1364" s="46"/>
      <c r="K1364" s="11"/>
      <c r="L1364" s="46" t="s">
        <v>212</v>
      </c>
      <c r="M1364" s="11"/>
      <c r="N1364" s="46"/>
      <c r="O1364" s="11"/>
      <c r="P1364" s="46" t="s">
        <v>35</v>
      </c>
      <c r="Q1364" s="11"/>
      <c r="R1364" s="48"/>
      <c r="S1364" s="11"/>
      <c r="T1364" s="46" t="s">
        <v>189</v>
      </c>
      <c r="U1364" s="11"/>
      <c r="V1364" s="4">
        <v>69.069999999999993</v>
      </c>
      <c r="Z1364"/>
    </row>
    <row r="1365" spans="1:26">
      <c r="A1365" s="11"/>
      <c r="B1365" s="11"/>
      <c r="C1365" s="11"/>
      <c r="D1365" s="11"/>
      <c r="E1365" s="11"/>
      <c r="F1365" s="46" t="s">
        <v>18</v>
      </c>
      <c r="G1365" s="11"/>
      <c r="H1365" s="47">
        <v>41327</v>
      </c>
      <c r="I1365" s="11"/>
      <c r="J1365" s="46"/>
      <c r="K1365" s="11"/>
      <c r="L1365" s="46" t="s">
        <v>212</v>
      </c>
      <c r="M1365" s="11"/>
      <c r="N1365" s="46"/>
      <c r="O1365" s="11"/>
      <c r="P1365" s="46" t="s">
        <v>35</v>
      </c>
      <c r="Q1365" s="11"/>
      <c r="R1365" s="48"/>
      <c r="S1365" s="11"/>
      <c r="T1365" s="46" t="s">
        <v>189</v>
      </c>
      <c r="U1365" s="11"/>
      <c r="V1365" s="4">
        <v>40.26</v>
      </c>
      <c r="Z1365"/>
    </row>
    <row r="1366" spans="1:26">
      <c r="A1366" s="11"/>
      <c r="B1366" s="11"/>
      <c r="C1366" s="11"/>
      <c r="D1366" s="11"/>
      <c r="E1366" s="11"/>
      <c r="F1366" s="46" t="s">
        <v>18</v>
      </c>
      <c r="G1366" s="11"/>
      <c r="H1366" s="47">
        <v>41327</v>
      </c>
      <c r="I1366" s="11"/>
      <c r="J1366" s="46"/>
      <c r="K1366" s="11"/>
      <c r="L1366" s="46" t="s">
        <v>212</v>
      </c>
      <c r="M1366" s="11"/>
      <c r="N1366" s="46"/>
      <c r="O1366" s="11"/>
      <c r="P1366" s="46" t="s">
        <v>35</v>
      </c>
      <c r="Q1366" s="11"/>
      <c r="R1366" s="48"/>
      <c r="S1366" s="11"/>
      <c r="T1366" s="46" t="s">
        <v>189</v>
      </c>
      <c r="U1366" s="11"/>
      <c r="V1366" s="4">
        <v>61.2</v>
      </c>
      <c r="Z1366"/>
    </row>
    <row r="1367" spans="1:26">
      <c r="A1367" s="11"/>
      <c r="B1367" s="11"/>
      <c r="C1367" s="11"/>
      <c r="D1367" s="11"/>
      <c r="E1367" s="11"/>
      <c r="F1367" s="46" t="s">
        <v>18</v>
      </c>
      <c r="G1367" s="11"/>
      <c r="H1367" s="47">
        <v>41327</v>
      </c>
      <c r="I1367" s="11"/>
      <c r="J1367" s="46"/>
      <c r="K1367" s="11"/>
      <c r="L1367" s="46" t="s">
        <v>190</v>
      </c>
      <c r="M1367" s="11"/>
      <c r="N1367" s="46"/>
      <c r="O1367" s="11"/>
      <c r="P1367" s="46" t="s">
        <v>35</v>
      </c>
      <c r="Q1367" s="11"/>
      <c r="R1367" s="48"/>
      <c r="S1367" s="11"/>
      <c r="T1367" s="46" t="s">
        <v>189</v>
      </c>
      <c r="U1367" s="11"/>
      <c r="V1367" s="4">
        <v>98.83</v>
      </c>
      <c r="Z1367"/>
    </row>
    <row r="1368" spans="1:26">
      <c r="A1368" s="11"/>
      <c r="B1368" s="11"/>
      <c r="C1368" s="11"/>
      <c r="D1368" s="11"/>
      <c r="E1368" s="11"/>
      <c r="F1368" s="46" t="s">
        <v>18</v>
      </c>
      <c r="G1368" s="11"/>
      <c r="H1368" s="47">
        <v>41327</v>
      </c>
      <c r="I1368" s="11"/>
      <c r="J1368" s="46"/>
      <c r="K1368" s="11"/>
      <c r="L1368" s="46" t="s">
        <v>190</v>
      </c>
      <c r="M1368" s="11"/>
      <c r="N1368" s="46"/>
      <c r="O1368" s="11"/>
      <c r="P1368" s="46" t="s">
        <v>35</v>
      </c>
      <c r="Q1368" s="11"/>
      <c r="R1368" s="48"/>
      <c r="S1368" s="11"/>
      <c r="T1368" s="46" t="s">
        <v>189</v>
      </c>
      <c r="U1368" s="11"/>
      <c r="V1368" s="4">
        <v>56.1</v>
      </c>
      <c r="Z1368"/>
    </row>
    <row r="1369" spans="1:26">
      <c r="A1369" s="11"/>
      <c r="B1369" s="11"/>
      <c r="C1369" s="11"/>
      <c r="D1369" s="11"/>
      <c r="E1369" s="11"/>
      <c r="F1369" s="46" t="s">
        <v>18</v>
      </c>
      <c r="G1369" s="11"/>
      <c r="H1369" s="47">
        <v>41327</v>
      </c>
      <c r="I1369" s="11"/>
      <c r="J1369" s="46"/>
      <c r="K1369" s="11"/>
      <c r="L1369" s="46" t="s">
        <v>190</v>
      </c>
      <c r="M1369" s="11"/>
      <c r="N1369" s="46"/>
      <c r="O1369" s="11"/>
      <c r="P1369" s="46" t="s">
        <v>35</v>
      </c>
      <c r="Q1369" s="11"/>
      <c r="R1369" s="48"/>
      <c r="S1369" s="11"/>
      <c r="T1369" s="46" t="s">
        <v>189</v>
      </c>
      <c r="U1369" s="11"/>
      <c r="V1369" s="4">
        <v>127.88</v>
      </c>
      <c r="Z1369"/>
    </row>
    <row r="1370" spans="1:26">
      <c r="A1370" s="11"/>
      <c r="B1370" s="11"/>
      <c r="C1370" s="11"/>
      <c r="D1370" s="11"/>
      <c r="E1370" s="11"/>
      <c r="F1370" s="46" t="s">
        <v>18</v>
      </c>
      <c r="G1370" s="11"/>
      <c r="H1370" s="47">
        <v>41327</v>
      </c>
      <c r="I1370" s="11"/>
      <c r="J1370" s="46"/>
      <c r="K1370" s="11"/>
      <c r="L1370" s="46" t="s">
        <v>191</v>
      </c>
      <c r="M1370" s="11"/>
      <c r="N1370" s="46"/>
      <c r="O1370" s="11"/>
      <c r="P1370" s="46" t="s">
        <v>19</v>
      </c>
      <c r="Q1370" s="11"/>
      <c r="R1370" s="48"/>
      <c r="S1370" s="11"/>
      <c r="T1370" s="46" t="s">
        <v>189</v>
      </c>
      <c r="U1370" s="11"/>
      <c r="V1370" s="4">
        <v>166.15</v>
      </c>
      <c r="Z1370"/>
    </row>
    <row r="1371" spans="1:26">
      <c r="A1371" s="11"/>
      <c r="B1371" s="11"/>
      <c r="C1371" s="11"/>
      <c r="D1371" s="11"/>
      <c r="E1371" s="11"/>
      <c r="F1371" s="46" t="s">
        <v>18</v>
      </c>
      <c r="G1371" s="11"/>
      <c r="H1371" s="47">
        <v>41327</v>
      </c>
      <c r="I1371" s="11"/>
      <c r="J1371" s="46"/>
      <c r="K1371" s="11"/>
      <c r="L1371" s="46" t="s">
        <v>191</v>
      </c>
      <c r="M1371" s="11"/>
      <c r="N1371" s="46"/>
      <c r="O1371" s="11"/>
      <c r="P1371" s="46" t="s">
        <v>19</v>
      </c>
      <c r="Q1371" s="11"/>
      <c r="R1371" s="48"/>
      <c r="S1371" s="11"/>
      <c r="T1371" s="46" t="s">
        <v>189</v>
      </c>
      <c r="U1371" s="11"/>
      <c r="V1371" s="4">
        <v>91.9</v>
      </c>
      <c r="Z1371"/>
    </row>
    <row r="1372" spans="1:26">
      <c r="A1372" s="11"/>
      <c r="B1372" s="11"/>
      <c r="C1372" s="11"/>
      <c r="D1372" s="11"/>
      <c r="E1372" s="11"/>
      <c r="F1372" s="46" t="s">
        <v>18</v>
      </c>
      <c r="G1372" s="11"/>
      <c r="H1372" s="47">
        <v>41327</v>
      </c>
      <c r="I1372" s="11"/>
      <c r="J1372" s="46"/>
      <c r="K1372" s="11"/>
      <c r="L1372" s="46" t="s">
        <v>191</v>
      </c>
      <c r="M1372" s="11"/>
      <c r="N1372" s="46"/>
      <c r="O1372" s="11"/>
      <c r="P1372" s="46" t="s">
        <v>19</v>
      </c>
      <c r="Q1372" s="11"/>
      <c r="R1372" s="48"/>
      <c r="S1372" s="11"/>
      <c r="T1372" s="46" t="s">
        <v>189</v>
      </c>
      <c r="U1372" s="11"/>
      <c r="V1372" s="4">
        <v>139.65</v>
      </c>
      <c r="Z1372"/>
    </row>
    <row r="1373" spans="1:26">
      <c r="A1373" s="11"/>
      <c r="B1373" s="11"/>
      <c r="C1373" s="11"/>
      <c r="D1373" s="11"/>
      <c r="E1373" s="11"/>
      <c r="F1373" s="46" t="s">
        <v>18</v>
      </c>
      <c r="G1373" s="11"/>
      <c r="H1373" s="47">
        <v>41327</v>
      </c>
      <c r="I1373" s="11"/>
      <c r="J1373" s="46"/>
      <c r="K1373" s="11"/>
      <c r="L1373" s="46" t="s">
        <v>214</v>
      </c>
      <c r="M1373" s="11"/>
      <c r="N1373" s="46"/>
      <c r="O1373" s="11"/>
      <c r="P1373" s="46" t="s">
        <v>0</v>
      </c>
      <c r="Q1373" s="11"/>
      <c r="R1373" s="48"/>
      <c r="S1373" s="11"/>
      <c r="T1373" s="46" t="s">
        <v>189</v>
      </c>
      <c r="U1373" s="11"/>
      <c r="V1373" s="4">
        <v>126.39</v>
      </c>
      <c r="Z1373"/>
    </row>
    <row r="1374" spans="1:26">
      <c r="A1374" s="11"/>
      <c r="B1374" s="11"/>
      <c r="C1374" s="11"/>
      <c r="D1374" s="11"/>
      <c r="E1374" s="11"/>
      <c r="F1374" s="46" t="s">
        <v>18</v>
      </c>
      <c r="G1374" s="11"/>
      <c r="H1374" s="47">
        <v>41327</v>
      </c>
      <c r="I1374" s="11"/>
      <c r="J1374" s="46"/>
      <c r="K1374" s="11"/>
      <c r="L1374" s="46" t="s">
        <v>214</v>
      </c>
      <c r="M1374" s="11"/>
      <c r="N1374" s="46"/>
      <c r="O1374" s="11"/>
      <c r="P1374" s="46" t="s">
        <v>0</v>
      </c>
      <c r="Q1374" s="11"/>
      <c r="R1374" s="48"/>
      <c r="S1374" s="11"/>
      <c r="T1374" s="46" t="s">
        <v>189</v>
      </c>
      <c r="U1374" s="11"/>
      <c r="V1374" s="4">
        <v>70.739999999999995</v>
      </c>
      <c r="Z1374"/>
    </row>
    <row r="1375" spans="1:26">
      <c r="A1375" s="11"/>
      <c r="B1375" s="11"/>
      <c r="C1375" s="11"/>
      <c r="D1375" s="11"/>
      <c r="E1375" s="11"/>
      <c r="F1375" s="46" t="s">
        <v>18</v>
      </c>
      <c r="G1375" s="11"/>
      <c r="H1375" s="47">
        <v>41327</v>
      </c>
      <c r="I1375" s="11"/>
      <c r="J1375" s="46"/>
      <c r="K1375" s="11"/>
      <c r="L1375" s="46" t="s">
        <v>214</v>
      </c>
      <c r="M1375" s="11"/>
      <c r="N1375" s="46"/>
      <c r="O1375" s="11"/>
      <c r="P1375" s="46" t="s">
        <v>0</v>
      </c>
      <c r="Q1375" s="11"/>
      <c r="R1375" s="48"/>
      <c r="S1375" s="11"/>
      <c r="T1375" s="46" t="s">
        <v>189</v>
      </c>
      <c r="U1375" s="11"/>
      <c r="V1375" s="4">
        <v>107.52</v>
      </c>
      <c r="Z1375"/>
    </row>
    <row r="1376" spans="1:26">
      <c r="A1376" s="11"/>
      <c r="B1376" s="11"/>
      <c r="C1376" s="11"/>
      <c r="D1376" s="11"/>
      <c r="E1376" s="11"/>
      <c r="F1376" s="46" t="s">
        <v>18</v>
      </c>
      <c r="G1376" s="11"/>
      <c r="H1376" s="47">
        <v>41327</v>
      </c>
      <c r="I1376" s="11"/>
      <c r="J1376" s="46"/>
      <c r="K1376" s="11"/>
      <c r="L1376" s="46" t="s">
        <v>192</v>
      </c>
      <c r="M1376" s="11"/>
      <c r="N1376" s="46"/>
      <c r="O1376" s="11"/>
      <c r="P1376" s="46" t="s">
        <v>19</v>
      </c>
      <c r="Q1376" s="11"/>
      <c r="R1376" s="48"/>
      <c r="S1376" s="11"/>
      <c r="T1376" s="46" t="s">
        <v>189</v>
      </c>
      <c r="U1376" s="11"/>
      <c r="V1376" s="4">
        <v>80</v>
      </c>
      <c r="Z1376"/>
    </row>
    <row r="1377" spans="1:26">
      <c r="A1377" s="11"/>
      <c r="B1377" s="11"/>
      <c r="C1377" s="11"/>
      <c r="D1377" s="11"/>
      <c r="E1377" s="11"/>
      <c r="F1377" s="46" t="s">
        <v>18</v>
      </c>
      <c r="G1377" s="11"/>
      <c r="H1377" s="47">
        <v>41327</v>
      </c>
      <c r="I1377" s="11"/>
      <c r="J1377" s="46"/>
      <c r="K1377" s="11"/>
      <c r="L1377" s="46" t="s">
        <v>192</v>
      </c>
      <c r="M1377" s="11"/>
      <c r="N1377" s="46"/>
      <c r="O1377" s="11"/>
      <c r="P1377" s="46" t="s">
        <v>19</v>
      </c>
      <c r="Q1377" s="11"/>
      <c r="R1377" s="48"/>
      <c r="S1377" s="11"/>
      <c r="T1377" s="46" t="s">
        <v>189</v>
      </c>
      <c r="U1377" s="11"/>
      <c r="V1377" s="4">
        <v>125.87</v>
      </c>
      <c r="Z1377"/>
    </row>
    <row r="1378" spans="1:26">
      <c r="A1378" s="11"/>
      <c r="B1378" s="11"/>
      <c r="C1378" s="11"/>
      <c r="D1378" s="11"/>
      <c r="E1378" s="11"/>
      <c r="F1378" s="46" t="s">
        <v>18</v>
      </c>
      <c r="G1378" s="11"/>
      <c r="H1378" s="47">
        <v>41327</v>
      </c>
      <c r="I1378" s="11"/>
      <c r="J1378" s="46"/>
      <c r="K1378" s="11"/>
      <c r="L1378" s="46" t="s">
        <v>192</v>
      </c>
      <c r="M1378" s="11"/>
      <c r="N1378" s="46"/>
      <c r="O1378" s="11"/>
      <c r="P1378" s="46" t="s">
        <v>19</v>
      </c>
      <c r="Q1378" s="11"/>
      <c r="R1378" s="48"/>
      <c r="S1378" s="11"/>
      <c r="T1378" s="46" t="s">
        <v>189</v>
      </c>
      <c r="U1378" s="11"/>
      <c r="V1378" s="4">
        <v>70.48</v>
      </c>
      <c r="Z1378"/>
    </row>
    <row r="1379" spans="1:26">
      <c r="A1379" s="11"/>
      <c r="B1379" s="11"/>
      <c r="C1379" s="11"/>
      <c r="D1379" s="11"/>
      <c r="E1379" s="11"/>
      <c r="F1379" s="46" t="s">
        <v>18</v>
      </c>
      <c r="G1379" s="11"/>
      <c r="H1379" s="47">
        <v>41327</v>
      </c>
      <c r="I1379" s="11"/>
      <c r="J1379" s="46"/>
      <c r="K1379" s="11"/>
      <c r="L1379" s="46" t="s">
        <v>192</v>
      </c>
      <c r="M1379" s="11"/>
      <c r="N1379" s="46"/>
      <c r="O1379" s="11"/>
      <c r="P1379" s="46" t="s">
        <v>19</v>
      </c>
      <c r="Q1379" s="11"/>
      <c r="R1379" s="48"/>
      <c r="S1379" s="11"/>
      <c r="T1379" s="46" t="s">
        <v>189</v>
      </c>
      <c r="U1379" s="11"/>
      <c r="V1379" s="4">
        <v>214.2</v>
      </c>
      <c r="Z1379"/>
    </row>
    <row r="1380" spans="1:26">
      <c r="A1380" s="11"/>
      <c r="B1380" s="11"/>
      <c r="C1380" s="11"/>
      <c r="D1380" s="11"/>
      <c r="E1380" s="11"/>
      <c r="F1380" s="46" t="s">
        <v>18</v>
      </c>
      <c r="G1380" s="11"/>
      <c r="H1380" s="47">
        <v>41327</v>
      </c>
      <c r="I1380" s="11"/>
      <c r="J1380" s="46"/>
      <c r="K1380" s="11"/>
      <c r="L1380" s="46" t="s">
        <v>194</v>
      </c>
      <c r="M1380" s="11"/>
      <c r="N1380" s="46"/>
      <c r="O1380" s="11"/>
      <c r="P1380" s="46" t="s">
        <v>19</v>
      </c>
      <c r="Q1380" s="11"/>
      <c r="R1380" s="48"/>
      <c r="S1380" s="11"/>
      <c r="T1380" s="46" t="s">
        <v>189</v>
      </c>
      <c r="U1380" s="11"/>
      <c r="V1380" s="4">
        <v>96.36</v>
      </c>
      <c r="Z1380"/>
    </row>
    <row r="1381" spans="1:26">
      <c r="A1381" s="11"/>
      <c r="B1381" s="11"/>
      <c r="C1381" s="11"/>
      <c r="D1381" s="11"/>
      <c r="E1381" s="11"/>
      <c r="F1381" s="46" t="s">
        <v>18</v>
      </c>
      <c r="G1381" s="11"/>
      <c r="H1381" s="47">
        <v>41327</v>
      </c>
      <c r="I1381" s="11"/>
      <c r="J1381" s="46"/>
      <c r="K1381" s="11"/>
      <c r="L1381" s="46" t="s">
        <v>194</v>
      </c>
      <c r="M1381" s="11"/>
      <c r="N1381" s="46"/>
      <c r="O1381" s="11"/>
      <c r="P1381" s="46" t="s">
        <v>19</v>
      </c>
      <c r="Q1381" s="11"/>
      <c r="R1381" s="48"/>
      <c r="S1381" s="11"/>
      <c r="T1381" s="46" t="s">
        <v>189</v>
      </c>
      <c r="U1381" s="11"/>
      <c r="V1381" s="4">
        <v>54.78</v>
      </c>
      <c r="Z1381"/>
    </row>
    <row r="1382" spans="1:26">
      <c r="A1382" s="11"/>
      <c r="B1382" s="11"/>
      <c r="C1382" s="11"/>
      <c r="D1382" s="11"/>
      <c r="E1382" s="11"/>
      <c r="F1382" s="46" t="s">
        <v>18</v>
      </c>
      <c r="G1382" s="11"/>
      <c r="H1382" s="47">
        <v>41327</v>
      </c>
      <c r="I1382" s="11"/>
      <c r="J1382" s="46"/>
      <c r="K1382" s="11"/>
      <c r="L1382" s="46" t="s">
        <v>194</v>
      </c>
      <c r="M1382" s="11"/>
      <c r="N1382" s="46"/>
      <c r="O1382" s="11"/>
      <c r="P1382" s="46" t="s">
        <v>19</v>
      </c>
      <c r="Q1382" s="11"/>
      <c r="R1382" s="48"/>
      <c r="S1382" s="11"/>
      <c r="T1382" s="46" t="s">
        <v>189</v>
      </c>
      <c r="U1382" s="11"/>
      <c r="V1382" s="4">
        <v>83.25</v>
      </c>
      <c r="Z1382"/>
    </row>
    <row r="1383" spans="1:26">
      <c r="A1383" s="11"/>
      <c r="B1383" s="11"/>
      <c r="C1383" s="11"/>
      <c r="D1383" s="11"/>
      <c r="E1383" s="11"/>
      <c r="F1383" s="46" t="s">
        <v>18</v>
      </c>
      <c r="G1383" s="11"/>
      <c r="H1383" s="47">
        <v>41327</v>
      </c>
      <c r="I1383" s="11"/>
      <c r="J1383" s="46"/>
      <c r="K1383" s="11"/>
      <c r="L1383" s="46" t="s">
        <v>195</v>
      </c>
      <c r="M1383" s="11"/>
      <c r="N1383" s="46"/>
      <c r="O1383" s="11"/>
      <c r="P1383" s="46" t="s">
        <v>19</v>
      </c>
      <c r="Q1383" s="11"/>
      <c r="R1383" s="48"/>
      <c r="S1383" s="11"/>
      <c r="T1383" s="46" t="s">
        <v>189</v>
      </c>
      <c r="U1383" s="11"/>
      <c r="V1383" s="4">
        <v>62.04</v>
      </c>
      <c r="Z1383"/>
    </row>
    <row r="1384" spans="1:26">
      <c r="A1384" s="11"/>
      <c r="B1384" s="11"/>
      <c r="C1384" s="11"/>
      <c r="D1384" s="11"/>
      <c r="E1384" s="11"/>
      <c r="F1384" s="46" t="s">
        <v>18</v>
      </c>
      <c r="G1384" s="11"/>
      <c r="H1384" s="47">
        <v>41327</v>
      </c>
      <c r="I1384" s="11"/>
      <c r="J1384" s="46"/>
      <c r="K1384" s="11"/>
      <c r="L1384" s="46" t="s">
        <v>195</v>
      </c>
      <c r="M1384" s="11"/>
      <c r="N1384" s="46"/>
      <c r="O1384" s="11"/>
      <c r="P1384" s="46" t="s">
        <v>19</v>
      </c>
      <c r="Q1384" s="11"/>
      <c r="R1384" s="48"/>
      <c r="S1384" s="11"/>
      <c r="T1384" s="46" t="s">
        <v>189</v>
      </c>
      <c r="U1384" s="11"/>
      <c r="V1384" s="4">
        <v>36.53</v>
      </c>
      <c r="Z1384"/>
    </row>
    <row r="1385" spans="1:26">
      <c r="A1385" s="11"/>
      <c r="B1385" s="11"/>
      <c r="C1385" s="11"/>
      <c r="D1385" s="11"/>
      <c r="E1385" s="11"/>
      <c r="F1385" s="46" t="s">
        <v>18</v>
      </c>
      <c r="G1385" s="11"/>
      <c r="H1385" s="47">
        <v>41327</v>
      </c>
      <c r="I1385" s="11"/>
      <c r="J1385" s="46"/>
      <c r="K1385" s="11"/>
      <c r="L1385" s="46" t="s">
        <v>195</v>
      </c>
      <c r="M1385" s="11"/>
      <c r="N1385" s="46"/>
      <c r="O1385" s="11"/>
      <c r="P1385" s="46" t="s">
        <v>19</v>
      </c>
      <c r="Q1385" s="11"/>
      <c r="R1385" s="48"/>
      <c r="S1385" s="11"/>
      <c r="T1385" s="46" t="s">
        <v>189</v>
      </c>
      <c r="U1385" s="11"/>
      <c r="V1385" s="4">
        <v>55.52</v>
      </c>
      <c r="Z1385"/>
    </row>
    <row r="1386" spans="1:26">
      <c r="A1386" s="11"/>
      <c r="B1386" s="11"/>
      <c r="C1386" s="11"/>
      <c r="D1386" s="11"/>
      <c r="E1386" s="11"/>
      <c r="F1386" s="46" t="s">
        <v>18</v>
      </c>
      <c r="G1386" s="11"/>
      <c r="H1386" s="47">
        <v>41327</v>
      </c>
      <c r="I1386" s="11"/>
      <c r="J1386" s="46"/>
      <c r="K1386" s="11"/>
      <c r="L1386" s="46" t="s">
        <v>198</v>
      </c>
      <c r="M1386" s="11"/>
      <c r="N1386" s="46"/>
      <c r="O1386" s="11"/>
      <c r="P1386" s="46" t="s">
        <v>0</v>
      </c>
      <c r="Q1386" s="11"/>
      <c r="R1386" s="48"/>
      <c r="S1386" s="11"/>
      <c r="T1386" s="46" t="s">
        <v>189</v>
      </c>
      <c r="U1386" s="11"/>
      <c r="V1386" s="4">
        <v>72.540000000000006</v>
      </c>
      <c r="Z1386"/>
    </row>
    <row r="1387" spans="1:26">
      <c r="A1387" s="11"/>
      <c r="B1387" s="11"/>
      <c r="C1387" s="11"/>
      <c r="D1387" s="11"/>
      <c r="E1387" s="11"/>
      <c r="F1387" s="46" t="s">
        <v>18</v>
      </c>
      <c r="G1387" s="11"/>
      <c r="H1387" s="47">
        <v>41327</v>
      </c>
      <c r="I1387" s="11"/>
      <c r="J1387" s="46"/>
      <c r="K1387" s="11"/>
      <c r="L1387" s="46" t="s">
        <v>198</v>
      </c>
      <c r="M1387" s="11"/>
      <c r="N1387" s="46"/>
      <c r="O1387" s="11"/>
      <c r="P1387" s="46" t="s">
        <v>0</v>
      </c>
      <c r="Q1387" s="11"/>
      <c r="R1387" s="48"/>
      <c r="S1387" s="11"/>
      <c r="T1387" s="46" t="s">
        <v>189</v>
      </c>
      <c r="U1387" s="11"/>
      <c r="V1387" s="4">
        <v>42.11</v>
      </c>
      <c r="Z1387"/>
    </row>
    <row r="1388" spans="1:26">
      <c r="A1388" s="11"/>
      <c r="B1388" s="11"/>
      <c r="C1388" s="11"/>
      <c r="D1388" s="11"/>
      <c r="E1388" s="11"/>
      <c r="F1388" s="46" t="s">
        <v>18</v>
      </c>
      <c r="G1388" s="11"/>
      <c r="H1388" s="47">
        <v>41327</v>
      </c>
      <c r="I1388" s="11"/>
      <c r="J1388" s="46"/>
      <c r="K1388" s="11"/>
      <c r="L1388" s="46" t="s">
        <v>198</v>
      </c>
      <c r="M1388" s="11"/>
      <c r="N1388" s="46"/>
      <c r="O1388" s="11"/>
      <c r="P1388" s="46" t="s">
        <v>0</v>
      </c>
      <c r="Q1388" s="11"/>
      <c r="R1388" s="48"/>
      <c r="S1388" s="11"/>
      <c r="T1388" s="46" t="s">
        <v>189</v>
      </c>
      <c r="U1388" s="11"/>
      <c r="V1388" s="4">
        <v>64</v>
      </c>
      <c r="Z1388"/>
    </row>
    <row r="1389" spans="1:26">
      <c r="A1389" s="11"/>
      <c r="B1389" s="11"/>
      <c r="C1389" s="11"/>
      <c r="D1389" s="11"/>
      <c r="E1389" s="11"/>
      <c r="F1389" s="46" t="s">
        <v>18</v>
      </c>
      <c r="G1389" s="11"/>
      <c r="H1389" s="47">
        <v>41327</v>
      </c>
      <c r="I1389" s="11"/>
      <c r="J1389" s="46"/>
      <c r="K1389" s="11"/>
      <c r="L1389" s="46" t="s">
        <v>199</v>
      </c>
      <c r="M1389" s="11"/>
      <c r="N1389" s="46"/>
      <c r="O1389" s="11"/>
      <c r="P1389" s="46" t="s">
        <v>19</v>
      </c>
      <c r="Q1389" s="11"/>
      <c r="R1389" s="48"/>
      <c r="S1389" s="11"/>
      <c r="T1389" s="46" t="s">
        <v>189</v>
      </c>
      <c r="U1389" s="11"/>
      <c r="V1389" s="4">
        <v>3076.92</v>
      </c>
      <c r="Z1389"/>
    </row>
    <row r="1390" spans="1:26">
      <c r="A1390" s="11"/>
      <c r="B1390" s="11"/>
      <c r="C1390" s="11"/>
      <c r="D1390" s="11"/>
      <c r="E1390" s="11"/>
      <c r="F1390" s="46" t="s">
        <v>18</v>
      </c>
      <c r="G1390" s="11"/>
      <c r="H1390" s="47">
        <v>41327</v>
      </c>
      <c r="I1390" s="11"/>
      <c r="J1390" s="46"/>
      <c r="K1390" s="11"/>
      <c r="L1390" s="46" t="s">
        <v>199</v>
      </c>
      <c r="M1390" s="11"/>
      <c r="N1390" s="46"/>
      <c r="O1390" s="11"/>
      <c r="P1390" s="46" t="s">
        <v>19</v>
      </c>
      <c r="Q1390" s="11"/>
      <c r="R1390" s="48"/>
      <c r="S1390" s="11"/>
      <c r="T1390" s="46" t="s">
        <v>189</v>
      </c>
      <c r="U1390" s="11"/>
      <c r="V1390" s="4">
        <v>145.63999999999999</v>
      </c>
      <c r="Z1390"/>
    </row>
    <row r="1391" spans="1:26">
      <c r="A1391" s="11"/>
      <c r="B1391" s="11"/>
      <c r="C1391" s="11"/>
      <c r="D1391" s="11"/>
      <c r="E1391" s="11"/>
      <c r="F1391" s="46" t="s">
        <v>18</v>
      </c>
      <c r="G1391" s="11"/>
      <c r="H1391" s="47">
        <v>41327</v>
      </c>
      <c r="I1391" s="11"/>
      <c r="J1391" s="46"/>
      <c r="K1391" s="11"/>
      <c r="L1391" s="46" t="s">
        <v>201</v>
      </c>
      <c r="M1391" s="11"/>
      <c r="N1391" s="46"/>
      <c r="O1391" s="11"/>
      <c r="P1391" s="46" t="s">
        <v>19</v>
      </c>
      <c r="Q1391" s="11"/>
      <c r="R1391" s="48"/>
      <c r="S1391" s="11"/>
      <c r="T1391" s="46" t="s">
        <v>189</v>
      </c>
      <c r="U1391" s="11"/>
      <c r="V1391" s="4">
        <v>136.63999999999999</v>
      </c>
      <c r="Z1391"/>
    </row>
    <row r="1392" spans="1:26">
      <c r="A1392" s="11"/>
      <c r="B1392" s="11"/>
      <c r="C1392" s="11"/>
      <c r="D1392" s="11"/>
      <c r="E1392" s="11"/>
      <c r="F1392" s="46" t="s">
        <v>18</v>
      </c>
      <c r="G1392" s="11"/>
      <c r="H1392" s="47">
        <v>41327</v>
      </c>
      <c r="I1392" s="11"/>
      <c r="J1392" s="46"/>
      <c r="K1392" s="11"/>
      <c r="L1392" s="46" t="s">
        <v>201</v>
      </c>
      <c r="M1392" s="11"/>
      <c r="N1392" s="46"/>
      <c r="O1392" s="11"/>
      <c r="P1392" s="46" t="s">
        <v>19</v>
      </c>
      <c r="Q1392" s="11"/>
      <c r="R1392" s="48"/>
      <c r="S1392" s="11"/>
      <c r="T1392" s="46" t="s">
        <v>189</v>
      </c>
      <c r="U1392" s="11"/>
      <c r="V1392" s="4">
        <v>76.2</v>
      </c>
      <c r="Z1392"/>
    </row>
    <row r="1393" spans="1:26">
      <c r="A1393" s="11"/>
      <c r="B1393" s="11"/>
      <c r="C1393" s="11"/>
      <c r="D1393" s="11"/>
      <c r="E1393" s="11"/>
      <c r="F1393" s="46" t="s">
        <v>18</v>
      </c>
      <c r="G1393" s="11"/>
      <c r="H1393" s="47">
        <v>41327</v>
      </c>
      <c r="I1393" s="11"/>
      <c r="J1393" s="46"/>
      <c r="K1393" s="11"/>
      <c r="L1393" s="46" t="s">
        <v>201</v>
      </c>
      <c r="M1393" s="11"/>
      <c r="N1393" s="46"/>
      <c r="O1393" s="11"/>
      <c r="P1393" s="46" t="s">
        <v>19</v>
      </c>
      <c r="Q1393" s="11"/>
      <c r="R1393" s="48"/>
      <c r="S1393" s="11"/>
      <c r="T1393" s="46" t="s">
        <v>189</v>
      </c>
      <c r="U1393" s="11"/>
      <c r="V1393" s="4">
        <v>115.8</v>
      </c>
      <c r="Z1393"/>
    </row>
    <row r="1394" spans="1:26">
      <c r="A1394" s="11"/>
      <c r="B1394" s="11"/>
      <c r="C1394" s="11"/>
      <c r="D1394" s="11"/>
      <c r="E1394" s="11"/>
      <c r="F1394" s="46" t="s">
        <v>18</v>
      </c>
      <c r="G1394" s="11"/>
      <c r="H1394" s="47">
        <v>41327</v>
      </c>
      <c r="I1394" s="11"/>
      <c r="J1394" s="46"/>
      <c r="K1394" s="11"/>
      <c r="L1394" s="46" t="s">
        <v>210</v>
      </c>
      <c r="M1394" s="11"/>
      <c r="N1394" s="46"/>
      <c r="O1394" s="11"/>
      <c r="P1394" s="46" t="s">
        <v>0</v>
      </c>
      <c r="Q1394" s="11"/>
      <c r="R1394" s="48"/>
      <c r="S1394" s="11"/>
      <c r="T1394" s="46" t="s">
        <v>189</v>
      </c>
      <c r="U1394" s="11"/>
      <c r="V1394" s="4">
        <v>0</v>
      </c>
      <c r="Z1394"/>
    </row>
    <row r="1395" spans="1:26">
      <c r="A1395" s="11"/>
      <c r="B1395" s="11"/>
      <c r="C1395" s="11"/>
      <c r="D1395" s="11"/>
      <c r="E1395" s="11"/>
      <c r="F1395" s="46" t="s">
        <v>18</v>
      </c>
      <c r="G1395" s="11"/>
      <c r="H1395" s="47">
        <v>41327</v>
      </c>
      <c r="I1395" s="11"/>
      <c r="J1395" s="46"/>
      <c r="K1395" s="11"/>
      <c r="L1395" s="46" t="s">
        <v>210</v>
      </c>
      <c r="M1395" s="11"/>
      <c r="N1395" s="46"/>
      <c r="O1395" s="11"/>
      <c r="P1395" s="46" t="s">
        <v>0</v>
      </c>
      <c r="Q1395" s="11"/>
      <c r="R1395" s="48"/>
      <c r="S1395" s="11"/>
      <c r="T1395" s="46" t="s">
        <v>189</v>
      </c>
      <c r="U1395" s="11"/>
      <c r="V1395" s="4">
        <v>93.33</v>
      </c>
      <c r="Z1395"/>
    </row>
    <row r="1396" spans="1:26">
      <c r="A1396" s="11"/>
      <c r="B1396" s="11"/>
      <c r="C1396" s="11"/>
      <c r="D1396" s="11"/>
      <c r="E1396" s="11"/>
      <c r="F1396" s="46" t="s">
        <v>18</v>
      </c>
      <c r="G1396" s="11"/>
      <c r="H1396" s="47">
        <v>41327</v>
      </c>
      <c r="I1396" s="11"/>
      <c r="J1396" s="46"/>
      <c r="K1396" s="11"/>
      <c r="L1396" s="46" t="s">
        <v>210</v>
      </c>
      <c r="M1396" s="11"/>
      <c r="N1396" s="46"/>
      <c r="O1396" s="11"/>
      <c r="P1396" s="46" t="s">
        <v>0</v>
      </c>
      <c r="Q1396" s="11"/>
      <c r="R1396" s="48"/>
      <c r="S1396" s="11"/>
      <c r="T1396" s="46" t="s">
        <v>189</v>
      </c>
      <c r="U1396" s="11"/>
      <c r="V1396" s="4">
        <v>53.17</v>
      </c>
      <c r="Z1396"/>
    </row>
    <row r="1397" spans="1:26">
      <c r="A1397" s="11"/>
      <c r="B1397" s="11"/>
      <c r="C1397" s="11"/>
      <c r="D1397" s="11"/>
      <c r="E1397" s="11"/>
      <c r="F1397" s="46" t="s">
        <v>18</v>
      </c>
      <c r="G1397" s="11"/>
      <c r="H1397" s="47">
        <v>41327</v>
      </c>
      <c r="I1397" s="11"/>
      <c r="J1397" s="46"/>
      <c r="K1397" s="11"/>
      <c r="L1397" s="46" t="s">
        <v>210</v>
      </c>
      <c r="M1397" s="11"/>
      <c r="N1397" s="46"/>
      <c r="O1397" s="11"/>
      <c r="P1397" s="46" t="s">
        <v>0</v>
      </c>
      <c r="Q1397" s="11"/>
      <c r="R1397" s="48"/>
      <c r="S1397" s="11"/>
      <c r="T1397" s="46" t="s">
        <v>189</v>
      </c>
      <c r="U1397" s="11"/>
      <c r="V1397" s="4">
        <v>80.8</v>
      </c>
      <c r="Z1397"/>
    </row>
    <row r="1398" spans="1:26">
      <c r="A1398" s="11"/>
      <c r="B1398" s="11"/>
      <c r="C1398" s="11"/>
      <c r="D1398" s="11"/>
      <c r="E1398" s="11"/>
      <c r="F1398" s="46" t="s">
        <v>18</v>
      </c>
      <c r="G1398" s="11"/>
      <c r="H1398" s="47">
        <v>41327</v>
      </c>
      <c r="I1398" s="11"/>
      <c r="J1398" s="46"/>
      <c r="K1398" s="11"/>
      <c r="L1398" s="46" t="s">
        <v>204</v>
      </c>
      <c r="M1398" s="11"/>
      <c r="N1398" s="46"/>
      <c r="O1398" s="11"/>
      <c r="P1398" s="46" t="s">
        <v>19</v>
      </c>
      <c r="Q1398" s="11"/>
      <c r="R1398" s="48"/>
      <c r="S1398" s="11"/>
      <c r="T1398" s="46" t="s">
        <v>189</v>
      </c>
      <c r="U1398" s="11"/>
      <c r="V1398" s="4">
        <v>73.040000000000006</v>
      </c>
      <c r="Z1398"/>
    </row>
    <row r="1399" spans="1:26">
      <c r="A1399" s="11"/>
      <c r="B1399" s="11"/>
      <c r="C1399" s="11"/>
      <c r="D1399" s="11"/>
      <c r="E1399" s="11"/>
      <c r="F1399" s="46" t="s">
        <v>18</v>
      </c>
      <c r="G1399" s="11"/>
      <c r="H1399" s="47">
        <v>41327</v>
      </c>
      <c r="I1399" s="11"/>
      <c r="J1399" s="46"/>
      <c r="K1399" s="11"/>
      <c r="L1399" s="46" t="s">
        <v>204</v>
      </c>
      <c r="M1399" s="11"/>
      <c r="N1399" s="46"/>
      <c r="O1399" s="11"/>
      <c r="P1399" s="46" t="s">
        <v>19</v>
      </c>
      <c r="Q1399" s="11"/>
      <c r="R1399" s="48"/>
      <c r="S1399" s="11"/>
      <c r="T1399" s="46" t="s">
        <v>189</v>
      </c>
      <c r="U1399" s="11"/>
      <c r="V1399" s="4">
        <v>111</v>
      </c>
      <c r="Z1399"/>
    </row>
    <row r="1400" spans="1:26">
      <c r="A1400" s="11"/>
      <c r="B1400" s="11"/>
      <c r="C1400" s="11"/>
      <c r="D1400" s="11"/>
      <c r="E1400" s="11"/>
      <c r="F1400" s="46" t="s">
        <v>18</v>
      </c>
      <c r="G1400" s="11"/>
      <c r="H1400" s="47">
        <v>41327</v>
      </c>
      <c r="I1400" s="11"/>
      <c r="J1400" s="46"/>
      <c r="K1400" s="11"/>
      <c r="L1400" s="46" t="s">
        <v>211</v>
      </c>
      <c r="M1400" s="11"/>
      <c r="N1400" s="46"/>
      <c r="O1400" s="11"/>
      <c r="P1400" s="46" t="s">
        <v>19</v>
      </c>
      <c r="Q1400" s="11"/>
      <c r="R1400" s="48"/>
      <c r="S1400" s="11"/>
      <c r="T1400" s="46" t="s">
        <v>189</v>
      </c>
      <c r="U1400" s="11"/>
      <c r="V1400" s="4">
        <v>94.07</v>
      </c>
      <c r="Z1400"/>
    </row>
    <row r="1401" spans="1:26">
      <c r="A1401" s="11"/>
      <c r="B1401" s="11"/>
      <c r="C1401" s="11"/>
      <c r="D1401" s="11"/>
      <c r="E1401" s="11"/>
      <c r="F1401" s="46" t="s">
        <v>18</v>
      </c>
      <c r="G1401" s="11"/>
      <c r="H1401" s="47">
        <v>41327</v>
      </c>
      <c r="I1401" s="11"/>
      <c r="J1401" s="46"/>
      <c r="K1401" s="11"/>
      <c r="L1401" s="46" t="s">
        <v>211</v>
      </c>
      <c r="M1401" s="11"/>
      <c r="N1401" s="46"/>
      <c r="O1401" s="11"/>
      <c r="P1401" s="46" t="s">
        <v>19</v>
      </c>
      <c r="Q1401" s="11"/>
      <c r="R1401" s="48"/>
      <c r="S1401" s="11"/>
      <c r="T1401" s="46" t="s">
        <v>189</v>
      </c>
      <c r="U1401" s="11"/>
      <c r="V1401" s="4">
        <v>53.56</v>
      </c>
      <c r="Z1401"/>
    </row>
    <row r="1402" spans="1:26">
      <c r="A1402" s="11"/>
      <c r="B1402" s="11"/>
      <c r="C1402" s="11"/>
      <c r="D1402" s="11"/>
      <c r="E1402" s="11"/>
      <c r="F1402" s="46" t="s">
        <v>18</v>
      </c>
      <c r="G1402" s="11"/>
      <c r="H1402" s="47">
        <v>41327</v>
      </c>
      <c r="I1402" s="11"/>
      <c r="J1402" s="46"/>
      <c r="K1402" s="11"/>
      <c r="L1402" s="46" t="s">
        <v>211</v>
      </c>
      <c r="M1402" s="11"/>
      <c r="N1402" s="46"/>
      <c r="O1402" s="11"/>
      <c r="P1402" s="46" t="s">
        <v>19</v>
      </c>
      <c r="Q1402" s="11"/>
      <c r="R1402" s="48"/>
      <c r="S1402" s="11"/>
      <c r="T1402" s="46" t="s">
        <v>189</v>
      </c>
      <c r="U1402" s="11"/>
      <c r="V1402" s="4">
        <v>81.400000000000006</v>
      </c>
      <c r="Z1402"/>
    </row>
    <row r="1403" spans="1:26">
      <c r="A1403" s="11"/>
      <c r="B1403" s="11"/>
      <c r="C1403" s="11"/>
      <c r="D1403" s="11"/>
      <c r="E1403" s="11"/>
      <c r="F1403" s="46" t="s">
        <v>18</v>
      </c>
      <c r="G1403" s="11"/>
      <c r="H1403" s="47">
        <v>41341</v>
      </c>
      <c r="I1403" s="11"/>
      <c r="J1403" s="46"/>
      <c r="K1403" s="11"/>
      <c r="L1403" s="46" t="s">
        <v>212</v>
      </c>
      <c r="M1403" s="11"/>
      <c r="N1403" s="46"/>
      <c r="O1403" s="11"/>
      <c r="P1403" s="46" t="s">
        <v>35</v>
      </c>
      <c r="Q1403" s="11"/>
      <c r="R1403" s="48"/>
      <c r="S1403" s="11"/>
      <c r="T1403" s="46" t="s">
        <v>189</v>
      </c>
      <c r="U1403" s="11"/>
      <c r="V1403" s="4">
        <v>72.41</v>
      </c>
      <c r="Z1403"/>
    </row>
    <row r="1404" spans="1:26">
      <c r="A1404" s="11"/>
      <c r="B1404" s="11"/>
      <c r="C1404" s="11"/>
      <c r="D1404" s="11"/>
      <c r="E1404" s="11"/>
      <c r="F1404" s="46" t="s">
        <v>18</v>
      </c>
      <c r="G1404" s="11"/>
      <c r="H1404" s="47">
        <v>41341</v>
      </c>
      <c r="I1404" s="11"/>
      <c r="J1404" s="46"/>
      <c r="K1404" s="11"/>
      <c r="L1404" s="46" t="s">
        <v>212</v>
      </c>
      <c r="M1404" s="11"/>
      <c r="N1404" s="46"/>
      <c r="O1404" s="11"/>
      <c r="P1404" s="46" t="s">
        <v>35</v>
      </c>
      <c r="Q1404" s="11"/>
      <c r="R1404" s="48"/>
      <c r="S1404" s="11"/>
      <c r="T1404" s="46" t="s">
        <v>189</v>
      </c>
      <c r="U1404" s="11"/>
      <c r="V1404" s="4">
        <v>42.04</v>
      </c>
      <c r="Z1404"/>
    </row>
    <row r="1405" spans="1:26">
      <c r="A1405" s="11"/>
      <c r="B1405" s="11"/>
      <c r="C1405" s="11"/>
      <c r="D1405" s="11"/>
      <c r="E1405" s="11"/>
      <c r="F1405" s="46" t="s">
        <v>18</v>
      </c>
      <c r="G1405" s="11"/>
      <c r="H1405" s="47">
        <v>41341</v>
      </c>
      <c r="I1405" s="11"/>
      <c r="J1405" s="46"/>
      <c r="K1405" s="11"/>
      <c r="L1405" s="46" t="s">
        <v>212</v>
      </c>
      <c r="M1405" s="11"/>
      <c r="N1405" s="46"/>
      <c r="O1405" s="11"/>
      <c r="P1405" s="46" t="s">
        <v>35</v>
      </c>
      <c r="Q1405" s="11"/>
      <c r="R1405" s="48"/>
      <c r="S1405" s="11"/>
      <c r="T1405" s="46" t="s">
        <v>189</v>
      </c>
      <c r="U1405" s="11"/>
      <c r="V1405" s="4">
        <v>63.9</v>
      </c>
      <c r="Z1405"/>
    </row>
    <row r="1406" spans="1:26">
      <c r="A1406" s="11"/>
      <c r="B1406" s="11"/>
      <c r="C1406" s="11"/>
      <c r="D1406" s="11"/>
      <c r="E1406" s="11"/>
      <c r="F1406" s="46" t="s">
        <v>18</v>
      </c>
      <c r="G1406" s="11"/>
      <c r="H1406" s="47">
        <v>41341</v>
      </c>
      <c r="I1406" s="11"/>
      <c r="J1406" s="46"/>
      <c r="K1406" s="11"/>
      <c r="L1406" s="46" t="s">
        <v>190</v>
      </c>
      <c r="M1406" s="11"/>
      <c r="N1406" s="46"/>
      <c r="O1406" s="11"/>
      <c r="P1406" s="46" t="s">
        <v>35</v>
      </c>
      <c r="Q1406" s="11"/>
      <c r="R1406" s="48"/>
      <c r="S1406" s="11"/>
      <c r="T1406" s="46" t="s">
        <v>189</v>
      </c>
      <c r="U1406" s="11"/>
      <c r="V1406" s="4">
        <v>100.69</v>
      </c>
      <c r="Z1406"/>
    </row>
    <row r="1407" spans="1:26">
      <c r="A1407" s="11"/>
      <c r="B1407" s="11"/>
      <c r="C1407" s="11"/>
      <c r="D1407" s="11"/>
      <c r="E1407" s="11"/>
      <c r="F1407" s="46" t="s">
        <v>18</v>
      </c>
      <c r="G1407" s="11"/>
      <c r="H1407" s="47">
        <v>41341</v>
      </c>
      <c r="I1407" s="11"/>
      <c r="J1407" s="46"/>
      <c r="K1407" s="11"/>
      <c r="L1407" s="46" t="s">
        <v>190</v>
      </c>
      <c r="M1407" s="11"/>
      <c r="N1407" s="46"/>
      <c r="O1407" s="11"/>
      <c r="P1407" s="46" t="s">
        <v>35</v>
      </c>
      <c r="Q1407" s="11"/>
      <c r="R1407" s="48"/>
      <c r="S1407" s="11"/>
      <c r="T1407" s="46" t="s">
        <v>189</v>
      </c>
      <c r="U1407" s="11"/>
      <c r="V1407" s="4">
        <v>57.08</v>
      </c>
      <c r="Z1407"/>
    </row>
    <row r="1408" spans="1:26">
      <c r="A1408" s="11"/>
      <c r="B1408" s="11"/>
      <c r="C1408" s="11"/>
      <c r="D1408" s="11"/>
      <c r="E1408" s="11"/>
      <c r="F1408" s="46" t="s">
        <v>18</v>
      </c>
      <c r="G1408" s="11"/>
      <c r="H1408" s="47">
        <v>41341</v>
      </c>
      <c r="I1408" s="11"/>
      <c r="J1408" s="46"/>
      <c r="K1408" s="11"/>
      <c r="L1408" s="46" t="s">
        <v>190</v>
      </c>
      <c r="M1408" s="11"/>
      <c r="N1408" s="46"/>
      <c r="O1408" s="11"/>
      <c r="P1408" s="46" t="s">
        <v>35</v>
      </c>
      <c r="Q1408" s="11"/>
      <c r="R1408" s="48"/>
      <c r="S1408" s="11"/>
      <c r="T1408" s="46" t="s">
        <v>189</v>
      </c>
      <c r="U1408" s="11"/>
      <c r="V1408" s="4">
        <v>130.13</v>
      </c>
      <c r="Z1408"/>
    </row>
    <row r="1409" spans="1:26">
      <c r="A1409" s="11"/>
      <c r="B1409" s="11"/>
      <c r="C1409" s="11"/>
      <c r="D1409" s="11"/>
      <c r="E1409" s="11"/>
      <c r="F1409" s="46" t="s">
        <v>18</v>
      </c>
      <c r="G1409" s="11"/>
      <c r="H1409" s="47">
        <v>41341</v>
      </c>
      <c r="I1409" s="11"/>
      <c r="J1409" s="46"/>
      <c r="K1409" s="11"/>
      <c r="L1409" s="46" t="s">
        <v>191</v>
      </c>
      <c r="M1409" s="11"/>
      <c r="N1409" s="46"/>
      <c r="O1409" s="11"/>
      <c r="P1409" s="46" t="s">
        <v>19</v>
      </c>
      <c r="Q1409" s="11"/>
      <c r="R1409" s="48"/>
      <c r="S1409" s="11"/>
      <c r="T1409" s="46" t="s">
        <v>189</v>
      </c>
      <c r="U1409" s="11"/>
      <c r="V1409" s="4">
        <v>167.02</v>
      </c>
      <c r="Z1409"/>
    </row>
    <row r="1410" spans="1:26">
      <c r="A1410" s="11"/>
      <c r="B1410" s="11"/>
      <c r="C1410" s="11"/>
      <c r="D1410" s="11"/>
      <c r="E1410" s="11"/>
      <c r="F1410" s="46" t="s">
        <v>18</v>
      </c>
      <c r="G1410" s="11"/>
      <c r="H1410" s="47">
        <v>41341</v>
      </c>
      <c r="I1410" s="11"/>
      <c r="J1410" s="46"/>
      <c r="K1410" s="11"/>
      <c r="L1410" s="46" t="s">
        <v>191</v>
      </c>
      <c r="M1410" s="11"/>
      <c r="N1410" s="46"/>
      <c r="O1410" s="11"/>
      <c r="P1410" s="46" t="s">
        <v>19</v>
      </c>
      <c r="Q1410" s="11"/>
      <c r="R1410" s="48"/>
      <c r="S1410" s="11"/>
      <c r="T1410" s="46" t="s">
        <v>189</v>
      </c>
      <c r="U1410" s="11"/>
      <c r="V1410" s="4">
        <v>92.34</v>
      </c>
      <c r="Z1410"/>
    </row>
    <row r="1411" spans="1:26">
      <c r="A1411" s="11"/>
      <c r="B1411" s="11"/>
      <c r="C1411" s="11"/>
      <c r="D1411" s="11"/>
      <c r="E1411" s="11"/>
      <c r="F1411" s="46" t="s">
        <v>18</v>
      </c>
      <c r="G1411" s="11"/>
      <c r="H1411" s="47">
        <v>41341</v>
      </c>
      <c r="I1411" s="11"/>
      <c r="J1411" s="46"/>
      <c r="K1411" s="11"/>
      <c r="L1411" s="46" t="s">
        <v>191</v>
      </c>
      <c r="M1411" s="11"/>
      <c r="N1411" s="46"/>
      <c r="O1411" s="11"/>
      <c r="P1411" s="46" t="s">
        <v>19</v>
      </c>
      <c r="Q1411" s="11"/>
      <c r="R1411" s="48"/>
      <c r="S1411" s="11"/>
      <c r="T1411" s="46" t="s">
        <v>189</v>
      </c>
      <c r="U1411" s="11"/>
      <c r="V1411" s="4">
        <v>140.35</v>
      </c>
      <c r="Z1411"/>
    </row>
    <row r="1412" spans="1:26">
      <c r="A1412" s="11"/>
      <c r="B1412" s="11"/>
      <c r="C1412" s="11"/>
      <c r="D1412" s="11"/>
      <c r="E1412" s="11"/>
      <c r="F1412" s="46" t="s">
        <v>18</v>
      </c>
      <c r="G1412" s="11"/>
      <c r="H1412" s="47">
        <v>41341</v>
      </c>
      <c r="I1412" s="11"/>
      <c r="J1412" s="46"/>
      <c r="K1412" s="11"/>
      <c r="L1412" s="46" t="s">
        <v>214</v>
      </c>
      <c r="M1412" s="11"/>
      <c r="N1412" s="46"/>
      <c r="O1412" s="11"/>
      <c r="P1412" s="46" t="s">
        <v>0</v>
      </c>
      <c r="Q1412" s="11"/>
      <c r="R1412" s="48"/>
      <c r="S1412" s="11"/>
      <c r="T1412" s="46" t="s">
        <v>189</v>
      </c>
      <c r="U1412" s="11"/>
      <c r="V1412" s="4">
        <v>164.51</v>
      </c>
      <c r="Z1412"/>
    </row>
    <row r="1413" spans="1:26">
      <c r="A1413" s="11"/>
      <c r="B1413" s="11"/>
      <c r="C1413" s="11"/>
      <c r="D1413" s="11"/>
      <c r="E1413" s="11"/>
      <c r="F1413" s="46" t="s">
        <v>18</v>
      </c>
      <c r="G1413" s="11"/>
      <c r="H1413" s="47">
        <v>41341</v>
      </c>
      <c r="I1413" s="11"/>
      <c r="J1413" s="46"/>
      <c r="K1413" s="11"/>
      <c r="L1413" s="46" t="s">
        <v>214</v>
      </c>
      <c r="M1413" s="11"/>
      <c r="N1413" s="46"/>
      <c r="O1413" s="11"/>
      <c r="P1413" s="46" t="s">
        <v>0</v>
      </c>
      <c r="Q1413" s="11"/>
      <c r="R1413" s="48"/>
      <c r="S1413" s="11"/>
      <c r="T1413" s="46" t="s">
        <v>189</v>
      </c>
      <c r="U1413" s="11"/>
      <c r="V1413" s="4">
        <v>91.01</v>
      </c>
      <c r="Z1413"/>
    </row>
    <row r="1414" spans="1:26">
      <c r="A1414" s="11"/>
      <c r="B1414" s="11"/>
      <c r="C1414" s="11"/>
      <c r="D1414" s="11"/>
      <c r="E1414" s="11"/>
      <c r="F1414" s="46" t="s">
        <v>18</v>
      </c>
      <c r="G1414" s="11"/>
      <c r="H1414" s="47">
        <v>41341</v>
      </c>
      <c r="I1414" s="11"/>
      <c r="J1414" s="46"/>
      <c r="K1414" s="11"/>
      <c r="L1414" s="46" t="s">
        <v>214</v>
      </c>
      <c r="M1414" s="11"/>
      <c r="N1414" s="46"/>
      <c r="O1414" s="11"/>
      <c r="P1414" s="46" t="s">
        <v>0</v>
      </c>
      <c r="Q1414" s="11"/>
      <c r="R1414" s="48"/>
      <c r="S1414" s="11"/>
      <c r="T1414" s="46" t="s">
        <v>189</v>
      </c>
      <c r="U1414" s="11"/>
      <c r="V1414" s="4">
        <v>138.32</v>
      </c>
      <c r="Z1414"/>
    </row>
    <row r="1415" spans="1:26">
      <c r="A1415" s="11"/>
      <c r="B1415" s="11"/>
      <c r="C1415" s="11"/>
      <c r="D1415" s="11"/>
      <c r="E1415" s="11"/>
      <c r="F1415" s="46" t="s">
        <v>18</v>
      </c>
      <c r="G1415" s="11"/>
      <c r="H1415" s="47">
        <v>41341</v>
      </c>
      <c r="I1415" s="11"/>
      <c r="J1415" s="46"/>
      <c r="K1415" s="11"/>
      <c r="L1415" s="46" t="s">
        <v>192</v>
      </c>
      <c r="M1415" s="11"/>
      <c r="N1415" s="46"/>
      <c r="O1415" s="11"/>
      <c r="P1415" s="46" t="s">
        <v>19</v>
      </c>
      <c r="Q1415" s="11"/>
      <c r="R1415" s="48"/>
      <c r="S1415" s="11"/>
      <c r="T1415" s="46" t="s">
        <v>189</v>
      </c>
      <c r="U1415" s="11"/>
      <c r="V1415" s="4">
        <v>80</v>
      </c>
      <c r="Z1415"/>
    </row>
    <row r="1416" spans="1:26">
      <c r="A1416" s="11"/>
      <c r="B1416" s="11"/>
      <c r="C1416" s="11"/>
      <c r="D1416" s="11"/>
      <c r="E1416" s="11"/>
      <c r="F1416" s="46" t="s">
        <v>18</v>
      </c>
      <c r="G1416" s="11"/>
      <c r="H1416" s="47">
        <v>41341</v>
      </c>
      <c r="I1416" s="11"/>
      <c r="J1416" s="46"/>
      <c r="K1416" s="11"/>
      <c r="L1416" s="46" t="s">
        <v>192</v>
      </c>
      <c r="M1416" s="11"/>
      <c r="N1416" s="46"/>
      <c r="O1416" s="11"/>
      <c r="P1416" s="46" t="s">
        <v>19</v>
      </c>
      <c r="Q1416" s="11"/>
      <c r="R1416" s="48"/>
      <c r="S1416" s="11"/>
      <c r="T1416" s="46" t="s">
        <v>189</v>
      </c>
      <c r="U1416" s="11"/>
      <c r="V1416" s="4">
        <v>127.36</v>
      </c>
      <c r="Z1416"/>
    </row>
    <row r="1417" spans="1:26">
      <c r="A1417" s="11"/>
      <c r="B1417" s="11"/>
      <c r="C1417" s="11"/>
      <c r="D1417" s="11"/>
      <c r="E1417" s="11"/>
      <c r="F1417" s="46" t="s">
        <v>18</v>
      </c>
      <c r="G1417" s="11"/>
      <c r="H1417" s="47">
        <v>41341</v>
      </c>
      <c r="I1417" s="11"/>
      <c r="J1417" s="46"/>
      <c r="K1417" s="11"/>
      <c r="L1417" s="46" t="s">
        <v>192</v>
      </c>
      <c r="M1417" s="11"/>
      <c r="N1417" s="46"/>
      <c r="O1417" s="11"/>
      <c r="P1417" s="46" t="s">
        <v>19</v>
      </c>
      <c r="Q1417" s="11"/>
      <c r="R1417" s="48"/>
      <c r="S1417" s="11"/>
      <c r="T1417" s="46" t="s">
        <v>189</v>
      </c>
      <c r="U1417" s="11"/>
      <c r="V1417" s="4">
        <v>71.260000000000005</v>
      </c>
      <c r="Z1417"/>
    </row>
    <row r="1418" spans="1:26">
      <c r="A1418" s="11"/>
      <c r="B1418" s="11"/>
      <c r="C1418" s="11"/>
      <c r="D1418" s="11"/>
      <c r="E1418" s="11"/>
      <c r="F1418" s="46" t="s">
        <v>18</v>
      </c>
      <c r="G1418" s="11"/>
      <c r="H1418" s="47">
        <v>41341</v>
      </c>
      <c r="I1418" s="11"/>
      <c r="J1418" s="46"/>
      <c r="K1418" s="11"/>
      <c r="L1418" s="46" t="s">
        <v>192</v>
      </c>
      <c r="M1418" s="11"/>
      <c r="N1418" s="46"/>
      <c r="O1418" s="11"/>
      <c r="P1418" s="46" t="s">
        <v>19</v>
      </c>
      <c r="Q1418" s="11"/>
      <c r="R1418" s="48"/>
      <c r="S1418" s="11"/>
      <c r="T1418" s="46" t="s">
        <v>189</v>
      </c>
      <c r="U1418" s="11"/>
      <c r="V1418" s="4">
        <v>216.6</v>
      </c>
      <c r="Z1418"/>
    </row>
    <row r="1419" spans="1:26">
      <c r="A1419" s="11"/>
      <c r="B1419" s="11"/>
      <c r="C1419" s="11"/>
      <c r="D1419" s="11"/>
      <c r="E1419" s="11"/>
      <c r="F1419" s="46" t="s">
        <v>18</v>
      </c>
      <c r="G1419" s="11"/>
      <c r="H1419" s="47">
        <v>41341</v>
      </c>
      <c r="I1419" s="11"/>
      <c r="J1419" s="46"/>
      <c r="K1419" s="11"/>
      <c r="L1419" s="46" t="s">
        <v>194</v>
      </c>
      <c r="M1419" s="11"/>
      <c r="N1419" s="46"/>
      <c r="O1419" s="11"/>
      <c r="P1419" s="46" t="s">
        <v>19</v>
      </c>
      <c r="Q1419" s="11"/>
      <c r="R1419" s="48"/>
      <c r="S1419" s="11"/>
      <c r="T1419" s="46" t="s">
        <v>189</v>
      </c>
      <c r="U1419" s="11"/>
      <c r="V1419" s="4">
        <v>100.38</v>
      </c>
      <c r="Z1419"/>
    </row>
    <row r="1420" spans="1:26">
      <c r="A1420" s="11"/>
      <c r="B1420" s="11"/>
      <c r="C1420" s="11"/>
      <c r="D1420" s="11"/>
      <c r="E1420" s="11"/>
      <c r="F1420" s="46" t="s">
        <v>18</v>
      </c>
      <c r="G1420" s="11"/>
      <c r="H1420" s="47">
        <v>41341</v>
      </c>
      <c r="I1420" s="11"/>
      <c r="J1420" s="46"/>
      <c r="K1420" s="11"/>
      <c r="L1420" s="46" t="s">
        <v>194</v>
      </c>
      <c r="M1420" s="11"/>
      <c r="N1420" s="46"/>
      <c r="O1420" s="11"/>
      <c r="P1420" s="46" t="s">
        <v>19</v>
      </c>
      <c r="Q1420" s="11"/>
      <c r="R1420" s="48"/>
      <c r="S1420" s="11"/>
      <c r="T1420" s="46" t="s">
        <v>189</v>
      </c>
      <c r="U1420" s="11"/>
      <c r="V1420" s="4">
        <v>56.92</v>
      </c>
      <c r="Z1420"/>
    </row>
    <row r="1421" spans="1:26">
      <c r="A1421" s="11"/>
      <c r="B1421" s="11"/>
      <c r="C1421" s="11"/>
      <c r="D1421" s="11"/>
      <c r="E1421" s="11"/>
      <c r="F1421" s="46" t="s">
        <v>18</v>
      </c>
      <c r="G1421" s="11"/>
      <c r="H1421" s="47">
        <v>41341</v>
      </c>
      <c r="I1421" s="11"/>
      <c r="J1421" s="46"/>
      <c r="K1421" s="11"/>
      <c r="L1421" s="46" t="s">
        <v>194</v>
      </c>
      <c r="M1421" s="11"/>
      <c r="N1421" s="46"/>
      <c r="O1421" s="11"/>
      <c r="P1421" s="46" t="s">
        <v>19</v>
      </c>
      <c r="Q1421" s="11"/>
      <c r="R1421" s="48"/>
      <c r="S1421" s="11"/>
      <c r="T1421" s="46" t="s">
        <v>189</v>
      </c>
      <c r="U1421" s="11"/>
      <c r="V1421" s="4">
        <v>86.5</v>
      </c>
      <c r="Z1421"/>
    </row>
    <row r="1422" spans="1:26">
      <c r="A1422" s="11"/>
      <c r="B1422" s="11"/>
      <c r="C1422" s="11"/>
      <c r="D1422" s="11"/>
      <c r="E1422" s="11"/>
      <c r="F1422" s="46" t="s">
        <v>18</v>
      </c>
      <c r="G1422" s="11"/>
      <c r="H1422" s="47">
        <v>41341</v>
      </c>
      <c r="I1422" s="11"/>
      <c r="J1422" s="46"/>
      <c r="K1422" s="11"/>
      <c r="L1422" s="46" t="s">
        <v>195</v>
      </c>
      <c r="M1422" s="11"/>
      <c r="N1422" s="46"/>
      <c r="O1422" s="11"/>
      <c r="P1422" s="46" t="s">
        <v>19</v>
      </c>
      <c r="Q1422" s="11"/>
      <c r="R1422" s="48"/>
      <c r="S1422" s="11"/>
      <c r="T1422" s="46" t="s">
        <v>189</v>
      </c>
      <c r="U1422" s="11"/>
      <c r="V1422" s="4">
        <v>65.8</v>
      </c>
      <c r="Z1422"/>
    </row>
    <row r="1423" spans="1:26">
      <c r="A1423" s="11"/>
      <c r="B1423" s="11"/>
      <c r="C1423" s="11"/>
      <c r="D1423" s="11"/>
      <c r="E1423" s="11"/>
      <c r="F1423" s="46" t="s">
        <v>18</v>
      </c>
      <c r="G1423" s="11"/>
      <c r="H1423" s="47">
        <v>41341</v>
      </c>
      <c r="I1423" s="11"/>
      <c r="J1423" s="46"/>
      <c r="K1423" s="11"/>
      <c r="L1423" s="46" t="s">
        <v>195</v>
      </c>
      <c r="M1423" s="11"/>
      <c r="N1423" s="46"/>
      <c r="O1423" s="11"/>
      <c r="P1423" s="46" t="s">
        <v>19</v>
      </c>
      <c r="Q1423" s="11"/>
      <c r="R1423" s="48"/>
      <c r="S1423" s="11"/>
      <c r="T1423" s="46" t="s">
        <v>189</v>
      </c>
      <c r="U1423" s="11"/>
      <c r="V1423" s="4">
        <v>38.53</v>
      </c>
      <c r="Z1423"/>
    </row>
    <row r="1424" spans="1:26">
      <c r="A1424" s="11"/>
      <c r="B1424" s="11"/>
      <c r="C1424" s="11"/>
      <c r="D1424" s="11"/>
      <c r="E1424" s="11"/>
      <c r="F1424" s="46" t="s">
        <v>18</v>
      </c>
      <c r="G1424" s="11"/>
      <c r="H1424" s="47">
        <v>41341</v>
      </c>
      <c r="I1424" s="11"/>
      <c r="J1424" s="46"/>
      <c r="K1424" s="11"/>
      <c r="L1424" s="46" t="s">
        <v>195</v>
      </c>
      <c r="M1424" s="11"/>
      <c r="N1424" s="46"/>
      <c r="O1424" s="11"/>
      <c r="P1424" s="46" t="s">
        <v>19</v>
      </c>
      <c r="Q1424" s="11"/>
      <c r="R1424" s="48"/>
      <c r="S1424" s="11"/>
      <c r="T1424" s="46" t="s">
        <v>189</v>
      </c>
      <c r="U1424" s="11"/>
      <c r="V1424" s="4">
        <v>58.56</v>
      </c>
      <c r="Z1424"/>
    </row>
    <row r="1425" spans="1:26">
      <c r="A1425" s="11"/>
      <c r="B1425" s="11"/>
      <c r="C1425" s="11"/>
      <c r="D1425" s="11"/>
      <c r="E1425" s="11"/>
      <c r="F1425" s="46" t="s">
        <v>18</v>
      </c>
      <c r="G1425" s="11"/>
      <c r="H1425" s="47">
        <v>41341</v>
      </c>
      <c r="I1425" s="11"/>
      <c r="J1425" s="46"/>
      <c r="K1425" s="11"/>
      <c r="L1425" s="46" t="s">
        <v>198</v>
      </c>
      <c r="M1425" s="11"/>
      <c r="N1425" s="46"/>
      <c r="O1425" s="11"/>
      <c r="P1425" s="46" t="s">
        <v>0</v>
      </c>
      <c r="Q1425" s="11"/>
      <c r="R1425" s="48"/>
      <c r="S1425" s="11"/>
      <c r="T1425" s="46" t="s">
        <v>189</v>
      </c>
      <c r="U1425" s="11"/>
      <c r="V1425" s="4">
        <v>91.72</v>
      </c>
      <c r="Z1425"/>
    </row>
    <row r="1426" spans="1:26">
      <c r="A1426" s="11"/>
      <c r="B1426" s="11"/>
      <c r="C1426" s="11"/>
      <c r="D1426" s="11"/>
      <c r="E1426" s="11"/>
      <c r="F1426" s="46" t="s">
        <v>18</v>
      </c>
      <c r="G1426" s="11"/>
      <c r="H1426" s="47">
        <v>41341</v>
      </c>
      <c r="I1426" s="11"/>
      <c r="J1426" s="46"/>
      <c r="K1426" s="11"/>
      <c r="L1426" s="46" t="s">
        <v>198</v>
      </c>
      <c r="M1426" s="11"/>
      <c r="N1426" s="46"/>
      <c r="O1426" s="11"/>
      <c r="P1426" s="46" t="s">
        <v>0</v>
      </c>
      <c r="Q1426" s="11"/>
      <c r="R1426" s="48"/>
      <c r="S1426" s="11"/>
      <c r="T1426" s="46" t="s">
        <v>189</v>
      </c>
      <c r="U1426" s="11"/>
      <c r="V1426" s="4">
        <v>52.32</v>
      </c>
      <c r="Z1426"/>
    </row>
    <row r="1427" spans="1:26">
      <c r="A1427" s="11"/>
      <c r="B1427" s="11"/>
      <c r="C1427" s="11"/>
      <c r="D1427" s="11"/>
      <c r="E1427" s="11"/>
      <c r="F1427" s="46" t="s">
        <v>18</v>
      </c>
      <c r="G1427" s="11"/>
      <c r="H1427" s="47">
        <v>41341</v>
      </c>
      <c r="I1427" s="11"/>
      <c r="J1427" s="46"/>
      <c r="K1427" s="11"/>
      <c r="L1427" s="46" t="s">
        <v>198</v>
      </c>
      <c r="M1427" s="11"/>
      <c r="N1427" s="46"/>
      <c r="O1427" s="11"/>
      <c r="P1427" s="46" t="s">
        <v>0</v>
      </c>
      <c r="Q1427" s="11"/>
      <c r="R1427" s="48"/>
      <c r="S1427" s="11"/>
      <c r="T1427" s="46" t="s">
        <v>189</v>
      </c>
      <c r="U1427" s="11"/>
      <c r="V1427" s="4">
        <v>79.5</v>
      </c>
      <c r="Z1427"/>
    </row>
    <row r="1428" spans="1:26">
      <c r="A1428" s="11"/>
      <c r="B1428" s="11"/>
      <c r="C1428" s="11"/>
      <c r="D1428" s="11"/>
      <c r="E1428" s="11"/>
      <c r="F1428" s="46" t="s">
        <v>18</v>
      </c>
      <c r="G1428" s="11"/>
      <c r="H1428" s="47">
        <v>41341</v>
      </c>
      <c r="I1428" s="11"/>
      <c r="J1428" s="46"/>
      <c r="K1428" s="11"/>
      <c r="L1428" s="46" t="s">
        <v>199</v>
      </c>
      <c r="M1428" s="11"/>
      <c r="N1428" s="46"/>
      <c r="O1428" s="11"/>
      <c r="P1428" s="46" t="s">
        <v>19</v>
      </c>
      <c r="Q1428" s="11"/>
      <c r="R1428" s="48"/>
      <c r="S1428" s="11"/>
      <c r="T1428" s="46" t="s">
        <v>189</v>
      </c>
      <c r="U1428" s="11"/>
      <c r="V1428" s="4">
        <v>3076.92</v>
      </c>
      <c r="Z1428"/>
    </row>
    <row r="1429" spans="1:26">
      <c r="A1429" s="11"/>
      <c r="B1429" s="11"/>
      <c r="C1429" s="11"/>
      <c r="D1429" s="11"/>
      <c r="E1429" s="11"/>
      <c r="F1429" s="46" t="s">
        <v>18</v>
      </c>
      <c r="G1429" s="11"/>
      <c r="H1429" s="47">
        <v>41341</v>
      </c>
      <c r="I1429" s="11"/>
      <c r="J1429" s="46"/>
      <c r="K1429" s="11"/>
      <c r="L1429" s="46" t="s">
        <v>199</v>
      </c>
      <c r="M1429" s="11"/>
      <c r="N1429" s="46"/>
      <c r="O1429" s="11"/>
      <c r="P1429" s="46" t="s">
        <v>19</v>
      </c>
      <c r="Q1429" s="11"/>
      <c r="R1429" s="48"/>
      <c r="S1429" s="11"/>
      <c r="T1429" s="46" t="s">
        <v>189</v>
      </c>
      <c r="U1429" s="11"/>
      <c r="V1429" s="4">
        <v>145.63999999999999</v>
      </c>
      <c r="Z1429"/>
    </row>
    <row r="1430" spans="1:26">
      <c r="A1430" s="11"/>
      <c r="B1430" s="11"/>
      <c r="C1430" s="11"/>
      <c r="D1430" s="11"/>
      <c r="E1430" s="11"/>
      <c r="F1430" s="46" t="s">
        <v>18</v>
      </c>
      <c r="G1430" s="11"/>
      <c r="H1430" s="47">
        <v>41341</v>
      </c>
      <c r="I1430" s="11"/>
      <c r="J1430" s="46"/>
      <c r="K1430" s="11"/>
      <c r="L1430" s="46" t="s">
        <v>201</v>
      </c>
      <c r="M1430" s="11"/>
      <c r="N1430" s="46"/>
      <c r="O1430" s="11"/>
      <c r="P1430" s="46" t="s">
        <v>19</v>
      </c>
      <c r="Q1430" s="11"/>
      <c r="R1430" s="48"/>
      <c r="S1430" s="11"/>
      <c r="T1430" s="46" t="s">
        <v>189</v>
      </c>
      <c r="U1430" s="11"/>
      <c r="V1430" s="4">
        <v>134.78</v>
      </c>
      <c r="Z1430"/>
    </row>
    <row r="1431" spans="1:26">
      <c r="A1431" s="11"/>
      <c r="B1431" s="11"/>
      <c r="C1431" s="11"/>
      <c r="D1431" s="11"/>
      <c r="E1431" s="11"/>
      <c r="F1431" s="46" t="s">
        <v>18</v>
      </c>
      <c r="G1431" s="11"/>
      <c r="H1431" s="47">
        <v>41341</v>
      </c>
      <c r="I1431" s="11"/>
      <c r="J1431" s="46"/>
      <c r="K1431" s="11"/>
      <c r="L1431" s="46" t="s">
        <v>201</v>
      </c>
      <c r="M1431" s="11"/>
      <c r="N1431" s="46"/>
      <c r="O1431" s="11"/>
      <c r="P1431" s="46" t="s">
        <v>19</v>
      </c>
      <c r="Q1431" s="11"/>
      <c r="R1431" s="48"/>
      <c r="S1431" s="11"/>
      <c r="T1431" s="46" t="s">
        <v>189</v>
      </c>
      <c r="U1431" s="11"/>
      <c r="V1431" s="4">
        <v>75.209999999999994</v>
      </c>
      <c r="Z1431"/>
    </row>
    <row r="1432" spans="1:26">
      <c r="A1432" s="11"/>
      <c r="B1432" s="11"/>
      <c r="C1432" s="11"/>
      <c r="D1432" s="11"/>
      <c r="E1432" s="11"/>
      <c r="F1432" s="46" t="s">
        <v>18</v>
      </c>
      <c r="G1432" s="11"/>
      <c r="H1432" s="47">
        <v>41341</v>
      </c>
      <c r="I1432" s="11"/>
      <c r="J1432" s="46"/>
      <c r="K1432" s="11"/>
      <c r="L1432" s="46" t="s">
        <v>201</v>
      </c>
      <c r="M1432" s="11"/>
      <c r="N1432" s="46"/>
      <c r="O1432" s="11"/>
      <c r="P1432" s="46" t="s">
        <v>19</v>
      </c>
      <c r="Q1432" s="11"/>
      <c r="R1432" s="48"/>
      <c r="S1432" s="11"/>
      <c r="T1432" s="46" t="s">
        <v>189</v>
      </c>
      <c r="U1432" s="11"/>
      <c r="V1432" s="4">
        <v>114.3</v>
      </c>
      <c r="Z1432"/>
    </row>
    <row r="1433" spans="1:26">
      <c r="A1433" s="11"/>
      <c r="B1433" s="11"/>
      <c r="C1433" s="11"/>
      <c r="D1433" s="11"/>
      <c r="E1433" s="11"/>
      <c r="F1433" s="46" t="s">
        <v>18</v>
      </c>
      <c r="G1433" s="11"/>
      <c r="H1433" s="47">
        <v>41341</v>
      </c>
      <c r="I1433" s="11"/>
      <c r="J1433" s="46"/>
      <c r="K1433" s="11"/>
      <c r="L1433" s="46" t="s">
        <v>210</v>
      </c>
      <c r="M1433" s="11"/>
      <c r="N1433" s="46"/>
      <c r="O1433" s="11"/>
      <c r="P1433" s="46" t="s">
        <v>0</v>
      </c>
      <c r="Q1433" s="11"/>
      <c r="R1433" s="48"/>
      <c r="S1433" s="11"/>
      <c r="T1433" s="46" t="s">
        <v>189</v>
      </c>
      <c r="U1433" s="11"/>
      <c r="V1433" s="4">
        <v>0</v>
      </c>
      <c r="Z1433"/>
    </row>
    <row r="1434" spans="1:26">
      <c r="A1434" s="11"/>
      <c r="B1434" s="11"/>
      <c r="C1434" s="11"/>
      <c r="D1434" s="11"/>
      <c r="E1434" s="11"/>
      <c r="F1434" s="46" t="s">
        <v>18</v>
      </c>
      <c r="G1434" s="11"/>
      <c r="H1434" s="47">
        <v>41341</v>
      </c>
      <c r="I1434" s="11"/>
      <c r="J1434" s="46"/>
      <c r="K1434" s="11"/>
      <c r="L1434" s="46" t="s">
        <v>210</v>
      </c>
      <c r="M1434" s="11"/>
      <c r="N1434" s="46"/>
      <c r="O1434" s="11"/>
      <c r="P1434" s="46" t="s">
        <v>0</v>
      </c>
      <c r="Q1434" s="11"/>
      <c r="R1434" s="48"/>
      <c r="S1434" s="11"/>
      <c r="T1434" s="46" t="s">
        <v>189</v>
      </c>
      <c r="U1434" s="11"/>
      <c r="V1434" s="4">
        <v>86.89</v>
      </c>
      <c r="Z1434"/>
    </row>
    <row r="1435" spans="1:26">
      <c r="A1435" s="11"/>
      <c r="B1435" s="11"/>
      <c r="C1435" s="11"/>
      <c r="D1435" s="11"/>
      <c r="E1435" s="11"/>
      <c r="F1435" s="46" t="s">
        <v>18</v>
      </c>
      <c r="G1435" s="11"/>
      <c r="H1435" s="47">
        <v>41341</v>
      </c>
      <c r="I1435" s="11"/>
      <c r="J1435" s="46"/>
      <c r="K1435" s="11"/>
      <c r="L1435" s="46" t="s">
        <v>210</v>
      </c>
      <c r="M1435" s="11"/>
      <c r="N1435" s="46"/>
      <c r="O1435" s="11"/>
      <c r="P1435" s="46" t="s">
        <v>0</v>
      </c>
      <c r="Q1435" s="11"/>
      <c r="R1435" s="48"/>
      <c r="S1435" s="11"/>
      <c r="T1435" s="46" t="s">
        <v>189</v>
      </c>
      <c r="U1435" s="11"/>
      <c r="V1435" s="4">
        <v>49.74</v>
      </c>
      <c r="Z1435"/>
    </row>
    <row r="1436" spans="1:26">
      <c r="A1436" s="11"/>
      <c r="B1436" s="11"/>
      <c r="C1436" s="11"/>
      <c r="D1436" s="11"/>
      <c r="E1436" s="11"/>
      <c r="F1436" s="46" t="s">
        <v>18</v>
      </c>
      <c r="G1436" s="11"/>
      <c r="H1436" s="47">
        <v>41341</v>
      </c>
      <c r="I1436" s="11"/>
      <c r="J1436" s="46"/>
      <c r="K1436" s="11"/>
      <c r="L1436" s="46" t="s">
        <v>210</v>
      </c>
      <c r="M1436" s="11"/>
      <c r="N1436" s="46"/>
      <c r="O1436" s="11"/>
      <c r="P1436" s="46" t="s">
        <v>0</v>
      </c>
      <c r="Q1436" s="11"/>
      <c r="R1436" s="48"/>
      <c r="S1436" s="11"/>
      <c r="T1436" s="46" t="s">
        <v>189</v>
      </c>
      <c r="U1436" s="11"/>
      <c r="V1436" s="4">
        <v>75.599999999999994</v>
      </c>
      <c r="Z1436"/>
    </row>
    <row r="1437" spans="1:26">
      <c r="A1437" s="11"/>
      <c r="B1437" s="11"/>
      <c r="C1437" s="11"/>
      <c r="D1437" s="11"/>
      <c r="E1437" s="11"/>
      <c r="F1437" s="46" t="s">
        <v>18</v>
      </c>
      <c r="G1437" s="11"/>
      <c r="H1437" s="47">
        <v>41341</v>
      </c>
      <c r="I1437" s="11"/>
      <c r="J1437" s="46"/>
      <c r="K1437" s="11"/>
      <c r="L1437" s="46" t="s">
        <v>204</v>
      </c>
      <c r="M1437" s="11"/>
      <c r="N1437" s="46"/>
      <c r="O1437" s="11"/>
      <c r="P1437" s="46" t="s">
        <v>19</v>
      </c>
      <c r="Q1437" s="11"/>
      <c r="R1437" s="48"/>
      <c r="S1437" s="11"/>
      <c r="T1437" s="46" t="s">
        <v>189</v>
      </c>
      <c r="U1437" s="11"/>
      <c r="V1437" s="4">
        <v>57.05</v>
      </c>
      <c r="Z1437"/>
    </row>
    <row r="1438" spans="1:26">
      <c r="A1438" s="11"/>
      <c r="B1438" s="11"/>
      <c r="C1438" s="11"/>
      <c r="D1438" s="11"/>
      <c r="E1438" s="11"/>
      <c r="F1438" s="46" t="s">
        <v>18</v>
      </c>
      <c r="G1438" s="11"/>
      <c r="H1438" s="47">
        <v>41341</v>
      </c>
      <c r="I1438" s="11"/>
      <c r="J1438" s="46"/>
      <c r="K1438" s="11"/>
      <c r="L1438" s="46" t="s">
        <v>204</v>
      </c>
      <c r="M1438" s="11"/>
      <c r="N1438" s="46"/>
      <c r="O1438" s="11"/>
      <c r="P1438" s="46" t="s">
        <v>19</v>
      </c>
      <c r="Q1438" s="11"/>
      <c r="R1438" s="48"/>
      <c r="S1438" s="11"/>
      <c r="T1438" s="46" t="s">
        <v>189</v>
      </c>
      <c r="U1438" s="11"/>
      <c r="V1438" s="4">
        <v>86.7</v>
      </c>
      <c r="Z1438"/>
    </row>
    <row r="1439" spans="1:26">
      <c r="A1439" s="11"/>
      <c r="B1439" s="11"/>
      <c r="C1439" s="11"/>
      <c r="D1439" s="11"/>
      <c r="E1439" s="11"/>
      <c r="F1439" s="46" t="s">
        <v>18</v>
      </c>
      <c r="G1439" s="11"/>
      <c r="H1439" s="47">
        <v>41341</v>
      </c>
      <c r="I1439" s="11"/>
      <c r="J1439" s="46"/>
      <c r="K1439" s="11"/>
      <c r="L1439" s="46" t="s">
        <v>211</v>
      </c>
      <c r="M1439" s="11"/>
      <c r="N1439" s="46"/>
      <c r="O1439" s="11"/>
      <c r="P1439" s="46" t="s">
        <v>19</v>
      </c>
      <c r="Q1439" s="11"/>
      <c r="R1439" s="48"/>
      <c r="S1439" s="11"/>
      <c r="T1439" s="46" t="s">
        <v>189</v>
      </c>
      <c r="U1439" s="11"/>
      <c r="V1439" s="4">
        <v>126.74</v>
      </c>
      <c r="Z1439"/>
    </row>
    <row r="1440" spans="1:26">
      <c r="A1440" s="11"/>
      <c r="B1440" s="11"/>
      <c r="C1440" s="11"/>
      <c r="D1440" s="11"/>
      <c r="E1440" s="11"/>
      <c r="F1440" s="46" t="s">
        <v>18</v>
      </c>
      <c r="G1440" s="11"/>
      <c r="H1440" s="47">
        <v>41341</v>
      </c>
      <c r="I1440" s="11"/>
      <c r="J1440" s="46"/>
      <c r="K1440" s="11"/>
      <c r="L1440" s="46" t="s">
        <v>211</v>
      </c>
      <c r="M1440" s="11"/>
      <c r="N1440" s="46"/>
      <c r="O1440" s="11"/>
      <c r="P1440" s="46" t="s">
        <v>19</v>
      </c>
      <c r="Q1440" s="11"/>
      <c r="R1440" s="48"/>
      <c r="S1440" s="11"/>
      <c r="T1440" s="46" t="s">
        <v>189</v>
      </c>
      <c r="U1440" s="11"/>
      <c r="V1440" s="4">
        <v>70.94</v>
      </c>
      <c r="Z1440"/>
    </row>
    <row r="1441" spans="1:26">
      <c r="A1441" s="11"/>
      <c r="B1441" s="11"/>
      <c r="C1441" s="11"/>
      <c r="D1441" s="11"/>
      <c r="E1441" s="11"/>
      <c r="F1441" s="46" t="s">
        <v>18</v>
      </c>
      <c r="G1441" s="11"/>
      <c r="H1441" s="47">
        <v>41341</v>
      </c>
      <c r="I1441" s="11"/>
      <c r="J1441" s="46"/>
      <c r="K1441" s="11"/>
      <c r="L1441" s="46" t="s">
        <v>211</v>
      </c>
      <c r="M1441" s="11"/>
      <c r="N1441" s="46"/>
      <c r="O1441" s="11"/>
      <c r="P1441" s="46" t="s">
        <v>19</v>
      </c>
      <c r="Q1441" s="11"/>
      <c r="R1441" s="48"/>
      <c r="S1441" s="11"/>
      <c r="T1441" s="46" t="s">
        <v>189</v>
      </c>
      <c r="U1441" s="11"/>
      <c r="V1441" s="4">
        <v>107.8</v>
      </c>
      <c r="Z1441"/>
    </row>
    <row r="1442" spans="1:26">
      <c r="A1442" s="11"/>
      <c r="B1442" s="11"/>
      <c r="C1442" s="11"/>
      <c r="D1442" s="11"/>
      <c r="E1442" s="11"/>
      <c r="F1442" s="46" t="s">
        <v>18</v>
      </c>
      <c r="G1442" s="11"/>
      <c r="H1442" s="47">
        <v>41341</v>
      </c>
      <c r="I1442" s="11"/>
      <c r="J1442" s="46" t="s">
        <v>123</v>
      </c>
      <c r="K1442" s="11"/>
      <c r="L1442" s="46" t="s">
        <v>204</v>
      </c>
      <c r="M1442" s="11"/>
      <c r="N1442" s="46"/>
      <c r="O1442" s="11"/>
      <c r="P1442" s="46" t="s">
        <v>19</v>
      </c>
      <c r="Q1442" s="11"/>
      <c r="R1442" s="48"/>
      <c r="S1442" s="11"/>
      <c r="T1442" s="46" t="s">
        <v>189</v>
      </c>
      <c r="U1442" s="11"/>
      <c r="V1442" s="4">
        <v>12.68</v>
      </c>
      <c r="Z1442"/>
    </row>
    <row r="1443" spans="1:26">
      <c r="A1443" s="11"/>
      <c r="B1443" s="11"/>
      <c r="C1443" s="11"/>
      <c r="D1443" s="11"/>
      <c r="E1443" s="11"/>
      <c r="F1443" s="46" t="s">
        <v>18</v>
      </c>
      <c r="G1443" s="11"/>
      <c r="H1443" s="47">
        <v>41341</v>
      </c>
      <c r="I1443" s="11"/>
      <c r="J1443" s="46" t="s">
        <v>123</v>
      </c>
      <c r="K1443" s="11"/>
      <c r="L1443" s="46" t="s">
        <v>204</v>
      </c>
      <c r="M1443" s="11"/>
      <c r="N1443" s="46"/>
      <c r="O1443" s="11"/>
      <c r="P1443" s="46" t="s">
        <v>19</v>
      </c>
      <c r="Q1443" s="11"/>
      <c r="R1443" s="48"/>
      <c r="S1443" s="11"/>
      <c r="T1443" s="46" t="s">
        <v>189</v>
      </c>
      <c r="U1443" s="11"/>
      <c r="V1443" s="4">
        <v>0</v>
      </c>
      <c r="Z1443"/>
    </row>
    <row r="1444" spans="1:26">
      <c r="A1444" s="11"/>
      <c r="B1444" s="11"/>
      <c r="C1444" s="11"/>
      <c r="D1444" s="11"/>
      <c r="E1444" s="11"/>
      <c r="F1444" s="46" t="s">
        <v>18</v>
      </c>
      <c r="G1444" s="11"/>
      <c r="H1444" s="47">
        <v>41355</v>
      </c>
      <c r="I1444" s="11"/>
      <c r="J1444" s="46"/>
      <c r="K1444" s="11"/>
      <c r="L1444" s="46" t="s">
        <v>212</v>
      </c>
      <c r="M1444" s="11"/>
      <c r="N1444" s="46"/>
      <c r="O1444" s="11"/>
      <c r="P1444" s="46" t="s">
        <v>35</v>
      </c>
      <c r="Q1444" s="11"/>
      <c r="R1444" s="48"/>
      <c r="S1444" s="11"/>
      <c r="T1444" s="46" t="s">
        <v>189</v>
      </c>
      <c r="U1444" s="11"/>
      <c r="V1444" s="4">
        <v>101.25</v>
      </c>
      <c r="Z1444"/>
    </row>
    <row r="1445" spans="1:26">
      <c r="A1445" s="11"/>
      <c r="B1445" s="11"/>
      <c r="C1445" s="11"/>
      <c r="D1445" s="11"/>
      <c r="E1445" s="11"/>
      <c r="F1445" s="46" t="s">
        <v>18</v>
      </c>
      <c r="G1445" s="11"/>
      <c r="H1445" s="47">
        <v>41355</v>
      </c>
      <c r="I1445" s="11"/>
      <c r="J1445" s="46"/>
      <c r="K1445" s="11"/>
      <c r="L1445" s="46" t="s">
        <v>212</v>
      </c>
      <c r="M1445" s="11"/>
      <c r="N1445" s="46"/>
      <c r="O1445" s="11"/>
      <c r="P1445" s="46" t="s">
        <v>35</v>
      </c>
      <c r="Q1445" s="11"/>
      <c r="R1445" s="48"/>
      <c r="S1445" s="11"/>
      <c r="T1445" s="46" t="s">
        <v>189</v>
      </c>
      <c r="U1445" s="11"/>
      <c r="V1445" s="4">
        <v>76.760000000000005</v>
      </c>
      <c r="Z1445"/>
    </row>
    <row r="1446" spans="1:26">
      <c r="A1446" s="11"/>
      <c r="B1446" s="11"/>
      <c r="C1446" s="11"/>
      <c r="D1446" s="11"/>
      <c r="E1446" s="11"/>
      <c r="F1446" s="46" t="s">
        <v>18</v>
      </c>
      <c r="G1446" s="11"/>
      <c r="H1446" s="47">
        <v>41355</v>
      </c>
      <c r="I1446" s="11"/>
      <c r="J1446" s="46"/>
      <c r="K1446" s="11"/>
      <c r="L1446" s="46" t="s">
        <v>212</v>
      </c>
      <c r="M1446" s="11"/>
      <c r="N1446" s="46"/>
      <c r="O1446" s="11"/>
      <c r="P1446" s="46" t="s">
        <v>35</v>
      </c>
      <c r="Q1446" s="11"/>
      <c r="R1446" s="48"/>
      <c r="S1446" s="11"/>
      <c r="T1446" s="46" t="s">
        <v>189</v>
      </c>
      <c r="U1446" s="11"/>
      <c r="V1446" s="4">
        <v>44.35</v>
      </c>
      <c r="Z1446"/>
    </row>
    <row r="1447" spans="1:26">
      <c r="A1447" s="11"/>
      <c r="B1447" s="11"/>
      <c r="C1447" s="11"/>
      <c r="D1447" s="11"/>
      <c r="E1447" s="11"/>
      <c r="F1447" s="46" t="s">
        <v>18</v>
      </c>
      <c r="G1447" s="11"/>
      <c r="H1447" s="47">
        <v>41355</v>
      </c>
      <c r="I1447" s="11"/>
      <c r="J1447" s="46"/>
      <c r="K1447" s="11"/>
      <c r="L1447" s="46" t="s">
        <v>212</v>
      </c>
      <c r="M1447" s="11"/>
      <c r="N1447" s="46"/>
      <c r="O1447" s="11"/>
      <c r="P1447" s="46" t="s">
        <v>35</v>
      </c>
      <c r="Q1447" s="11"/>
      <c r="R1447" s="48"/>
      <c r="S1447" s="11"/>
      <c r="T1447" s="46" t="s">
        <v>189</v>
      </c>
      <c r="U1447" s="11"/>
      <c r="V1447" s="4">
        <v>67.41</v>
      </c>
      <c r="Z1447"/>
    </row>
    <row r="1448" spans="1:26">
      <c r="A1448" s="11"/>
      <c r="B1448" s="11"/>
      <c r="C1448" s="11"/>
      <c r="D1448" s="11"/>
      <c r="E1448" s="11"/>
      <c r="F1448" s="46" t="s">
        <v>18</v>
      </c>
      <c r="G1448" s="11"/>
      <c r="H1448" s="47">
        <v>41355</v>
      </c>
      <c r="I1448" s="11"/>
      <c r="J1448" s="46"/>
      <c r="K1448" s="11"/>
      <c r="L1448" s="46" t="s">
        <v>190</v>
      </c>
      <c r="M1448" s="11"/>
      <c r="N1448" s="46"/>
      <c r="O1448" s="11"/>
      <c r="P1448" s="46" t="s">
        <v>35</v>
      </c>
      <c r="Q1448" s="11"/>
      <c r="R1448" s="48"/>
      <c r="S1448" s="11"/>
      <c r="T1448" s="46" t="s">
        <v>189</v>
      </c>
      <c r="U1448" s="11"/>
      <c r="V1448" s="4">
        <v>96.98</v>
      </c>
      <c r="Z1448"/>
    </row>
    <row r="1449" spans="1:26">
      <c r="A1449" s="11"/>
      <c r="B1449" s="11"/>
      <c r="C1449" s="11"/>
      <c r="D1449" s="11"/>
      <c r="E1449" s="11"/>
      <c r="F1449" s="46" t="s">
        <v>18</v>
      </c>
      <c r="G1449" s="11"/>
      <c r="H1449" s="47">
        <v>41355</v>
      </c>
      <c r="I1449" s="11"/>
      <c r="J1449" s="46"/>
      <c r="K1449" s="11"/>
      <c r="L1449" s="46" t="s">
        <v>190</v>
      </c>
      <c r="M1449" s="11"/>
      <c r="N1449" s="46"/>
      <c r="O1449" s="11"/>
      <c r="P1449" s="46" t="s">
        <v>35</v>
      </c>
      <c r="Q1449" s="11"/>
      <c r="R1449" s="48"/>
      <c r="S1449" s="11"/>
      <c r="T1449" s="46" t="s">
        <v>189</v>
      </c>
      <c r="U1449" s="11"/>
      <c r="V1449" s="4">
        <v>55.1</v>
      </c>
      <c r="Z1449"/>
    </row>
    <row r="1450" spans="1:26">
      <c r="A1450" s="11"/>
      <c r="B1450" s="11"/>
      <c r="C1450" s="11"/>
      <c r="D1450" s="11"/>
      <c r="E1450" s="11"/>
      <c r="F1450" s="46" t="s">
        <v>18</v>
      </c>
      <c r="G1450" s="11"/>
      <c r="H1450" s="47">
        <v>41355</v>
      </c>
      <c r="I1450" s="11"/>
      <c r="J1450" s="46"/>
      <c r="K1450" s="11"/>
      <c r="L1450" s="46" t="s">
        <v>190</v>
      </c>
      <c r="M1450" s="11"/>
      <c r="N1450" s="46"/>
      <c r="O1450" s="11"/>
      <c r="P1450" s="46" t="s">
        <v>35</v>
      </c>
      <c r="Q1450" s="11"/>
      <c r="R1450" s="48"/>
      <c r="S1450" s="11"/>
      <c r="T1450" s="46" t="s">
        <v>189</v>
      </c>
      <c r="U1450" s="11"/>
      <c r="V1450" s="4">
        <v>125.63</v>
      </c>
      <c r="Z1450"/>
    </row>
    <row r="1451" spans="1:26">
      <c r="A1451" s="11"/>
      <c r="B1451" s="11"/>
      <c r="C1451" s="11"/>
      <c r="D1451" s="11"/>
      <c r="E1451" s="11"/>
      <c r="F1451" s="46" t="s">
        <v>18</v>
      </c>
      <c r="G1451" s="11"/>
      <c r="H1451" s="47">
        <v>41355</v>
      </c>
      <c r="I1451" s="11"/>
      <c r="J1451" s="46"/>
      <c r="K1451" s="11"/>
      <c r="L1451" s="46" t="s">
        <v>191</v>
      </c>
      <c r="M1451" s="11"/>
      <c r="N1451" s="46"/>
      <c r="O1451" s="11"/>
      <c r="P1451" s="46" t="s">
        <v>19</v>
      </c>
      <c r="Q1451" s="11"/>
      <c r="R1451" s="48"/>
      <c r="S1451" s="11"/>
      <c r="T1451" s="46" t="s">
        <v>189</v>
      </c>
      <c r="U1451" s="11"/>
      <c r="V1451" s="4">
        <v>165.72</v>
      </c>
      <c r="Z1451"/>
    </row>
    <row r="1452" spans="1:26">
      <c r="A1452" s="11"/>
      <c r="B1452" s="11"/>
      <c r="C1452" s="11"/>
      <c r="D1452" s="11"/>
      <c r="E1452" s="11"/>
      <c r="F1452" s="46" t="s">
        <v>18</v>
      </c>
      <c r="G1452" s="11"/>
      <c r="H1452" s="47">
        <v>41355</v>
      </c>
      <c r="I1452" s="11"/>
      <c r="J1452" s="46"/>
      <c r="K1452" s="11"/>
      <c r="L1452" s="46" t="s">
        <v>191</v>
      </c>
      <c r="M1452" s="11"/>
      <c r="N1452" s="46"/>
      <c r="O1452" s="11"/>
      <c r="P1452" s="46" t="s">
        <v>19</v>
      </c>
      <c r="Q1452" s="11"/>
      <c r="R1452" s="48"/>
      <c r="S1452" s="11"/>
      <c r="T1452" s="46" t="s">
        <v>189</v>
      </c>
      <c r="U1452" s="11"/>
      <c r="V1452" s="4">
        <v>91.66</v>
      </c>
      <c r="Z1452"/>
    </row>
    <row r="1453" spans="1:26">
      <c r="A1453" s="11"/>
      <c r="B1453" s="11"/>
      <c r="C1453" s="11"/>
      <c r="D1453" s="11"/>
      <c r="E1453" s="11"/>
      <c r="F1453" s="46" t="s">
        <v>18</v>
      </c>
      <c r="G1453" s="11"/>
      <c r="H1453" s="47">
        <v>41355</v>
      </c>
      <c r="I1453" s="11"/>
      <c r="J1453" s="46"/>
      <c r="K1453" s="11"/>
      <c r="L1453" s="46" t="s">
        <v>191</v>
      </c>
      <c r="M1453" s="11"/>
      <c r="N1453" s="46"/>
      <c r="O1453" s="11"/>
      <c r="P1453" s="46" t="s">
        <v>19</v>
      </c>
      <c r="Q1453" s="11"/>
      <c r="R1453" s="48"/>
      <c r="S1453" s="11"/>
      <c r="T1453" s="46" t="s">
        <v>189</v>
      </c>
      <c r="U1453" s="11"/>
      <c r="V1453" s="4">
        <v>139.30000000000001</v>
      </c>
      <c r="Z1453"/>
    </row>
    <row r="1454" spans="1:26">
      <c r="A1454" s="11"/>
      <c r="B1454" s="11"/>
      <c r="C1454" s="11"/>
      <c r="D1454" s="11"/>
      <c r="E1454" s="11"/>
      <c r="F1454" s="46" t="s">
        <v>18</v>
      </c>
      <c r="G1454" s="11"/>
      <c r="H1454" s="47">
        <v>41355</v>
      </c>
      <c r="I1454" s="11"/>
      <c r="J1454" s="46"/>
      <c r="K1454" s="11"/>
      <c r="L1454" s="46" t="s">
        <v>214</v>
      </c>
      <c r="M1454" s="11"/>
      <c r="N1454" s="46"/>
      <c r="O1454" s="11"/>
      <c r="P1454" s="46" t="s">
        <v>0</v>
      </c>
      <c r="Q1454" s="11"/>
      <c r="R1454" s="48"/>
      <c r="S1454" s="11"/>
      <c r="T1454" s="46" t="s">
        <v>189</v>
      </c>
      <c r="U1454" s="11"/>
      <c r="V1454" s="4">
        <v>143.72</v>
      </c>
      <c r="Z1454"/>
    </row>
    <row r="1455" spans="1:26">
      <c r="A1455" s="11"/>
      <c r="B1455" s="11"/>
      <c r="C1455" s="11"/>
      <c r="D1455" s="11"/>
      <c r="E1455" s="11"/>
      <c r="F1455" s="46" t="s">
        <v>18</v>
      </c>
      <c r="G1455" s="11"/>
      <c r="H1455" s="47">
        <v>41355</v>
      </c>
      <c r="I1455" s="11"/>
      <c r="J1455" s="46"/>
      <c r="K1455" s="11"/>
      <c r="L1455" s="46" t="s">
        <v>214</v>
      </c>
      <c r="M1455" s="11"/>
      <c r="N1455" s="46"/>
      <c r="O1455" s="11"/>
      <c r="P1455" s="46" t="s">
        <v>0</v>
      </c>
      <c r="Q1455" s="11"/>
      <c r="R1455" s="48"/>
      <c r="S1455" s="11"/>
      <c r="T1455" s="46" t="s">
        <v>189</v>
      </c>
      <c r="U1455" s="11"/>
      <c r="V1455" s="4">
        <v>79.95</v>
      </c>
      <c r="Z1455"/>
    </row>
    <row r="1456" spans="1:26">
      <c r="A1456" s="11"/>
      <c r="B1456" s="11"/>
      <c r="C1456" s="11"/>
      <c r="D1456" s="11"/>
      <c r="E1456" s="11"/>
      <c r="F1456" s="46" t="s">
        <v>18</v>
      </c>
      <c r="G1456" s="11"/>
      <c r="H1456" s="47">
        <v>41355</v>
      </c>
      <c r="I1456" s="11"/>
      <c r="J1456" s="46"/>
      <c r="K1456" s="11"/>
      <c r="L1456" s="46" t="s">
        <v>214</v>
      </c>
      <c r="M1456" s="11"/>
      <c r="N1456" s="46"/>
      <c r="O1456" s="11"/>
      <c r="P1456" s="46" t="s">
        <v>0</v>
      </c>
      <c r="Q1456" s="11"/>
      <c r="R1456" s="48"/>
      <c r="S1456" s="11"/>
      <c r="T1456" s="46" t="s">
        <v>189</v>
      </c>
      <c r="U1456" s="11"/>
      <c r="V1456" s="4">
        <v>121.52</v>
      </c>
      <c r="Z1456"/>
    </row>
    <row r="1457" spans="1:26">
      <c r="A1457" s="11"/>
      <c r="B1457" s="11"/>
      <c r="C1457" s="11"/>
      <c r="D1457" s="11"/>
      <c r="E1457" s="11"/>
      <c r="F1457" s="46" t="s">
        <v>18</v>
      </c>
      <c r="G1457" s="11"/>
      <c r="H1457" s="47">
        <v>41355</v>
      </c>
      <c r="I1457" s="11"/>
      <c r="J1457" s="46"/>
      <c r="K1457" s="11"/>
      <c r="L1457" s="46" t="s">
        <v>192</v>
      </c>
      <c r="M1457" s="11"/>
      <c r="N1457" s="46"/>
      <c r="O1457" s="11"/>
      <c r="P1457" s="46" t="s">
        <v>19</v>
      </c>
      <c r="Q1457" s="11"/>
      <c r="R1457" s="48"/>
      <c r="S1457" s="11"/>
      <c r="T1457" s="46" t="s">
        <v>189</v>
      </c>
      <c r="U1457" s="11"/>
      <c r="V1457" s="4">
        <v>80</v>
      </c>
      <c r="Z1457"/>
    </row>
    <row r="1458" spans="1:26">
      <c r="A1458" s="11"/>
      <c r="B1458" s="11"/>
      <c r="C1458" s="11"/>
      <c r="D1458" s="11"/>
      <c r="E1458" s="11"/>
      <c r="F1458" s="46" t="s">
        <v>18</v>
      </c>
      <c r="G1458" s="11"/>
      <c r="H1458" s="47">
        <v>41355</v>
      </c>
      <c r="I1458" s="11"/>
      <c r="J1458" s="46"/>
      <c r="K1458" s="11"/>
      <c r="L1458" s="46" t="s">
        <v>192</v>
      </c>
      <c r="M1458" s="11"/>
      <c r="N1458" s="46"/>
      <c r="O1458" s="11"/>
      <c r="P1458" s="46" t="s">
        <v>19</v>
      </c>
      <c r="Q1458" s="11"/>
      <c r="R1458" s="48"/>
      <c r="S1458" s="11"/>
      <c r="T1458" s="46" t="s">
        <v>189</v>
      </c>
      <c r="U1458" s="11"/>
      <c r="V1458" s="4">
        <v>123.15</v>
      </c>
      <c r="Z1458"/>
    </row>
    <row r="1459" spans="1:26">
      <c r="A1459" s="11"/>
      <c r="B1459" s="11"/>
      <c r="C1459" s="11"/>
      <c r="D1459" s="11"/>
      <c r="E1459" s="11"/>
      <c r="F1459" s="46" t="s">
        <v>18</v>
      </c>
      <c r="G1459" s="11"/>
      <c r="H1459" s="47">
        <v>41355</v>
      </c>
      <c r="I1459" s="11"/>
      <c r="J1459" s="46"/>
      <c r="K1459" s="11"/>
      <c r="L1459" s="46" t="s">
        <v>192</v>
      </c>
      <c r="M1459" s="11"/>
      <c r="N1459" s="46"/>
      <c r="O1459" s="11"/>
      <c r="P1459" s="46" t="s">
        <v>19</v>
      </c>
      <c r="Q1459" s="11"/>
      <c r="R1459" s="48"/>
      <c r="S1459" s="11"/>
      <c r="T1459" s="46" t="s">
        <v>189</v>
      </c>
      <c r="U1459" s="11"/>
      <c r="V1459" s="4">
        <v>69.02</v>
      </c>
      <c r="Z1459"/>
    </row>
    <row r="1460" spans="1:26">
      <c r="A1460" s="11"/>
      <c r="B1460" s="11"/>
      <c r="C1460" s="11"/>
      <c r="D1460" s="11"/>
      <c r="E1460" s="11"/>
      <c r="F1460" s="46" t="s">
        <v>18</v>
      </c>
      <c r="G1460" s="11"/>
      <c r="H1460" s="47">
        <v>41355</v>
      </c>
      <c r="I1460" s="11"/>
      <c r="J1460" s="46"/>
      <c r="K1460" s="11"/>
      <c r="L1460" s="46" t="s">
        <v>192</v>
      </c>
      <c r="M1460" s="11"/>
      <c r="N1460" s="46"/>
      <c r="O1460" s="11"/>
      <c r="P1460" s="46" t="s">
        <v>19</v>
      </c>
      <c r="Q1460" s="11"/>
      <c r="R1460" s="48"/>
      <c r="S1460" s="11"/>
      <c r="T1460" s="46" t="s">
        <v>189</v>
      </c>
      <c r="U1460" s="11"/>
      <c r="V1460" s="4">
        <v>189</v>
      </c>
      <c r="Z1460"/>
    </row>
    <row r="1461" spans="1:26">
      <c r="A1461" s="11"/>
      <c r="B1461" s="11"/>
      <c r="C1461" s="11"/>
      <c r="D1461" s="11"/>
      <c r="E1461" s="11"/>
      <c r="F1461" s="46" t="s">
        <v>18</v>
      </c>
      <c r="G1461" s="11"/>
      <c r="H1461" s="47">
        <v>41355</v>
      </c>
      <c r="I1461" s="11"/>
      <c r="J1461" s="46"/>
      <c r="K1461" s="11"/>
      <c r="L1461" s="46" t="s">
        <v>194</v>
      </c>
      <c r="M1461" s="11"/>
      <c r="N1461" s="46"/>
      <c r="O1461" s="11"/>
      <c r="P1461" s="46" t="s">
        <v>19</v>
      </c>
      <c r="Q1461" s="11"/>
      <c r="R1461" s="48"/>
      <c r="S1461" s="11"/>
      <c r="T1461" s="46" t="s">
        <v>189</v>
      </c>
      <c r="U1461" s="11"/>
      <c r="V1461" s="4">
        <v>99.14</v>
      </c>
      <c r="Z1461"/>
    </row>
    <row r="1462" spans="1:26">
      <c r="A1462" s="11"/>
      <c r="B1462" s="11"/>
      <c r="C1462" s="11"/>
      <c r="D1462" s="11"/>
      <c r="E1462" s="11"/>
      <c r="F1462" s="46" t="s">
        <v>18</v>
      </c>
      <c r="G1462" s="11"/>
      <c r="H1462" s="47">
        <v>41355</v>
      </c>
      <c r="I1462" s="11"/>
      <c r="J1462" s="46"/>
      <c r="K1462" s="11"/>
      <c r="L1462" s="46" t="s">
        <v>194</v>
      </c>
      <c r="M1462" s="11"/>
      <c r="N1462" s="46"/>
      <c r="O1462" s="11"/>
      <c r="P1462" s="46" t="s">
        <v>19</v>
      </c>
      <c r="Q1462" s="11"/>
      <c r="R1462" s="48"/>
      <c r="S1462" s="11"/>
      <c r="T1462" s="46" t="s">
        <v>189</v>
      </c>
      <c r="U1462" s="11"/>
      <c r="V1462" s="4">
        <v>56.27</v>
      </c>
      <c r="Z1462"/>
    </row>
    <row r="1463" spans="1:26">
      <c r="A1463" s="11"/>
      <c r="B1463" s="11"/>
      <c r="C1463" s="11"/>
      <c r="D1463" s="11"/>
      <c r="E1463" s="11"/>
      <c r="F1463" s="46" t="s">
        <v>18</v>
      </c>
      <c r="G1463" s="11"/>
      <c r="H1463" s="47">
        <v>41355</v>
      </c>
      <c r="I1463" s="11"/>
      <c r="J1463" s="46"/>
      <c r="K1463" s="11"/>
      <c r="L1463" s="46" t="s">
        <v>194</v>
      </c>
      <c r="M1463" s="11"/>
      <c r="N1463" s="46"/>
      <c r="O1463" s="11"/>
      <c r="P1463" s="46" t="s">
        <v>19</v>
      </c>
      <c r="Q1463" s="11"/>
      <c r="R1463" s="48"/>
      <c r="S1463" s="11"/>
      <c r="T1463" s="46" t="s">
        <v>189</v>
      </c>
      <c r="U1463" s="11"/>
      <c r="V1463" s="4">
        <v>85.5</v>
      </c>
      <c r="Z1463"/>
    </row>
    <row r="1464" spans="1:26">
      <c r="A1464" s="11"/>
      <c r="B1464" s="11"/>
      <c r="C1464" s="11"/>
      <c r="D1464" s="11"/>
      <c r="E1464" s="11"/>
      <c r="F1464" s="46" t="s">
        <v>18</v>
      </c>
      <c r="G1464" s="11"/>
      <c r="H1464" s="47">
        <v>41355</v>
      </c>
      <c r="I1464" s="11"/>
      <c r="J1464" s="46"/>
      <c r="K1464" s="11"/>
      <c r="L1464" s="46" t="s">
        <v>195</v>
      </c>
      <c r="M1464" s="11"/>
      <c r="N1464" s="46"/>
      <c r="O1464" s="11"/>
      <c r="P1464" s="46" t="s">
        <v>19</v>
      </c>
      <c r="Q1464" s="11"/>
      <c r="R1464" s="48"/>
      <c r="S1464" s="11"/>
      <c r="T1464" s="46" t="s">
        <v>189</v>
      </c>
      <c r="U1464" s="11"/>
      <c r="V1464" s="4">
        <v>64.42</v>
      </c>
      <c r="Z1464"/>
    </row>
    <row r="1465" spans="1:26">
      <c r="A1465" s="11"/>
      <c r="B1465" s="11"/>
      <c r="C1465" s="11"/>
      <c r="D1465" s="11"/>
      <c r="E1465" s="11"/>
      <c r="F1465" s="46" t="s">
        <v>18</v>
      </c>
      <c r="G1465" s="11"/>
      <c r="H1465" s="47">
        <v>41355</v>
      </c>
      <c r="I1465" s="11"/>
      <c r="J1465" s="46"/>
      <c r="K1465" s="11"/>
      <c r="L1465" s="46" t="s">
        <v>195</v>
      </c>
      <c r="M1465" s="11"/>
      <c r="N1465" s="46"/>
      <c r="O1465" s="11"/>
      <c r="P1465" s="46" t="s">
        <v>19</v>
      </c>
      <c r="Q1465" s="11"/>
      <c r="R1465" s="48"/>
      <c r="S1465" s="11"/>
      <c r="T1465" s="46" t="s">
        <v>189</v>
      </c>
      <c r="U1465" s="11"/>
      <c r="V1465" s="4">
        <v>37.799999999999997</v>
      </c>
      <c r="Z1465"/>
    </row>
    <row r="1466" spans="1:26">
      <c r="A1466" s="11"/>
      <c r="B1466" s="11"/>
      <c r="C1466" s="11"/>
      <c r="D1466" s="11"/>
      <c r="E1466" s="11"/>
      <c r="F1466" s="46" t="s">
        <v>18</v>
      </c>
      <c r="G1466" s="11"/>
      <c r="H1466" s="47">
        <v>41355</v>
      </c>
      <c r="I1466" s="11"/>
      <c r="J1466" s="46"/>
      <c r="K1466" s="11"/>
      <c r="L1466" s="46" t="s">
        <v>195</v>
      </c>
      <c r="M1466" s="11"/>
      <c r="N1466" s="46"/>
      <c r="O1466" s="11"/>
      <c r="P1466" s="46" t="s">
        <v>19</v>
      </c>
      <c r="Q1466" s="11"/>
      <c r="R1466" s="48"/>
      <c r="S1466" s="11"/>
      <c r="T1466" s="46" t="s">
        <v>189</v>
      </c>
      <c r="U1466" s="11"/>
      <c r="V1466" s="4">
        <v>57.44</v>
      </c>
      <c r="Z1466"/>
    </row>
    <row r="1467" spans="1:26">
      <c r="A1467" s="11"/>
      <c r="B1467" s="11"/>
      <c r="C1467" s="11"/>
      <c r="D1467" s="11"/>
      <c r="E1467" s="11"/>
      <c r="F1467" s="46" t="s">
        <v>18</v>
      </c>
      <c r="G1467" s="11"/>
      <c r="H1467" s="47">
        <v>41355</v>
      </c>
      <c r="I1467" s="11"/>
      <c r="J1467" s="46"/>
      <c r="K1467" s="11"/>
      <c r="L1467" s="46" t="s">
        <v>198</v>
      </c>
      <c r="M1467" s="11"/>
      <c r="N1467" s="46"/>
      <c r="O1467" s="11"/>
      <c r="P1467" s="46" t="s">
        <v>0</v>
      </c>
      <c r="Q1467" s="11"/>
      <c r="R1467" s="48"/>
      <c r="S1467" s="11"/>
      <c r="T1467" s="46" t="s">
        <v>189</v>
      </c>
      <c r="U1467" s="11"/>
      <c r="V1467" s="4">
        <v>96.67</v>
      </c>
      <c r="Z1467"/>
    </row>
    <row r="1468" spans="1:26">
      <c r="A1468" s="11"/>
      <c r="B1468" s="11"/>
      <c r="C1468" s="11"/>
      <c r="D1468" s="11"/>
      <c r="E1468" s="11"/>
      <c r="F1468" s="46" t="s">
        <v>18</v>
      </c>
      <c r="G1468" s="11"/>
      <c r="H1468" s="47">
        <v>41355</v>
      </c>
      <c r="I1468" s="11"/>
      <c r="J1468" s="46"/>
      <c r="K1468" s="11"/>
      <c r="L1468" s="46" t="s">
        <v>198</v>
      </c>
      <c r="M1468" s="11"/>
      <c r="N1468" s="46"/>
      <c r="O1468" s="11"/>
      <c r="P1468" s="46" t="s">
        <v>0</v>
      </c>
      <c r="Q1468" s="11"/>
      <c r="R1468" s="48"/>
      <c r="S1468" s="11"/>
      <c r="T1468" s="46" t="s">
        <v>189</v>
      </c>
      <c r="U1468" s="11"/>
      <c r="V1468" s="4">
        <v>54.95</v>
      </c>
      <c r="Z1468"/>
    </row>
    <row r="1469" spans="1:26">
      <c r="A1469" s="11"/>
      <c r="B1469" s="11"/>
      <c r="C1469" s="11"/>
      <c r="D1469" s="11"/>
      <c r="E1469" s="11"/>
      <c r="F1469" s="46" t="s">
        <v>18</v>
      </c>
      <c r="G1469" s="11"/>
      <c r="H1469" s="47">
        <v>41355</v>
      </c>
      <c r="I1469" s="11"/>
      <c r="J1469" s="46"/>
      <c r="K1469" s="11"/>
      <c r="L1469" s="46" t="s">
        <v>198</v>
      </c>
      <c r="M1469" s="11"/>
      <c r="N1469" s="46"/>
      <c r="O1469" s="11"/>
      <c r="P1469" s="46" t="s">
        <v>0</v>
      </c>
      <c r="Q1469" s="11"/>
      <c r="R1469" s="48"/>
      <c r="S1469" s="11"/>
      <c r="T1469" s="46" t="s">
        <v>189</v>
      </c>
      <c r="U1469" s="11"/>
      <c r="V1469" s="4">
        <v>83.5</v>
      </c>
      <c r="Z1469"/>
    </row>
    <row r="1470" spans="1:26">
      <c r="A1470" s="11"/>
      <c r="B1470" s="11"/>
      <c r="C1470" s="11"/>
      <c r="D1470" s="11"/>
      <c r="E1470" s="11"/>
      <c r="F1470" s="46" t="s">
        <v>18</v>
      </c>
      <c r="G1470" s="11"/>
      <c r="H1470" s="47">
        <v>41355</v>
      </c>
      <c r="I1470" s="11"/>
      <c r="J1470" s="46"/>
      <c r="K1470" s="11"/>
      <c r="L1470" s="46" t="s">
        <v>199</v>
      </c>
      <c r="M1470" s="11"/>
      <c r="N1470" s="46"/>
      <c r="O1470" s="11"/>
      <c r="P1470" s="46" t="s">
        <v>19</v>
      </c>
      <c r="Q1470" s="11"/>
      <c r="R1470" s="48"/>
      <c r="S1470" s="11"/>
      <c r="T1470" s="46" t="s">
        <v>189</v>
      </c>
      <c r="U1470" s="11"/>
      <c r="V1470" s="4">
        <v>3076.92</v>
      </c>
      <c r="Z1470"/>
    </row>
    <row r="1471" spans="1:26">
      <c r="A1471" s="11"/>
      <c r="B1471" s="11"/>
      <c r="C1471" s="11"/>
      <c r="D1471" s="11"/>
      <c r="E1471" s="11"/>
      <c r="F1471" s="46" t="s">
        <v>18</v>
      </c>
      <c r="G1471" s="11"/>
      <c r="H1471" s="47">
        <v>41355</v>
      </c>
      <c r="I1471" s="11"/>
      <c r="J1471" s="46"/>
      <c r="K1471" s="11"/>
      <c r="L1471" s="46" t="s">
        <v>199</v>
      </c>
      <c r="M1471" s="11"/>
      <c r="N1471" s="46"/>
      <c r="O1471" s="11"/>
      <c r="P1471" s="46" t="s">
        <v>19</v>
      </c>
      <c r="Q1471" s="11"/>
      <c r="R1471" s="48"/>
      <c r="S1471" s="11"/>
      <c r="T1471" s="46" t="s">
        <v>189</v>
      </c>
      <c r="U1471" s="11"/>
      <c r="V1471" s="4">
        <v>145.63999999999999</v>
      </c>
      <c r="Z1471"/>
    </row>
    <row r="1472" spans="1:26">
      <c r="A1472" s="11"/>
      <c r="B1472" s="11"/>
      <c r="C1472" s="11"/>
      <c r="D1472" s="11"/>
      <c r="E1472" s="11"/>
      <c r="F1472" s="46" t="s">
        <v>18</v>
      </c>
      <c r="G1472" s="11"/>
      <c r="H1472" s="47">
        <v>41355</v>
      </c>
      <c r="I1472" s="11"/>
      <c r="J1472" s="46"/>
      <c r="K1472" s="11"/>
      <c r="L1472" s="46" t="s">
        <v>201</v>
      </c>
      <c r="M1472" s="11"/>
      <c r="N1472" s="46"/>
      <c r="O1472" s="11"/>
      <c r="P1472" s="46" t="s">
        <v>19</v>
      </c>
      <c r="Q1472" s="11"/>
      <c r="R1472" s="48"/>
      <c r="S1472" s="11"/>
      <c r="T1472" s="46" t="s">
        <v>189</v>
      </c>
      <c r="U1472" s="11"/>
      <c r="V1472" s="4">
        <v>127.73</v>
      </c>
      <c r="Z1472"/>
    </row>
    <row r="1473" spans="1:26">
      <c r="A1473" s="11"/>
      <c r="B1473" s="11"/>
      <c r="C1473" s="11"/>
      <c r="D1473" s="11"/>
      <c r="E1473" s="11"/>
      <c r="F1473" s="46" t="s">
        <v>18</v>
      </c>
      <c r="G1473" s="11"/>
      <c r="H1473" s="47">
        <v>41355</v>
      </c>
      <c r="I1473" s="11"/>
      <c r="J1473" s="46"/>
      <c r="K1473" s="11"/>
      <c r="L1473" s="46" t="s">
        <v>201</v>
      </c>
      <c r="M1473" s="11"/>
      <c r="N1473" s="46"/>
      <c r="O1473" s="11"/>
      <c r="P1473" s="46" t="s">
        <v>19</v>
      </c>
      <c r="Q1473" s="11"/>
      <c r="R1473" s="48"/>
      <c r="S1473" s="11"/>
      <c r="T1473" s="46" t="s">
        <v>189</v>
      </c>
      <c r="U1473" s="11"/>
      <c r="V1473" s="4">
        <v>71.459999999999994</v>
      </c>
      <c r="Z1473"/>
    </row>
    <row r="1474" spans="1:26">
      <c r="A1474" s="11"/>
      <c r="B1474" s="11"/>
      <c r="C1474" s="11"/>
      <c r="D1474" s="11"/>
      <c r="E1474" s="11"/>
      <c r="F1474" s="46" t="s">
        <v>18</v>
      </c>
      <c r="G1474" s="11"/>
      <c r="H1474" s="47">
        <v>41355</v>
      </c>
      <c r="I1474" s="11"/>
      <c r="J1474" s="46"/>
      <c r="K1474" s="11"/>
      <c r="L1474" s="46" t="s">
        <v>201</v>
      </c>
      <c r="M1474" s="11"/>
      <c r="N1474" s="46"/>
      <c r="O1474" s="11"/>
      <c r="P1474" s="46" t="s">
        <v>19</v>
      </c>
      <c r="Q1474" s="11"/>
      <c r="R1474" s="48"/>
      <c r="S1474" s="11"/>
      <c r="T1474" s="46" t="s">
        <v>189</v>
      </c>
      <c r="U1474" s="11"/>
      <c r="V1474" s="4">
        <v>108.6</v>
      </c>
      <c r="Z1474"/>
    </row>
    <row r="1475" spans="1:26">
      <c r="A1475" s="11"/>
      <c r="B1475" s="11"/>
      <c r="C1475" s="11"/>
      <c r="D1475" s="11"/>
      <c r="E1475" s="11"/>
      <c r="F1475" s="46" t="s">
        <v>18</v>
      </c>
      <c r="G1475" s="11"/>
      <c r="H1475" s="47">
        <v>41355</v>
      </c>
      <c r="I1475" s="11"/>
      <c r="J1475" s="46"/>
      <c r="K1475" s="11"/>
      <c r="L1475" s="46" t="s">
        <v>210</v>
      </c>
      <c r="M1475" s="11"/>
      <c r="N1475" s="46"/>
      <c r="O1475" s="11"/>
      <c r="P1475" s="46" t="s">
        <v>0</v>
      </c>
      <c r="Q1475" s="11"/>
      <c r="R1475" s="48"/>
      <c r="S1475" s="11"/>
      <c r="T1475" s="46" t="s">
        <v>189</v>
      </c>
      <c r="U1475" s="11"/>
      <c r="V1475" s="4">
        <v>0</v>
      </c>
      <c r="Z1475"/>
    </row>
    <row r="1476" spans="1:26">
      <c r="A1476" s="11"/>
      <c r="B1476" s="11"/>
      <c r="C1476" s="11"/>
      <c r="D1476" s="11"/>
      <c r="E1476" s="11"/>
      <c r="F1476" s="46" t="s">
        <v>18</v>
      </c>
      <c r="G1476" s="11"/>
      <c r="H1476" s="47">
        <v>41355</v>
      </c>
      <c r="I1476" s="11"/>
      <c r="J1476" s="46"/>
      <c r="K1476" s="11"/>
      <c r="L1476" s="46" t="s">
        <v>210</v>
      </c>
      <c r="M1476" s="11"/>
      <c r="N1476" s="46"/>
      <c r="O1476" s="11"/>
      <c r="P1476" s="46" t="s">
        <v>0</v>
      </c>
      <c r="Q1476" s="11"/>
      <c r="R1476" s="48"/>
      <c r="S1476" s="11"/>
      <c r="T1476" s="46" t="s">
        <v>189</v>
      </c>
      <c r="U1476" s="11"/>
      <c r="V1476" s="4">
        <v>88.38</v>
      </c>
      <c r="Z1476"/>
    </row>
    <row r="1477" spans="1:26">
      <c r="A1477" s="11"/>
      <c r="B1477" s="11"/>
      <c r="C1477" s="11"/>
      <c r="D1477" s="11"/>
      <c r="E1477" s="11"/>
      <c r="F1477" s="46" t="s">
        <v>18</v>
      </c>
      <c r="G1477" s="11"/>
      <c r="H1477" s="47">
        <v>41355</v>
      </c>
      <c r="I1477" s="11"/>
      <c r="J1477" s="46"/>
      <c r="K1477" s="11"/>
      <c r="L1477" s="46" t="s">
        <v>210</v>
      </c>
      <c r="M1477" s="11"/>
      <c r="N1477" s="46"/>
      <c r="O1477" s="11"/>
      <c r="P1477" s="46" t="s">
        <v>0</v>
      </c>
      <c r="Q1477" s="11"/>
      <c r="R1477" s="48"/>
      <c r="S1477" s="11"/>
      <c r="T1477" s="46" t="s">
        <v>189</v>
      </c>
      <c r="U1477" s="11"/>
      <c r="V1477" s="4">
        <v>50.54</v>
      </c>
      <c r="Z1477"/>
    </row>
    <row r="1478" spans="1:26">
      <c r="A1478" s="11"/>
      <c r="B1478" s="11"/>
      <c r="C1478" s="11"/>
      <c r="D1478" s="11"/>
      <c r="E1478" s="11"/>
      <c r="F1478" s="46" t="s">
        <v>18</v>
      </c>
      <c r="G1478" s="11"/>
      <c r="H1478" s="47">
        <v>41355</v>
      </c>
      <c r="I1478" s="11"/>
      <c r="J1478" s="46"/>
      <c r="K1478" s="11"/>
      <c r="L1478" s="46" t="s">
        <v>210</v>
      </c>
      <c r="M1478" s="11"/>
      <c r="N1478" s="46"/>
      <c r="O1478" s="11"/>
      <c r="P1478" s="46" t="s">
        <v>0</v>
      </c>
      <c r="Q1478" s="11"/>
      <c r="R1478" s="48"/>
      <c r="S1478" s="11"/>
      <c r="T1478" s="46" t="s">
        <v>189</v>
      </c>
      <c r="U1478" s="11"/>
      <c r="V1478" s="4">
        <v>76.8</v>
      </c>
      <c r="Z1478"/>
    </row>
    <row r="1479" spans="1:26">
      <c r="A1479" s="11"/>
      <c r="B1479" s="11"/>
      <c r="C1479" s="11"/>
      <c r="D1479" s="11"/>
      <c r="E1479" s="11"/>
      <c r="F1479" s="46" t="s">
        <v>18</v>
      </c>
      <c r="G1479" s="11"/>
      <c r="H1479" s="47">
        <v>41355</v>
      </c>
      <c r="I1479" s="11"/>
      <c r="J1479" s="46"/>
      <c r="K1479" s="11"/>
      <c r="L1479" s="46" t="s">
        <v>203</v>
      </c>
      <c r="M1479" s="11"/>
      <c r="N1479" s="46"/>
      <c r="O1479" s="11"/>
      <c r="P1479" s="46" t="s">
        <v>51</v>
      </c>
      <c r="Q1479" s="11"/>
      <c r="R1479" s="48"/>
      <c r="S1479" s="11"/>
      <c r="T1479" s="46" t="s">
        <v>189</v>
      </c>
      <c r="U1479" s="11"/>
      <c r="V1479" s="4">
        <v>68.48</v>
      </c>
      <c r="Z1479"/>
    </row>
    <row r="1480" spans="1:26">
      <c r="A1480" s="11"/>
      <c r="B1480" s="11"/>
      <c r="C1480" s="11"/>
      <c r="D1480" s="11"/>
      <c r="E1480" s="11"/>
      <c r="F1480" s="46" t="s">
        <v>18</v>
      </c>
      <c r="G1480" s="11"/>
      <c r="H1480" s="47">
        <v>41355</v>
      </c>
      <c r="I1480" s="11"/>
      <c r="J1480" s="46"/>
      <c r="K1480" s="11"/>
      <c r="L1480" s="46" t="s">
        <v>203</v>
      </c>
      <c r="M1480" s="11"/>
      <c r="N1480" s="46"/>
      <c r="O1480" s="11"/>
      <c r="P1480" s="46" t="s">
        <v>51</v>
      </c>
      <c r="Q1480" s="11"/>
      <c r="R1480" s="48"/>
      <c r="S1480" s="11"/>
      <c r="T1480" s="46" t="s">
        <v>189</v>
      </c>
      <c r="U1480" s="11"/>
      <c r="V1480" s="4">
        <v>39.96</v>
      </c>
      <c r="Z1480"/>
    </row>
    <row r="1481" spans="1:26">
      <c r="A1481" s="11"/>
      <c r="B1481" s="11"/>
      <c r="C1481" s="11"/>
      <c r="D1481" s="11"/>
      <c r="E1481" s="11"/>
      <c r="F1481" s="46" t="s">
        <v>18</v>
      </c>
      <c r="G1481" s="11"/>
      <c r="H1481" s="47">
        <v>41355</v>
      </c>
      <c r="I1481" s="11"/>
      <c r="J1481" s="46"/>
      <c r="K1481" s="11"/>
      <c r="L1481" s="46" t="s">
        <v>203</v>
      </c>
      <c r="M1481" s="11"/>
      <c r="N1481" s="46"/>
      <c r="O1481" s="11"/>
      <c r="P1481" s="46" t="s">
        <v>51</v>
      </c>
      <c r="Q1481" s="11"/>
      <c r="R1481" s="48"/>
      <c r="S1481" s="11"/>
      <c r="T1481" s="46" t="s">
        <v>189</v>
      </c>
      <c r="U1481" s="11"/>
      <c r="V1481" s="4">
        <v>60.72</v>
      </c>
      <c r="Z1481"/>
    </row>
    <row r="1482" spans="1:26">
      <c r="A1482" s="11"/>
      <c r="B1482" s="11"/>
      <c r="C1482" s="11"/>
      <c r="D1482" s="11"/>
      <c r="E1482" s="11"/>
      <c r="F1482" s="46" t="s">
        <v>18</v>
      </c>
      <c r="G1482" s="11"/>
      <c r="H1482" s="47">
        <v>41355</v>
      </c>
      <c r="I1482" s="11"/>
      <c r="J1482" s="46"/>
      <c r="K1482" s="11"/>
      <c r="L1482" s="46" t="s">
        <v>220</v>
      </c>
      <c r="M1482" s="11"/>
      <c r="N1482" s="46"/>
      <c r="O1482" s="11"/>
      <c r="P1482" s="46" t="s">
        <v>51</v>
      </c>
      <c r="Q1482" s="11"/>
      <c r="R1482" s="48"/>
      <c r="S1482" s="11"/>
      <c r="T1482" s="46" t="s">
        <v>189</v>
      </c>
      <c r="U1482" s="11"/>
      <c r="V1482" s="4">
        <v>25.26</v>
      </c>
      <c r="Z1482"/>
    </row>
    <row r="1483" spans="1:26">
      <c r="A1483" s="11"/>
      <c r="B1483" s="11"/>
      <c r="C1483" s="11"/>
      <c r="D1483" s="11"/>
      <c r="E1483" s="11"/>
      <c r="F1483" s="46" t="s">
        <v>18</v>
      </c>
      <c r="G1483" s="11"/>
      <c r="H1483" s="47">
        <v>41355</v>
      </c>
      <c r="I1483" s="11"/>
      <c r="J1483" s="46"/>
      <c r="K1483" s="11"/>
      <c r="L1483" s="46" t="s">
        <v>220</v>
      </c>
      <c r="M1483" s="11"/>
      <c r="N1483" s="46"/>
      <c r="O1483" s="11"/>
      <c r="P1483" s="46" t="s">
        <v>51</v>
      </c>
      <c r="Q1483" s="11"/>
      <c r="R1483" s="48"/>
      <c r="S1483" s="11"/>
      <c r="T1483" s="46" t="s">
        <v>189</v>
      </c>
      <c r="U1483" s="11"/>
      <c r="V1483" s="4">
        <v>16.98</v>
      </c>
      <c r="Z1483"/>
    </row>
    <row r="1484" spans="1:26">
      <c r="A1484" s="11"/>
      <c r="B1484" s="11"/>
      <c r="C1484" s="11"/>
      <c r="D1484" s="11"/>
      <c r="E1484" s="11"/>
      <c r="F1484" s="46" t="s">
        <v>18</v>
      </c>
      <c r="G1484" s="11"/>
      <c r="H1484" s="47">
        <v>41355</v>
      </c>
      <c r="I1484" s="11"/>
      <c r="J1484" s="46"/>
      <c r="K1484" s="11"/>
      <c r="L1484" s="46" t="s">
        <v>220</v>
      </c>
      <c r="M1484" s="11"/>
      <c r="N1484" s="46"/>
      <c r="O1484" s="11"/>
      <c r="P1484" s="46" t="s">
        <v>51</v>
      </c>
      <c r="Q1484" s="11"/>
      <c r="R1484" s="48"/>
      <c r="S1484" s="11"/>
      <c r="T1484" s="46" t="s">
        <v>189</v>
      </c>
      <c r="U1484" s="11"/>
      <c r="V1484" s="4">
        <v>25.8</v>
      </c>
      <c r="Z1484"/>
    </row>
    <row r="1485" spans="1:26">
      <c r="A1485" s="11"/>
      <c r="B1485" s="11"/>
      <c r="C1485" s="11"/>
      <c r="D1485" s="11"/>
      <c r="E1485" s="11"/>
      <c r="F1485" s="46" t="s">
        <v>18</v>
      </c>
      <c r="G1485" s="11"/>
      <c r="H1485" s="47">
        <v>41355</v>
      </c>
      <c r="I1485" s="11"/>
      <c r="J1485" s="46"/>
      <c r="K1485" s="11"/>
      <c r="L1485" s="46" t="s">
        <v>204</v>
      </c>
      <c r="M1485" s="11"/>
      <c r="N1485" s="46"/>
      <c r="O1485" s="11"/>
      <c r="P1485" s="46" t="s">
        <v>19</v>
      </c>
      <c r="Q1485" s="11"/>
      <c r="R1485" s="48"/>
      <c r="S1485" s="11"/>
      <c r="T1485" s="46" t="s">
        <v>189</v>
      </c>
      <c r="U1485" s="11"/>
      <c r="V1485" s="4">
        <v>73.63</v>
      </c>
      <c r="Z1485"/>
    </row>
    <row r="1486" spans="1:26">
      <c r="A1486" s="11"/>
      <c r="B1486" s="11"/>
      <c r="C1486" s="11"/>
      <c r="D1486" s="11"/>
      <c r="E1486" s="11"/>
      <c r="F1486" s="46" t="s">
        <v>18</v>
      </c>
      <c r="G1486" s="11"/>
      <c r="H1486" s="47">
        <v>41355</v>
      </c>
      <c r="I1486" s="11"/>
      <c r="J1486" s="46"/>
      <c r="K1486" s="11"/>
      <c r="L1486" s="46" t="s">
        <v>204</v>
      </c>
      <c r="M1486" s="11"/>
      <c r="N1486" s="46"/>
      <c r="O1486" s="11"/>
      <c r="P1486" s="46" t="s">
        <v>19</v>
      </c>
      <c r="Q1486" s="11"/>
      <c r="R1486" s="48"/>
      <c r="S1486" s="11"/>
      <c r="T1486" s="46" t="s">
        <v>189</v>
      </c>
      <c r="U1486" s="11"/>
      <c r="V1486" s="4">
        <v>111.9</v>
      </c>
      <c r="Z1486"/>
    </row>
    <row r="1487" spans="1:26">
      <c r="A1487" s="11"/>
      <c r="B1487" s="11"/>
      <c r="C1487" s="11"/>
      <c r="D1487" s="11"/>
      <c r="E1487" s="11"/>
      <c r="F1487" s="46" t="s">
        <v>18</v>
      </c>
      <c r="G1487" s="11"/>
      <c r="H1487" s="47">
        <v>41355</v>
      </c>
      <c r="I1487" s="11"/>
      <c r="J1487" s="46"/>
      <c r="K1487" s="11"/>
      <c r="L1487" s="46" t="s">
        <v>221</v>
      </c>
      <c r="M1487" s="11"/>
      <c r="N1487" s="46"/>
      <c r="O1487" s="11"/>
      <c r="P1487" s="46" t="s">
        <v>51</v>
      </c>
      <c r="Q1487" s="11"/>
      <c r="R1487" s="48"/>
      <c r="S1487" s="11"/>
      <c r="T1487" s="46" t="s">
        <v>189</v>
      </c>
      <c r="U1487" s="11"/>
      <c r="V1487" s="4">
        <v>59.94</v>
      </c>
      <c r="Z1487"/>
    </row>
    <row r="1488" spans="1:26">
      <c r="A1488" s="11"/>
      <c r="B1488" s="11"/>
      <c r="C1488" s="11"/>
      <c r="D1488" s="11"/>
      <c r="E1488" s="11"/>
      <c r="F1488" s="46" t="s">
        <v>18</v>
      </c>
      <c r="G1488" s="11"/>
      <c r="H1488" s="47">
        <v>41355</v>
      </c>
      <c r="I1488" s="11"/>
      <c r="J1488" s="46"/>
      <c r="K1488" s="11"/>
      <c r="L1488" s="46" t="s">
        <v>221</v>
      </c>
      <c r="M1488" s="11"/>
      <c r="N1488" s="46"/>
      <c r="O1488" s="11"/>
      <c r="P1488" s="46" t="s">
        <v>51</v>
      </c>
      <c r="Q1488" s="11"/>
      <c r="R1488" s="48"/>
      <c r="S1488" s="11"/>
      <c r="T1488" s="46" t="s">
        <v>189</v>
      </c>
      <c r="U1488" s="11"/>
      <c r="V1488" s="4">
        <v>35.42</v>
      </c>
      <c r="Z1488"/>
    </row>
    <row r="1489" spans="1:26">
      <c r="A1489" s="11"/>
      <c r="B1489" s="11"/>
      <c r="C1489" s="11"/>
      <c r="D1489" s="11"/>
      <c r="E1489" s="11"/>
      <c r="F1489" s="46" t="s">
        <v>18</v>
      </c>
      <c r="G1489" s="11"/>
      <c r="H1489" s="47">
        <v>41355</v>
      </c>
      <c r="I1489" s="11"/>
      <c r="J1489" s="46"/>
      <c r="K1489" s="11"/>
      <c r="L1489" s="46" t="s">
        <v>221</v>
      </c>
      <c r="M1489" s="11"/>
      <c r="N1489" s="46"/>
      <c r="O1489" s="11"/>
      <c r="P1489" s="46" t="s">
        <v>51</v>
      </c>
      <c r="Q1489" s="11"/>
      <c r="R1489" s="48"/>
      <c r="S1489" s="11"/>
      <c r="T1489" s="46" t="s">
        <v>189</v>
      </c>
      <c r="U1489" s="11"/>
      <c r="V1489" s="4">
        <v>53.82</v>
      </c>
      <c r="Z1489"/>
    </row>
    <row r="1490" spans="1:26">
      <c r="A1490" s="11"/>
      <c r="B1490" s="11"/>
      <c r="C1490" s="11"/>
      <c r="D1490" s="11"/>
      <c r="E1490" s="11"/>
      <c r="F1490" s="46" t="s">
        <v>18</v>
      </c>
      <c r="G1490" s="11"/>
      <c r="H1490" s="47">
        <v>41355</v>
      </c>
      <c r="I1490" s="11"/>
      <c r="J1490" s="46"/>
      <c r="K1490" s="11"/>
      <c r="L1490" s="46" t="s">
        <v>211</v>
      </c>
      <c r="M1490" s="11"/>
      <c r="N1490" s="46"/>
      <c r="O1490" s="11"/>
      <c r="P1490" s="46" t="s">
        <v>19</v>
      </c>
      <c r="Q1490" s="11"/>
      <c r="R1490" s="48"/>
      <c r="S1490" s="11"/>
      <c r="T1490" s="46" t="s">
        <v>189</v>
      </c>
      <c r="U1490" s="11"/>
      <c r="V1490" s="4">
        <v>60.04</v>
      </c>
      <c r="Z1490"/>
    </row>
    <row r="1491" spans="1:26">
      <c r="A1491" s="11"/>
      <c r="B1491" s="11"/>
      <c r="C1491" s="11"/>
      <c r="D1491" s="11"/>
      <c r="E1491" s="11"/>
      <c r="F1491" s="46" t="s">
        <v>18</v>
      </c>
      <c r="G1491" s="11"/>
      <c r="H1491" s="47">
        <v>41355</v>
      </c>
      <c r="I1491" s="11"/>
      <c r="J1491" s="46"/>
      <c r="K1491" s="11"/>
      <c r="L1491" s="46" t="s">
        <v>211</v>
      </c>
      <c r="M1491" s="11"/>
      <c r="N1491" s="46"/>
      <c r="O1491" s="11"/>
      <c r="P1491" s="46" t="s">
        <v>19</v>
      </c>
      <c r="Q1491" s="11"/>
      <c r="R1491" s="48"/>
      <c r="S1491" s="11"/>
      <c r="T1491" s="46" t="s">
        <v>189</v>
      </c>
      <c r="U1491" s="11"/>
      <c r="V1491" s="4">
        <v>35.46</v>
      </c>
      <c r="Z1491"/>
    </row>
    <row r="1492" spans="1:26">
      <c r="A1492" s="11"/>
      <c r="B1492" s="11"/>
      <c r="C1492" s="11"/>
      <c r="D1492" s="11"/>
      <c r="E1492" s="11"/>
      <c r="F1492" s="46" t="s">
        <v>18</v>
      </c>
      <c r="G1492" s="11"/>
      <c r="H1492" s="47">
        <v>41355</v>
      </c>
      <c r="I1492" s="11"/>
      <c r="J1492" s="46"/>
      <c r="K1492" s="11"/>
      <c r="L1492" s="46" t="s">
        <v>211</v>
      </c>
      <c r="M1492" s="11"/>
      <c r="N1492" s="46"/>
      <c r="O1492" s="11"/>
      <c r="P1492" s="46" t="s">
        <v>19</v>
      </c>
      <c r="Q1492" s="11"/>
      <c r="R1492" s="48"/>
      <c r="S1492" s="11"/>
      <c r="T1492" s="46" t="s">
        <v>189</v>
      </c>
      <c r="U1492" s="11"/>
      <c r="V1492" s="4">
        <v>53.9</v>
      </c>
      <c r="Z1492"/>
    </row>
    <row r="1493" spans="1:26">
      <c r="A1493" s="11"/>
      <c r="B1493" s="11"/>
      <c r="C1493" s="11"/>
      <c r="D1493" s="11"/>
      <c r="E1493" s="11"/>
      <c r="F1493" s="46" t="s">
        <v>18</v>
      </c>
      <c r="G1493" s="11"/>
      <c r="H1493" s="47">
        <v>41359</v>
      </c>
      <c r="I1493" s="11"/>
      <c r="J1493" s="46" t="s">
        <v>52</v>
      </c>
      <c r="K1493" s="11"/>
      <c r="L1493" s="46" t="s">
        <v>210</v>
      </c>
      <c r="M1493" s="11"/>
      <c r="N1493" s="46"/>
      <c r="O1493" s="11"/>
      <c r="P1493" s="46" t="s">
        <v>0</v>
      </c>
      <c r="Q1493" s="11"/>
      <c r="R1493" s="48"/>
      <c r="S1493" s="11"/>
      <c r="T1493" s="46" t="s">
        <v>189</v>
      </c>
      <c r="U1493" s="11"/>
      <c r="V1493" s="4">
        <v>0</v>
      </c>
      <c r="Z1493"/>
    </row>
    <row r="1494" spans="1:26">
      <c r="A1494" s="11"/>
      <c r="B1494" s="11"/>
      <c r="C1494" s="11"/>
      <c r="D1494" s="11"/>
      <c r="E1494" s="11"/>
      <c r="F1494" s="46" t="s">
        <v>18</v>
      </c>
      <c r="G1494" s="11"/>
      <c r="H1494" s="47">
        <v>41359</v>
      </c>
      <c r="I1494" s="11"/>
      <c r="J1494" s="46" t="s">
        <v>52</v>
      </c>
      <c r="K1494" s="11"/>
      <c r="L1494" s="46" t="s">
        <v>210</v>
      </c>
      <c r="M1494" s="11"/>
      <c r="N1494" s="46"/>
      <c r="O1494" s="11"/>
      <c r="P1494" s="46" t="s">
        <v>0</v>
      </c>
      <c r="Q1494" s="11"/>
      <c r="R1494" s="48"/>
      <c r="S1494" s="11"/>
      <c r="T1494" s="46" t="s">
        <v>189</v>
      </c>
      <c r="U1494" s="11"/>
      <c r="V1494" s="4">
        <v>14.66</v>
      </c>
      <c r="Z1494"/>
    </row>
    <row r="1495" spans="1:26">
      <c r="A1495" s="11"/>
      <c r="B1495" s="11"/>
      <c r="C1495" s="11"/>
      <c r="D1495" s="11"/>
      <c r="E1495" s="11"/>
      <c r="F1495" s="46" t="s">
        <v>18</v>
      </c>
      <c r="G1495" s="11"/>
      <c r="H1495" s="47">
        <v>41359</v>
      </c>
      <c r="I1495" s="11"/>
      <c r="J1495" s="46" t="s">
        <v>52</v>
      </c>
      <c r="K1495" s="11"/>
      <c r="L1495" s="46" t="s">
        <v>210</v>
      </c>
      <c r="M1495" s="11"/>
      <c r="N1495" s="46"/>
      <c r="O1495" s="11"/>
      <c r="P1495" s="46" t="s">
        <v>0</v>
      </c>
      <c r="Q1495" s="11"/>
      <c r="R1495" s="48"/>
      <c r="S1495" s="11"/>
      <c r="T1495" s="46" t="s">
        <v>189</v>
      </c>
      <c r="U1495" s="11"/>
      <c r="V1495" s="4">
        <v>11.34</v>
      </c>
      <c r="Z1495"/>
    </row>
    <row r="1496" spans="1:26">
      <c r="A1496" s="11"/>
      <c r="B1496" s="11"/>
      <c r="C1496" s="11"/>
      <c r="D1496" s="11"/>
      <c r="E1496" s="11"/>
      <c r="F1496" s="46" t="s">
        <v>18</v>
      </c>
      <c r="G1496" s="11"/>
      <c r="H1496" s="47">
        <v>41359</v>
      </c>
      <c r="I1496" s="11"/>
      <c r="J1496" s="46" t="s">
        <v>52</v>
      </c>
      <c r="K1496" s="11"/>
      <c r="L1496" s="46" t="s">
        <v>210</v>
      </c>
      <c r="M1496" s="11"/>
      <c r="N1496" s="46"/>
      <c r="O1496" s="11"/>
      <c r="P1496" s="46" t="s">
        <v>0</v>
      </c>
      <c r="Q1496" s="11"/>
      <c r="R1496" s="48"/>
      <c r="S1496" s="11"/>
      <c r="T1496" s="46" t="s">
        <v>189</v>
      </c>
      <c r="U1496" s="11"/>
      <c r="V1496" s="4">
        <v>0</v>
      </c>
      <c r="Z1496"/>
    </row>
    <row r="1497" spans="1:26">
      <c r="A1497" s="11"/>
      <c r="B1497" s="11"/>
      <c r="C1497" s="11"/>
      <c r="D1497" s="11"/>
      <c r="E1497" s="11"/>
      <c r="F1497" s="46" t="s">
        <v>18</v>
      </c>
      <c r="G1497" s="11"/>
      <c r="H1497" s="47">
        <v>41369</v>
      </c>
      <c r="I1497" s="11"/>
      <c r="J1497" s="46"/>
      <c r="K1497" s="11"/>
      <c r="L1497" s="46" t="s">
        <v>212</v>
      </c>
      <c r="M1497" s="11"/>
      <c r="N1497" s="46"/>
      <c r="O1497" s="11"/>
      <c r="P1497" s="46" t="s">
        <v>35</v>
      </c>
      <c r="Q1497" s="11"/>
      <c r="R1497" s="48"/>
      <c r="S1497" s="11"/>
      <c r="T1497" s="46" t="s">
        <v>189</v>
      </c>
      <c r="U1497" s="11"/>
      <c r="V1497" s="4">
        <v>20.25</v>
      </c>
      <c r="Z1497"/>
    </row>
    <row r="1498" spans="1:26">
      <c r="A1498" s="11"/>
      <c r="B1498" s="11"/>
      <c r="C1498" s="11"/>
      <c r="D1498" s="11"/>
      <c r="E1498" s="11"/>
      <c r="F1498" s="46" t="s">
        <v>18</v>
      </c>
      <c r="G1498" s="11"/>
      <c r="H1498" s="47">
        <v>41369</v>
      </c>
      <c r="I1498" s="11"/>
      <c r="J1498" s="46"/>
      <c r="K1498" s="11"/>
      <c r="L1498" s="46" t="s">
        <v>212</v>
      </c>
      <c r="M1498" s="11"/>
      <c r="N1498" s="46"/>
      <c r="O1498" s="11"/>
      <c r="P1498" s="46" t="s">
        <v>35</v>
      </c>
      <c r="Q1498" s="11"/>
      <c r="R1498" s="48"/>
      <c r="S1498" s="11"/>
      <c r="T1498" s="46" t="s">
        <v>189</v>
      </c>
      <c r="U1498" s="11"/>
      <c r="V1498" s="4">
        <v>72.52</v>
      </c>
      <c r="Z1498"/>
    </row>
    <row r="1499" spans="1:26">
      <c r="A1499" s="11"/>
      <c r="B1499" s="11"/>
      <c r="C1499" s="11"/>
      <c r="D1499" s="11"/>
      <c r="E1499" s="11"/>
      <c r="F1499" s="46" t="s">
        <v>18</v>
      </c>
      <c r="G1499" s="11"/>
      <c r="H1499" s="47">
        <v>41369</v>
      </c>
      <c r="I1499" s="11"/>
      <c r="J1499" s="46"/>
      <c r="K1499" s="11"/>
      <c r="L1499" s="46" t="s">
        <v>212</v>
      </c>
      <c r="M1499" s="11"/>
      <c r="N1499" s="46"/>
      <c r="O1499" s="11"/>
      <c r="P1499" s="46" t="s">
        <v>35</v>
      </c>
      <c r="Q1499" s="11"/>
      <c r="R1499" s="48"/>
      <c r="S1499" s="11"/>
      <c r="T1499" s="46" t="s">
        <v>189</v>
      </c>
      <c r="U1499" s="11"/>
      <c r="V1499" s="4">
        <v>42.11</v>
      </c>
      <c r="Z1499"/>
    </row>
    <row r="1500" spans="1:26">
      <c r="A1500" s="11"/>
      <c r="B1500" s="11"/>
      <c r="C1500" s="11"/>
      <c r="D1500" s="11"/>
      <c r="E1500" s="11"/>
      <c r="F1500" s="46" t="s">
        <v>18</v>
      </c>
      <c r="G1500" s="11"/>
      <c r="H1500" s="47">
        <v>41369</v>
      </c>
      <c r="I1500" s="11"/>
      <c r="J1500" s="46"/>
      <c r="K1500" s="11"/>
      <c r="L1500" s="46" t="s">
        <v>212</v>
      </c>
      <c r="M1500" s="11"/>
      <c r="N1500" s="46"/>
      <c r="O1500" s="11"/>
      <c r="P1500" s="46" t="s">
        <v>35</v>
      </c>
      <c r="Q1500" s="11"/>
      <c r="R1500" s="48"/>
      <c r="S1500" s="11"/>
      <c r="T1500" s="46" t="s">
        <v>189</v>
      </c>
      <c r="U1500" s="11"/>
      <c r="V1500" s="4">
        <v>63.99</v>
      </c>
      <c r="Z1500"/>
    </row>
    <row r="1501" spans="1:26">
      <c r="A1501" s="11"/>
      <c r="B1501" s="11"/>
      <c r="C1501" s="11"/>
      <c r="D1501" s="11"/>
      <c r="E1501" s="11"/>
      <c r="F1501" s="46" t="s">
        <v>18</v>
      </c>
      <c r="G1501" s="11"/>
      <c r="H1501" s="47">
        <v>41369</v>
      </c>
      <c r="I1501" s="11"/>
      <c r="J1501" s="46"/>
      <c r="K1501" s="11"/>
      <c r="L1501" s="46" t="s">
        <v>190</v>
      </c>
      <c r="M1501" s="11"/>
      <c r="N1501" s="46"/>
      <c r="O1501" s="11"/>
      <c r="P1501" s="46" t="s">
        <v>35</v>
      </c>
      <c r="Q1501" s="11"/>
      <c r="R1501" s="48"/>
      <c r="S1501" s="11"/>
      <c r="T1501" s="46" t="s">
        <v>189</v>
      </c>
      <c r="U1501" s="11"/>
      <c r="V1501" s="4">
        <v>89.86</v>
      </c>
      <c r="Z1501"/>
    </row>
    <row r="1502" spans="1:26">
      <c r="A1502" s="11"/>
      <c r="B1502" s="11"/>
      <c r="C1502" s="11"/>
      <c r="D1502" s="11"/>
      <c r="E1502" s="11"/>
      <c r="F1502" s="46" t="s">
        <v>18</v>
      </c>
      <c r="G1502" s="11"/>
      <c r="H1502" s="47">
        <v>41369</v>
      </c>
      <c r="I1502" s="11"/>
      <c r="J1502" s="46"/>
      <c r="K1502" s="11"/>
      <c r="L1502" s="46" t="s">
        <v>190</v>
      </c>
      <c r="M1502" s="11"/>
      <c r="N1502" s="46"/>
      <c r="O1502" s="11"/>
      <c r="P1502" s="46" t="s">
        <v>35</v>
      </c>
      <c r="Q1502" s="11"/>
      <c r="R1502" s="48"/>
      <c r="S1502" s="11"/>
      <c r="T1502" s="46" t="s">
        <v>189</v>
      </c>
      <c r="U1502" s="11"/>
      <c r="V1502" s="4">
        <v>51.32</v>
      </c>
      <c r="Z1502"/>
    </row>
    <row r="1503" spans="1:26">
      <c r="A1503" s="11"/>
      <c r="B1503" s="11"/>
      <c r="C1503" s="11"/>
      <c r="D1503" s="11"/>
      <c r="E1503" s="11"/>
      <c r="F1503" s="46" t="s">
        <v>18</v>
      </c>
      <c r="G1503" s="11"/>
      <c r="H1503" s="47">
        <v>41369</v>
      </c>
      <c r="I1503" s="11"/>
      <c r="J1503" s="46"/>
      <c r="K1503" s="11"/>
      <c r="L1503" s="46" t="s">
        <v>190</v>
      </c>
      <c r="M1503" s="11"/>
      <c r="N1503" s="46"/>
      <c r="O1503" s="11"/>
      <c r="P1503" s="46" t="s">
        <v>35</v>
      </c>
      <c r="Q1503" s="11"/>
      <c r="R1503" s="48"/>
      <c r="S1503" s="11"/>
      <c r="T1503" s="46" t="s">
        <v>189</v>
      </c>
      <c r="U1503" s="11"/>
      <c r="V1503" s="4">
        <v>117</v>
      </c>
      <c r="Z1503"/>
    </row>
    <row r="1504" spans="1:26">
      <c r="A1504" s="11"/>
      <c r="B1504" s="11"/>
      <c r="C1504" s="11"/>
      <c r="D1504" s="11"/>
      <c r="E1504" s="11"/>
      <c r="F1504" s="46" t="s">
        <v>18</v>
      </c>
      <c r="G1504" s="11"/>
      <c r="H1504" s="47">
        <v>41369</v>
      </c>
      <c r="I1504" s="11"/>
      <c r="J1504" s="46"/>
      <c r="K1504" s="11"/>
      <c r="L1504" s="46" t="s">
        <v>191</v>
      </c>
      <c r="M1504" s="11"/>
      <c r="N1504" s="46"/>
      <c r="O1504" s="11"/>
      <c r="P1504" s="46" t="s">
        <v>19</v>
      </c>
      <c r="Q1504" s="11"/>
      <c r="R1504" s="48"/>
      <c r="S1504" s="11"/>
      <c r="T1504" s="46" t="s">
        <v>189</v>
      </c>
      <c r="U1504" s="11"/>
      <c r="V1504" s="4">
        <v>167.02</v>
      </c>
      <c r="Z1504"/>
    </row>
    <row r="1505" spans="1:26">
      <c r="A1505" s="11"/>
      <c r="B1505" s="11"/>
      <c r="C1505" s="11"/>
      <c r="D1505" s="11"/>
      <c r="E1505" s="11"/>
      <c r="F1505" s="46" t="s">
        <v>18</v>
      </c>
      <c r="G1505" s="11"/>
      <c r="H1505" s="47">
        <v>41369</v>
      </c>
      <c r="I1505" s="11"/>
      <c r="J1505" s="46"/>
      <c r="K1505" s="11"/>
      <c r="L1505" s="46" t="s">
        <v>191</v>
      </c>
      <c r="M1505" s="11"/>
      <c r="N1505" s="46"/>
      <c r="O1505" s="11"/>
      <c r="P1505" s="46" t="s">
        <v>19</v>
      </c>
      <c r="Q1505" s="11"/>
      <c r="R1505" s="48"/>
      <c r="S1505" s="11"/>
      <c r="T1505" s="46" t="s">
        <v>189</v>
      </c>
      <c r="U1505" s="11"/>
      <c r="V1505" s="4">
        <v>92.34</v>
      </c>
      <c r="Z1505"/>
    </row>
    <row r="1506" spans="1:26">
      <c r="A1506" s="11"/>
      <c r="B1506" s="11"/>
      <c r="C1506" s="11"/>
      <c r="D1506" s="11"/>
      <c r="E1506" s="11"/>
      <c r="F1506" s="46" t="s">
        <v>18</v>
      </c>
      <c r="G1506" s="11"/>
      <c r="H1506" s="47">
        <v>41369</v>
      </c>
      <c r="I1506" s="11"/>
      <c r="J1506" s="46"/>
      <c r="K1506" s="11"/>
      <c r="L1506" s="46" t="s">
        <v>191</v>
      </c>
      <c r="M1506" s="11"/>
      <c r="N1506" s="46"/>
      <c r="O1506" s="11"/>
      <c r="P1506" s="46" t="s">
        <v>19</v>
      </c>
      <c r="Q1506" s="11"/>
      <c r="R1506" s="48"/>
      <c r="S1506" s="11"/>
      <c r="T1506" s="46" t="s">
        <v>189</v>
      </c>
      <c r="U1506" s="11"/>
      <c r="V1506" s="4">
        <v>140.35</v>
      </c>
      <c r="Z1506"/>
    </row>
    <row r="1507" spans="1:26">
      <c r="A1507" s="11"/>
      <c r="B1507" s="11"/>
      <c r="C1507" s="11"/>
      <c r="D1507" s="11"/>
      <c r="E1507" s="11"/>
      <c r="F1507" s="46" t="s">
        <v>18</v>
      </c>
      <c r="G1507" s="11"/>
      <c r="H1507" s="47">
        <v>41369</v>
      </c>
      <c r="I1507" s="11"/>
      <c r="J1507" s="46"/>
      <c r="K1507" s="11"/>
      <c r="L1507" s="46" t="s">
        <v>214</v>
      </c>
      <c r="M1507" s="11"/>
      <c r="N1507" s="46"/>
      <c r="O1507" s="11"/>
      <c r="P1507" s="46" t="s">
        <v>0</v>
      </c>
      <c r="Q1507" s="11"/>
      <c r="R1507" s="48"/>
      <c r="S1507" s="11"/>
      <c r="T1507" s="46" t="s">
        <v>189</v>
      </c>
      <c r="U1507" s="11"/>
      <c r="V1507" s="4">
        <v>113.92</v>
      </c>
      <c r="Z1507"/>
    </row>
    <row r="1508" spans="1:26">
      <c r="A1508" s="11"/>
      <c r="B1508" s="11"/>
      <c r="C1508" s="11"/>
      <c r="D1508" s="11"/>
      <c r="E1508" s="11"/>
      <c r="F1508" s="46" t="s">
        <v>18</v>
      </c>
      <c r="G1508" s="11"/>
      <c r="H1508" s="47">
        <v>41369</v>
      </c>
      <c r="I1508" s="11"/>
      <c r="J1508" s="46"/>
      <c r="K1508" s="11"/>
      <c r="L1508" s="46" t="s">
        <v>214</v>
      </c>
      <c r="M1508" s="11"/>
      <c r="N1508" s="46"/>
      <c r="O1508" s="11"/>
      <c r="P1508" s="46" t="s">
        <v>0</v>
      </c>
      <c r="Q1508" s="11"/>
      <c r="R1508" s="48"/>
      <c r="S1508" s="11"/>
      <c r="T1508" s="46" t="s">
        <v>189</v>
      </c>
      <c r="U1508" s="11"/>
      <c r="V1508" s="4">
        <v>64.12</v>
      </c>
      <c r="Z1508"/>
    </row>
    <row r="1509" spans="1:26">
      <c r="A1509" s="11"/>
      <c r="B1509" s="11"/>
      <c r="C1509" s="11"/>
      <c r="D1509" s="11"/>
      <c r="E1509" s="11"/>
      <c r="F1509" s="46" t="s">
        <v>18</v>
      </c>
      <c r="G1509" s="11"/>
      <c r="H1509" s="47">
        <v>41369</v>
      </c>
      <c r="I1509" s="11"/>
      <c r="J1509" s="46"/>
      <c r="K1509" s="11"/>
      <c r="L1509" s="46" t="s">
        <v>214</v>
      </c>
      <c r="M1509" s="11"/>
      <c r="N1509" s="46"/>
      <c r="O1509" s="11"/>
      <c r="P1509" s="46" t="s">
        <v>0</v>
      </c>
      <c r="Q1509" s="11"/>
      <c r="R1509" s="48"/>
      <c r="S1509" s="11"/>
      <c r="T1509" s="46" t="s">
        <v>189</v>
      </c>
      <c r="U1509" s="11"/>
      <c r="V1509" s="4">
        <v>97.44</v>
      </c>
      <c r="Z1509"/>
    </row>
    <row r="1510" spans="1:26">
      <c r="A1510" s="11"/>
      <c r="B1510" s="11"/>
      <c r="C1510" s="11"/>
      <c r="D1510" s="11"/>
      <c r="E1510" s="11"/>
      <c r="F1510" s="46" t="s">
        <v>18</v>
      </c>
      <c r="G1510" s="11"/>
      <c r="H1510" s="47">
        <v>41369</v>
      </c>
      <c r="I1510" s="11"/>
      <c r="J1510" s="46"/>
      <c r="K1510" s="11"/>
      <c r="L1510" s="46" t="s">
        <v>192</v>
      </c>
      <c r="M1510" s="11"/>
      <c r="N1510" s="46"/>
      <c r="O1510" s="11"/>
      <c r="P1510" s="46" t="s">
        <v>19</v>
      </c>
      <c r="Q1510" s="11"/>
      <c r="R1510" s="48"/>
      <c r="S1510" s="11"/>
      <c r="T1510" s="46" t="s">
        <v>189</v>
      </c>
      <c r="U1510" s="11"/>
      <c r="V1510" s="4">
        <v>80</v>
      </c>
      <c r="Z1510"/>
    </row>
    <row r="1511" spans="1:26">
      <c r="A1511" s="11"/>
      <c r="B1511" s="11"/>
      <c r="C1511" s="11"/>
      <c r="D1511" s="11"/>
      <c r="E1511" s="11"/>
      <c r="F1511" s="46" t="s">
        <v>18</v>
      </c>
      <c r="G1511" s="11"/>
      <c r="H1511" s="47">
        <v>41369</v>
      </c>
      <c r="I1511" s="11"/>
      <c r="J1511" s="46"/>
      <c r="K1511" s="11"/>
      <c r="L1511" s="46" t="s">
        <v>192</v>
      </c>
      <c r="M1511" s="11"/>
      <c r="N1511" s="46"/>
      <c r="O1511" s="11"/>
      <c r="P1511" s="46" t="s">
        <v>19</v>
      </c>
      <c r="Q1511" s="11"/>
      <c r="R1511" s="48"/>
      <c r="S1511" s="11"/>
      <c r="T1511" s="46" t="s">
        <v>189</v>
      </c>
      <c r="U1511" s="11"/>
      <c r="V1511" s="4">
        <v>127.73</v>
      </c>
      <c r="Z1511"/>
    </row>
    <row r="1512" spans="1:26">
      <c r="A1512" s="11"/>
      <c r="B1512" s="11"/>
      <c r="C1512" s="11"/>
      <c r="D1512" s="11"/>
      <c r="E1512" s="11"/>
      <c r="F1512" s="46" t="s">
        <v>18</v>
      </c>
      <c r="G1512" s="11"/>
      <c r="H1512" s="47">
        <v>41369</v>
      </c>
      <c r="I1512" s="11"/>
      <c r="J1512" s="46"/>
      <c r="K1512" s="11"/>
      <c r="L1512" s="46" t="s">
        <v>192</v>
      </c>
      <c r="M1512" s="11"/>
      <c r="N1512" s="46"/>
      <c r="O1512" s="11"/>
      <c r="P1512" s="46" t="s">
        <v>19</v>
      </c>
      <c r="Q1512" s="11"/>
      <c r="R1512" s="48"/>
      <c r="S1512" s="11"/>
      <c r="T1512" s="46" t="s">
        <v>189</v>
      </c>
      <c r="U1512" s="11"/>
      <c r="V1512" s="4">
        <v>71.459999999999994</v>
      </c>
      <c r="Z1512"/>
    </row>
    <row r="1513" spans="1:26">
      <c r="A1513" s="11"/>
      <c r="B1513" s="11"/>
      <c r="C1513" s="11"/>
      <c r="D1513" s="11"/>
      <c r="E1513" s="11"/>
      <c r="F1513" s="46" t="s">
        <v>18</v>
      </c>
      <c r="G1513" s="11"/>
      <c r="H1513" s="47">
        <v>41369</v>
      </c>
      <c r="I1513" s="11"/>
      <c r="J1513" s="46"/>
      <c r="K1513" s="11"/>
      <c r="L1513" s="46" t="s">
        <v>192</v>
      </c>
      <c r="M1513" s="11"/>
      <c r="N1513" s="46"/>
      <c r="O1513" s="11"/>
      <c r="P1513" s="46" t="s">
        <v>19</v>
      </c>
      <c r="Q1513" s="11"/>
      <c r="R1513" s="48"/>
      <c r="S1513" s="11"/>
      <c r="T1513" s="46" t="s">
        <v>189</v>
      </c>
      <c r="U1513" s="11"/>
      <c r="V1513" s="4">
        <v>217.2</v>
      </c>
      <c r="Z1513"/>
    </row>
    <row r="1514" spans="1:26">
      <c r="A1514" s="11"/>
      <c r="B1514" s="11"/>
      <c r="C1514" s="11"/>
      <c r="D1514" s="11"/>
      <c r="E1514" s="11"/>
      <c r="F1514" s="46" t="s">
        <v>18</v>
      </c>
      <c r="G1514" s="11"/>
      <c r="H1514" s="47">
        <v>41369</v>
      </c>
      <c r="I1514" s="11"/>
      <c r="J1514" s="46"/>
      <c r="K1514" s="11"/>
      <c r="L1514" s="46" t="s">
        <v>194</v>
      </c>
      <c r="M1514" s="11"/>
      <c r="N1514" s="46"/>
      <c r="O1514" s="11"/>
      <c r="P1514" s="46" t="s">
        <v>19</v>
      </c>
      <c r="Q1514" s="11"/>
      <c r="R1514" s="48"/>
      <c r="S1514" s="11"/>
      <c r="T1514" s="46" t="s">
        <v>189</v>
      </c>
      <c r="U1514" s="11"/>
      <c r="V1514" s="4">
        <v>100.07</v>
      </c>
      <c r="Z1514"/>
    </row>
    <row r="1515" spans="1:26">
      <c r="A1515" s="11"/>
      <c r="B1515" s="11"/>
      <c r="C1515" s="11"/>
      <c r="D1515" s="11"/>
      <c r="E1515" s="11"/>
      <c r="F1515" s="46" t="s">
        <v>18</v>
      </c>
      <c r="G1515" s="11"/>
      <c r="H1515" s="47">
        <v>41369</v>
      </c>
      <c r="I1515" s="11"/>
      <c r="J1515" s="46"/>
      <c r="K1515" s="11"/>
      <c r="L1515" s="46" t="s">
        <v>194</v>
      </c>
      <c r="M1515" s="11"/>
      <c r="N1515" s="46"/>
      <c r="O1515" s="11"/>
      <c r="P1515" s="46" t="s">
        <v>19</v>
      </c>
      <c r="Q1515" s="11"/>
      <c r="R1515" s="48"/>
      <c r="S1515" s="11"/>
      <c r="T1515" s="46" t="s">
        <v>189</v>
      </c>
      <c r="U1515" s="11"/>
      <c r="V1515" s="4">
        <v>56.76</v>
      </c>
      <c r="Z1515"/>
    </row>
    <row r="1516" spans="1:26">
      <c r="A1516" s="11"/>
      <c r="B1516" s="11"/>
      <c r="C1516" s="11"/>
      <c r="D1516" s="11"/>
      <c r="E1516" s="11"/>
      <c r="F1516" s="46" t="s">
        <v>18</v>
      </c>
      <c r="G1516" s="11"/>
      <c r="H1516" s="47">
        <v>41369</v>
      </c>
      <c r="I1516" s="11"/>
      <c r="J1516" s="46"/>
      <c r="K1516" s="11"/>
      <c r="L1516" s="46" t="s">
        <v>194</v>
      </c>
      <c r="M1516" s="11"/>
      <c r="N1516" s="46"/>
      <c r="O1516" s="11"/>
      <c r="P1516" s="46" t="s">
        <v>19</v>
      </c>
      <c r="Q1516" s="11"/>
      <c r="R1516" s="48"/>
      <c r="S1516" s="11"/>
      <c r="T1516" s="46" t="s">
        <v>189</v>
      </c>
      <c r="U1516" s="11"/>
      <c r="V1516" s="4">
        <v>86.25</v>
      </c>
      <c r="Z1516"/>
    </row>
    <row r="1517" spans="1:26">
      <c r="A1517" s="11"/>
      <c r="B1517" s="11"/>
      <c r="C1517" s="11"/>
      <c r="D1517" s="11"/>
      <c r="E1517" s="11"/>
      <c r="F1517" s="46" t="s">
        <v>18</v>
      </c>
      <c r="G1517" s="11"/>
      <c r="H1517" s="47">
        <v>41369</v>
      </c>
      <c r="I1517" s="11"/>
      <c r="J1517" s="46"/>
      <c r="K1517" s="11"/>
      <c r="L1517" s="46" t="s">
        <v>195</v>
      </c>
      <c r="M1517" s="11"/>
      <c r="N1517" s="46"/>
      <c r="O1517" s="11"/>
      <c r="P1517" s="46" t="s">
        <v>19</v>
      </c>
      <c r="Q1517" s="11"/>
      <c r="R1517" s="48"/>
      <c r="S1517" s="11"/>
      <c r="T1517" s="46" t="s">
        <v>189</v>
      </c>
      <c r="U1517" s="11"/>
      <c r="V1517" s="4">
        <v>61.84</v>
      </c>
      <c r="Z1517"/>
    </row>
    <row r="1518" spans="1:26">
      <c r="A1518" s="11"/>
      <c r="B1518" s="11"/>
      <c r="C1518" s="11"/>
      <c r="D1518" s="11"/>
      <c r="E1518" s="11"/>
      <c r="F1518" s="46" t="s">
        <v>18</v>
      </c>
      <c r="G1518" s="11"/>
      <c r="H1518" s="47">
        <v>41369</v>
      </c>
      <c r="I1518" s="11"/>
      <c r="J1518" s="46"/>
      <c r="K1518" s="11"/>
      <c r="L1518" s="46" t="s">
        <v>195</v>
      </c>
      <c r="M1518" s="11"/>
      <c r="N1518" s="46"/>
      <c r="O1518" s="11"/>
      <c r="P1518" s="46" t="s">
        <v>19</v>
      </c>
      <c r="Q1518" s="11"/>
      <c r="R1518" s="48"/>
      <c r="S1518" s="11"/>
      <c r="T1518" s="46" t="s">
        <v>189</v>
      </c>
      <c r="U1518" s="11"/>
      <c r="V1518" s="4">
        <v>36.43</v>
      </c>
      <c r="Z1518"/>
    </row>
    <row r="1519" spans="1:26">
      <c r="A1519" s="11"/>
      <c r="B1519" s="11"/>
      <c r="C1519" s="11"/>
      <c r="D1519" s="11"/>
      <c r="E1519" s="11"/>
      <c r="F1519" s="46" t="s">
        <v>18</v>
      </c>
      <c r="G1519" s="11"/>
      <c r="H1519" s="47">
        <v>41369</v>
      </c>
      <c r="I1519" s="11"/>
      <c r="J1519" s="46"/>
      <c r="K1519" s="11"/>
      <c r="L1519" s="46" t="s">
        <v>195</v>
      </c>
      <c r="M1519" s="11"/>
      <c r="N1519" s="46"/>
      <c r="O1519" s="11"/>
      <c r="P1519" s="46" t="s">
        <v>19</v>
      </c>
      <c r="Q1519" s="11"/>
      <c r="R1519" s="48"/>
      <c r="S1519" s="11"/>
      <c r="T1519" s="46" t="s">
        <v>189</v>
      </c>
      <c r="U1519" s="11"/>
      <c r="V1519" s="4">
        <v>55.36</v>
      </c>
      <c r="Z1519"/>
    </row>
    <row r="1520" spans="1:26">
      <c r="A1520" s="11"/>
      <c r="B1520" s="11"/>
      <c r="C1520" s="11"/>
      <c r="D1520" s="11"/>
      <c r="E1520" s="11"/>
      <c r="F1520" s="46" t="s">
        <v>18</v>
      </c>
      <c r="G1520" s="11"/>
      <c r="H1520" s="47">
        <v>41369</v>
      </c>
      <c r="I1520" s="11"/>
      <c r="J1520" s="46"/>
      <c r="K1520" s="11"/>
      <c r="L1520" s="46" t="s">
        <v>198</v>
      </c>
      <c r="M1520" s="11"/>
      <c r="N1520" s="46"/>
      <c r="O1520" s="11"/>
      <c r="P1520" s="46" t="s">
        <v>0</v>
      </c>
      <c r="Q1520" s="11"/>
      <c r="R1520" s="48"/>
      <c r="S1520" s="11"/>
      <c r="T1520" s="46" t="s">
        <v>189</v>
      </c>
      <c r="U1520" s="11"/>
      <c r="V1520" s="4">
        <v>105.33</v>
      </c>
      <c r="Z1520"/>
    </row>
    <row r="1521" spans="1:26">
      <c r="A1521" s="11"/>
      <c r="B1521" s="11"/>
      <c r="C1521" s="11"/>
      <c r="D1521" s="11"/>
      <c r="E1521" s="11"/>
      <c r="F1521" s="46" t="s">
        <v>18</v>
      </c>
      <c r="G1521" s="11"/>
      <c r="H1521" s="47">
        <v>41369</v>
      </c>
      <c r="I1521" s="11"/>
      <c r="J1521" s="46"/>
      <c r="K1521" s="11"/>
      <c r="L1521" s="46" t="s">
        <v>198</v>
      </c>
      <c r="M1521" s="11"/>
      <c r="N1521" s="46"/>
      <c r="O1521" s="11"/>
      <c r="P1521" s="46" t="s">
        <v>0</v>
      </c>
      <c r="Q1521" s="11"/>
      <c r="R1521" s="48"/>
      <c r="S1521" s="11"/>
      <c r="T1521" s="46" t="s">
        <v>189</v>
      </c>
      <c r="U1521" s="11"/>
      <c r="V1521" s="4">
        <v>59.56</v>
      </c>
      <c r="Z1521"/>
    </row>
    <row r="1522" spans="1:26">
      <c r="A1522" s="11"/>
      <c r="B1522" s="11"/>
      <c r="C1522" s="11"/>
      <c r="D1522" s="11"/>
      <c r="E1522" s="11"/>
      <c r="F1522" s="46" t="s">
        <v>18</v>
      </c>
      <c r="G1522" s="11"/>
      <c r="H1522" s="47">
        <v>41369</v>
      </c>
      <c r="I1522" s="11"/>
      <c r="J1522" s="46"/>
      <c r="K1522" s="11"/>
      <c r="L1522" s="46" t="s">
        <v>198</v>
      </c>
      <c r="M1522" s="11"/>
      <c r="N1522" s="46"/>
      <c r="O1522" s="11"/>
      <c r="P1522" s="46" t="s">
        <v>0</v>
      </c>
      <c r="Q1522" s="11"/>
      <c r="R1522" s="48"/>
      <c r="S1522" s="11"/>
      <c r="T1522" s="46" t="s">
        <v>189</v>
      </c>
      <c r="U1522" s="11"/>
      <c r="V1522" s="4">
        <v>90.5</v>
      </c>
      <c r="Z1522"/>
    </row>
    <row r="1523" spans="1:26">
      <c r="A1523" s="11"/>
      <c r="B1523" s="11"/>
      <c r="C1523" s="11"/>
      <c r="D1523" s="11"/>
      <c r="E1523" s="11"/>
      <c r="F1523" s="46" t="s">
        <v>18</v>
      </c>
      <c r="G1523" s="11"/>
      <c r="H1523" s="47">
        <v>41369</v>
      </c>
      <c r="I1523" s="11"/>
      <c r="J1523" s="46"/>
      <c r="K1523" s="11"/>
      <c r="L1523" s="46" t="s">
        <v>199</v>
      </c>
      <c r="M1523" s="11"/>
      <c r="N1523" s="46"/>
      <c r="O1523" s="11"/>
      <c r="P1523" s="46" t="s">
        <v>19</v>
      </c>
      <c r="Q1523" s="11"/>
      <c r="R1523" s="48"/>
      <c r="S1523" s="11"/>
      <c r="T1523" s="46" t="s">
        <v>189</v>
      </c>
      <c r="U1523" s="11"/>
      <c r="V1523" s="4">
        <v>3076.92</v>
      </c>
      <c r="Z1523"/>
    </row>
    <row r="1524" spans="1:26">
      <c r="A1524" s="11"/>
      <c r="B1524" s="11"/>
      <c r="C1524" s="11"/>
      <c r="D1524" s="11"/>
      <c r="E1524" s="11"/>
      <c r="F1524" s="46" t="s">
        <v>18</v>
      </c>
      <c r="G1524" s="11"/>
      <c r="H1524" s="47">
        <v>41369</v>
      </c>
      <c r="I1524" s="11"/>
      <c r="J1524" s="46"/>
      <c r="K1524" s="11"/>
      <c r="L1524" s="46" t="s">
        <v>199</v>
      </c>
      <c r="M1524" s="11"/>
      <c r="N1524" s="46"/>
      <c r="O1524" s="11"/>
      <c r="P1524" s="46" t="s">
        <v>19</v>
      </c>
      <c r="Q1524" s="11"/>
      <c r="R1524" s="48"/>
      <c r="S1524" s="11"/>
      <c r="T1524" s="46" t="s">
        <v>189</v>
      </c>
      <c r="U1524" s="11"/>
      <c r="V1524" s="4">
        <v>145.63999999999999</v>
      </c>
      <c r="Z1524"/>
    </row>
    <row r="1525" spans="1:26">
      <c r="A1525" s="11"/>
      <c r="B1525" s="11"/>
      <c r="C1525" s="11"/>
      <c r="D1525" s="11"/>
      <c r="E1525" s="11"/>
      <c r="F1525" s="46" t="s">
        <v>18</v>
      </c>
      <c r="G1525" s="11"/>
      <c r="H1525" s="47">
        <v>41369</v>
      </c>
      <c r="I1525" s="11"/>
      <c r="J1525" s="46"/>
      <c r="K1525" s="11"/>
      <c r="L1525" s="46" t="s">
        <v>201</v>
      </c>
      <c r="M1525" s="11"/>
      <c r="N1525" s="46"/>
      <c r="O1525" s="11"/>
      <c r="P1525" s="46" t="s">
        <v>19</v>
      </c>
      <c r="Q1525" s="11"/>
      <c r="R1525" s="48"/>
      <c r="S1525" s="11"/>
      <c r="T1525" s="46" t="s">
        <v>189</v>
      </c>
      <c r="U1525" s="11"/>
      <c r="V1525" s="4">
        <v>133.30000000000001</v>
      </c>
      <c r="Z1525"/>
    </row>
    <row r="1526" spans="1:26">
      <c r="A1526" s="11"/>
      <c r="B1526" s="11"/>
      <c r="C1526" s="11"/>
      <c r="D1526" s="11"/>
      <c r="E1526" s="11"/>
      <c r="F1526" s="46" t="s">
        <v>18</v>
      </c>
      <c r="G1526" s="11"/>
      <c r="H1526" s="47">
        <v>41369</v>
      </c>
      <c r="I1526" s="11"/>
      <c r="J1526" s="46"/>
      <c r="K1526" s="11"/>
      <c r="L1526" s="46" t="s">
        <v>201</v>
      </c>
      <c r="M1526" s="11"/>
      <c r="N1526" s="46"/>
      <c r="O1526" s="11"/>
      <c r="P1526" s="46" t="s">
        <v>19</v>
      </c>
      <c r="Q1526" s="11"/>
      <c r="R1526" s="48"/>
      <c r="S1526" s="11"/>
      <c r="T1526" s="46" t="s">
        <v>189</v>
      </c>
      <c r="U1526" s="11"/>
      <c r="V1526" s="4">
        <v>74.42</v>
      </c>
      <c r="Z1526"/>
    </row>
    <row r="1527" spans="1:26">
      <c r="A1527" s="11"/>
      <c r="B1527" s="11"/>
      <c r="C1527" s="11"/>
      <c r="D1527" s="11"/>
      <c r="E1527" s="11"/>
      <c r="F1527" s="46" t="s">
        <v>18</v>
      </c>
      <c r="G1527" s="11"/>
      <c r="H1527" s="47">
        <v>41369</v>
      </c>
      <c r="I1527" s="11"/>
      <c r="J1527" s="46"/>
      <c r="K1527" s="11"/>
      <c r="L1527" s="46" t="s">
        <v>201</v>
      </c>
      <c r="M1527" s="11"/>
      <c r="N1527" s="46"/>
      <c r="O1527" s="11"/>
      <c r="P1527" s="46" t="s">
        <v>19</v>
      </c>
      <c r="Q1527" s="11"/>
      <c r="R1527" s="48"/>
      <c r="S1527" s="11"/>
      <c r="T1527" s="46" t="s">
        <v>189</v>
      </c>
      <c r="U1527" s="11"/>
      <c r="V1527" s="4">
        <v>113.1</v>
      </c>
      <c r="Z1527"/>
    </row>
    <row r="1528" spans="1:26">
      <c r="A1528" s="11"/>
      <c r="B1528" s="11"/>
      <c r="C1528" s="11"/>
      <c r="D1528" s="11"/>
      <c r="E1528" s="11"/>
      <c r="F1528" s="46" t="s">
        <v>18</v>
      </c>
      <c r="G1528" s="11"/>
      <c r="H1528" s="47">
        <v>41369</v>
      </c>
      <c r="I1528" s="11"/>
      <c r="J1528" s="46"/>
      <c r="K1528" s="11"/>
      <c r="L1528" s="46" t="s">
        <v>202</v>
      </c>
      <c r="M1528" s="11"/>
      <c r="N1528" s="46"/>
      <c r="O1528" s="11"/>
      <c r="P1528" s="46" t="s">
        <v>51</v>
      </c>
      <c r="Q1528" s="11"/>
      <c r="R1528" s="48"/>
      <c r="S1528" s="11"/>
      <c r="T1528" s="46" t="s">
        <v>189</v>
      </c>
      <c r="U1528" s="11"/>
      <c r="V1528" s="4">
        <v>186.11</v>
      </c>
      <c r="Z1528"/>
    </row>
    <row r="1529" spans="1:26">
      <c r="A1529" s="11"/>
      <c r="B1529" s="11"/>
      <c r="C1529" s="11"/>
      <c r="D1529" s="11"/>
      <c r="E1529" s="11"/>
      <c r="F1529" s="46" t="s">
        <v>18</v>
      </c>
      <c r="G1529" s="11"/>
      <c r="H1529" s="47">
        <v>41369</v>
      </c>
      <c r="I1529" s="11"/>
      <c r="J1529" s="46"/>
      <c r="K1529" s="11"/>
      <c r="L1529" s="46" t="s">
        <v>202</v>
      </c>
      <c r="M1529" s="11"/>
      <c r="N1529" s="46"/>
      <c r="O1529" s="11"/>
      <c r="P1529" s="46" t="s">
        <v>51</v>
      </c>
      <c r="Q1529" s="11"/>
      <c r="R1529" s="48"/>
      <c r="S1529" s="11"/>
      <c r="T1529" s="46" t="s">
        <v>189</v>
      </c>
      <c r="U1529" s="11"/>
      <c r="V1529" s="4">
        <v>102.51</v>
      </c>
      <c r="Z1529"/>
    </row>
    <row r="1530" spans="1:26">
      <c r="A1530" s="11"/>
      <c r="B1530" s="11"/>
      <c r="C1530" s="11"/>
      <c r="D1530" s="11"/>
      <c r="E1530" s="11"/>
      <c r="F1530" s="46" t="s">
        <v>18</v>
      </c>
      <c r="G1530" s="11"/>
      <c r="H1530" s="47">
        <v>41369</v>
      </c>
      <c r="I1530" s="11"/>
      <c r="J1530" s="46"/>
      <c r="K1530" s="11"/>
      <c r="L1530" s="46" t="s">
        <v>202</v>
      </c>
      <c r="M1530" s="11"/>
      <c r="N1530" s="46"/>
      <c r="O1530" s="11"/>
      <c r="P1530" s="46" t="s">
        <v>51</v>
      </c>
      <c r="Q1530" s="11"/>
      <c r="R1530" s="48"/>
      <c r="S1530" s="11"/>
      <c r="T1530" s="46" t="s">
        <v>189</v>
      </c>
      <c r="U1530" s="11"/>
      <c r="V1530" s="4">
        <v>155.78</v>
      </c>
      <c r="Z1530"/>
    </row>
    <row r="1531" spans="1:26">
      <c r="A1531" s="11"/>
      <c r="B1531" s="11"/>
      <c r="C1531" s="11"/>
      <c r="D1531" s="11"/>
      <c r="E1531" s="11"/>
      <c r="F1531" s="46" t="s">
        <v>18</v>
      </c>
      <c r="G1531" s="11"/>
      <c r="H1531" s="47">
        <v>41369</v>
      </c>
      <c r="I1531" s="11"/>
      <c r="J1531" s="46"/>
      <c r="K1531" s="11"/>
      <c r="L1531" s="46" t="s">
        <v>210</v>
      </c>
      <c r="M1531" s="11"/>
      <c r="N1531" s="46"/>
      <c r="O1531" s="11"/>
      <c r="P1531" s="46" t="s">
        <v>0</v>
      </c>
      <c r="Q1531" s="11"/>
      <c r="R1531" s="48"/>
      <c r="S1531" s="11"/>
      <c r="T1531" s="46" t="s">
        <v>189</v>
      </c>
      <c r="U1531" s="11"/>
      <c r="V1531" s="4">
        <v>0</v>
      </c>
      <c r="Z1531"/>
    </row>
    <row r="1532" spans="1:26">
      <c r="A1532" s="11"/>
      <c r="B1532" s="11"/>
      <c r="C1532" s="11"/>
      <c r="D1532" s="11"/>
      <c r="E1532" s="11"/>
      <c r="F1532" s="46" t="s">
        <v>18</v>
      </c>
      <c r="G1532" s="11"/>
      <c r="H1532" s="47">
        <v>41369</v>
      </c>
      <c r="I1532" s="11"/>
      <c r="J1532" s="46"/>
      <c r="K1532" s="11"/>
      <c r="L1532" s="46" t="s">
        <v>210</v>
      </c>
      <c r="M1532" s="11"/>
      <c r="N1532" s="46"/>
      <c r="O1532" s="11"/>
      <c r="P1532" s="46" t="s">
        <v>0</v>
      </c>
      <c r="Q1532" s="11"/>
      <c r="R1532" s="48"/>
      <c r="S1532" s="11"/>
      <c r="T1532" s="46" t="s">
        <v>189</v>
      </c>
      <c r="U1532" s="11"/>
      <c r="V1532" s="4">
        <v>74.52</v>
      </c>
      <c r="Z1532"/>
    </row>
    <row r="1533" spans="1:26">
      <c r="A1533" s="11"/>
      <c r="B1533" s="11"/>
      <c r="C1533" s="11"/>
      <c r="D1533" s="11"/>
      <c r="E1533" s="11"/>
      <c r="F1533" s="46" t="s">
        <v>18</v>
      </c>
      <c r="G1533" s="11"/>
      <c r="H1533" s="47">
        <v>41369</v>
      </c>
      <c r="I1533" s="11"/>
      <c r="J1533" s="46"/>
      <c r="K1533" s="11"/>
      <c r="L1533" s="46" t="s">
        <v>210</v>
      </c>
      <c r="M1533" s="11"/>
      <c r="N1533" s="46"/>
      <c r="O1533" s="11"/>
      <c r="P1533" s="46" t="s">
        <v>0</v>
      </c>
      <c r="Q1533" s="11"/>
      <c r="R1533" s="48"/>
      <c r="S1533" s="11"/>
      <c r="T1533" s="46" t="s">
        <v>189</v>
      </c>
      <c r="U1533" s="11"/>
      <c r="V1533" s="4">
        <v>43.16</v>
      </c>
      <c r="Z1533"/>
    </row>
    <row r="1534" spans="1:26">
      <c r="A1534" s="11"/>
      <c r="B1534" s="11"/>
      <c r="C1534" s="11"/>
      <c r="D1534" s="11"/>
      <c r="E1534" s="11"/>
      <c r="F1534" s="46" t="s">
        <v>18</v>
      </c>
      <c r="G1534" s="11"/>
      <c r="H1534" s="47">
        <v>41369</v>
      </c>
      <c r="I1534" s="11"/>
      <c r="J1534" s="46"/>
      <c r="K1534" s="11"/>
      <c r="L1534" s="46" t="s">
        <v>210</v>
      </c>
      <c r="M1534" s="11"/>
      <c r="N1534" s="46"/>
      <c r="O1534" s="11"/>
      <c r="P1534" s="46" t="s">
        <v>0</v>
      </c>
      <c r="Q1534" s="11"/>
      <c r="R1534" s="48"/>
      <c r="S1534" s="11"/>
      <c r="T1534" s="46" t="s">
        <v>189</v>
      </c>
      <c r="U1534" s="11"/>
      <c r="V1534" s="4">
        <v>65.599999999999994</v>
      </c>
      <c r="Z1534"/>
    </row>
    <row r="1535" spans="1:26">
      <c r="A1535" s="11"/>
      <c r="B1535" s="11"/>
      <c r="C1535" s="11"/>
      <c r="D1535" s="11"/>
      <c r="E1535" s="11"/>
      <c r="F1535" s="46" t="s">
        <v>18</v>
      </c>
      <c r="G1535" s="11"/>
      <c r="H1535" s="47">
        <v>41369</v>
      </c>
      <c r="I1535" s="11"/>
      <c r="J1535" s="46"/>
      <c r="K1535" s="11"/>
      <c r="L1535" s="46" t="s">
        <v>203</v>
      </c>
      <c r="M1535" s="11"/>
      <c r="N1535" s="46"/>
      <c r="O1535" s="11"/>
      <c r="P1535" s="46" t="s">
        <v>51</v>
      </c>
      <c r="Q1535" s="11"/>
      <c r="R1535" s="48"/>
      <c r="S1535" s="11"/>
      <c r="T1535" s="46" t="s">
        <v>189</v>
      </c>
      <c r="U1535" s="11"/>
      <c r="V1535" s="4">
        <v>91.89</v>
      </c>
      <c r="Z1535"/>
    </row>
    <row r="1536" spans="1:26">
      <c r="A1536" s="11"/>
      <c r="B1536" s="11"/>
      <c r="C1536" s="11"/>
      <c r="D1536" s="11"/>
      <c r="E1536" s="11"/>
      <c r="F1536" s="46" t="s">
        <v>18</v>
      </c>
      <c r="G1536" s="11"/>
      <c r="H1536" s="47">
        <v>41369</v>
      </c>
      <c r="I1536" s="11"/>
      <c r="J1536" s="46"/>
      <c r="K1536" s="11"/>
      <c r="L1536" s="46" t="s">
        <v>203</v>
      </c>
      <c r="M1536" s="11"/>
      <c r="N1536" s="46"/>
      <c r="O1536" s="11"/>
      <c r="P1536" s="46" t="s">
        <v>51</v>
      </c>
      <c r="Q1536" s="11"/>
      <c r="R1536" s="48"/>
      <c r="S1536" s="11"/>
      <c r="T1536" s="46" t="s">
        <v>189</v>
      </c>
      <c r="U1536" s="11"/>
      <c r="V1536" s="4">
        <v>52.4</v>
      </c>
      <c r="Z1536"/>
    </row>
    <row r="1537" spans="1:26">
      <c r="A1537" s="11"/>
      <c r="B1537" s="11"/>
      <c r="C1537" s="11"/>
      <c r="D1537" s="11"/>
      <c r="E1537" s="11"/>
      <c r="F1537" s="46" t="s">
        <v>18</v>
      </c>
      <c r="G1537" s="11"/>
      <c r="H1537" s="47">
        <v>41369</v>
      </c>
      <c r="I1537" s="11"/>
      <c r="J1537" s="46"/>
      <c r="K1537" s="11"/>
      <c r="L1537" s="46" t="s">
        <v>203</v>
      </c>
      <c r="M1537" s="11"/>
      <c r="N1537" s="46"/>
      <c r="O1537" s="11"/>
      <c r="P1537" s="46" t="s">
        <v>51</v>
      </c>
      <c r="Q1537" s="11"/>
      <c r="R1537" s="48"/>
      <c r="S1537" s="11"/>
      <c r="T1537" s="46" t="s">
        <v>189</v>
      </c>
      <c r="U1537" s="11"/>
      <c r="V1537" s="4">
        <v>79.64</v>
      </c>
      <c r="Z1537"/>
    </row>
    <row r="1538" spans="1:26">
      <c r="A1538" s="11"/>
      <c r="B1538" s="11"/>
      <c r="C1538" s="11"/>
      <c r="D1538" s="11"/>
      <c r="E1538" s="11"/>
      <c r="F1538" s="46" t="s">
        <v>18</v>
      </c>
      <c r="G1538" s="11"/>
      <c r="H1538" s="47">
        <v>41369</v>
      </c>
      <c r="I1538" s="11"/>
      <c r="J1538" s="46"/>
      <c r="K1538" s="11"/>
      <c r="L1538" s="46" t="s">
        <v>220</v>
      </c>
      <c r="M1538" s="11"/>
      <c r="N1538" s="46"/>
      <c r="O1538" s="11"/>
      <c r="P1538" s="46" t="s">
        <v>51</v>
      </c>
      <c r="Q1538" s="11"/>
      <c r="R1538" s="48"/>
      <c r="S1538" s="11"/>
      <c r="T1538" s="46" t="s">
        <v>189</v>
      </c>
      <c r="U1538" s="11"/>
      <c r="V1538" s="4">
        <v>47.25</v>
      </c>
      <c r="Z1538"/>
    </row>
    <row r="1539" spans="1:26">
      <c r="A1539" s="11"/>
      <c r="B1539" s="11"/>
      <c r="C1539" s="11"/>
      <c r="D1539" s="11"/>
      <c r="E1539" s="11"/>
      <c r="F1539" s="46" t="s">
        <v>18</v>
      </c>
      <c r="G1539" s="11"/>
      <c r="H1539" s="47">
        <v>41369</v>
      </c>
      <c r="I1539" s="11"/>
      <c r="J1539" s="46"/>
      <c r="K1539" s="11"/>
      <c r="L1539" s="46" t="s">
        <v>220</v>
      </c>
      <c r="M1539" s="11"/>
      <c r="N1539" s="46"/>
      <c r="O1539" s="11"/>
      <c r="P1539" s="46" t="s">
        <v>51</v>
      </c>
      <c r="Q1539" s="11"/>
      <c r="R1539" s="48"/>
      <c r="S1539" s="11"/>
      <c r="T1539" s="46" t="s">
        <v>189</v>
      </c>
      <c r="U1539" s="11"/>
      <c r="V1539" s="4">
        <v>28.67</v>
      </c>
      <c r="Z1539"/>
    </row>
    <row r="1540" spans="1:26">
      <c r="A1540" s="11"/>
      <c r="B1540" s="11"/>
      <c r="C1540" s="11"/>
      <c r="D1540" s="11"/>
      <c r="E1540" s="11"/>
      <c r="F1540" s="46" t="s">
        <v>18</v>
      </c>
      <c r="G1540" s="11"/>
      <c r="H1540" s="47">
        <v>41369</v>
      </c>
      <c r="I1540" s="11"/>
      <c r="J1540" s="46"/>
      <c r="K1540" s="11"/>
      <c r="L1540" s="46" t="s">
        <v>220</v>
      </c>
      <c r="M1540" s="11"/>
      <c r="N1540" s="46"/>
      <c r="O1540" s="11"/>
      <c r="P1540" s="46" t="s">
        <v>51</v>
      </c>
      <c r="Q1540" s="11"/>
      <c r="R1540" s="48"/>
      <c r="S1540" s="11"/>
      <c r="T1540" s="46" t="s">
        <v>189</v>
      </c>
      <c r="U1540" s="11"/>
      <c r="V1540" s="4">
        <v>43.57</v>
      </c>
      <c r="Z1540"/>
    </row>
    <row r="1541" spans="1:26">
      <c r="A1541" s="11"/>
      <c r="B1541" s="11"/>
      <c r="C1541" s="11"/>
      <c r="D1541" s="11"/>
      <c r="E1541" s="11"/>
      <c r="F1541" s="46" t="s">
        <v>18</v>
      </c>
      <c r="G1541" s="11"/>
      <c r="H1541" s="47">
        <v>41369</v>
      </c>
      <c r="I1541" s="11"/>
      <c r="J1541" s="46"/>
      <c r="K1541" s="11"/>
      <c r="L1541" s="46" t="s">
        <v>204</v>
      </c>
      <c r="M1541" s="11"/>
      <c r="N1541" s="46"/>
      <c r="O1541" s="11"/>
      <c r="P1541" s="46" t="s">
        <v>19</v>
      </c>
      <c r="Q1541" s="11"/>
      <c r="R1541" s="48"/>
      <c r="S1541" s="11"/>
      <c r="T1541" s="46" t="s">
        <v>189</v>
      </c>
      <c r="U1541" s="11"/>
      <c r="V1541" s="4">
        <v>64.75</v>
      </c>
      <c r="Z1541"/>
    </row>
    <row r="1542" spans="1:26">
      <c r="A1542" s="11"/>
      <c r="B1542" s="11"/>
      <c r="C1542" s="11"/>
      <c r="D1542" s="11"/>
      <c r="E1542" s="11"/>
      <c r="F1542" s="46" t="s">
        <v>18</v>
      </c>
      <c r="G1542" s="11"/>
      <c r="H1542" s="47">
        <v>41369</v>
      </c>
      <c r="I1542" s="11"/>
      <c r="J1542" s="46"/>
      <c r="K1542" s="11"/>
      <c r="L1542" s="46" t="s">
        <v>204</v>
      </c>
      <c r="M1542" s="11"/>
      <c r="N1542" s="46"/>
      <c r="O1542" s="11"/>
      <c r="P1542" s="46" t="s">
        <v>19</v>
      </c>
      <c r="Q1542" s="11"/>
      <c r="R1542" s="48"/>
      <c r="S1542" s="11"/>
      <c r="T1542" s="46" t="s">
        <v>189</v>
      </c>
      <c r="U1542" s="11"/>
      <c r="V1542" s="4">
        <v>98.4</v>
      </c>
      <c r="Z1542"/>
    </row>
    <row r="1543" spans="1:26">
      <c r="A1543" s="11"/>
      <c r="B1543" s="11"/>
      <c r="C1543" s="11"/>
      <c r="D1543" s="11"/>
      <c r="E1543" s="11"/>
      <c r="F1543" s="46" t="s">
        <v>18</v>
      </c>
      <c r="G1543" s="11"/>
      <c r="H1543" s="47">
        <v>41369</v>
      </c>
      <c r="I1543" s="11"/>
      <c r="J1543" s="46"/>
      <c r="K1543" s="11"/>
      <c r="L1543" s="46" t="s">
        <v>221</v>
      </c>
      <c r="M1543" s="11"/>
      <c r="N1543" s="46"/>
      <c r="O1543" s="11"/>
      <c r="P1543" s="46" t="s">
        <v>51</v>
      </c>
      <c r="Q1543" s="11"/>
      <c r="R1543" s="48"/>
      <c r="S1543" s="11"/>
      <c r="T1543" s="46" t="s">
        <v>189</v>
      </c>
      <c r="U1543" s="11"/>
      <c r="V1543" s="4">
        <v>98.52</v>
      </c>
      <c r="Z1543"/>
    </row>
    <row r="1544" spans="1:26">
      <c r="A1544" s="11"/>
      <c r="B1544" s="11"/>
      <c r="C1544" s="11"/>
      <c r="D1544" s="11"/>
      <c r="E1544" s="11"/>
      <c r="F1544" s="46" t="s">
        <v>18</v>
      </c>
      <c r="G1544" s="11"/>
      <c r="H1544" s="47">
        <v>41369</v>
      </c>
      <c r="I1544" s="11"/>
      <c r="J1544" s="46"/>
      <c r="K1544" s="11"/>
      <c r="L1544" s="46" t="s">
        <v>221</v>
      </c>
      <c r="M1544" s="11"/>
      <c r="N1544" s="46"/>
      <c r="O1544" s="11"/>
      <c r="P1544" s="46" t="s">
        <v>51</v>
      </c>
      <c r="Q1544" s="11"/>
      <c r="R1544" s="48"/>
      <c r="S1544" s="11"/>
      <c r="T1544" s="46" t="s">
        <v>189</v>
      </c>
      <c r="U1544" s="11"/>
      <c r="V1544" s="4">
        <v>55.93</v>
      </c>
      <c r="Z1544"/>
    </row>
    <row r="1545" spans="1:26">
      <c r="A1545" s="11"/>
      <c r="B1545" s="11"/>
      <c r="C1545" s="11"/>
      <c r="D1545" s="11"/>
      <c r="E1545" s="11"/>
      <c r="F1545" s="46" t="s">
        <v>18</v>
      </c>
      <c r="G1545" s="11"/>
      <c r="H1545" s="47">
        <v>41369</v>
      </c>
      <c r="I1545" s="11"/>
      <c r="J1545" s="46"/>
      <c r="K1545" s="11"/>
      <c r="L1545" s="46" t="s">
        <v>221</v>
      </c>
      <c r="M1545" s="11"/>
      <c r="N1545" s="46"/>
      <c r="O1545" s="11"/>
      <c r="P1545" s="46" t="s">
        <v>51</v>
      </c>
      <c r="Q1545" s="11"/>
      <c r="R1545" s="48"/>
      <c r="S1545" s="11"/>
      <c r="T1545" s="46" t="s">
        <v>189</v>
      </c>
      <c r="U1545" s="11"/>
      <c r="V1545" s="4">
        <v>85</v>
      </c>
      <c r="Z1545"/>
    </row>
    <row r="1546" spans="1:26">
      <c r="A1546" s="11"/>
      <c r="B1546" s="11"/>
      <c r="C1546" s="11"/>
      <c r="D1546" s="11"/>
      <c r="E1546" s="11"/>
      <c r="F1546" s="46" t="s">
        <v>18</v>
      </c>
      <c r="G1546" s="11"/>
      <c r="H1546" s="47">
        <v>41369</v>
      </c>
      <c r="I1546" s="11"/>
      <c r="J1546" s="46"/>
      <c r="K1546" s="11"/>
      <c r="L1546" s="46" t="s">
        <v>211</v>
      </c>
      <c r="M1546" s="11"/>
      <c r="N1546" s="46"/>
      <c r="O1546" s="11"/>
      <c r="P1546" s="46" t="s">
        <v>19</v>
      </c>
      <c r="Q1546" s="11"/>
      <c r="R1546" s="48"/>
      <c r="S1546" s="11"/>
      <c r="T1546" s="46" t="s">
        <v>189</v>
      </c>
      <c r="U1546" s="11"/>
      <c r="V1546" s="4">
        <v>126.74</v>
      </c>
      <c r="Z1546"/>
    </row>
    <row r="1547" spans="1:26">
      <c r="A1547" s="11"/>
      <c r="B1547" s="11"/>
      <c r="C1547" s="11"/>
      <c r="D1547" s="11"/>
      <c r="E1547" s="11"/>
      <c r="F1547" s="46" t="s">
        <v>18</v>
      </c>
      <c r="G1547" s="11"/>
      <c r="H1547" s="47">
        <v>41369</v>
      </c>
      <c r="I1547" s="11"/>
      <c r="J1547" s="46"/>
      <c r="K1547" s="11"/>
      <c r="L1547" s="46" t="s">
        <v>211</v>
      </c>
      <c r="M1547" s="11"/>
      <c r="N1547" s="46"/>
      <c r="O1547" s="11"/>
      <c r="P1547" s="46" t="s">
        <v>19</v>
      </c>
      <c r="Q1547" s="11"/>
      <c r="R1547" s="48"/>
      <c r="S1547" s="11"/>
      <c r="T1547" s="46" t="s">
        <v>189</v>
      </c>
      <c r="U1547" s="11"/>
      <c r="V1547" s="4">
        <v>70.94</v>
      </c>
      <c r="Z1547"/>
    </row>
    <row r="1548" spans="1:26">
      <c r="A1548" s="11"/>
      <c r="B1548" s="11"/>
      <c r="C1548" s="11"/>
      <c r="D1548" s="11"/>
      <c r="E1548" s="11"/>
      <c r="F1548" s="46" t="s">
        <v>18</v>
      </c>
      <c r="G1548" s="11"/>
      <c r="H1548" s="47">
        <v>41369</v>
      </c>
      <c r="I1548" s="11"/>
      <c r="J1548" s="46"/>
      <c r="K1548" s="11"/>
      <c r="L1548" s="46" t="s">
        <v>211</v>
      </c>
      <c r="M1548" s="11"/>
      <c r="N1548" s="46"/>
      <c r="O1548" s="11"/>
      <c r="P1548" s="46" t="s">
        <v>19</v>
      </c>
      <c r="Q1548" s="11"/>
      <c r="R1548" s="48"/>
      <c r="S1548" s="11"/>
      <c r="T1548" s="46" t="s">
        <v>189</v>
      </c>
      <c r="U1548" s="11"/>
      <c r="V1548" s="4">
        <v>107.8</v>
      </c>
      <c r="Z1548"/>
    </row>
    <row r="1549" spans="1:26">
      <c r="A1549" s="11"/>
      <c r="B1549" s="11"/>
      <c r="C1549" s="11"/>
      <c r="D1549" s="11"/>
      <c r="E1549" s="11"/>
      <c r="F1549" s="46" t="s">
        <v>18</v>
      </c>
      <c r="G1549" s="11"/>
      <c r="H1549" s="47">
        <v>41383</v>
      </c>
      <c r="I1549" s="11"/>
      <c r="J1549" s="46"/>
      <c r="K1549" s="11"/>
      <c r="L1549" s="46" t="s">
        <v>212</v>
      </c>
      <c r="M1549" s="11"/>
      <c r="N1549" s="46"/>
      <c r="O1549" s="11"/>
      <c r="P1549" s="46" t="s">
        <v>35</v>
      </c>
      <c r="Q1549" s="11"/>
      <c r="R1549" s="48"/>
      <c r="S1549" s="11"/>
      <c r="T1549" s="46" t="s">
        <v>189</v>
      </c>
      <c r="U1549" s="11"/>
      <c r="V1549" s="4">
        <v>54</v>
      </c>
      <c r="Z1549"/>
    </row>
    <row r="1550" spans="1:26">
      <c r="A1550" s="11"/>
      <c r="B1550" s="11"/>
      <c r="C1550" s="11"/>
      <c r="D1550" s="11"/>
      <c r="E1550" s="11"/>
      <c r="F1550" s="46" t="s">
        <v>18</v>
      </c>
      <c r="G1550" s="11"/>
      <c r="H1550" s="47">
        <v>41383</v>
      </c>
      <c r="I1550" s="11"/>
      <c r="J1550" s="46"/>
      <c r="K1550" s="11"/>
      <c r="L1550" s="46" t="s">
        <v>212</v>
      </c>
      <c r="M1550" s="11"/>
      <c r="N1550" s="46"/>
      <c r="O1550" s="11"/>
      <c r="P1550" s="46" t="s">
        <v>35</v>
      </c>
      <c r="Q1550" s="11"/>
      <c r="R1550" s="48"/>
      <c r="S1550" s="11"/>
      <c r="T1550" s="46" t="s">
        <v>189</v>
      </c>
      <c r="U1550" s="11"/>
      <c r="V1550" s="4">
        <v>73.3</v>
      </c>
      <c r="Z1550"/>
    </row>
    <row r="1551" spans="1:26">
      <c r="A1551" s="11"/>
      <c r="B1551" s="11"/>
      <c r="C1551" s="11"/>
      <c r="D1551" s="11"/>
      <c r="E1551" s="11"/>
      <c r="F1551" s="46" t="s">
        <v>18</v>
      </c>
      <c r="G1551" s="11"/>
      <c r="H1551" s="47">
        <v>41383</v>
      </c>
      <c r="I1551" s="11"/>
      <c r="J1551" s="46"/>
      <c r="K1551" s="11"/>
      <c r="L1551" s="46" t="s">
        <v>212</v>
      </c>
      <c r="M1551" s="11"/>
      <c r="N1551" s="46"/>
      <c r="O1551" s="11"/>
      <c r="P1551" s="46" t="s">
        <v>35</v>
      </c>
      <c r="Q1551" s="11"/>
      <c r="R1551" s="48"/>
      <c r="S1551" s="11"/>
      <c r="T1551" s="46" t="s">
        <v>189</v>
      </c>
      <c r="U1551" s="11"/>
      <c r="V1551" s="4">
        <v>42.52</v>
      </c>
      <c r="Z1551"/>
    </row>
    <row r="1552" spans="1:26">
      <c r="A1552" s="11"/>
      <c r="B1552" s="11"/>
      <c r="C1552" s="11"/>
      <c r="D1552" s="11"/>
      <c r="E1552" s="11"/>
      <c r="F1552" s="46" t="s">
        <v>18</v>
      </c>
      <c r="G1552" s="11"/>
      <c r="H1552" s="47">
        <v>41383</v>
      </c>
      <c r="I1552" s="11"/>
      <c r="J1552" s="46"/>
      <c r="K1552" s="11"/>
      <c r="L1552" s="46" t="s">
        <v>212</v>
      </c>
      <c r="M1552" s="11"/>
      <c r="N1552" s="46"/>
      <c r="O1552" s="11"/>
      <c r="P1552" s="46" t="s">
        <v>35</v>
      </c>
      <c r="Q1552" s="11"/>
      <c r="R1552" s="48"/>
      <c r="S1552" s="11"/>
      <c r="T1552" s="46" t="s">
        <v>189</v>
      </c>
      <c r="U1552" s="11"/>
      <c r="V1552" s="4">
        <v>64.62</v>
      </c>
      <c r="Z1552"/>
    </row>
    <row r="1553" spans="1:26">
      <c r="A1553" s="11"/>
      <c r="B1553" s="11"/>
      <c r="C1553" s="11"/>
      <c r="D1553" s="11"/>
      <c r="E1553" s="11"/>
      <c r="F1553" s="46" t="s">
        <v>18</v>
      </c>
      <c r="G1553" s="11"/>
      <c r="H1553" s="47">
        <v>41383</v>
      </c>
      <c r="I1553" s="11"/>
      <c r="J1553" s="46"/>
      <c r="K1553" s="11"/>
      <c r="L1553" s="46" t="s">
        <v>190</v>
      </c>
      <c r="M1553" s="11"/>
      <c r="N1553" s="46"/>
      <c r="O1553" s="11"/>
      <c r="P1553" s="46" t="s">
        <v>35</v>
      </c>
      <c r="Q1553" s="11"/>
      <c r="R1553" s="48"/>
      <c r="S1553" s="11"/>
      <c r="T1553" s="46" t="s">
        <v>189</v>
      </c>
      <c r="U1553" s="11"/>
      <c r="V1553" s="4">
        <v>89.24</v>
      </c>
      <c r="Z1553"/>
    </row>
    <row r="1554" spans="1:26">
      <c r="A1554" s="11"/>
      <c r="B1554" s="11"/>
      <c r="C1554" s="11"/>
      <c r="D1554" s="11"/>
      <c r="E1554" s="11"/>
      <c r="F1554" s="46" t="s">
        <v>18</v>
      </c>
      <c r="G1554" s="11"/>
      <c r="H1554" s="47">
        <v>41383</v>
      </c>
      <c r="I1554" s="11"/>
      <c r="J1554" s="46"/>
      <c r="K1554" s="11"/>
      <c r="L1554" s="46" t="s">
        <v>190</v>
      </c>
      <c r="M1554" s="11"/>
      <c r="N1554" s="46"/>
      <c r="O1554" s="11"/>
      <c r="P1554" s="46" t="s">
        <v>35</v>
      </c>
      <c r="Q1554" s="11"/>
      <c r="R1554" s="48"/>
      <c r="S1554" s="11"/>
      <c r="T1554" s="46" t="s">
        <v>189</v>
      </c>
      <c r="U1554" s="11"/>
      <c r="V1554" s="4">
        <v>51</v>
      </c>
      <c r="Z1554"/>
    </row>
    <row r="1555" spans="1:26">
      <c r="A1555" s="11"/>
      <c r="B1555" s="11"/>
      <c r="C1555" s="11"/>
      <c r="D1555" s="11"/>
      <c r="E1555" s="11"/>
      <c r="F1555" s="46" t="s">
        <v>18</v>
      </c>
      <c r="G1555" s="11"/>
      <c r="H1555" s="47">
        <v>41383</v>
      </c>
      <c r="I1555" s="11"/>
      <c r="J1555" s="46"/>
      <c r="K1555" s="11"/>
      <c r="L1555" s="46" t="s">
        <v>190</v>
      </c>
      <c r="M1555" s="11"/>
      <c r="N1555" s="46"/>
      <c r="O1555" s="11"/>
      <c r="P1555" s="46" t="s">
        <v>35</v>
      </c>
      <c r="Q1555" s="11"/>
      <c r="R1555" s="48"/>
      <c r="S1555" s="11"/>
      <c r="T1555" s="46" t="s">
        <v>189</v>
      </c>
      <c r="U1555" s="11"/>
      <c r="V1555" s="4">
        <v>116.25</v>
      </c>
      <c r="Z1555"/>
    </row>
    <row r="1556" spans="1:26">
      <c r="A1556" s="11"/>
      <c r="B1556" s="11"/>
      <c r="C1556" s="11"/>
      <c r="D1556" s="11"/>
      <c r="E1556" s="11"/>
      <c r="F1556" s="46" t="s">
        <v>18</v>
      </c>
      <c r="G1556" s="11"/>
      <c r="H1556" s="47">
        <v>41383</v>
      </c>
      <c r="I1556" s="11"/>
      <c r="J1556" s="46"/>
      <c r="K1556" s="11"/>
      <c r="L1556" s="46" t="s">
        <v>191</v>
      </c>
      <c r="M1556" s="11"/>
      <c r="N1556" s="46"/>
      <c r="O1556" s="11"/>
      <c r="P1556" s="46" t="s">
        <v>19</v>
      </c>
      <c r="Q1556" s="11"/>
      <c r="R1556" s="48"/>
      <c r="S1556" s="11"/>
      <c r="T1556" s="46" t="s">
        <v>189</v>
      </c>
      <c r="U1556" s="11"/>
      <c r="V1556" s="4">
        <v>151.43</v>
      </c>
      <c r="Z1556"/>
    </row>
    <row r="1557" spans="1:26">
      <c r="A1557" s="11"/>
      <c r="B1557" s="11"/>
      <c r="C1557" s="11"/>
      <c r="D1557" s="11"/>
      <c r="E1557" s="11"/>
      <c r="F1557" s="46" t="s">
        <v>18</v>
      </c>
      <c r="G1557" s="11"/>
      <c r="H1557" s="47">
        <v>41383</v>
      </c>
      <c r="I1557" s="11"/>
      <c r="J1557" s="46"/>
      <c r="K1557" s="11"/>
      <c r="L1557" s="46" t="s">
        <v>191</v>
      </c>
      <c r="M1557" s="11"/>
      <c r="N1557" s="46"/>
      <c r="O1557" s="11"/>
      <c r="P1557" s="46" t="s">
        <v>19</v>
      </c>
      <c r="Q1557" s="11"/>
      <c r="R1557" s="48"/>
      <c r="S1557" s="11"/>
      <c r="T1557" s="46" t="s">
        <v>189</v>
      </c>
      <c r="U1557" s="11"/>
      <c r="V1557" s="4">
        <v>84.06</v>
      </c>
      <c r="Z1557"/>
    </row>
    <row r="1558" spans="1:26">
      <c r="A1558" s="11"/>
      <c r="B1558" s="11"/>
      <c r="C1558" s="11"/>
      <c r="D1558" s="11"/>
      <c r="E1558" s="11"/>
      <c r="F1558" s="46" t="s">
        <v>18</v>
      </c>
      <c r="G1558" s="11"/>
      <c r="H1558" s="47">
        <v>41383</v>
      </c>
      <c r="I1558" s="11"/>
      <c r="J1558" s="46"/>
      <c r="K1558" s="11"/>
      <c r="L1558" s="46" t="s">
        <v>191</v>
      </c>
      <c r="M1558" s="11"/>
      <c r="N1558" s="46"/>
      <c r="O1558" s="11"/>
      <c r="P1558" s="46" t="s">
        <v>19</v>
      </c>
      <c r="Q1558" s="11"/>
      <c r="R1558" s="48"/>
      <c r="S1558" s="11"/>
      <c r="T1558" s="46" t="s">
        <v>189</v>
      </c>
      <c r="U1558" s="11"/>
      <c r="V1558" s="4">
        <v>127.75</v>
      </c>
      <c r="Z1558"/>
    </row>
    <row r="1559" spans="1:26">
      <c r="A1559" s="11"/>
      <c r="B1559" s="11"/>
      <c r="C1559" s="11"/>
      <c r="D1559" s="11"/>
      <c r="E1559" s="11"/>
      <c r="F1559" s="46" t="s">
        <v>18</v>
      </c>
      <c r="G1559" s="11"/>
      <c r="H1559" s="47">
        <v>41383</v>
      </c>
      <c r="I1559" s="11"/>
      <c r="J1559" s="46"/>
      <c r="K1559" s="11"/>
      <c r="L1559" s="46" t="s">
        <v>214</v>
      </c>
      <c r="M1559" s="11"/>
      <c r="N1559" s="46"/>
      <c r="O1559" s="11"/>
      <c r="P1559" s="46" t="s">
        <v>0</v>
      </c>
      <c r="Q1559" s="11"/>
      <c r="R1559" s="48"/>
      <c r="S1559" s="11"/>
      <c r="T1559" s="46" t="s">
        <v>189</v>
      </c>
      <c r="U1559" s="11"/>
      <c r="V1559" s="4">
        <v>108.37</v>
      </c>
      <c r="Z1559"/>
    </row>
    <row r="1560" spans="1:26">
      <c r="A1560" s="11"/>
      <c r="B1560" s="11"/>
      <c r="C1560" s="11"/>
      <c r="D1560" s="11"/>
      <c r="E1560" s="11"/>
      <c r="F1560" s="46" t="s">
        <v>18</v>
      </c>
      <c r="G1560" s="11"/>
      <c r="H1560" s="47">
        <v>41383</v>
      </c>
      <c r="I1560" s="11"/>
      <c r="J1560" s="46"/>
      <c r="K1560" s="11"/>
      <c r="L1560" s="46" t="s">
        <v>214</v>
      </c>
      <c r="M1560" s="11"/>
      <c r="N1560" s="46"/>
      <c r="O1560" s="11"/>
      <c r="P1560" s="46" t="s">
        <v>0</v>
      </c>
      <c r="Q1560" s="11"/>
      <c r="R1560" s="48"/>
      <c r="S1560" s="11"/>
      <c r="T1560" s="46" t="s">
        <v>189</v>
      </c>
      <c r="U1560" s="11"/>
      <c r="V1560" s="4">
        <v>61.17</v>
      </c>
      <c r="Z1560"/>
    </row>
    <row r="1561" spans="1:26">
      <c r="A1561" s="11"/>
      <c r="B1561" s="11"/>
      <c r="C1561" s="11"/>
      <c r="D1561" s="11"/>
      <c r="E1561" s="11"/>
      <c r="F1561" s="46" t="s">
        <v>18</v>
      </c>
      <c r="G1561" s="11"/>
      <c r="H1561" s="47">
        <v>41383</v>
      </c>
      <c r="I1561" s="11"/>
      <c r="J1561" s="46"/>
      <c r="K1561" s="11"/>
      <c r="L1561" s="46" t="s">
        <v>214</v>
      </c>
      <c r="M1561" s="11"/>
      <c r="N1561" s="46"/>
      <c r="O1561" s="11"/>
      <c r="P1561" s="46" t="s">
        <v>0</v>
      </c>
      <c r="Q1561" s="11"/>
      <c r="R1561" s="48"/>
      <c r="S1561" s="11"/>
      <c r="T1561" s="46" t="s">
        <v>189</v>
      </c>
      <c r="U1561" s="11"/>
      <c r="V1561" s="4">
        <v>92.96</v>
      </c>
      <c r="Z1561"/>
    </row>
    <row r="1562" spans="1:26">
      <c r="A1562" s="11"/>
      <c r="B1562" s="11"/>
      <c r="C1562" s="11"/>
      <c r="D1562" s="11"/>
      <c r="E1562" s="11"/>
      <c r="F1562" s="46" t="s">
        <v>18</v>
      </c>
      <c r="G1562" s="11"/>
      <c r="H1562" s="47">
        <v>41383</v>
      </c>
      <c r="I1562" s="11"/>
      <c r="J1562" s="46"/>
      <c r="K1562" s="11"/>
      <c r="L1562" s="46" t="s">
        <v>192</v>
      </c>
      <c r="M1562" s="11"/>
      <c r="N1562" s="46"/>
      <c r="O1562" s="11"/>
      <c r="P1562" s="46" t="s">
        <v>19</v>
      </c>
      <c r="Q1562" s="11"/>
      <c r="R1562" s="48"/>
      <c r="S1562" s="11"/>
      <c r="T1562" s="46" t="s">
        <v>189</v>
      </c>
      <c r="U1562" s="11"/>
      <c r="V1562" s="4">
        <v>80</v>
      </c>
      <c r="Z1562"/>
    </row>
    <row r="1563" spans="1:26">
      <c r="A1563" s="11"/>
      <c r="B1563" s="11"/>
      <c r="C1563" s="11"/>
      <c r="D1563" s="11"/>
      <c r="E1563" s="11"/>
      <c r="F1563" s="46" t="s">
        <v>18</v>
      </c>
      <c r="G1563" s="11"/>
      <c r="H1563" s="47">
        <v>41383</v>
      </c>
      <c r="I1563" s="11"/>
      <c r="J1563" s="46"/>
      <c r="K1563" s="11"/>
      <c r="L1563" s="46" t="s">
        <v>192</v>
      </c>
      <c r="M1563" s="11"/>
      <c r="N1563" s="46"/>
      <c r="O1563" s="11"/>
      <c r="P1563" s="46" t="s">
        <v>19</v>
      </c>
      <c r="Q1563" s="11"/>
      <c r="R1563" s="48"/>
      <c r="S1563" s="11"/>
      <c r="T1563" s="46" t="s">
        <v>189</v>
      </c>
      <c r="U1563" s="11"/>
      <c r="V1563" s="4">
        <v>126.99</v>
      </c>
      <c r="Z1563"/>
    </row>
    <row r="1564" spans="1:26">
      <c r="A1564" s="11"/>
      <c r="B1564" s="11"/>
      <c r="C1564" s="11"/>
      <c r="D1564" s="11"/>
      <c r="E1564" s="11"/>
      <c r="F1564" s="46" t="s">
        <v>18</v>
      </c>
      <c r="G1564" s="11"/>
      <c r="H1564" s="47">
        <v>41383</v>
      </c>
      <c r="I1564" s="11"/>
      <c r="J1564" s="46"/>
      <c r="K1564" s="11"/>
      <c r="L1564" s="46" t="s">
        <v>192</v>
      </c>
      <c r="M1564" s="11"/>
      <c r="N1564" s="46"/>
      <c r="O1564" s="11"/>
      <c r="P1564" s="46" t="s">
        <v>19</v>
      </c>
      <c r="Q1564" s="11"/>
      <c r="R1564" s="48"/>
      <c r="S1564" s="11"/>
      <c r="T1564" s="46" t="s">
        <v>189</v>
      </c>
      <c r="U1564" s="11"/>
      <c r="V1564" s="4">
        <v>71.06</v>
      </c>
      <c r="Z1564"/>
    </row>
    <row r="1565" spans="1:26">
      <c r="A1565" s="11"/>
      <c r="B1565" s="11"/>
      <c r="C1565" s="11"/>
      <c r="D1565" s="11"/>
      <c r="E1565" s="11"/>
      <c r="F1565" s="46" t="s">
        <v>18</v>
      </c>
      <c r="G1565" s="11"/>
      <c r="H1565" s="47">
        <v>41383</v>
      </c>
      <c r="I1565" s="11"/>
      <c r="J1565" s="46"/>
      <c r="K1565" s="11"/>
      <c r="L1565" s="46" t="s">
        <v>192</v>
      </c>
      <c r="M1565" s="11"/>
      <c r="N1565" s="46"/>
      <c r="O1565" s="11"/>
      <c r="P1565" s="46" t="s">
        <v>19</v>
      </c>
      <c r="Q1565" s="11"/>
      <c r="R1565" s="48"/>
      <c r="S1565" s="11"/>
      <c r="T1565" s="46" t="s">
        <v>189</v>
      </c>
      <c r="U1565" s="11"/>
      <c r="V1565" s="4">
        <v>216</v>
      </c>
      <c r="Z1565"/>
    </row>
    <row r="1566" spans="1:26">
      <c r="A1566" s="11"/>
      <c r="B1566" s="11"/>
      <c r="C1566" s="11"/>
      <c r="D1566" s="11"/>
      <c r="E1566" s="11"/>
      <c r="F1566" s="46" t="s">
        <v>18</v>
      </c>
      <c r="G1566" s="11"/>
      <c r="H1566" s="47">
        <v>41383</v>
      </c>
      <c r="I1566" s="11"/>
      <c r="J1566" s="46"/>
      <c r="K1566" s="11"/>
      <c r="L1566" s="46" t="s">
        <v>194</v>
      </c>
      <c r="M1566" s="11"/>
      <c r="N1566" s="46"/>
      <c r="O1566" s="11"/>
      <c r="P1566" s="46" t="s">
        <v>19</v>
      </c>
      <c r="Q1566" s="11"/>
      <c r="R1566" s="48"/>
      <c r="S1566" s="11"/>
      <c r="T1566" s="46" t="s">
        <v>189</v>
      </c>
      <c r="U1566" s="11"/>
      <c r="V1566" s="4">
        <v>100.07</v>
      </c>
      <c r="Z1566"/>
    </row>
    <row r="1567" spans="1:26">
      <c r="A1567" s="11"/>
      <c r="B1567" s="11"/>
      <c r="C1567" s="11"/>
      <c r="D1567" s="11"/>
      <c r="E1567" s="11"/>
      <c r="F1567" s="46" t="s">
        <v>18</v>
      </c>
      <c r="G1567" s="11"/>
      <c r="H1567" s="47">
        <v>41383</v>
      </c>
      <c r="I1567" s="11"/>
      <c r="J1567" s="46"/>
      <c r="K1567" s="11"/>
      <c r="L1567" s="46" t="s">
        <v>194</v>
      </c>
      <c r="M1567" s="11"/>
      <c r="N1567" s="46"/>
      <c r="O1567" s="11"/>
      <c r="P1567" s="46" t="s">
        <v>19</v>
      </c>
      <c r="Q1567" s="11"/>
      <c r="R1567" s="48"/>
      <c r="S1567" s="11"/>
      <c r="T1567" s="46" t="s">
        <v>189</v>
      </c>
      <c r="U1567" s="11"/>
      <c r="V1567" s="4">
        <v>56.76</v>
      </c>
      <c r="Z1567"/>
    </row>
    <row r="1568" spans="1:26">
      <c r="A1568" s="11"/>
      <c r="B1568" s="11"/>
      <c r="C1568" s="11"/>
      <c r="D1568" s="11"/>
      <c r="E1568" s="11"/>
      <c r="F1568" s="46" t="s">
        <v>18</v>
      </c>
      <c r="G1568" s="11"/>
      <c r="H1568" s="47">
        <v>41383</v>
      </c>
      <c r="I1568" s="11"/>
      <c r="J1568" s="46"/>
      <c r="K1568" s="11"/>
      <c r="L1568" s="46" t="s">
        <v>194</v>
      </c>
      <c r="M1568" s="11"/>
      <c r="N1568" s="46"/>
      <c r="O1568" s="11"/>
      <c r="P1568" s="46" t="s">
        <v>19</v>
      </c>
      <c r="Q1568" s="11"/>
      <c r="R1568" s="48"/>
      <c r="S1568" s="11"/>
      <c r="T1568" s="46" t="s">
        <v>189</v>
      </c>
      <c r="U1568" s="11"/>
      <c r="V1568" s="4">
        <v>86.25</v>
      </c>
      <c r="Z1568"/>
    </row>
    <row r="1569" spans="1:26">
      <c r="A1569" s="11"/>
      <c r="B1569" s="11"/>
      <c r="C1569" s="11"/>
      <c r="D1569" s="11"/>
      <c r="E1569" s="11"/>
      <c r="F1569" s="46" t="s">
        <v>18</v>
      </c>
      <c r="G1569" s="11"/>
      <c r="H1569" s="47">
        <v>41383</v>
      </c>
      <c r="I1569" s="11"/>
      <c r="J1569" s="46"/>
      <c r="K1569" s="11"/>
      <c r="L1569" s="46" t="s">
        <v>195</v>
      </c>
      <c r="M1569" s="11"/>
      <c r="N1569" s="46"/>
      <c r="O1569" s="11"/>
      <c r="P1569" s="46" t="s">
        <v>19</v>
      </c>
      <c r="Q1569" s="11"/>
      <c r="R1569" s="48"/>
      <c r="S1569" s="11"/>
      <c r="T1569" s="46" t="s">
        <v>189</v>
      </c>
      <c r="U1569" s="11"/>
      <c r="V1569" s="4">
        <v>57.88</v>
      </c>
      <c r="Z1569"/>
    </row>
    <row r="1570" spans="1:26">
      <c r="A1570" s="11"/>
      <c r="B1570" s="11"/>
      <c r="C1570" s="11"/>
      <c r="D1570" s="11"/>
      <c r="E1570" s="11"/>
      <c r="F1570" s="46" t="s">
        <v>18</v>
      </c>
      <c r="G1570" s="11"/>
      <c r="H1570" s="47">
        <v>41383</v>
      </c>
      <c r="I1570" s="11"/>
      <c r="J1570" s="46"/>
      <c r="K1570" s="11"/>
      <c r="L1570" s="46" t="s">
        <v>195</v>
      </c>
      <c r="M1570" s="11"/>
      <c r="N1570" s="46"/>
      <c r="O1570" s="11"/>
      <c r="P1570" s="46" t="s">
        <v>19</v>
      </c>
      <c r="Q1570" s="11"/>
      <c r="R1570" s="48"/>
      <c r="S1570" s="11"/>
      <c r="T1570" s="46" t="s">
        <v>189</v>
      </c>
      <c r="U1570" s="11"/>
      <c r="V1570" s="4">
        <v>34.33</v>
      </c>
      <c r="Z1570"/>
    </row>
    <row r="1571" spans="1:26">
      <c r="A1571" s="11"/>
      <c r="B1571" s="11"/>
      <c r="C1571" s="11"/>
      <c r="D1571" s="11"/>
      <c r="E1571" s="11"/>
      <c r="F1571" s="46" t="s">
        <v>18</v>
      </c>
      <c r="G1571" s="11"/>
      <c r="H1571" s="47">
        <v>41383</v>
      </c>
      <c r="I1571" s="11"/>
      <c r="J1571" s="46"/>
      <c r="K1571" s="11"/>
      <c r="L1571" s="46" t="s">
        <v>195</v>
      </c>
      <c r="M1571" s="11"/>
      <c r="N1571" s="46"/>
      <c r="O1571" s="11"/>
      <c r="P1571" s="46" t="s">
        <v>19</v>
      </c>
      <c r="Q1571" s="11"/>
      <c r="R1571" s="48"/>
      <c r="S1571" s="11"/>
      <c r="T1571" s="46" t="s">
        <v>189</v>
      </c>
      <c r="U1571" s="11"/>
      <c r="V1571" s="4">
        <v>52.16</v>
      </c>
      <c r="Z1571"/>
    </row>
    <row r="1572" spans="1:26">
      <c r="A1572" s="11"/>
      <c r="B1572" s="11"/>
      <c r="C1572" s="11"/>
      <c r="D1572" s="11"/>
      <c r="E1572" s="11"/>
      <c r="F1572" s="46" t="s">
        <v>18</v>
      </c>
      <c r="G1572" s="11"/>
      <c r="H1572" s="47">
        <v>41383</v>
      </c>
      <c r="I1572" s="11"/>
      <c r="J1572" s="46"/>
      <c r="K1572" s="11"/>
      <c r="L1572" s="46" t="s">
        <v>198</v>
      </c>
      <c r="M1572" s="11"/>
      <c r="N1572" s="46"/>
      <c r="O1572" s="11"/>
      <c r="P1572" s="46" t="s">
        <v>0</v>
      </c>
      <c r="Q1572" s="11"/>
      <c r="R1572" s="48"/>
      <c r="S1572" s="11"/>
      <c r="T1572" s="46" t="s">
        <v>189</v>
      </c>
      <c r="U1572" s="11"/>
      <c r="V1572" s="4">
        <v>81.2</v>
      </c>
      <c r="Z1572"/>
    </row>
    <row r="1573" spans="1:26">
      <c r="A1573" s="11"/>
      <c r="B1573" s="11"/>
      <c r="C1573" s="11"/>
      <c r="D1573" s="11"/>
      <c r="E1573" s="11"/>
      <c r="F1573" s="46" t="s">
        <v>18</v>
      </c>
      <c r="G1573" s="11"/>
      <c r="H1573" s="47">
        <v>41383</v>
      </c>
      <c r="I1573" s="11"/>
      <c r="J1573" s="46"/>
      <c r="K1573" s="11"/>
      <c r="L1573" s="46" t="s">
        <v>198</v>
      </c>
      <c r="M1573" s="11"/>
      <c r="N1573" s="46"/>
      <c r="O1573" s="11"/>
      <c r="P1573" s="46" t="s">
        <v>0</v>
      </c>
      <c r="Q1573" s="11"/>
      <c r="R1573" s="48"/>
      <c r="S1573" s="11"/>
      <c r="T1573" s="46" t="s">
        <v>189</v>
      </c>
      <c r="U1573" s="11"/>
      <c r="V1573" s="4">
        <v>46.72</v>
      </c>
      <c r="Z1573"/>
    </row>
    <row r="1574" spans="1:26">
      <c r="A1574" s="11"/>
      <c r="B1574" s="11"/>
      <c r="C1574" s="11"/>
      <c r="D1574" s="11"/>
      <c r="E1574" s="11"/>
      <c r="F1574" s="46" t="s">
        <v>18</v>
      </c>
      <c r="G1574" s="11"/>
      <c r="H1574" s="47">
        <v>41383</v>
      </c>
      <c r="I1574" s="11"/>
      <c r="J1574" s="46"/>
      <c r="K1574" s="11"/>
      <c r="L1574" s="46" t="s">
        <v>198</v>
      </c>
      <c r="M1574" s="11"/>
      <c r="N1574" s="46"/>
      <c r="O1574" s="11"/>
      <c r="P1574" s="46" t="s">
        <v>0</v>
      </c>
      <c r="Q1574" s="11"/>
      <c r="R1574" s="48"/>
      <c r="S1574" s="11"/>
      <c r="T1574" s="46" t="s">
        <v>189</v>
      </c>
      <c r="U1574" s="11"/>
      <c r="V1574" s="4">
        <v>71</v>
      </c>
      <c r="Z1574"/>
    </row>
    <row r="1575" spans="1:26">
      <c r="A1575" s="11"/>
      <c r="B1575" s="11"/>
      <c r="C1575" s="11"/>
      <c r="D1575" s="11"/>
      <c r="E1575" s="11"/>
      <c r="F1575" s="46" t="s">
        <v>18</v>
      </c>
      <c r="G1575" s="11"/>
      <c r="H1575" s="47">
        <v>41383</v>
      </c>
      <c r="I1575" s="11"/>
      <c r="J1575" s="46"/>
      <c r="K1575" s="11"/>
      <c r="L1575" s="46" t="s">
        <v>199</v>
      </c>
      <c r="M1575" s="11"/>
      <c r="N1575" s="46"/>
      <c r="O1575" s="11"/>
      <c r="P1575" s="46" t="s">
        <v>19</v>
      </c>
      <c r="Q1575" s="11"/>
      <c r="R1575" s="48"/>
      <c r="S1575" s="11"/>
      <c r="T1575" s="46" t="s">
        <v>189</v>
      </c>
      <c r="U1575" s="11"/>
      <c r="V1575" s="4">
        <v>3076.92</v>
      </c>
      <c r="Z1575"/>
    </row>
    <row r="1576" spans="1:26">
      <c r="A1576" s="11"/>
      <c r="B1576" s="11"/>
      <c r="C1576" s="11"/>
      <c r="D1576" s="11"/>
      <c r="E1576" s="11"/>
      <c r="F1576" s="46" t="s">
        <v>18</v>
      </c>
      <c r="G1576" s="11"/>
      <c r="H1576" s="47">
        <v>41383</v>
      </c>
      <c r="I1576" s="11"/>
      <c r="J1576" s="46"/>
      <c r="K1576" s="11"/>
      <c r="L1576" s="46" t="s">
        <v>199</v>
      </c>
      <c r="M1576" s="11"/>
      <c r="N1576" s="46"/>
      <c r="O1576" s="11"/>
      <c r="P1576" s="46" t="s">
        <v>19</v>
      </c>
      <c r="Q1576" s="11"/>
      <c r="R1576" s="48"/>
      <c r="S1576" s="11"/>
      <c r="T1576" s="46" t="s">
        <v>189</v>
      </c>
      <c r="U1576" s="11"/>
      <c r="V1576" s="4">
        <v>145.63999999999999</v>
      </c>
      <c r="Z1576"/>
    </row>
    <row r="1577" spans="1:26">
      <c r="A1577" s="11"/>
      <c r="B1577" s="11"/>
      <c r="C1577" s="11"/>
      <c r="D1577" s="11"/>
      <c r="E1577" s="11"/>
      <c r="F1577" s="46" t="s">
        <v>18</v>
      </c>
      <c r="G1577" s="11"/>
      <c r="H1577" s="47">
        <v>41383</v>
      </c>
      <c r="I1577" s="11"/>
      <c r="J1577" s="46"/>
      <c r="K1577" s="11"/>
      <c r="L1577" s="46" t="s">
        <v>201</v>
      </c>
      <c r="M1577" s="11"/>
      <c r="N1577" s="46"/>
      <c r="O1577" s="11"/>
      <c r="P1577" s="46" t="s">
        <v>19</v>
      </c>
      <c r="Q1577" s="11"/>
      <c r="R1577" s="48"/>
      <c r="S1577" s="11"/>
      <c r="T1577" s="46" t="s">
        <v>189</v>
      </c>
      <c r="U1577" s="11"/>
      <c r="V1577" s="4">
        <v>126.99</v>
      </c>
      <c r="Z1577"/>
    </row>
    <row r="1578" spans="1:26">
      <c r="A1578" s="11"/>
      <c r="B1578" s="11"/>
      <c r="C1578" s="11"/>
      <c r="D1578" s="11"/>
      <c r="E1578" s="11"/>
      <c r="F1578" s="46" t="s">
        <v>18</v>
      </c>
      <c r="G1578" s="11"/>
      <c r="H1578" s="47">
        <v>41383</v>
      </c>
      <c r="I1578" s="11"/>
      <c r="J1578" s="46"/>
      <c r="K1578" s="11"/>
      <c r="L1578" s="46" t="s">
        <v>201</v>
      </c>
      <c r="M1578" s="11"/>
      <c r="N1578" s="46"/>
      <c r="O1578" s="11"/>
      <c r="P1578" s="46" t="s">
        <v>19</v>
      </c>
      <c r="Q1578" s="11"/>
      <c r="R1578" s="48"/>
      <c r="S1578" s="11"/>
      <c r="T1578" s="46" t="s">
        <v>189</v>
      </c>
      <c r="U1578" s="11"/>
      <c r="V1578" s="4">
        <v>71.06</v>
      </c>
      <c r="Z1578"/>
    </row>
    <row r="1579" spans="1:26">
      <c r="A1579" s="11"/>
      <c r="B1579" s="11"/>
      <c r="C1579" s="11"/>
      <c r="D1579" s="11"/>
      <c r="E1579" s="11"/>
      <c r="F1579" s="46" t="s">
        <v>18</v>
      </c>
      <c r="G1579" s="11"/>
      <c r="H1579" s="47">
        <v>41383</v>
      </c>
      <c r="I1579" s="11"/>
      <c r="J1579" s="46"/>
      <c r="K1579" s="11"/>
      <c r="L1579" s="46" t="s">
        <v>201</v>
      </c>
      <c r="M1579" s="11"/>
      <c r="N1579" s="46"/>
      <c r="O1579" s="11"/>
      <c r="P1579" s="46" t="s">
        <v>19</v>
      </c>
      <c r="Q1579" s="11"/>
      <c r="R1579" s="48"/>
      <c r="S1579" s="11"/>
      <c r="T1579" s="46" t="s">
        <v>189</v>
      </c>
      <c r="U1579" s="11"/>
      <c r="V1579" s="4">
        <v>108</v>
      </c>
      <c r="Z1579"/>
    </row>
    <row r="1580" spans="1:26">
      <c r="A1580" s="11"/>
      <c r="B1580" s="11"/>
      <c r="C1580" s="11"/>
      <c r="D1580" s="11"/>
      <c r="E1580" s="11"/>
      <c r="F1580" s="46" t="s">
        <v>18</v>
      </c>
      <c r="G1580" s="11"/>
      <c r="H1580" s="47">
        <v>41383</v>
      </c>
      <c r="I1580" s="11"/>
      <c r="J1580" s="46"/>
      <c r="K1580" s="11"/>
      <c r="L1580" s="46" t="s">
        <v>202</v>
      </c>
      <c r="M1580" s="11"/>
      <c r="N1580" s="46"/>
      <c r="O1580" s="11"/>
      <c r="P1580" s="46" t="s">
        <v>51</v>
      </c>
      <c r="Q1580" s="11"/>
      <c r="R1580" s="48"/>
      <c r="S1580" s="11"/>
      <c r="T1580" s="46" t="s">
        <v>189</v>
      </c>
      <c r="U1580" s="11"/>
      <c r="V1580" s="4">
        <v>156.54</v>
      </c>
      <c r="Z1580"/>
    </row>
    <row r="1581" spans="1:26">
      <c r="A1581" s="11"/>
      <c r="B1581" s="11"/>
      <c r="C1581" s="11"/>
      <c r="D1581" s="11"/>
      <c r="E1581" s="11"/>
      <c r="F1581" s="46" t="s">
        <v>18</v>
      </c>
      <c r="G1581" s="11"/>
      <c r="H1581" s="47">
        <v>41383</v>
      </c>
      <c r="I1581" s="11"/>
      <c r="J1581" s="46"/>
      <c r="K1581" s="11"/>
      <c r="L1581" s="46" t="s">
        <v>202</v>
      </c>
      <c r="M1581" s="11"/>
      <c r="N1581" s="46"/>
      <c r="O1581" s="11"/>
      <c r="P1581" s="46" t="s">
        <v>51</v>
      </c>
      <c r="Q1581" s="11"/>
      <c r="R1581" s="48"/>
      <c r="S1581" s="11"/>
      <c r="T1581" s="46" t="s">
        <v>189</v>
      </c>
      <c r="U1581" s="11"/>
      <c r="V1581" s="4">
        <v>86.77</v>
      </c>
      <c r="Z1581"/>
    </row>
    <row r="1582" spans="1:26">
      <c r="A1582" s="11"/>
      <c r="B1582" s="11"/>
      <c r="C1582" s="11"/>
      <c r="D1582" s="11"/>
      <c r="E1582" s="11"/>
      <c r="F1582" s="46" t="s">
        <v>18</v>
      </c>
      <c r="G1582" s="11"/>
      <c r="H1582" s="47">
        <v>41383</v>
      </c>
      <c r="I1582" s="11"/>
      <c r="J1582" s="46"/>
      <c r="K1582" s="11"/>
      <c r="L1582" s="46" t="s">
        <v>202</v>
      </c>
      <c r="M1582" s="11"/>
      <c r="N1582" s="46"/>
      <c r="O1582" s="11"/>
      <c r="P1582" s="46" t="s">
        <v>51</v>
      </c>
      <c r="Q1582" s="11"/>
      <c r="R1582" s="48"/>
      <c r="S1582" s="11"/>
      <c r="T1582" s="46" t="s">
        <v>189</v>
      </c>
      <c r="U1582" s="11"/>
      <c r="V1582" s="4">
        <v>131.88</v>
      </c>
      <c r="Z1582"/>
    </row>
    <row r="1583" spans="1:26">
      <c r="A1583" s="11"/>
      <c r="B1583" s="11"/>
      <c r="C1583" s="11"/>
      <c r="D1583" s="11"/>
      <c r="E1583" s="11"/>
      <c r="F1583" s="46" t="s">
        <v>18</v>
      </c>
      <c r="G1583" s="11"/>
      <c r="H1583" s="47">
        <v>41383</v>
      </c>
      <c r="I1583" s="11"/>
      <c r="J1583" s="46"/>
      <c r="K1583" s="11"/>
      <c r="L1583" s="46" t="s">
        <v>210</v>
      </c>
      <c r="M1583" s="11"/>
      <c r="N1583" s="46"/>
      <c r="O1583" s="11"/>
      <c r="P1583" s="46" t="s">
        <v>0</v>
      </c>
      <c r="Q1583" s="11"/>
      <c r="R1583" s="48"/>
      <c r="S1583" s="11"/>
      <c r="T1583" s="46" t="s">
        <v>189</v>
      </c>
      <c r="U1583" s="11"/>
      <c r="V1583" s="4">
        <v>0</v>
      </c>
      <c r="Z1583"/>
    </row>
    <row r="1584" spans="1:26">
      <c r="A1584" s="11"/>
      <c r="B1584" s="11"/>
      <c r="C1584" s="11"/>
      <c r="D1584" s="11"/>
      <c r="E1584" s="11"/>
      <c r="F1584" s="46" t="s">
        <v>18</v>
      </c>
      <c r="G1584" s="11"/>
      <c r="H1584" s="47">
        <v>41383</v>
      </c>
      <c r="I1584" s="11"/>
      <c r="J1584" s="46"/>
      <c r="K1584" s="11"/>
      <c r="L1584" s="46" t="s">
        <v>210</v>
      </c>
      <c r="M1584" s="11"/>
      <c r="N1584" s="46"/>
      <c r="O1584" s="11"/>
      <c r="P1584" s="46" t="s">
        <v>0</v>
      </c>
      <c r="Q1584" s="11"/>
      <c r="R1584" s="48"/>
      <c r="S1584" s="11"/>
      <c r="T1584" s="46" t="s">
        <v>189</v>
      </c>
      <c r="U1584" s="11"/>
      <c r="V1584" s="4">
        <v>76.5</v>
      </c>
      <c r="Z1584"/>
    </row>
    <row r="1585" spans="1:26">
      <c r="A1585" s="11"/>
      <c r="B1585" s="11"/>
      <c r="C1585" s="11"/>
      <c r="D1585" s="11"/>
      <c r="E1585" s="11"/>
      <c r="F1585" s="46" t="s">
        <v>18</v>
      </c>
      <c r="G1585" s="11"/>
      <c r="H1585" s="47">
        <v>41383</v>
      </c>
      <c r="I1585" s="11"/>
      <c r="J1585" s="46"/>
      <c r="K1585" s="11"/>
      <c r="L1585" s="46" t="s">
        <v>210</v>
      </c>
      <c r="M1585" s="11"/>
      <c r="N1585" s="46"/>
      <c r="O1585" s="11"/>
      <c r="P1585" s="46" t="s">
        <v>0</v>
      </c>
      <c r="Q1585" s="11"/>
      <c r="R1585" s="48"/>
      <c r="S1585" s="11"/>
      <c r="T1585" s="46" t="s">
        <v>189</v>
      </c>
      <c r="U1585" s="11"/>
      <c r="V1585" s="4">
        <v>44.21</v>
      </c>
      <c r="Z1585"/>
    </row>
    <row r="1586" spans="1:26">
      <c r="A1586" s="11"/>
      <c r="B1586" s="11"/>
      <c r="C1586" s="11"/>
      <c r="D1586" s="11"/>
      <c r="E1586" s="11"/>
      <c r="F1586" s="46" t="s">
        <v>18</v>
      </c>
      <c r="G1586" s="11"/>
      <c r="H1586" s="47">
        <v>41383</v>
      </c>
      <c r="I1586" s="11"/>
      <c r="J1586" s="46"/>
      <c r="K1586" s="11"/>
      <c r="L1586" s="46" t="s">
        <v>210</v>
      </c>
      <c r="M1586" s="11"/>
      <c r="N1586" s="46"/>
      <c r="O1586" s="11"/>
      <c r="P1586" s="46" t="s">
        <v>0</v>
      </c>
      <c r="Q1586" s="11"/>
      <c r="R1586" s="48"/>
      <c r="S1586" s="11"/>
      <c r="T1586" s="46" t="s">
        <v>189</v>
      </c>
      <c r="U1586" s="11"/>
      <c r="V1586" s="4">
        <v>67.2</v>
      </c>
      <c r="Z1586"/>
    </row>
    <row r="1587" spans="1:26">
      <c r="A1587" s="11"/>
      <c r="B1587" s="11"/>
      <c r="C1587" s="11"/>
      <c r="D1587" s="11"/>
      <c r="E1587" s="11"/>
      <c r="F1587" s="46" t="s">
        <v>18</v>
      </c>
      <c r="G1587" s="11"/>
      <c r="H1587" s="47">
        <v>41383</v>
      </c>
      <c r="I1587" s="11"/>
      <c r="J1587" s="46"/>
      <c r="K1587" s="11"/>
      <c r="L1587" s="46" t="s">
        <v>203</v>
      </c>
      <c r="M1587" s="11"/>
      <c r="N1587" s="46"/>
      <c r="O1587" s="11"/>
      <c r="P1587" s="46" t="s">
        <v>51</v>
      </c>
      <c r="Q1587" s="11"/>
      <c r="R1587" s="48"/>
      <c r="S1587" s="11"/>
      <c r="T1587" s="46" t="s">
        <v>189</v>
      </c>
      <c r="U1587" s="11"/>
      <c r="V1587" s="4">
        <v>91.35</v>
      </c>
      <c r="Z1587"/>
    </row>
    <row r="1588" spans="1:26">
      <c r="A1588" s="11"/>
      <c r="B1588" s="11"/>
      <c r="C1588" s="11"/>
      <c r="D1588" s="11"/>
      <c r="E1588" s="11"/>
      <c r="F1588" s="46" t="s">
        <v>18</v>
      </c>
      <c r="G1588" s="11"/>
      <c r="H1588" s="47">
        <v>41383</v>
      </c>
      <c r="I1588" s="11"/>
      <c r="J1588" s="46"/>
      <c r="K1588" s="11"/>
      <c r="L1588" s="46" t="s">
        <v>203</v>
      </c>
      <c r="M1588" s="11"/>
      <c r="N1588" s="46"/>
      <c r="O1588" s="11"/>
      <c r="P1588" s="46" t="s">
        <v>51</v>
      </c>
      <c r="Q1588" s="11"/>
      <c r="R1588" s="48"/>
      <c r="S1588" s="11"/>
      <c r="T1588" s="46" t="s">
        <v>189</v>
      </c>
      <c r="U1588" s="11"/>
      <c r="V1588" s="4">
        <v>52.11</v>
      </c>
      <c r="Z1588"/>
    </row>
    <row r="1589" spans="1:26">
      <c r="A1589" s="11"/>
      <c r="B1589" s="11"/>
      <c r="C1589" s="11"/>
      <c r="D1589" s="11"/>
      <c r="E1589" s="11"/>
      <c r="F1589" s="46" t="s">
        <v>18</v>
      </c>
      <c r="G1589" s="11"/>
      <c r="H1589" s="47">
        <v>41383</v>
      </c>
      <c r="I1589" s="11"/>
      <c r="J1589" s="46"/>
      <c r="K1589" s="11"/>
      <c r="L1589" s="46" t="s">
        <v>203</v>
      </c>
      <c r="M1589" s="11"/>
      <c r="N1589" s="46"/>
      <c r="O1589" s="11"/>
      <c r="P1589" s="46" t="s">
        <v>51</v>
      </c>
      <c r="Q1589" s="11"/>
      <c r="R1589" s="48"/>
      <c r="S1589" s="11"/>
      <c r="T1589" s="46" t="s">
        <v>189</v>
      </c>
      <c r="U1589" s="11"/>
      <c r="V1589" s="4">
        <v>79.2</v>
      </c>
      <c r="Z1589"/>
    </row>
    <row r="1590" spans="1:26">
      <c r="A1590" s="11"/>
      <c r="B1590" s="11"/>
      <c r="C1590" s="11"/>
      <c r="D1590" s="11"/>
      <c r="E1590" s="11"/>
      <c r="F1590" s="46" t="s">
        <v>18</v>
      </c>
      <c r="G1590" s="11"/>
      <c r="H1590" s="47">
        <v>41383</v>
      </c>
      <c r="I1590" s="11"/>
      <c r="J1590" s="46"/>
      <c r="K1590" s="11"/>
      <c r="L1590" s="46" t="s">
        <v>220</v>
      </c>
      <c r="M1590" s="11"/>
      <c r="N1590" s="46"/>
      <c r="O1590" s="11"/>
      <c r="P1590" s="46" t="s">
        <v>51</v>
      </c>
      <c r="Q1590" s="11"/>
      <c r="R1590" s="48"/>
      <c r="S1590" s="11"/>
      <c r="T1590" s="46" t="s">
        <v>189</v>
      </c>
      <c r="U1590" s="11"/>
      <c r="V1590" s="4">
        <v>10.41</v>
      </c>
      <c r="Z1590"/>
    </row>
    <row r="1591" spans="1:26">
      <c r="A1591" s="11"/>
      <c r="B1591" s="11"/>
      <c r="C1591" s="11"/>
      <c r="D1591" s="11"/>
      <c r="E1591" s="11"/>
      <c r="F1591" s="46" t="s">
        <v>18</v>
      </c>
      <c r="G1591" s="11"/>
      <c r="H1591" s="47">
        <v>41383</v>
      </c>
      <c r="I1591" s="11"/>
      <c r="J1591" s="46"/>
      <c r="K1591" s="11"/>
      <c r="L1591" s="46" t="s">
        <v>220</v>
      </c>
      <c r="M1591" s="11"/>
      <c r="N1591" s="46"/>
      <c r="O1591" s="11"/>
      <c r="P1591" s="46" t="s">
        <v>51</v>
      </c>
      <c r="Q1591" s="11"/>
      <c r="R1591" s="48"/>
      <c r="S1591" s="11"/>
      <c r="T1591" s="46" t="s">
        <v>189</v>
      </c>
      <c r="U1591" s="11"/>
      <c r="V1591" s="4">
        <v>9.09</v>
      </c>
      <c r="Z1591"/>
    </row>
    <row r="1592" spans="1:26">
      <c r="A1592" s="11"/>
      <c r="B1592" s="11"/>
      <c r="C1592" s="11"/>
      <c r="D1592" s="11"/>
      <c r="E1592" s="11"/>
      <c r="F1592" s="46" t="s">
        <v>18</v>
      </c>
      <c r="G1592" s="11"/>
      <c r="H1592" s="47">
        <v>41383</v>
      </c>
      <c r="I1592" s="11"/>
      <c r="J1592" s="46"/>
      <c r="K1592" s="11"/>
      <c r="L1592" s="46" t="s">
        <v>220</v>
      </c>
      <c r="M1592" s="11"/>
      <c r="N1592" s="46"/>
      <c r="O1592" s="11"/>
      <c r="P1592" s="46" t="s">
        <v>51</v>
      </c>
      <c r="Q1592" s="11"/>
      <c r="R1592" s="48"/>
      <c r="S1592" s="11"/>
      <c r="T1592" s="46" t="s">
        <v>189</v>
      </c>
      <c r="U1592" s="11"/>
      <c r="V1592" s="4">
        <v>13.8</v>
      </c>
      <c r="Z1592"/>
    </row>
    <row r="1593" spans="1:26">
      <c r="A1593" s="11"/>
      <c r="B1593" s="11"/>
      <c r="C1593" s="11"/>
      <c r="D1593" s="11"/>
      <c r="E1593" s="11"/>
      <c r="F1593" s="46" t="s">
        <v>18</v>
      </c>
      <c r="G1593" s="11"/>
      <c r="H1593" s="47">
        <v>41383</v>
      </c>
      <c r="I1593" s="11"/>
      <c r="J1593" s="46"/>
      <c r="K1593" s="11"/>
      <c r="L1593" s="46" t="s">
        <v>204</v>
      </c>
      <c r="M1593" s="11"/>
      <c r="N1593" s="46"/>
      <c r="O1593" s="11"/>
      <c r="P1593" s="46" t="s">
        <v>19</v>
      </c>
      <c r="Q1593" s="11"/>
      <c r="R1593" s="48"/>
      <c r="S1593" s="11"/>
      <c r="T1593" s="46" t="s">
        <v>189</v>
      </c>
      <c r="U1593" s="11"/>
      <c r="V1593" s="4">
        <v>69.09</v>
      </c>
      <c r="Z1593"/>
    </row>
    <row r="1594" spans="1:26">
      <c r="A1594" s="11"/>
      <c r="B1594" s="11"/>
      <c r="C1594" s="11"/>
      <c r="D1594" s="11"/>
      <c r="E1594" s="11"/>
      <c r="F1594" s="46" t="s">
        <v>18</v>
      </c>
      <c r="G1594" s="11"/>
      <c r="H1594" s="47">
        <v>41383</v>
      </c>
      <c r="I1594" s="11"/>
      <c r="J1594" s="46"/>
      <c r="K1594" s="11"/>
      <c r="L1594" s="46" t="s">
        <v>204</v>
      </c>
      <c r="M1594" s="11"/>
      <c r="N1594" s="46"/>
      <c r="O1594" s="11"/>
      <c r="P1594" s="46" t="s">
        <v>19</v>
      </c>
      <c r="Q1594" s="11"/>
      <c r="R1594" s="48"/>
      <c r="S1594" s="11"/>
      <c r="T1594" s="46" t="s">
        <v>189</v>
      </c>
      <c r="U1594" s="11"/>
      <c r="V1594" s="4">
        <v>105</v>
      </c>
      <c r="Z1594"/>
    </row>
    <row r="1595" spans="1:26">
      <c r="A1595" s="11"/>
      <c r="B1595" s="11"/>
      <c r="C1595" s="11"/>
      <c r="D1595" s="11"/>
      <c r="E1595" s="11"/>
      <c r="F1595" s="46" t="s">
        <v>18</v>
      </c>
      <c r="G1595" s="11"/>
      <c r="H1595" s="47">
        <v>41383</v>
      </c>
      <c r="I1595" s="11"/>
      <c r="J1595" s="46"/>
      <c r="K1595" s="11"/>
      <c r="L1595" s="46" t="s">
        <v>221</v>
      </c>
      <c r="M1595" s="11"/>
      <c r="N1595" s="46"/>
      <c r="O1595" s="11"/>
      <c r="P1595" s="46" t="s">
        <v>51</v>
      </c>
      <c r="Q1595" s="11"/>
      <c r="R1595" s="48"/>
      <c r="S1595" s="11"/>
      <c r="T1595" s="46" t="s">
        <v>189</v>
      </c>
      <c r="U1595" s="11"/>
      <c r="V1595" s="4">
        <v>88.97</v>
      </c>
      <c r="Z1595"/>
    </row>
    <row r="1596" spans="1:26">
      <c r="A1596" s="11"/>
      <c r="B1596" s="11"/>
      <c r="C1596" s="11"/>
      <c r="D1596" s="11"/>
      <c r="E1596" s="11"/>
      <c r="F1596" s="46" t="s">
        <v>18</v>
      </c>
      <c r="G1596" s="11"/>
      <c r="H1596" s="47">
        <v>41383</v>
      </c>
      <c r="I1596" s="11"/>
      <c r="J1596" s="46"/>
      <c r="K1596" s="11"/>
      <c r="L1596" s="46" t="s">
        <v>221</v>
      </c>
      <c r="M1596" s="11"/>
      <c r="N1596" s="46"/>
      <c r="O1596" s="11"/>
      <c r="P1596" s="46" t="s">
        <v>51</v>
      </c>
      <c r="Q1596" s="11"/>
      <c r="R1596" s="48"/>
      <c r="S1596" s="11"/>
      <c r="T1596" s="46" t="s">
        <v>189</v>
      </c>
      <c r="U1596" s="11"/>
      <c r="V1596" s="4">
        <v>50.85</v>
      </c>
      <c r="Z1596"/>
    </row>
    <row r="1597" spans="1:26">
      <c r="A1597" s="11"/>
      <c r="B1597" s="11"/>
      <c r="C1597" s="11"/>
      <c r="D1597" s="11"/>
      <c r="E1597" s="11"/>
      <c r="F1597" s="46" t="s">
        <v>18</v>
      </c>
      <c r="G1597" s="11"/>
      <c r="H1597" s="47">
        <v>41383</v>
      </c>
      <c r="I1597" s="11"/>
      <c r="J1597" s="46"/>
      <c r="K1597" s="11"/>
      <c r="L1597" s="46" t="s">
        <v>221</v>
      </c>
      <c r="M1597" s="11"/>
      <c r="N1597" s="46"/>
      <c r="O1597" s="11"/>
      <c r="P1597" s="46" t="s">
        <v>51</v>
      </c>
      <c r="Q1597" s="11"/>
      <c r="R1597" s="48"/>
      <c r="S1597" s="11"/>
      <c r="T1597" s="46" t="s">
        <v>189</v>
      </c>
      <c r="U1597" s="11"/>
      <c r="V1597" s="4">
        <v>77.28</v>
      </c>
      <c r="Z1597"/>
    </row>
    <row r="1598" spans="1:26">
      <c r="A1598" s="11"/>
      <c r="B1598" s="11"/>
      <c r="C1598" s="11"/>
      <c r="D1598" s="11"/>
      <c r="E1598" s="11"/>
      <c r="F1598" s="46" t="s">
        <v>18</v>
      </c>
      <c r="G1598" s="11"/>
      <c r="H1598" s="47">
        <v>41383</v>
      </c>
      <c r="I1598" s="11"/>
      <c r="J1598" s="46"/>
      <c r="K1598" s="11"/>
      <c r="L1598" s="46" t="s">
        <v>211</v>
      </c>
      <c r="M1598" s="11"/>
      <c r="N1598" s="46"/>
      <c r="O1598" s="11"/>
      <c r="P1598" s="46" t="s">
        <v>19</v>
      </c>
      <c r="Q1598" s="11"/>
      <c r="R1598" s="48"/>
      <c r="S1598" s="11"/>
      <c r="T1598" s="46" t="s">
        <v>189</v>
      </c>
      <c r="U1598" s="11"/>
      <c r="V1598" s="4">
        <v>126.74</v>
      </c>
      <c r="Z1598"/>
    </row>
    <row r="1599" spans="1:26">
      <c r="A1599" s="11"/>
      <c r="B1599" s="11"/>
      <c r="C1599" s="11"/>
      <c r="D1599" s="11"/>
      <c r="E1599" s="11"/>
      <c r="F1599" s="46" t="s">
        <v>18</v>
      </c>
      <c r="G1599" s="11"/>
      <c r="H1599" s="47">
        <v>41383</v>
      </c>
      <c r="I1599" s="11"/>
      <c r="J1599" s="46"/>
      <c r="K1599" s="11"/>
      <c r="L1599" s="46" t="s">
        <v>211</v>
      </c>
      <c r="M1599" s="11"/>
      <c r="N1599" s="46"/>
      <c r="O1599" s="11"/>
      <c r="P1599" s="46" t="s">
        <v>19</v>
      </c>
      <c r="Q1599" s="11"/>
      <c r="R1599" s="48"/>
      <c r="S1599" s="11"/>
      <c r="T1599" s="46" t="s">
        <v>189</v>
      </c>
      <c r="U1599" s="11"/>
      <c r="V1599" s="4">
        <v>70.94</v>
      </c>
      <c r="Z1599"/>
    </row>
    <row r="1600" spans="1:26">
      <c r="A1600" s="11"/>
      <c r="B1600" s="11"/>
      <c r="C1600" s="11"/>
      <c r="D1600" s="11"/>
      <c r="E1600" s="11"/>
      <c r="F1600" s="46" t="s">
        <v>18</v>
      </c>
      <c r="G1600" s="11"/>
      <c r="H1600" s="47">
        <v>41383</v>
      </c>
      <c r="I1600" s="11"/>
      <c r="J1600" s="46"/>
      <c r="K1600" s="11"/>
      <c r="L1600" s="46" t="s">
        <v>211</v>
      </c>
      <c r="M1600" s="11"/>
      <c r="N1600" s="46"/>
      <c r="O1600" s="11"/>
      <c r="P1600" s="46" t="s">
        <v>19</v>
      </c>
      <c r="Q1600" s="11"/>
      <c r="R1600" s="48"/>
      <c r="S1600" s="11"/>
      <c r="T1600" s="46" t="s">
        <v>189</v>
      </c>
      <c r="U1600" s="11"/>
      <c r="V1600" s="4">
        <v>107.8</v>
      </c>
      <c r="Z1600"/>
    </row>
    <row r="1601" spans="1:26">
      <c r="A1601" s="11"/>
      <c r="B1601" s="11"/>
      <c r="C1601" s="11"/>
      <c r="D1601" s="11"/>
      <c r="E1601" s="11"/>
      <c r="F1601" s="46" t="s">
        <v>18</v>
      </c>
      <c r="G1601" s="11"/>
      <c r="H1601" s="47">
        <v>41396</v>
      </c>
      <c r="I1601" s="11"/>
      <c r="J1601" s="46" t="s">
        <v>53</v>
      </c>
      <c r="K1601" s="11"/>
      <c r="L1601" s="46" t="s">
        <v>203</v>
      </c>
      <c r="M1601" s="11"/>
      <c r="N1601" s="46"/>
      <c r="O1601" s="11"/>
      <c r="P1601" s="46" t="s">
        <v>51</v>
      </c>
      <c r="Q1601" s="11"/>
      <c r="R1601" s="48"/>
      <c r="S1601" s="11"/>
      <c r="T1601" s="46" t="s">
        <v>189</v>
      </c>
      <c r="U1601" s="11"/>
      <c r="V1601" s="4">
        <v>2.0499999999999998</v>
      </c>
      <c r="Z1601"/>
    </row>
    <row r="1602" spans="1:26">
      <c r="A1602" s="11"/>
      <c r="B1602" s="11"/>
      <c r="C1602" s="11"/>
      <c r="D1602" s="11"/>
      <c r="E1602" s="11"/>
      <c r="F1602" s="46" t="s">
        <v>18</v>
      </c>
      <c r="G1602" s="11"/>
      <c r="H1602" s="47">
        <v>41396</v>
      </c>
      <c r="I1602" s="11"/>
      <c r="J1602" s="46" t="s">
        <v>53</v>
      </c>
      <c r="K1602" s="11"/>
      <c r="L1602" s="46" t="s">
        <v>203</v>
      </c>
      <c r="M1602" s="11"/>
      <c r="N1602" s="46"/>
      <c r="O1602" s="11"/>
      <c r="P1602" s="46" t="s">
        <v>51</v>
      </c>
      <c r="Q1602" s="11"/>
      <c r="R1602" s="48"/>
      <c r="S1602" s="11"/>
      <c r="T1602" s="46" t="s">
        <v>189</v>
      </c>
      <c r="U1602" s="11"/>
      <c r="V1602" s="4">
        <v>4.63</v>
      </c>
      <c r="Z1602"/>
    </row>
    <row r="1603" spans="1:26">
      <c r="A1603" s="11"/>
      <c r="B1603" s="11"/>
      <c r="C1603" s="11"/>
      <c r="D1603" s="11"/>
      <c r="E1603" s="11"/>
      <c r="F1603" s="46" t="s">
        <v>18</v>
      </c>
      <c r="G1603" s="11"/>
      <c r="H1603" s="47">
        <v>41396</v>
      </c>
      <c r="I1603" s="11"/>
      <c r="J1603" s="46" t="s">
        <v>53</v>
      </c>
      <c r="K1603" s="11"/>
      <c r="L1603" s="46" t="s">
        <v>203</v>
      </c>
      <c r="M1603" s="11"/>
      <c r="N1603" s="46"/>
      <c r="O1603" s="11"/>
      <c r="P1603" s="46" t="s">
        <v>51</v>
      </c>
      <c r="Q1603" s="11"/>
      <c r="R1603" s="48"/>
      <c r="S1603" s="11"/>
      <c r="T1603" s="46" t="s">
        <v>189</v>
      </c>
      <c r="U1603" s="11"/>
      <c r="V1603" s="4">
        <v>7.04</v>
      </c>
      <c r="Z1603"/>
    </row>
    <row r="1604" spans="1:26">
      <c r="A1604" s="11"/>
      <c r="B1604" s="11"/>
      <c r="C1604" s="11"/>
      <c r="D1604" s="11"/>
      <c r="E1604" s="11"/>
      <c r="F1604" s="46" t="s">
        <v>18</v>
      </c>
      <c r="G1604" s="11"/>
      <c r="H1604" s="47">
        <v>41397</v>
      </c>
      <c r="I1604" s="11"/>
      <c r="J1604" s="46" t="s">
        <v>146</v>
      </c>
      <c r="K1604" s="11"/>
      <c r="L1604" s="46" t="s">
        <v>206</v>
      </c>
      <c r="M1604" s="11"/>
      <c r="N1604" s="46"/>
      <c r="O1604" s="11"/>
      <c r="P1604" s="46" t="s">
        <v>0</v>
      </c>
      <c r="Q1604" s="11"/>
      <c r="R1604" s="48"/>
      <c r="S1604" s="11"/>
      <c r="T1604" s="46" t="s">
        <v>189</v>
      </c>
      <c r="U1604" s="11"/>
      <c r="V1604" s="4">
        <v>0</v>
      </c>
      <c r="Z1604"/>
    </row>
    <row r="1605" spans="1:26">
      <c r="A1605" s="11"/>
      <c r="B1605" s="11"/>
      <c r="C1605" s="11"/>
      <c r="D1605" s="11"/>
      <c r="E1605" s="11"/>
      <c r="F1605" s="46" t="s">
        <v>18</v>
      </c>
      <c r="G1605" s="11"/>
      <c r="H1605" s="47">
        <v>41397</v>
      </c>
      <c r="I1605" s="11"/>
      <c r="J1605" s="46" t="s">
        <v>146</v>
      </c>
      <c r="K1605" s="11"/>
      <c r="L1605" s="46" t="s">
        <v>206</v>
      </c>
      <c r="M1605" s="11"/>
      <c r="N1605" s="46"/>
      <c r="O1605" s="11"/>
      <c r="P1605" s="46" t="s">
        <v>0</v>
      </c>
      <c r="Q1605" s="11"/>
      <c r="R1605" s="48"/>
      <c r="S1605" s="11"/>
      <c r="T1605" s="46" t="s">
        <v>189</v>
      </c>
      <c r="U1605" s="11"/>
      <c r="V1605" s="4">
        <v>6.31</v>
      </c>
      <c r="Z1605"/>
    </row>
    <row r="1606" spans="1:26">
      <c r="A1606" s="11"/>
      <c r="B1606" s="11"/>
      <c r="C1606" s="11"/>
      <c r="D1606" s="11"/>
      <c r="E1606" s="11"/>
      <c r="F1606" s="46" t="s">
        <v>18</v>
      </c>
      <c r="G1606" s="11"/>
      <c r="H1606" s="47">
        <v>41397</v>
      </c>
      <c r="I1606" s="11"/>
      <c r="J1606" s="46" t="s">
        <v>146</v>
      </c>
      <c r="K1606" s="11"/>
      <c r="L1606" s="46" t="s">
        <v>206</v>
      </c>
      <c r="M1606" s="11"/>
      <c r="N1606" s="46"/>
      <c r="O1606" s="11"/>
      <c r="P1606" s="46" t="s">
        <v>0</v>
      </c>
      <c r="Q1606" s="11"/>
      <c r="R1606" s="48"/>
      <c r="S1606" s="11"/>
      <c r="T1606" s="46" t="s">
        <v>189</v>
      </c>
      <c r="U1606" s="11"/>
      <c r="V1606" s="4">
        <v>9.6</v>
      </c>
      <c r="Z1606"/>
    </row>
    <row r="1607" spans="1:26">
      <c r="A1607" s="11"/>
      <c r="B1607" s="11"/>
      <c r="C1607" s="11"/>
      <c r="D1607" s="11"/>
      <c r="E1607" s="11"/>
      <c r="F1607" s="46" t="s">
        <v>18</v>
      </c>
      <c r="G1607" s="11"/>
      <c r="H1607" s="47">
        <v>41397</v>
      </c>
      <c r="I1607" s="11"/>
      <c r="J1607" s="46"/>
      <c r="K1607" s="11"/>
      <c r="L1607" s="46" t="s">
        <v>212</v>
      </c>
      <c r="M1607" s="11"/>
      <c r="N1607" s="46"/>
      <c r="O1607" s="11"/>
      <c r="P1607" s="46" t="s">
        <v>35</v>
      </c>
      <c r="Q1607" s="11"/>
      <c r="R1607" s="48"/>
      <c r="S1607" s="11"/>
      <c r="T1607" s="46" t="s">
        <v>189</v>
      </c>
      <c r="U1607" s="11"/>
      <c r="V1607" s="4">
        <v>33.75</v>
      </c>
      <c r="Z1607"/>
    </row>
    <row r="1608" spans="1:26">
      <c r="A1608" s="11"/>
      <c r="B1608" s="11"/>
      <c r="C1608" s="11"/>
      <c r="D1608" s="11"/>
      <c r="E1608" s="11"/>
      <c r="F1608" s="46" t="s">
        <v>18</v>
      </c>
      <c r="G1608" s="11"/>
      <c r="H1608" s="47">
        <v>41397</v>
      </c>
      <c r="I1608" s="11"/>
      <c r="J1608" s="46"/>
      <c r="K1608" s="11"/>
      <c r="L1608" s="46" t="s">
        <v>212</v>
      </c>
      <c r="M1608" s="11"/>
      <c r="N1608" s="46"/>
      <c r="O1608" s="11"/>
      <c r="P1608" s="46" t="s">
        <v>35</v>
      </c>
      <c r="Q1608" s="11"/>
      <c r="R1608" s="48"/>
      <c r="S1608" s="11"/>
      <c r="T1608" s="46" t="s">
        <v>189</v>
      </c>
      <c r="U1608" s="11"/>
      <c r="V1608" s="4">
        <v>73.42</v>
      </c>
      <c r="Z1608"/>
    </row>
    <row r="1609" spans="1:26">
      <c r="A1609" s="11"/>
      <c r="B1609" s="11"/>
      <c r="C1609" s="11"/>
      <c r="D1609" s="11"/>
      <c r="E1609" s="11"/>
      <c r="F1609" s="46" t="s">
        <v>18</v>
      </c>
      <c r="G1609" s="11"/>
      <c r="H1609" s="47">
        <v>41397</v>
      </c>
      <c r="I1609" s="11"/>
      <c r="J1609" s="46"/>
      <c r="K1609" s="11"/>
      <c r="L1609" s="46" t="s">
        <v>212</v>
      </c>
      <c r="M1609" s="11"/>
      <c r="N1609" s="46"/>
      <c r="O1609" s="11"/>
      <c r="P1609" s="46" t="s">
        <v>35</v>
      </c>
      <c r="Q1609" s="11"/>
      <c r="R1609" s="48"/>
      <c r="S1609" s="11"/>
      <c r="T1609" s="46" t="s">
        <v>189</v>
      </c>
      <c r="U1609" s="11"/>
      <c r="V1609" s="4">
        <v>42.57</v>
      </c>
      <c r="Z1609"/>
    </row>
    <row r="1610" spans="1:26">
      <c r="A1610" s="11"/>
      <c r="B1610" s="11"/>
      <c r="C1610" s="11"/>
      <c r="D1610" s="11"/>
      <c r="E1610" s="11"/>
      <c r="F1610" s="46" t="s">
        <v>18</v>
      </c>
      <c r="G1610" s="11"/>
      <c r="H1610" s="47">
        <v>41397</v>
      </c>
      <c r="I1610" s="11"/>
      <c r="J1610" s="46"/>
      <c r="K1610" s="11"/>
      <c r="L1610" s="46" t="s">
        <v>212</v>
      </c>
      <c r="M1610" s="11"/>
      <c r="N1610" s="46"/>
      <c r="O1610" s="11"/>
      <c r="P1610" s="46" t="s">
        <v>35</v>
      </c>
      <c r="Q1610" s="11"/>
      <c r="R1610" s="48"/>
      <c r="S1610" s="11"/>
      <c r="T1610" s="46" t="s">
        <v>189</v>
      </c>
      <c r="U1610" s="11"/>
      <c r="V1610" s="4">
        <v>64.709999999999994</v>
      </c>
      <c r="Z1610"/>
    </row>
    <row r="1611" spans="1:26">
      <c r="A1611" s="11"/>
      <c r="B1611" s="11"/>
      <c r="C1611" s="11"/>
      <c r="D1611" s="11"/>
      <c r="E1611" s="11"/>
      <c r="F1611" s="46" t="s">
        <v>18</v>
      </c>
      <c r="G1611" s="11"/>
      <c r="H1611" s="47">
        <v>41397</v>
      </c>
      <c r="I1611" s="11"/>
      <c r="J1611" s="46"/>
      <c r="K1611" s="11"/>
      <c r="L1611" s="46" t="s">
        <v>190</v>
      </c>
      <c r="M1611" s="11"/>
      <c r="N1611" s="46"/>
      <c r="O1611" s="11"/>
      <c r="P1611" s="46" t="s">
        <v>35</v>
      </c>
      <c r="Q1611" s="11"/>
      <c r="R1611" s="48"/>
      <c r="S1611" s="11"/>
      <c r="T1611" s="46" t="s">
        <v>189</v>
      </c>
      <c r="U1611" s="11"/>
      <c r="V1611" s="4">
        <v>105.64</v>
      </c>
      <c r="Z1611"/>
    </row>
    <row r="1612" spans="1:26">
      <c r="A1612" s="11"/>
      <c r="B1612" s="11"/>
      <c r="C1612" s="11"/>
      <c r="D1612" s="11"/>
      <c r="E1612" s="11"/>
      <c r="F1612" s="46" t="s">
        <v>18</v>
      </c>
      <c r="G1612" s="11"/>
      <c r="H1612" s="47">
        <v>41397</v>
      </c>
      <c r="I1612" s="11"/>
      <c r="J1612" s="46"/>
      <c r="K1612" s="11"/>
      <c r="L1612" s="46" t="s">
        <v>190</v>
      </c>
      <c r="M1612" s="11"/>
      <c r="N1612" s="46"/>
      <c r="O1612" s="11"/>
      <c r="P1612" s="46" t="s">
        <v>35</v>
      </c>
      <c r="Q1612" s="11"/>
      <c r="R1612" s="48"/>
      <c r="S1612" s="11"/>
      <c r="T1612" s="46" t="s">
        <v>189</v>
      </c>
      <c r="U1612" s="11"/>
      <c r="V1612" s="4">
        <v>59.71</v>
      </c>
      <c r="Z1612"/>
    </row>
    <row r="1613" spans="1:26">
      <c r="A1613" s="11"/>
      <c r="B1613" s="11"/>
      <c r="C1613" s="11"/>
      <c r="D1613" s="11"/>
      <c r="E1613" s="11"/>
      <c r="F1613" s="46" t="s">
        <v>18</v>
      </c>
      <c r="G1613" s="11"/>
      <c r="H1613" s="47">
        <v>41397</v>
      </c>
      <c r="I1613" s="11"/>
      <c r="J1613" s="46"/>
      <c r="K1613" s="11"/>
      <c r="L1613" s="46" t="s">
        <v>190</v>
      </c>
      <c r="M1613" s="11"/>
      <c r="N1613" s="46"/>
      <c r="O1613" s="11"/>
      <c r="P1613" s="46" t="s">
        <v>35</v>
      </c>
      <c r="Q1613" s="11"/>
      <c r="R1613" s="48"/>
      <c r="S1613" s="11"/>
      <c r="T1613" s="46" t="s">
        <v>189</v>
      </c>
      <c r="U1613" s="11"/>
      <c r="V1613" s="4">
        <v>136.13</v>
      </c>
      <c r="Z1613"/>
    </row>
    <row r="1614" spans="1:26">
      <c r="A1614" s="11"/>
      <c r="B1614" s="11"/>
      <c r="C1614" s="11"/>
      <c r="D1614" s="11"/>
      <c r="E1614" s="11"/>
      <c r="F1614" s="46" t="s">
        <v>18</v>
      </c>
      <c r="G1614" s="11"/>
      <c r="H1614" s="47">
        <v>41397</v>
      </c>
      <c r="I1614" s="11"/>
      <c r="J1614" s="46"/>
      <c r="K1614" s="11"/>
      <c r="L1614" s="46" t="s">
        <v>191</v>
      </c>
      <c r="M1614" s="11"/>
      <c r="N1614" s="46"/>
      <c r="O1614" s="11"/>
      <c r="P1614" s="46" t="s">
        <v>19</v>
      </c>
      <c r="Q1614" s="11"/>
      <c r="R1614" s="48"/>
      <c r="S1614" s="11"/>
      <c r="T1614" s="46" t="s">
        <v>189</v>
      </c>
      <c r="U1614" s="11"/>
      <c r="V1614" s="4">
        <v>154.88999999999999</v>
      </c>
      <c r="Z1614"/>
    </row>
    <row r="1615" spans="1:26">
      <c r="A1615" s="11"/>
      <c r="B1615" s="11"/>
      <c r="C1615" s="11"/>
      <c r="D1615" s="11"/>
      <c r="E1615" s="11"/>
      <c r="F1615" s="46" t="s">
        <v>18</v>
      </c>
      <c r="G1615" s="11"/>
      <c r="H1615" s="47">
        <v>41397</v>
      </c>
      <c r="I1615" s="11"/>
      <c r="J1615" s="46"/>
      <c r="K1615" s="11"/>
      <c r="L1615" s="46" t="s">
        <v>191</v>
      </c>
      <c r="M1615" s="11"/>
      <c r="N1615" s="46"/>
      <c r="O1615" s="11"/>
      <c r="P1615" s="46" t="s">
        <v>19</v>
      </c>
      <c r="Q1615" s="11"/>
      <c r="R1615" s="48"/>
      <c r="S1615" s="11"/>
      <c r="T1615" s="46" t="s">
        <v>189</v>
      </c>
      <c r="U1615" s="11"/>
      <c r="V1615" s="4">
        <v>85.9</v>
      </c>
      <c r="Z1615"/>
    </row>
    <row r="1616" spans="1:26">
      <c r="A1616" s="11"/>
      <c r="B1616" s="11"/>
      <c r="C1616" s="11"/>
      <c r="D1616" s="11"/>
      <c r="E1616" s="11"/>
      <c r="F1616" s="46" t="s">
        <v>18</v>
      </c>
      <c r="G1616" s="11"/>
      <c r="H1616" s="47">
        <v>41397</v>
      </c>
      <c r="I1616" s="11"/>
      <c r="J1616" s="46"/>
      <c r="K1616" s="11"/>
      <c r="L1616" s="46" t="s">
        <v>191</v>
      </c>
      <c r="M1616" s="11"/>
      <c r="N1616" s="46"/>
      <c r="O1616" s="11"/>
      <c r="P1616" s="46" t="s">
        <v>19</v>
      </c>
      <c r="Q1616" s="11"/>
      <c r="R1616" s="48"/>
      <c r="S1616" s="11"/>
      <c r="T1616" s="46" t="s">
        <v>189</v>
      </c>
      <c r="U1616" s="11"/>
      <c r="V1616" s="4">
        <v>130.55000000000001</v>
      </c>
      <c r="Z1616"/>
    </row>
    <row r="1617" spans="1:26">
      <c r="A1617" s="11"/>
      <c r="B1617" s="11"/>
      <c r="C1617" s="11"/>
      <c r="D1617" s="11"/>
      <c r="E1617" s="11"/>
      <c r="F1617" s="46" t="s">
        <v>18</v>
      </c>
      <c r="G1617" s="11"/>
      <c r="H1617" s="47">
        <v>41397</v>
      </c>
      <c r="I1617" s="11"/>
      <c r="J1617" s="46"/>
      <c r="K1617" s="11"/>
      <c r="L1617" s="46" t="s">
        <v>214</v>
      </c>
      <c r="M1617" s="11"/>
      <c r="N1617" s="46"/>
      <c r="O1617" s="11"/>
      <c r="P1617" s="46" t="s">
        <v>0</v>
      </c>
      <c r="Q1617" s="11"/>
      <c r="R1617" s="48"/>
      <c r="S1617" s="11"/>
      <c r="T1617" s="46" t="s">
        <v>189</v>
      </c>
      <c r="U1617" s="11"/>
      <c r="V1617" s="4">
        <v>120.85</v>
      </c>
      <c r="Z1617"/>
    </row>
    <row r="1618" spans="1:26">
      <c r="A1618" s="11"/>
      <c r="B1618" s="11"/>
      <c r="C1618" s="11"/>
      <c r="D1618" s="11"/>
      <c r="E1618" s="11"/>
      <c r="F1618" s="46" t="s">
        <v>18</v>
      </c>
      <c r="G1618" s="11"/>
      <c r="H1618" s="47">
        <v>41397</v>
      </c>
      <c r="I1618" s="11"/>
      <c r="J1618" s="46"/>
      <c r="K1618" s="11"/>
      <c r="L1618" s="46" t="s">
        <v>214</v>
      </c>
      <c r="M1618" s="11"/>
      <c r="N1618" s="46"/>
      <c r="O1618" s="11"/>
      <c r="P1618" s="46" t="s">
        <v>0</v>
      </c>
      <c r="Q1618" s="11"/>
      <c r="R1618" s="48"/>
      <c r="S1618" s="11"/>
      <c r="T1618" s="46" t="s">
        <v>189</v>
      </c>
      <c r="U1618" s="11"/>
      <c r="V1618" s="4">
        <v>67.8</v>
      </c>
      <c r="Z1618"/>
    </row>
    <row r="1619" spans="1:26">
      <c r="A1619" s="11"/>
      <c r="B1619" s="11"/>
      <c r="C1619" s="11"/>
      <c r="D1619" s="11"/>
      <c r="E1619" s="11"/>
      <c r="F1619" s="46" t="s">
        <v>18</v>
      </c>
      <c r="G1619" s="11"/>
      <c r="H1619" s="47">
        <v>41397</v>
      </c>
      <c r="I1619" s="11"/>
      <c r="J1619" s="46"/>
      <c r="K1619" s="11"/>
      <c r="L1619" s="46" t="s">
        <v>214</v>
      </c>
      <c r="M1619" s="11"/>
      <c r="N1619" s="46"/>
      <c r="O1619" s="11"/>
      <c r="P1619" s="46" t="s">
        <v>0</v>
      </c>
      <c r="Q1619" s="11"/>
      <c r="R1619" s="48"/>
      <c r="S1619" s="11"/>
      <c r="T1619" s="46" t="s">
        <v>189</v>
      </c>
      <c r="U1619" s="11"/>
      <c r="V1619" s="4">
        <v>103.04</v>
      </c>
      <c r="Z1619"/>
    </row>
    <row r="1620" spans="1:26">
      <c r="A1620" s="11"/>
      <c r="B1620" s="11"/>
      <c r="C1620" s="11"/>
      <c r="D1620" s="11"/>
      <c r="E1620" s="11"/>
      <c r="F1620" s="46" t="s">
        <v>18</v>
      </c>
      <c r="G1620" s="11"/>
      <c r="H1620" s="47">
        <v>41397</v>
      </c>
      <c r="I1620" s="11"/>
      <c r="J1620" s="46"/>
      <c r="K1620" s="11"/>
      <c r="L1620" s="46" t="s">
        <v>192</v>
      </c>
      <c r="M1620" s="11"/>
      <c r="N1620" s="46"/>
      <c r="O1620" s="11"/>
      <c r="P1620" s="46" t="s">
        <v>19</v>
      </c>
      <c r="Q1620" s="11"/>
      <c r="R1620" s="48"/>
      <c r="S1620" s="11"/>
      <c r="T1620" s="46" t="s">
        <v>189</v>
      </c>
      <c r="U1620" s="11"/>
      <c r="V1620" s="4">
        <v>80</v>
      </c>
      <c r="Z1620"/>
    </row>
    <row r="1621" spans="1:26">
      <c r="A1621" s="11"/>
      <c r="B1621" s="11"/>
      <c r="C1621" s="11"/>
      <c r="D1621" s="11"/>
      <c r="E1621" s="11"/>
      <c r="F1621" s="46" t="s">
        <v>18</v>
      </c>
      <c r="G1621" s="11"/>
      <c r="H1621" s="47">
        <v>41397</v>
      </c>
      <c r="I1621" s="11"/>
      <c r="J1621" s="46"/>
      <c r="K1621" s="11"/>
      <c r="L1621" s="46" t="s">
        <v>192</v>
      </c>
      <c r="M1621" s="11"/>
      <c r="N1621" s="46"/>
      <c r="O1621" s="11"/>
      <c r="P1621" s="46" t="s">
        <v>19</v>
      </c>
      <c r="Q1621" s="11"/>
      <c r="R1621" s="48"/>
      <c r="S1621" s="11"/>
      <c r="T1621" s="46" t="s">
        <v>189</v>
      </c>
      <c r="U1621" s="11"/>
      <c r="V1621" s="4">
        <v>128.1</v>
      </c>
      <c r="Z1621"/>
    </row>
    <row r="1622" spans="1:26">
      <c r="A1622" s="11"/>
      <c r="B1622" s="11"/>
      <c r="C1622" s="11"/>
      <c r="D1622" s="11"/>
      <c r="E1622" s="11"/>
      <c r="F1622" s="46" t="s">
        <v>18</v>
      </c>
      <c r="G1622" s="11"/>
      <c r="H1622" s="47">
        <v>41397</v>
      </c>
      <c r="I1622" s="11"/>
      <c r="J1622" s="46"/>
      <c r="K1622" s="11"/>
      <c r="L1622" s="46" t="s">
        <v>192</v>
      </c>
      <c r="M1622" s="11"/>
      <c r="N1622" s="46"/>
      <c r="O1622" s="11"/>
      <c r="P1622" s="46" t="s">
        <v>19</v>
      </c>
      <c r="Q1622" s="11"/>
      <c r="R1622" s="48"/>
      <c r="S1622" s="11"/>
      <c r="T1622" s="46" t="s">
        <v>189</v>
      </c>
      <c r="U1622" s="11"/>
      <c r="V1622" s="4">
        <v>71.650000000000006</v>
      </c>
      <c r="Z1622"/>
    </row>
    <row r="1623" spans="1:26">
      <c r="A1623" s="11"/>
      <c r="B1623" s="11"/>
      <c r="C1623" s="11"/>
      <c r="D1623" s="11"/>
      <c r="E1623" s="11"/>
      <c r="F1623" s="46" t="s">
        <v>18</v>
      </c>
      <c r="G1623" s="11"/>
      <c r="H1623" s="47">
        <v>41397</v>
      </c>
      <c r="I1623" s="11"/>
      <c r="J1623" s="46"/>
      <c r="K1623" s="11"/>
      <c r="L1623" s="46" t="s">
        <v>192</v>
      </c>
      <c r="M1623" s="11"/>
      <c r="N1623" s="46"/>
      <c r="O1623" s="11"/>
      <c r="P1623" s="46" t="s">
        <v>19</v>
      </c>
      <c r="Q1623" s="11"/>
      <c r="R1623" s="48"/>
      <c r="S1623" s="11"/>
      <c r="T1623" s="46" t="s">
        <v>189</v>
      </c>
      <c r="U1623" s="11"/>
      <c r="V1623" s="4">
        <v>217.8</v>
      </c>
      <c r="Z1623"/>
    </row>
    <row r="1624" spans="1:26">
      <c r="A1624" s="11"/>
      <c r="B1624" s="11"/>
      <c r="C1624" s="11"/>
      <c r="D1624" s="11"/>
      <c r="E1624" s="11"/>
      <c r="F1624" s="46" t="s">
        <v>18</v>
      </c>
      <c r="G1624" s="11"/>
      <c r="H1624" s="47">
        <v>41397</v>
      </c>
      <c r="I1624" s="11"/>
      <c r="J1624" s="46"/>
      <c r="K1624" s="11"/>
      <c r="L1624" s="46" t="s">
        <v>194</v>
      </c>
      <c r="M1624" s="11"/>
      <c r="N1624" s="46"/>
      <c r="O1624" s="11"/>
      <c r="P1624" s="46" t="s">
        <v>19</v>
      </c>
      <c r="Q1624" s="11"/>
      <c r="R1624" s="48"/>
      <c r="S1624" s="11"/>
      <c r="T1624" s="46" t="s">
        <v>189</v>
      </c>
      <c r="U1624" s="11"/>
      <c r="V1624" s="4">
        <v>102.24</v>
      </c>
      <c r="Z1624"/>
    </row>
    <row r="1625" spans="1:26">
      <c r="A1625" s="11"/>
      <c r="B1625" s="11"/>
      <c r="C1625" s="11"/>
      <c r="D1625" s="11"/>
      <c r="E1625" s="11"/>
      <c r="F1625" s="46" t="s">
        <v>18</v>
      </c>
      <c r="G1625" s="11"/>
      <c r="H1625" s="47">
        <v>41397</v>
      </c>
      <c r="I1625" s="11"/>
      <c r="J1625" s="46"/>
      <c r="K1625" s="11"/>
      <c r="L1625" s="46" t="s">
        <v>194</v>
      </c>
      <c r="M1625" s="11"/>
      <c r="N1625" s="46"/>
      <c r="O1625" s="11"/>
      <c r="P1625" s="46" t="s">
        <v>19</v>
      </c>
      <c r="Q1625" s="11"/>
      <c r="R1625" s="48"/>
      <c r="S1625" s="11"/>
      <c r="T1625" s="46" t="s">
        <v>189</v>
      </c>
      <c r="U1625" s="11"/>
      <c r="V1625" s="4">
        <v>57.9</v>
      </c>
      <c r="Z1625"/>
    </row>
    <row r="1626" spans="1:26">
      <c r="A1626" s="11"/>
      <c r="B1626" s="11"/>
      <c r="C1626" s="11"/>
      <c r="D1626" s="11"/>
      <c r="E1626" s="11"/>
      <c r="F1626" s="46" t="s">
        <v>18</v>
      </c>
      <c r="G1626" s="11"/>
      <c r="H1626" s="47">
        <v>41397</v>
      </c>
      <c r="I1626" s="11"/>
      <c r="J1626" s="46"/>
      <c r="K1626" s="11"/>
      <c r="L1626" s="46" t="s">
        <v>194</v>
      </c>
      <c r="M1626" s="11"/>
      <c r="N1626" s="46"/>
      <c r="O1626" s="11"/>
      <c r="P1626" s="46" t="s">
        <v>19</v>
      </c>
      <c r="Q1626" s="11"/>
      <c r="R1626" s="48"/>
      <c r="S1626" s="11"/>
      <c r="T1626" s="46" t="s">
        <v>189</v>
      </c>
      <c r="U1626" s="11"/>
      <c r="V1626" s="4">
        <v>88</v>
      </c>
      <c r="Z1626"/>
    </row>
    <row r="1627" spans="1:26">
      <c r="A1627" s="11"/>
      <c r="B1627" s="11"/>
      <c r="C1627" s="11"/>
      <c r="D1627" s="11"/>
      <c r="E1627" s="11"/>
      <c r="F1627" s="46" t="s">
        <v>18</v>
      </c>
      <c r="G1627" s="11"/>
      <c r="H1627" s="47">
        <v>41397</v>
      </c>
      <c r="I1627" s="11"/>
      <c r="J1627" s="46"/>
      <c r="K1627" s="11"/>
      <c r="L1627" s="46" t="s">
        <v>195</v>
      </c>
      <c r="M1627" s="11"/>
      <c r="N1627" s="46"/>
      <c r="O1627" s="11"/>
      <c r="P1627" s="46" t="s">
        <v>19</v>
      </c>
      <c r="Q1627" s="11"/>
      <c r="R1627" s="48"/>
      <c r="S1627" s="11"/>
      <c r="T1627" s="46" t="s">
        <v>189</v>
      </c>
      <c r="U1627" s="11"/>
      <c r="V1627" s="4">
        <v>69.760000000000005</v>
      </c>
      <c r="Z1627"/>
    </row>
    <row r="1628" spans="1:26">
      <c r="A1628" s="11"/>
      <c r="B1628" s="11"/>
      <c r="C1628" s="11"/>
      <c r="D1628" s="11"/>
      <c r="E1628" s="11"/>
      <c r="F1628" s="46" t="s">
        <v>18</v>
      </c>
      <c r="G1628" s="11"/>
      <c r="H1628" s="47">
        <v>41397</v>
      </c>
      <c r="I1628" s="11"/>
      <c r="J1628" s="46"/>
      <c r="K1628" s="11"/>
      <c r="L1628" s="46" t="s">
        <v>195</v>
      </c>
      <c r="M1628" s="11"/>
      <c r="N1628" s="46"/>
      <c r="O1628" s="11"/>
      <c r="P1628" s="46" t="s">
        <v>19</v>
      </c>
      <c r="Q1628" s="11"/>
      <c r="R1628" s="48"/>
      <c r="S1628" s="11"/>
      <c r="T1628" s="46" t="s">
        <v>189</v>
      </c>
      <c r="U1628" s="11"/>
      <c r="V1628" s="4">
        <v>40.64</v>
      </c>
      <c r="Z1628"/>
    </row>
    <row r="1629" spans="1:26">
      <c r="A1629" s="11"/>
      <c r="B1629" s="11"/>
      <c r="C1629" s="11"/>
      <c r="D1629" s="11"/>
      <c r="E1629" s="11"/>
      <c r="F1629" s="46" t="s">
        <v>18</v>
      </c>
      <c r="G1629" s="11"/>
      <c r="H1629" s="47">
        <v>41397</v>
      </c>
      <c r="I1629" s="11"/>
      <c r="J1629" s="46"/>
      <c r="K1629" s="11"/>
      <c r="L1629" s="46" t="s">
        <v>195</v>
      </c>
      <c r="M1629" s="11"/>
      <c r="N1629" s="46"/>
      <c r="O1629" s="11"/>
      <c r="P1629" s="46" t="s">
        <v>19</v>
      </c>
      <c r="Q1629" s="11"/>
      <c r="R1629" s="48"/>
      <c r="S1629" s="11"/>
      <c r="T1629" s="46" t="s">
        <v>189</v>
      </c>
      <c r="U1629" s="11"/>
      <c r="V1629" s="4">
        <v>61.76</v>
      </c>
      <c r="Z1629"/>
    </row>
    <row r="1630" spans="1:26">
      <c r="A1630" s="11"/>
      <c r="B1630" s="11"/>
      <c r="C1630" s="11"/>
      <c r="D1630" s="11"/>
      <c r="E1630" s="11"/>
      <c r="F1630" s="46" t="s">
        <v>18</v>
      </c>
      <c r="G1630" s="11"/>
      <c r="H1630" s="47">
        <v>41397</v>
      </c>
      <c r="I1630" s="11"/>
      <c r="J1630" s="46"/>
      <c r="K1630" s="11"/>
      <c r="L1630" s="46" t="s">
        <v>198</v>
      </c>
      <c r="M1630" s="11"/>
      <c r="N1630" s="46"/>
      <c r="O1630" s="11"/>
      <c r="P1630" s="46" t="s">
        <v>0</v>
      </c>
      <c r="Q1630" s="11"/>
      <c r="R1630" s="48"/>
      <c r="S1630" s="11"/>
      <c r="T1630" s="46" t="s">
        <v>189</v>
      </c>
      <c r="U1630" s="11"/>
      <c r="V1630" s="4">
        <v>80.58</v>
      </c>
      <c r="Z1630"/>
    </row>
    <row r="1631" spans="1:26">
      <c r="A1631" s="11"/>
      <c r="B1631" s="11"/>
      <c r="C1631" s="11"/>
      <c r="D1631" s="11"/>
      <c r="E1631" s="11"/>
      <c r="F1631" s="46" t="s">
        <v>18</v>
      </c>
      <c r="G1631" s="11"/>
      <c r="H1631" s="47">
        <v>41397</v>
      </c>
      <c r="I1631" s="11"/>
      <c r="J1631" s="46"/>
      <c r="K1631" s="11"/>
      <c r="L1631" s="46" t="s">
        <v>198</v>
      </c>
      <c r="M1631" s="11"/>
      <c r="N1631" s="46"/>
      <c r="O1631" s="11"/>
      <c r="P1631" s="46" t="s">
        <v>0</v>
      </c>
      <c r="Q1631" s="11"/>
      <c r="R1631" s="48"/>
      <c r="S1631" s="11"/>
      <c r="T1631" s="46" t="s">
        <v>189</v>
      </c>
      <c r="U1631" s="11"/>
      <c r="V1631" s="4">
        <v>46.4</v>
      </c>
      <c r="Z1631"/>
    </row>
    <row r="1632" spans="1:26">
      <c r="A1632" s="11"/>
      <c r="B1632" s="11"/>
      <c r="C1632" s="11"/>
      <c r="D1632" s="11"/>
      <c r="E1632" s="11"/>
      <c r="F1632" s="46" t="s">
        <v>18</v>
      </c>
      <c r="G1632" s="11"/>
      <c r="H1632" s="47">
        <v>41397</v>
      </c>
      <c r="I1632" s="11"/>
      <c r="J1632" s="46"/>
      <c r="K1632" s="11"/>
      <c r="L1632" s="46" t="s">
        <v>198</v>
      </c>
      <c r="M1632" s="11"/>
      <c r="N1632" s="46"/>
      <c r="O1632" s="11"/>
      <c r="P1632" s="46" t="s">
        <v>0</v>
      </c>
      <c r="Q1632" s="11"/>
      <c r="R1632" s="48"/>
      <c r="S1632" s="11"/>
      <c r="T1632" s="46" t="s">
        <v>189</v>
      </c>
      <c r="U1632" s="11"/>
      <c r="V1632" s="4">
        <v>70.5</v>
      </c>
      <c r="Z1632"/>
    </row>
    <row r="1633" spans="1:26">
      <c r="A1633" s="11"/>
      <c r="B1633" s="11"/>
      <c r="C1633" s="11"/>
      <c r="D1633" s="11"/>
      <c r="E1633" s="11"/>
      <c r="F1633" s="46" t="s">
        <v>18</v>
      </c>
      <c r="G1633" s="11"/>
      <c r="H1633" s="47">
        <v>41397</v>
      </c>
      <c r="I1633" s="11"/>
      <c r="J1633" s="46"/>
      <c r="K1633" s="11"/>
      <c r="L1633" s="46" t="s">
        <v>199</v>
      </c>
      <c r="M1633" s="11"/>
      <c r="N1633" s="46"/>
      <c r="O1633" s="11"/>
      <c r="P1633" s="46" t="s">
        <v>19</v>
      </c>
      <c r="Q1633" s="11"/>
      <c r="R1633" s="48"/>
      <c r="S1633" s="11"/>
      <c r="T1633" s="46" t="s">
        <v>189</v>
      </c>
      <c r="U1633" s="11"/>
      <c r="V1633" s="4">
        <v>3076.92</v>
      </c>
      <c r="Z1633"/>
    </row>
    <row r="1634" spans="1:26">
      <c r="A1634" s="11"/>
      <c r="B1634" s="11"/>
      <c r="C1634" s="11"/>
      <c r="D1634" s="11"/>
      <c r="E1634" s="11"/>
      <c r="F1634" s="46" t="s">
        <v>18</v>
      </c>
      <c r="G1634" s="11"/>
      <c r="H1634" s="47">
        <v>41397</v>
      </c>
      <c r="I1634" s="11"/>
      <c r="J1634" s="46"/>
      <c r="K1634" s="11"/>
      <c r="L1634" s="46" t="s">
        <v>199</v>
      </c>
      <c r="M1634" s="11"/>
      <c r="N1634" s="46"/>
      <c r="O1634" s="11"/>
      <c r="P1634" s="46" t="s">
        <v>19</v>
      </c>
      <c r="Q1634" s="11"/>
      <c r="R1634" s="48"/>
      <c r="S1634" s="11"/>
      <c r="T1634" s="46" t="s">
        <v>189</v>
      </c>
      <c r="U1634" s="11"/>
      <c r="V1634" s="4">
        <v>145.63999999999999</v>
      </c>
      <c r="Z1634"/>
    </row>
    <row r="1635" spans="1:26">
      <c r="A1635" s="11"/>
      <c r="B1635" s="11"/>
      <c r="C1635" s="11"/>
      <c r="D1635" s="11"/>
      <c r="E1635" s="11"/>
      <c r="F1635" s="46" t="s">
        <v>18</v>
      </c>
      <c r="G1635" s="11"/>
      <c r="H1635" s="47">
        <v>41397</v>
      </c>
      <c r="I1635" s="11"/>
      <c r="J1635" s="46"/>
      <c r="K1635" s="11"/>
      <c r="L1635" s="46" t="s">
        <v>201</v>
      </c>
      <c r="M1635" s="11"/>
      <c r="N1635" s="46"/>
      <c r="O1635" s="11"/>
      <c r="P1635" s="46" t="s">
        <v>19</v>
      </c>
      <c r="Q1635" s="11"/>
      <c r="R1635" s="48"/>
      <c r="S1635" s="11"/>
      <c r="T1635" s="46" t="s">
        <v>189</v>
      </c>
      <c r="U1635" s="11"/>
      <c r="V1635" s="4">
        <v>130.69999999999999</v>
      </c>
      <c r="Z1635"/>
    </row>
    <row r="1636" spans="1:26">
      <c r="A1636" s="11"/>
      <c r="B1636" s="11"/>
      <c r="C1636" s="11"/>
      <c r="D1636" s="11"/>
      <c r="E1636" s="11"/>
      <c r="F1636" s="46" t="s">
        <v>18</v>
      </c>
      <c r="G1636" s="11"/>
      <c r="H1636" s="47">
        <v>41397</v>
      </c>
      <c r="I1636" s="11"/>
      <c r="J1636" s="46"/>
      <c r="K1636" s="11"/>
      <c r="L1636" s="46" t="s">
        <v>201</v>
      </c>
      <c r="M1636" s="11"/>
      <c r="N1636" s="46"/>
      <c r="O1636" s="11"/>
      <c r="P1636" s="46" t="s">
        <v>19</v>
      </c>
      <c r="Q1636" s="11"/>
      <c r="R1636" s="48"/>
      <c r="S1636" s="11"/>
      <c r="T1636" s="46" t="s">
        <v>189</v>
      </c>
      <c r="U1636" s="11"/>
      <c r="V1636" s="4">
        <v>73.040000000000006</v>
      </c>
      <c r="Z1636"/>
    </row>
    <row r="1637" spans="1:26">
      <c r="A1637" s="11"/>
      <c r="B1637" s="11"/>
      <c r="C1637" s="11"/>
      <c r="D1637" s="11"/>
      <c r="E1637" s="11"/>
      <c r="F1637" s="46" t="s">
        <v>18</v>
      </c>
      <c r="G1637" s="11"/>
      <c r="H1637" s="47">
        <v>41397</v>
      </c>
      <c r="I1637" s="11"/>
      <c r="J1637" s="46"/>
      <c r="K1637" s="11"/>
      <c r="L1637" s="46" t="s">
        <v>201</v>
      </c>
      <c r="M1637" s="11"/>
      <c r="N1637" s="46"/>
      <c r="O1637" s="11"/>
      <c r="P1637" s="46" t="s">
        <v>19</v>
      </c>
      <c r="Q1637" s="11"/>
      <c r="R1637" s="48"/>
      <c r="S1637" s="11"/>
      <c r="T1637" s="46" t="s">
        <v>189</v>
      </c>
      <c r="U1637" s="11"/>
      <c r="V1637" s="4">
        <v>111</v>
      </c>
      <c r="Z1637"/>
    </row>
    <row r="1638" spans="1:26">
      <c r="A1638" s="11"/>
      <c r="B1638" s="11"/>
      <c r="C1638" s="11"/>
      <c r="D1638" s="11"/>
      <c r="E1638" s="11"/>
      <c r="F1638" s="46" t="s">
        <v>18</v>
      </c>
      <c r="G1638" s="11"/>
      <c r="H1638" s="47">
        <v>41397</v>
      </c>
      <c r="I1638" s="11"/>
      <c r="J1638" s="46"/>
      <c r="K1638" s="11"/>
      <c r="L1638" s="46" t="s">
        <v>202</v>
      </c>
      <c r="M1638" s="11"/>
      <c r="N1638" s="46"/>
      <c r="O1638" s="11"/>
      <c r="P1638" s="46" t="s">
        <v>51</v>
      </c>
      <c r="Q1638" s="11"/>
      <c r="R1638" s="48"/>
      <c r="S1638" s="11"/>
      <c r="T1638" s="46" t="s">
        <v>189</v>
      </c>
      <c r="U1638" s="11"/>
      <c r="V1638" s="4">
        <v>162.26</v>
      </c>
      <c r="Z1638"/>
    </row>
    <row r="1639" spans="1:26">
      <c r="A1639" s="11"/>
      <c r="B1639" s="11"/>
      <c r="C1639" s="11"/>
      <c r="D1639" s="11"/>
      <c r="E1639" s="11"/>
      <c r="F1639" s="46" t="s">
        <v>18</v>
      </c>
      <c r="G1639" s="11"/>
      <c r="H1639" s="47">
        <v>41397</v>
      </c>
      <c r="I1639" s="11"/>
      <c r="J1639" s="46"/>
      <c r="K1639" s="11"/>
      <c r="L1639" s="46" t="s">
        <v>202</v>
      </c>
      <c r="M1639" s="11"/>
      <c r="N1639" s="46"/>
      <c r="O1639" s="11"/>
      <c r="P1639" s="46" t="s">
        <v>51</v>
      </c>
      <c r="Q1639" s="11"/>
      <c r="R1639" s="48"/>
      <c r="S1639" s="11"/>
      <c r="T1639" s="46" t="s">
        <v>189</v>
      </c>
      <c r="U1639" s="11"/>
      <c r="V1639" s="4">
        <v>89.82</v>
      </c>
      <c r="Z1639"/>
    </row>
    <row r="1640" spans="1:26">
      <c r="A1640" s="11"/>
      <c r="B1640" s="11"/>
      <c r="C1640" s="11"/>
      <c r="D1640" s="11"/>
      <c r="E1640" s="11"/>
      <c r="F1640" s="46" t="s">
        <v>18</v>
      </c>
      <c r="G1640" s="11"/>
      <c r="H1640" s="47">
        <v>41397</v>
      </c>
      <c r="I1640" s="11"/>
      <c r="J1640" s="46"/>
      <c r="K1640" s="11"/>
      <c r="L1640" s="46" t="s">
        <v>202</v>
      </c>
      <c r="M1640" s="11"/>
      <c r="N1640" s="46"/>
      <c r="O1640" s="11"/>
      <c r="P1640" s="46" t="s">
        <v>51</v>
      </c>
      <c r="Q1640" s="11"/>
      <c r="R1640" s="48"/>
      <c r="S1640" s="11"/>
      <c r="T1640" s="46" t="s">
        <v>189</v>
      </c>
      <c r="U1640" s="11"/>
      <c r="V1640" s="4">
        <v>136.5</v>
      </c>
      <c r="Z1640"/>
    </row>
    <row r="1641" spans="1:26">
      <c r="A1641" s="11"/>
      <c r="B1641" s="11"/>
      <c r="C1641" s="11"/>
      <c r="D1641" s="11"/>
      <c r="E1641" s="11"/>
      <c r="F1641" s="46" t="s">
        <v>18</v>
      </c>
      <c r="G1641" s="11"/>
      <c r="H1641" s="47">
        <v>41397</v>
      </c>
      <c r="I1641" s="11"/>
      <c r="J1641" s="46"/>
      <c r="K1641" s="11"/>
      <c r="L1641" s="46" t="s">
        <v>210</v>
      </c>
      <c r="M1641" s="11"/>
      <c r="N1641" s="46"/>
      <c r="O1641" s="11"/>
      <c r="P1641" s="46" t="s">
        <v>0</v>
      </c>
      <c r="Q1641" s="11"/>
      <c r="R1641" s="48"/>
      <c r="S1641" s="11"/>
      <c r="T1641" s="46" t="s">
        <v>189</v>
      </c>
      <c r="U1641" s="11"/>
      <c r="V1641" s="4">
        <v>0</v>
      </c>
      <c r="Z1641"/>
    </row>
    <row r="1642" spans="1:26">
      <c r="A1642" s="11"/>
      <c r="B1642" s="11"/>
      <c r="C1642" s="11"/>
      <c r="D1642" s="11"/>
      <c r="E1642" s="11"/>
      <c r="F1642" s="46" t="s">
        <v>18</v>
      </c>
      <c r="G1642" s="11"/>
      <c r="H1642" s="47">
        <v>41397</v>
      </c>
      <c r="I1642" s="11"/>
      <c r="J1642" s="46"/>
      <c r="K1642" s="11"/>
      <c r="L1642" s="46" t="s">
        <v>210</v>
      </c>
      <c r="M1642" s="11"/>
      <c r="N1642" s="46"/>
      <c r="O1642" s="11"/>
      <c r="P1642" s="46" t="s">
        <v>0</v>
      </c>
      <c r="Q1642" s="11"/>
      <c r="R1642" s="48"/>
      <c r="S1642" s="11"/>
      <c r="T1642" s="46" t="s">
        <v>189</v>
      </c>
      <c r="U1642" s="11"/>
      <c r="V1642" s="4">
        <v>79.959999999999994</v>
      </c>
      <c r="Z1642"/>
    </row>
    <row r="1643" spans="1:26">
      <c r="A1643" s="11"/>
      <c r="B1643" s="11"/>
      <c r="C1643" s="11"/>
      <c r="D1643" s="11"/>
      <c r="E1643" s="11"/>
      <c r="F1643" s="46" t="s">
        <v>18</v>
      </c>
      <c r="G1643" s="11"/>
      <c r="H1643" s="47">
        <v>41397</v>
      </c>
      <c r="I1643" s="11"/>
      <c r="J1643" s="46"/>
      <c r="K1643" s="11"/>
      <c r="L1643" s="46" t="s">
        <v>210</v>
      </c>
      <c r="M1643" s="11"/>
      <c r="N1643" s="46"/>
      <c r="O1643" s="11"/>
      <c r="P1643" s="46" t="s">
        <v>0</v>
      </c>
      <c r="Q1643" s="11"/>
      <c r="R1643" s="48"/>
      <c r="S1643" s="11"/>
      <c r="T1643" s="46" t="s">
        <v>189</v>
      </c>
      <c r="U1643" s="11"/>
      <c r="V1643" s="4">
        <v>46.06</v>
      </c>
      <c r="Z1643"/>
    </row>
    <row r="1644" spans="1:26">
      <c r="A1644" s="11"/>
      <c r="B1644" s="11"/>
      <c r="C1644" s="11"/>
      <c r="D1644" s="11"/>
      <c r="E1644" s="11"/>
      <c r="F1644" s="46" t="s">
        <v>18</v>
      </c>
      <c r="G1644" s="11"/>
      <c r="H1644" s="47">
        <v>41397</v>
      </c>
      <c r="I1644" s="11"/>
      <c r="J1644" s="46"/>
      <c r="K1644" s="11"/>
      <c r="L1644" s="46" t="s">
        <v>210</v>
      </c>
      <c r="M1644" s="11"/>
      <c r="N1644" s="46"/>
      <c r="O1644" s="11"/>
      <c r="P1644" s="46" t="s">
        <v>0</v>
      </c>
      <c r="Q1644" s="11"/>
      <c r="R1644" s="48"/>
      <c r="S1644" s="11"/>
      <c r="T1644" s="46" t="s">
        <v>189</v>
      </c>
      <c r="U1644" s="11"/>
      <c r="V1644" s="4">
        <v>70</v>
      </c>
      <c r="Z1644"/>
    </row>
    <row r="1645" spans="1:26">
      <c r="A1645" s="11"/>
      <c r="B1645" s="11"/>
      <c r="C1645" s="11"/>
      <c r="D1645" s="11"/>
      <c r="E1645" s="11"/>
      <c r="F1645" s="46" t="s">
        <v>18</v>
      </c>
      <c r="G1645" s="11"/>
      <c r="H1645" s="47">
        <v>41397</v>
      </c>
      <c r="I1645" s="11"/>
      <c r="J1645" s="46"/>
      <c r="K1645" s="11"/>
      <c r="L1645" s="46" t="s">
        <v>203</v>
      </c>
      <c r="M1645" s="11"/>
      <c r="N1645" s="46"/>
      <c r="O1645" s="11"/>
      <c r="P1645" s="46" t="s">
        <v>51</v>
      </c>
      <c r="Q1645" s="11"/>
      <c r="R1645" s="48"/>
      <c r="S1645" s="11"/>
      <c r="T1645" s="46" t="s">
        <v>189</v>
      </c>
      <c r="U1645" s="11"/>
      <c r="V1645" s="4">
        <v>80.73</v>
      </c>
      <c r="Z1645"/>
    </row>
    <row r="1646" spans="1:26">
      <c r="A1646" s="11"/>
      <c r="B1646" s="11"/>
      <c r="C1646" s="11"/>
      <c r="D1646" s="11"/>
      <c r="E1646" s="11"/>
      <c r="F1646" s="46" t="s">
        <v>18</v>
      </c>
      <c r="G1646" s="11"/>
      <c r="H1646" s="47">
        <v>41397</v>
      </c>
      <c r="I1646" s="11"/>
      <c r="J1646" s="46"/>
      <c r="K1646" s="11"/>
      <c r="L1646" s="46" t="s">
        <v>203</v>
      </c>
      <c r="M1646" s="11"/>
      <c r="N1646" s="46"/>
      <c r="O1646" s="11"/>
      <c r="P1646" s="46" t="s">
        <v>51</v>
      </c>
      <c r="Q1646" s="11"/>
      <c r="R1646" s="48"/>
      <c r="S1646" s="11"/>
      <c r="T1646" s="46" t="s">
        <v>189</v>
      </c>
      <c r="U1646" s="11"/>
      <c r="V1646" s="4">
        <v>46.47</v>
      </c>
      <c r="Z1646"/>
    </row>
    <row r="1647" spans="1:26">
      <c r="A1647" s="11"/>
      <c r="B1647" s="11"/>
      <c r="C1647" s="11"/>
      <c r="D1647" s="11"/>
      <c r="E1647" s="11"/>
      <c r="F1647" s="46" t="s">
        <v>18</v>
      </c>
      <c r="G1647" s="11"/>
      <c r="H1647" s="47">
        <v>41397</v>
      </c>
      <c r="I1647" s="11"/>
      <c r="J1647" s="46"/>
      <c r="K1647" s="11"/>
      <c r="L1647" s="46" t="s">
        <v>203</v>
      </c>
      <c r="M1647" s="11"/>
      <c r="N1647" s="46"/>
      <c r="O1647" s="11"/>
      <c r="P1647" s="46" t="s">
        <v>51</v>
      </c>
      <c r="Q1647" s="11"/>
      <c r="R1647" s="48"/>
      <c r="S1647" s="11"/>
      <c r="T1647" s="46" t="s">
        <v>189</v>
      </c>
      <c r="U1647" s="11"/>
      <c r="V1647" s="4">
        <v>70.62</v>
      </c>
      <c r="Z1647"/>
    </row>
    <row r="1648" spans="1:26">
      <c r="A1648" s="11"/>
      <c r="B1648" s="11"/>
      <c r="C1648" s="11"/>
      <c r="D1648" s="11"/>
      <c r="E1648" s="11"/>
      <c r="F1648" s="46" t="s">
        <v>18</v>
      </c>
      <c r="G1648" s="11"/>
      <c r="H1648" s="47">
        <v>41397</v>
      </c>
      <c r="I1648" s="11"/>
      <c r="J1648" s="46"/>
      <c r="K1648" s="11"/>
      <c r="L1648" s="46" t="s">
        <v>220</v>
      </c>
      <c r="M1648" s="11"/>
      <c r="N1648" s="46"/>
      <c r="O1648" s="11"/>
      <c r="P1648" s="46" t="s">
        <v>51</v>
      </c>
      <c r="Q1648" s="11"/>
      <c r="R1648" s="48"/>
      <c r="S1648" s="11"/>
      <c r="T1648" s="46" t="s">
        <v>189</v>
      </c>
      <c r="U1648" s="11"/>
      <c r="V1648" s="4">
        <v>14.87</v>
      </c>
      <c r="Z1648"/>
    </row>
    <row r="1649" spans="1:26">
      <c r="A1649" s="11"/>
      <c r="B1649" s="11"/>
      <c r="C1649" s="11"/>
      <c r="D1649" s="11"/>
      <c r="E1649" s="11"/>
      <c r="F1649" s="46" t="s">
        <v>18</v>
      </c>
      <c r="G1649" s="11"/>
      <c r="H1649" s="47">
        <v>41397</v>
      </c>
      <c r="I1649" s="11"/>
      <c r="J1649" s="46"/>
      <c r="K1649" s="11"/>
      <c r="L1649" s="46" t="s">
        <v>220</v>
      </c>
      <c r="M1649" s="11"/>
      <c r="N1649" s="46"/>
      <c r="O1649" s="11"/>
      <c r="P1649" s="46" t="s">
        <v>51</v>
      </c>
      <c r="Q1649" s="11"/>
      <c r="R1649" s="48"/>
      <c r="S1649" s="11"/>
      <c r="T1649" s="46" t="s">
        <v>189</v>
      </c>
      <c r="U1649" s="11"/>
      <c r="V1649" s="4">
        <v>11.45</v>
      </c>
      <c r="Z1649"/>
    </row>
    <row r="1650" spans="1:26">
      <c r="A1650" s="11"/>
      <c r="B1650" s="11"/>
      <c r="C1650" s="11"/>
      <c r="D1650" s="11"/>
      <c r="E1650" s="11"/>
      <c r="F1650" s="46" t="s">
        <v>18</v>
      </c>
      <c r="G1650" s="11"/>
      <c r="H1650" s="47">
        <v>41397</v>
      </c>
      <c r="I1650" s="11"/>
      <c r="J1650" s="46"/>
      <c r="K1650" s="11"/>
      <c r="L1650" s="46" t="s">
        <v>220</v>
      </c>
      <c r="M1650" s="11"/>
      <c r="N1650" s="46"/>
      <c r="O1650" s="11"/>
      <c r="P1650" s="46" t="s">
        <v>51</v>
      </c>
      <c r="Q1650" s="11"/>
      <c r="R1650" s="48"/>
      <c r="S1650" s="11"/>
      <c r="T1650" s="46" t="s">
        <v>189</v>
      </c>
      <c r="U1650" s="11"/>
      <c r="V1650" s="4">
        <v>17.399999999999999</v>
      </c>
      <c r="Z1650"/>
    </row>
    <row r="1651" spans="1:26">
      <c r="A1651" s="11"/>
      <c r="B1651" s="11"/>
      <c r="C1651" s="11"/>
      <c r="D1651" s="11"/>
      <c r="E1651" s="11"/>
      <c r="F1651" s="46" t="s">
        <v>18</v>
      </c>
      <c r="G1651" s="11"/>
      <c r="H1651" s="47">
        <v>41397</v>
      </c>
      <c r="I1651" s="11"/>
      <c r="J1651" s="46"/>
      <c r="K1651" s="11"/>
      <c r="L1651" s="46" t="s">
        <v>204</v>
      </c>
      <c r="M1651" s="11"/>
      <c r="N1651" s="46"/>
      <c r="O1651" s="11"/>
      <c r="P1651" s="46" t="s">
        <v>19</v>
      </c>
      <c r="Q1651" s="11"/>
      <c r="R1651" s="48"/>
      <c r="S1651" s="11"/>
      <c r="T1651" s="46" t="s">
        <v>189</v>
      </c>
      <c r="U1651" s="11"/>
      <c r="V1651" s="4">
        <v>55.86</v>
      </c>
      <c r="Z1651"/>
    </row>
    <row r="1652" spans="1:26">
      <c r="A1652" s="11"/>
      <c r="B1652" s="11"/>
      <c r="C1652" s="11"/>
      <c r="D1652" s="11"/>
      <c r="E1652" s="11"/>
      <c r="F1652" s="46" t="s">
        <v>18</v>
      </c>
      <c r="G1652" s="11"/>
      <c r="H1652" s="47">
        <v>41397</v>
      </c>
      <c r="I1652" s="11"/>
      <c r="J1652" s="46"/>
      <c r="K1652" s="11"/>
      <c r="L1652" s="46" t="s">
        <v>204</v>
      </c>
      <c r="M1652" s="11"/>
      <c r="N1652" s="46"/>
      <c r="O1652" s="11"/>
      <c r="P1652" s="46" t="s">
        <v>19</v>
      </c>
      <c r="Q1652" s="11"/>
      <c r="R1652" s="48"/>
      <c r="S1652" s="11"/>
      <c r="T1652" s="46" t="s">
        <v>189</v>
      </c>
      <c r="U1652" s="11"/>
      <c r="V1652" s="4">
        <v>84.9</v>
      </c>
      <c r="Z1652"/>
    </row>
    <row r="1653" spans="1:26">
      <c r="A1653" s="11"/>
      <c r="B1653" s="11"/>
      <c r="C1653" s="11"/>
      <c r="D1653" s="11"/>
      <c r="E1653" s="11"/>
      <c r="F1653" s="46" t="s">
        <v>18</v>
      </c>
      <c r="G1653" s="11"/>
      <c r="H1653" s="47">
        <v>41397</v>
      </c>
      <c r="I1653" s="11"/>
      <c r="J1653" s="46"/>
      <c r="K1653" s="11"/>
      <c r="L1653" s="46" t="s">
        <v>221</v>
      </c>
      <c r="M1653" s="11"/>
      <c r="N1653" s="46"/>
      <c r="O1653" s="11"/>
      <c r="P1653" s="46" t="s">
        <v>51</v>
      </c>
      <c r="Q1653" s="11"/>
      <c r="R1653" s="48"/>
      <c r="S1653" s="11"/>
      <c r="T1653" s="46" t="s">
        <v>189</v>
      </c>
      <c r="U1653" s="11"/>
      <c r="V1653" s="4">
        <v>85.84</v>
      </c>
      <c r="Z1653"/>
    </row>
    <row r="1654" spans="1:26">
      <c r="A1654" s="11"/>
      <c r="B1654" s="11"/>
      <c r="C1654" s="11"/>
      <c r="D1654" s="11"/>
      <c r="E1654" s="11"/>
      <c r="F1654" s="46" t="s">
        <v>18</v>
      </c>
      <c r="G1654" s="11"/>
      <c r="H1654" s="47">
        <v>41397</v>
      </c>
      <c r="I1654" s="11"/>
      <c r="J1654" s="46"/>
      <c r="K1654" s="11"/>
      <c r="L1654" s="46" t="s">
        <v>221</v>
      </c>
      <c r="M1654" s="11"/>
      <c r="N1654" s="46"/>
      <c r="O1654" s="11"/>
      <c r="P1654" s="46" t="s">
        <v>51</v>
      </c>
      <c r="Q1654" s="11"/>
      <c r="R1654" s="48"/>
      <c r="S1654" s="11"/>
      <c r="T1654" s="46" t="s">
        <v>189</v>
      </c>
      <c r="U1654" s="11"/>
      <c r="V1654" s="4">
        <v>49.18</v>
      </c>
      <c r="Z1654"/>
    </row>
    <row r="1655" spans="1:26">
      <c r="A1655" s="11"/>
      <c r="B1655" s="11"/>
      <c r="C1655" s="11"/>
      <c r="D1655" s="11"/>
      <c r="E1655" s="11"/>
      <c r="F1655" s="46" t="s">
        <v>18</v>
      </c>
      <c r="G1655" s="11"/>
      <c r="H1655" s="47">
        <v>41397</v>
      </c>
      <c r="I1655" s="11"/>
      <c r="J1655" s="46"/>
      <c r="K1655" s="11"/>
      <c r="L1655" s="46" t="s">
        <v>221</v>
      </c>
      <c r="M1655" s="11"/>
      <c r="N1655" s="46"/>
      <c r="O1655" s="11"/>
      <c r="P1655" s="46" t="s">
        <v>51</v>
      </c>
      <c r="Q1655" s="11"/>
      <c r="R1655" s="48"/>
      <c r="S1655" s="11"/>
      <c r="T1655" s="46" t="s">
        <v>189</v>
      </c>
      <c r="U1655" s="11"/>
      <c r="V1655" s="4">
        <v>74.75</v>
      </c>
      <c r="Z1655"/>
    </row>
    <row r="1656" spans="1:26">
      <c r="A1656" s="11"/>
      <c r="B1656" s="11"/>
      <c r="C1656" s="11"/>
      <c r="D1656" s="11"/>
      <c r="E1656" s="11"/>
      <c r="F1656" s="46" t="s">
        <v>18</v>
      </c>
      <c r="G1656" s="11"/>
      <c r="H1656" s="47">
        <v>41397</v>
      </c>
      <c r="I1656" s="11"/>
      <c r="J1656" s="46"/>
      <c r="K1656" s="11"/>
      <c r="L1656" s="46" t="s">
        <v>211</v>
      </c>
      <c r="M1656" s="11"/>
      <c r="N1656" s="46"/>
      <c r="O1656" s="11"/>
      <c r="P1656" s="46" t="s">
        <v>19</v>
      </c>
      <c r="Q1656" s="11"/>
      <c r="R1656" s="48"/>
      <c r="S1656" s="11"/>
      <c r="T1656" s="46" t="s">
        <v>189</v>
      </c>
      <c r="U1656" s="11"/>
      <c r="V1656" s="4">
        <v>126.74</v>
      </c>
      <c r="Z1656"/>
    </row>
    <row r="1657" spans="1:26">
      <c r="A1657" s="11"/>
      <c r="B1657" s="11"/>
      <c r="C1657" s="11"/>
      <c r="D1657" s="11"/>
      <c r="E1657" s="11"/>
      <c r="F1657" s="46" t="s">
        <v>18</v>
      </c>
      <c r="G1657" s="11"/>
      <c r="H1657" s="47">
        <v>41397</v>
      </c>
      <c r="I1657" s="11"/>
      <c r="J1657" s="46"/>
      <c r="K1657" s="11"/>
      <c r="L1657" s="46" t="s">
        <v>211</v>
      </c>
      <c r="M1657" s="11"/>
      <c r="N1657" s="46"/>
      <c r="O1657" s="11"/>
      <c r="P1657" s="46" t="s">
        <v>19</v>
      </c>
      <c r="Q1657" s="11"/>
      <c r="R1657" s="48"/>
      <c r="S1657" s="11"/>
      <c r="T1657" s="46" t="s">
        <v>189</v>
      </c>
      <c r="U1657" s="11"/>
      <c r="V1657" s="4">
        <v>70.94</v>
      </c>
      <c r="Z1657"/>
    </row>
    <row r="1658" spans="1:26">
      <c r="A1658" s="11"/>
      <c r="B1658" s="11"/>
      <c r="C1658" s="11"/>
      <c r="D1658" s="11"/>
      <c r="E1658" s="11"/>
      <c r="F1658" s="46" t="s">
        <v>18</v>
      </c>
      <c r="G1658" s="11"/>
      <c r="H1658" s="47">
        <v>41397</v>
      </c>
      <c r="I1658" s="11"/>
      <c r="J1658" s="46"/>
      <c r="K1658" s="11"/>
      <c r="L1658" s="46" t="s">
        <v>211</v>
      </c>
      <c r="M1658" s="11"/>
      <c r="N1658" s="46"/>
      <c r="O1658" s="11"/>
      <c r="P1658" s="46" t="s">
        <v>19</v>
      </c>
      <c r="Q1658" s="11"/>
      <c r="R1658" s="48"/>
      <c r="S1658" s="11"/>
      <c r="T1658" s="46" t="s">
        <v>189</v>
      </c>
      <c r="U1658" s="11"/>
      <c r="V1658" s="4">
        <v>107.8</v>
      </c>
      <c r="Z1658"/>
    </row>
    <row r="1659" spans="1:26">
      <c r="A1659" s="11"/>
      <c r="B1659" s="11"/>
      <c r="C1659" s="11"/>
      <c r="D1659" s="11"/>
      <c r="E1659" s="11"/>
      <c r="F1659" s="46" t="s">
        <v>18</v>
      </c>
      <c r="G1659" s="11"/>
      <c r="H1659" s="47">
        <v>41397</v>
      </c>
      <c r="I1659" s="11"/>
      <c r="J1659" s="46" t="s">
        <v>122</v>
      </c>
      <c r="K1659" s="11"/>
      <c r="L1659" s="46" t="s">
        <v>204</v>
      </c>
      <c r="M1659" s="11"/>
      <c r="N1659" s="46"/>
      <c r="O1659" s="11"/>
      <c r="P1659" s="46" t="s">
        <v>19</v>
      </c>
      <c r="Q1659" s="11"/>
      <c r="R1659" s="48"/>
      <c r="S1659" s="11"/>
      <c r="T1659" s="46" t="s">
        <v>189</v>
      </c>
      <c r="U1659" s="11"/>
      <c r="V1659" s="4">
        <v>10.53</v>
      </c>
      <c r="Z1659"/>
    </row>
    <row r="1660" spans="1:26">
      <c r="A1660" s="11"/>
      <c r="B1660" s="11"/>
      <c r="C1660" s="11"/>
      <c r="D1660" s="11"/>
      <c r="E1660" s="11"/>
      <c r="F1660" s="46" t="s">
        <v>18</v>
      </c>
      <c r="G1660" s="11"/>
      <c r="H1660" s="47">
        <v>41397</v>
      </c>
      <c r="I1660" s="11"/>
      <c r="J1660" s="46" t="s">
        <v>122</v>
      </c>
      <c r="K1660" s="11"/>
      <c r="L1660" s="46" t="s">
        <v>204</v>
      </c>
      <c r="M1660" s="11"/>
      <c r="N1660" s="46"/>
      <c r="O1660" s="11"/>
      <c r="P1660" s="46" t="s">
        <v>19</v>
      </c>
      <c r="Q1660" s="11"/>
      <c r="R1660" s="48"/>
      <c r="S1660" s="11"/>
      <c r="T1660" s="46" t="s">
        <v>189</v>
      </c>
      <c r="U1660" s="11"/>
      <c r="V1660" s="4">
        <v>0</v>
      </c>
      <c r="Z1660"/>
    </row>
    <row r="1661" spans="1:26">
      <c r="A1661" s="11"/>
      <c r="B1661" s="11"/>
      <c r="C1661" s="11"/>
      <c r="D1661" s="11"/>
      <c r="E1661" s="11"/>
      <c r="F1661" s="46" t="s">
        <v>18</v>
      </c>
      <c r="G1661" s="11"/>
      <c r="H1661" s="47">
        <v>41411</v>
      </c>
      <c r="I1661" s="11"/>
      <c r="J1661" s="46"/>
      <c r="K1661" s="11"/>
      <c r="L1661" s="46" t="s">
        <v>206</v>
      </c>
      <c r="M1661" s="11"/>
      <c r="N1661" s="46"/>
      <c r="O1661" s="11"/>
      <c r="P1661" s="46" t="s">
        <v>0</v>
      </c>
      <c r="Q1661" s="11"/>
      <c r="R1661" s="48"/>
      <c r="S1661" s="11"/>
      <c r="T1661" s="46" t="s">
        <v>189</v>
      </c>
      <c r="U1661" s="11"/>
      <c r="V1661" s="4">
        <v>4.4400000000000004</v>
      </c>
      <c r="Z1661"/>
    </row>
    <row r="1662" spans="1:26">
      <c r="A1662" s="11"/>
      <c r="B1662" s="11"/>
      <c r="C1662" s="11"/>
      <c r="D1662" s="11"/>
      <c r="E1662" s="11"/>
      <c r="F1662" s="46" t="s">
        <v>18</v>
      </c>
      <c r="G1662" s="11"/>
      <c r="H1662" s="47">
        <v>41411</v>
      </c>
      <c r="I1662" s="11"/>
      <c r="J1662" s="46"/>
      <c r="K1662" s="11"/>
      <c r="L1662" s="46" t="s">
        <v>206</v>
      </c>
      <c r="M1662" s="11"/>
      <c r="N1662" s="46"/>
      <c r="O1662" s="11"/>
      <c r="P1662" s="46" t="s">
        <v>0</v>
      </c>
      <c r="Q1662" s="11"/>
      <c r="R1662" s="48"/>
      <c r="S1662" s="11"/>
      <c r="T1662" s="46" t="s">
        <v>189</v>
      </c>
      <c r="U1662" s="11"/>
      <c r="V1662" s="4">
        <v>6.75</v>
      </c>
      <c r="Z1662"/>
    </row>
    <row r="1663" spans="1:26">
      <c r="A1663" s="11"/>
      <c r="B1663" s="11"/>
      <c r="C1663" s="11"/>
      <c r="D1663" s="11"/>
      <c r="E1663" s="11"/>
      <c r="F1663" s="46" t="s">
        <v>18</v>
      </c>
      <c r="G1663" s="11"/>
      <c r="H1663" s="47">
        <v>41411</v>
      </c>
      <c r="I1663" s="11"/>
      <c r="J1663" s="46"/>
      <c r="K1663" s="11"/>
      <c r="L1663" s="46" t="s">
        <v>212</v>
      </c>
      <c r="M1663" s="11"/>
      <c r="N1663" s="46"/>
      <c r="O1663" s="11"/>
      <c r="P1663" s="46" t="s">
        <v>35</v>
      </c>
      <c r="Q1663" s="11"/>
      <c r="R1663" s="48"/>
      <c r="S1663" s="11"/>
      <c r="T1663" s="46" t="s">
        <v>189</v>
      </c>
      <c r="U1663" s="11"/>
      <c r="V1663" s="4">
        <v>40.5</v>
      </c>
      <c r="Z1663"/>
    </row>
    <row r="1664" spans="1:26">
      <c r="A1664" s="11"/>
      <c r="B1664" s="11"/>
      <c r="C1664" s="11"/>
      <c r="D1664" s="11"/>
      <c r="E1664" s="11"/>
      <c r="F1664" s="46" t="s">
        <v>18</v>
      </c>
      <c r="G1664" s="11"/>
      <c r="H1664" s="47">
        <v>41411</v>
      </c>
      <c r="I1664" s="11"/>
      <c r="J1664" s="46"/>
      <c r="K1664" s="11"/>
      <c r="L1664" s="46" t="s">
        <v>212</v>
      </c>
      <c r="M1664" s="11"/>
      <c r="N1664" s="46"/>
      <c r="O1664" s="11"/>
      <c r="P1664" s="46" t="s">
        <v>35</v>
      </c>
      <c r="Q1664" s="11"/>
      <c r="R1664" s="48"/>
      <c r="S1664" s="11"/>
      <c r="T1664" s="46" t="s">
        <v>189</v>
      </c>
      <c r="U1664" s="11"/>
      <c r="V1664" s="4">
        <v>73.75</v>
      </c>
      <c r="Z1664"/>
    </row>
    <row r="1665" spans="1:26">
      <c r="A1665" s="11"/>
      <c r="B1665" s="11"/>
      <c r="C1665" s="11"/>
      <c r="D1665" s="11"/>
      <c r="E1665" s="11"/>
      <c r="F1665" s="46" t="s">
        <v>18</v>
      </c>
      <c r="G1665" s="11"/>
      <c r="H1665" s="47">
        <v>41411</v>
      </c>
      <c r="I1665" s="11"/>
      <c r="J1665" s="46"/>
      <c r="K1665" s="11"/>
      <c r="L1665" s="46" t="s">
        <v>212</v>
      </c>
      <c r="M1665" s="11"/>
      <c r="N1665" s="46"/>
      <c r="O1665" s="11"/>
      <c r="P1665" s="46" t="s">
        <v>35</v>
      </c>
      <c r="Q1665" s="11"/>
      <c r="R1665" s="48"/>
      <c r="S1665" s="11"/>
      <c r="T1665" s="46" t="s">
        <v>189</v>
      </c>
      <c r="U1665" s="11"/>
      <c r="V1665" s="4">
        <v>42.76</v>
      </c>
      <c r="Z1665"/>
    </row>
    <row r="1666" spans="1:26">
      <c r="A1666" s="11"/>
      <c r="B1666" s="11"/>
      <c r="C1666" s="11"/>
      <c r="D1666" s="11"/>
      <c r="E1666" s="11"/>
      <c r="F1666" s="46" t="s">
        <v>18</v>
      </c>
      <c r="G1666" s="11"/>
      <c r="H1666" s="47">
        <v>41411</v>
      </c>
      <c r="I1666" s="11"/>
      <c r="J1666" s="46"/>
      <c r="K1666" s="11"/>
      <c r="L1666" s="46" t="s">
        <v>212</v>
      </c>
      <c r="M1666" s="11"/>
      <c r="N1666" s="46"/>
      <c r="O1666" s="11"/>
      <c r="P1666" s="46" t="s">
        <v>35</v>
      </c>
      <c r="Q1666" s="11"/>
      <c r="R1666" s="48"/>
      <c r="S1666" s="11"/>
      <c r="T1666" s="46" t="s">
        <v>189</v>
      </c>
      <c r="U1666" s="11"/>
      <c r="V1666" s="4">
        <v>64.98</v>
      </c>
      <c r="Z1666"/>
    </row>
    <row r="1667" spans="1:26">
      <c r="A1667" s="11"/>
      <c r="B1667" s="11"/>
      <c r="C1667" s="11"/>
      <c r="D1667" s="11"/>
      <c r="E1667" s="11"/>
      <c r="F1667" s="46" t="s">
        <v>18</v>
      </c>
      <c r="G1667" s="11"/>
      <c r="H1667" s="47">
        <v>41411</v>
      </c>
      <c r="I1667" s="11"/>
      <c r="J1667" s="46"/>
      <c r="K1667" s="11"/>
      <c r="L1667" s="46" t="s">
        <v>190</v>
      </c>
      <c r="M1667" s="11"/>
      <c r="N1667" s="46"/>
      <c r="O1667" s="11"/>
      <c r="P1667" s="46" t="s">
        <v>35</v>
      </c>
      <c r="Q1667" s="11"/>
      <c r="R1667" s="48"/>
      <c r="S1667" s="11"/>
      <c r="T1667" s="46" t="s">
        <v>189</v>
      </c>
      <c r="U1667" s="11"/>
      <c r="V1667" s="4">
        <v>100.38</v>
      </c>
      <c r="Z1667"/>
    </row>
    <row r="1668" spans="1:26">
      <c r="A1668" s="11"/>
      <c r="B1668" s="11"/>
      <c r="C1668" s="11"/>
      <c r="D1668" s="11"/>
      <c r="E1668" s="11"/>
      <c r="F1668" s="46" t="s">
        <v>18</v>
      </c>
      <c r="G1668" s="11"/>
      <c r="H1668" s="47">
        <v>41411</v>
      </c>
      <c r="I1668" s="11"/>
      <c r="J1668" s="46"/>
      <c r="K1668" s="11"/>
      <c r="L1668" s="46" t="s">
        <v>190</v>
      </c>
      <c r="M1668" s="11"/>
      <c r="N1668" s="46"/>
      <c r="O1668" s="11"/>
      <c r="P1668" s="46" t="s">
        <v>35</v>
      </c>
      <c r="Q1668" s="11"/>
      <c r="R1668" s="48"/>
      <c r="S1668" s="11"/>
      <c r="T1668" s="46" t="s">
        <v>189</v>
      </c>
      <c r="U1668" s="11"/>
      <c r="V1668" s="4">
        <v>56.92</v>
      </c>
      <c r="Z1668"/>
    </row>
    <row r="1669" spans="1:26">
      <c r="A1669" s="11"/>
      <c r="B1669" s="11"/>
      <c r="C1669" s="11"/>
      <c r="D1669" s="11"/>
      <c r="E1669" s="11"/>
      <c r="F1669" s="46" t="s">
        <v>18</v>
      </c>
      <c r="G1669" s="11"/>
      <c r="H1669" s="47">
        <v>41411</v>
      </c>
      <c r="I1669" s="11"/>
      <c r="J1669" s="46"/>
      <c r="K1669" s="11"/>
      <c r="L1669" s="46" t="s">
        <v>190</v>
      </c>
      <c r="M1669" s="11"/>
      <c r="N1669" s="46"/>
      <c r="O1669" s="11"/>
      <c r="P1669" s="46" t="s">
        <v>35</v>
      </c>
      <c r="Q1669" s="11"/>
      <c r="R1669" s="48"/>
      <c r="S1669" s="11"/>
      <c r="T1669" s="46" t="s">
        <v>189</v>
      </c>
      <c r="U1669" s="11"/>
      <c r="V1669" s="4">
        <v>129.75</v>
      </c>
      <c r="Z1669"/>
    </row>
    <row r="1670" spans="1:26">
      <c r="A1670" s="11"/>
      <c r="B1670" s="11"/>
      <c r="C1670" s="11"/>
      <c r="D1670" s="11"/>
      <c r="E1670" s="11"/>
      <c r="F1670" s="46" t="s">
        <v>18</v>
      </c>
      <c r="G1670" s="11"/>
      <c r="H1670" s="47">
        <v>41411</v>
      </c>
      <c r="I1670" s="11"/>
      <c r="J1670" s="46"/>
      <c r="K1670" s="11"/>
      <c r="L1670" s="46" t="s">
        <v>191</v>
      </c>
      <c r="M1670" s="11"/>
      <c r="N1670" s="46"/>
      <c r="O1670" s="11"/>
      <c r="P1670" s="46" t="s">
        <v>19</v>
      </c>
      <c r="Q1670" s="11"/>
      <c r="R1670" s="48"/>
      <c r="S1670" s="11"/>
      <c r="T1670" s="46" t="s">
        <v>189</v>
      </c>
      <c r="U1670" s="11"/>
      <c r="V1670" s="4">
        <v>156.19</v>
      </c>
      <c r="Z1670"/>
    </row>
    <row r="1671" spans="1:26">
      <c r="A1671" s="11"/>
      <c r="B1671" s="11"/>
      <c r="C1671" s="11"/>
      <c r="D1671" s="11"/>
      <c r="E1671" s="11"/>
      <c r="F1671" s="46" t="s">
        <v>18</v>
      </c>
      <c r="G1671" s="11"/>
      <c r="H1671" s="47">
        <v>41411</v>
      </c>
      <c r="I1671" s="11"/>
      <c r="J1671" s="46"/>
      <c r="K1671" s="11"/>
      <c r="L1671" s="46" t="s">
        <v>191</v>
      </c>
      <c r="M1671" s="11"/>
      <c r="N1671" s="46"/>
      <c r="O1671" s="11"/>
      <c r="P1671" s="46" t="s">
        <v>19</v>
      </c>
      <c r="Q1671" s="11"/>
      <c r="R1671" s="48"/>
      <c r="S1671" s="11"/>
      <c r="T1671" s="46" t="s">
        <v>189</v>
      </c>
      <c r="U1671" s="11"/>
      <c r="V1671" s="4">
        <v>86.59</v>
      </c>
      <c r="Z1671"/>
    </row>
    <row r="1672" spans="1:26">
      <c r="A1672" s="11"/>
      <c r="B1672" s="11"/>
      <c r="C1672" s="11"/>
      <c r="D1672" s="11"/>
      <c r="E1672" s="11"/>
      <c r="F1672" s="46" t="s">
        <v>18</v>
      </c>
      <c r="G1672" s="11"/>
      <c r="H1672" s="47">
        <v>41411</v>
      </c>
      <c r="I1672" s="11"/>
      <c r="J1672" s="46"/>
      <c r="K1672" s="11"/>
      <c r="L1672" s="46" t="s">
        <v>191</v>
      </c>
      <c r="M1672" s="11"/>
      <c r="N1672" s="46"/>
      <c r="O1672" s="11"/>
      <c r="P1672" s="46" t="s">
        <v>19</v>
      </c>
      <c r="Q1672" s="11"/>
      <c r="R1672" s="48"/>
      <c r="S1672" s="11"/>
      <c r="T1672" s="46" t="s">
        <v>189</v>
      </c>
      <c r="U1672" s="11"/>
      <c r="V1672" s="4">
        <v>131.6</v>
      </c>
      <c r="Z1672"/>
    </row>
    <row r="1673" spans="1:26">
      <c r="A1673" s="11"/>
      <c r="B1673" s="11"/>
      <c r="C1673" s="11"/>
      <c r="D1673" s="11"/>
      <c r="E1673" s="11"/>
      <c r="F1673" s="46" t="s">
        <v>18</v>
      </c>
      <c r="G1673" s="11"/>
      <c r="H1673" s="47">
        <v>41411</v>
      </c>
      <c r="I1673" s="11"/>
      <c r="J1673" s="46"/>
      <c r="K1673" s="11"/>
      <c r="L1673" s="46" t="s">
        <v>214</v>
      </c>
      <c r="M1673" s="11"/>
      <c r="N1673" s="46"/>
      <c r="O1673" s="11"/>
      <c r="P1673" s="46" t="s">
        <v>0</v>
      </c>
      <c r="Q1673" s="11"/>
      <c r="R1673" s="48"/>
      <c r="S1673" s="11"/>
      <c r="T1673" s="46" t="s">
        <v>189</v>
      </c>
      <c r="U1673" s="11"/>
      <c r="V1673" s="4">
        <v>141.63999999999999</v>
      </c>
      <c r="Z1673"/>
    </row>
    <row r="1674" spans="1:26">
      <c r="A1674" s="11"/>
      <c r="B1674" s="11"/>
      <c r="C1674" s="11"/>
      <c r="D1674" s="11"/>
      <c r="E1674" s="11"/>
      <c r="F1674" s="46" t="s">
        <v>18</v>
      </c>
      <c r="G1674" s="11"/>
      <c r="H1674" s="47">
        <v>41411</v>
      </c>
      <c r="I1674" s="11"/>
      <c r="J1674" s="46"/>
      <c r="K1674" s="11"/>
      <c r="L1674" s="46" t="s">
        <v>214</v>
      </c>
      <c r="M1674" s="11"/>
      <c r="N1674" s="46"/>
      <c r="O1674" s="11"/>
      <c r="P1674" s="46" t="s">
        <v>0</v>
      </c>
      <c r="Q1674" s="11"/>
      <c r="R1674" s="48"/>
      <c r="S1674" s="11"/>
      <c r="T1674" s="46" t="s">
        <v>189</v>
      </c>
      <c r="U1674" s="11"/>
      <c r="V1674" s="4">
        <v>78.849999999999994</v>
      </c>
      <c r="Z1674"/>
    </row>
    <row r="1675" spans="1:26">
      <c r="A1675" s="11"/>
      <c r="B1675" s="11"/>
      <c r="C1675" s="11"/>
      <c r="D1675" s="11"/>
      <c r="E1675" s="11"/>
      <c r="F1675" s="46" t="s">
        <v>18</v>
      </c>
      <c r="G1675" s="11"/>
      <c r="H1675" s="47">
        <v>41411</v>
      </c>
      <c r="I1675" s="11"/>
      <c r="J1675" s="46"/>
      <c r="K1675" s="11"/>
      <c r="L1675" s="46" t="s">
        <v>214</v>
      </c>
      <c r="M1675" s="11"/>
      <c r="N1675" s="46"/>
      <c r="O1675" s="11"/>
      <c r="P1675" s="46" t="s">
        <v>0</v>
      </c>
      <c r="Q1675" s="11"/>
      <c r="R1675" s="48"/>
      <c r="S1675" s="11"/>
      <c r="T1675" s="46" t="s">
        <v>189</v>
      </c>
      <c r="U1675" s="11"/>
      <c r="V1675" s="4">
        <v>119.84</v>
      </c>
      <c r="Z1675"/>
    </row>
    <row r="1676" spans="1:26">
      <c r="A1676" s="11"/>
      <c r="B1676" s="11"/>
      <c r="C1676" s="11"/>
      <c r="D1676" s="11"/>
      <c r="E1676" s="11"/>
      <c r="F1676" s="46" t="s">
        <v>18</v>
      </c>
      <c r="G1676" s="11"/>
      <c r="H1676" s="47">
        <v>41411</v>
      </c>
      <c r="I1676" s="11"/>
      <c r="J1676" s="46"/>
      <c r="K1676" s="11"/>
      <c r="L1676" s="46" t="s">
        <v>192</v>
      </c>
      <c r="M1676" s="11"/>
      <c r="N1676" s="46"/>
      <c r="O1676" s="11"/>
      <c r="P1676" s="46" t="s">
        <v>19</v>
      </c>
      <c r="Q1676" s="11"/>
      <c r="R1676" s="48"/>
      <c r="S1676" s="11"/>
      <c r="T1676" s="46" t="s">
        <v>189</v>
      </c>
      <c r="U1676" s="11"/>
      <c r="V1676" s="4">
        <v>80</v>
      </c>
      <c r="Z1676"/>
    </row>
    <row r="1677" spans="1:26">
      <c r="A1677" s="11"/>
      <c r="B1677" s="11"/>
      <c r="C1677" s="11"/>
      <c r="D1677" s="11"/>
      <c r="E1677" s="11"/>
      <c r="F1677" s="46" t="s">
        <v>18</v>
      </c>
      <c r="G1677" s="11"/>
      <c r="H1677" s="47">
        <v>41411</v>
      </c>
      <c r="I1677" s="11"/>
      <c r="J1677" s="46"/>
      <c r="K1677" s="11"/>
      <c r="L1677" s="46" t="s">
        <v>192</v>
      </c>
      <c r="M1677" s="11"/>
      <c r="N1677" s="46"/>
      <c r="O1677" s="11"/>
      <c r="P1677" s="46" t="s">
        <v>19</v>
      </c>
      <c r="Q1677" s="11"/>
      <c r="R1677" s="48"/>
      <c r="S1677" s="11"/>
      <c r="T1677" s="46" t="s">
        <v>189</v>
      </c>
      <c r="U1677" s="11"/>
      <c r="V1677" s="4">
        <v>127.36</v>
      </c>
      <c r="Z1677"/>
    </row>
    <row r="1678" spans="1:26">
      <c r="A1678" s="11"/>
      <c r="B1678" s="11"/>
      <c r="C1678" s="11"/>
      <c r="D1678" s="11"/>
      <c r="E1678" s="11"/>
      <c r="F1678" s="46" t="s">
        <v>18</v>
      </c>
      <c r="G1678" s="11"/>
      <c r="H1678" s="47">
        <v>41411</v>
      </c>
      <c r="I1678" s="11"/>
      <c r="J1678" s="46"/>
      <c r="K1678" s="11"/>
      <c r="L1678" s="46" t="s">
        <v>192</v>
      </c>
      <c r="M1678" s="11"/>
      <c r="N1678" s="46"/>
      <c r="O1678" s="11"/>
      <c r="P1678" s="46" t="s">
        <v>19</v>
      </c>
      <c r="Q1678" s="11"/>
      <c r="R1678" s="48"/>
      <c r="S1678" s="11"/>
      <c r="T1678" s="46" t="s">
        <v>189</v>
      </c>
      <c r="U1678" s="11"/>
      <c r="V1678" s="4">
        <v>71.260000000000005</v>
      </c>
      <c r="Z1678"/>
    </row>
    <row r="1679" spans="1:26">
      <c r="A1679" s="11"/>
      <c r="B1679" s="11"/>
      <c r="C1679" s="11"/>
      <c r="D1679" s="11"/>
      <c r="E1679" s="11"/>
      <c r="F1679" s="46" t="s">
        <v>18</v>
      </c>
      <c r="G1679" s="11"/>
      <c r="H1679" s="47">
        <v>41411</v>
      </c>
      <c r="I1679" s="11"/>
      <c r="J1679" s="46"/>
      <c r="K1679" s="11"/>
      <c r="L1679" s="46" t="s">
        <v>192</v>
      </c>
      <c r="M1679" s="11"/>
      <c r="N1679" s="46"/>
      <c r="O1679" s="11"/>
      <c r="P1679" s="46" t="s">
        <v>19</v>
      </c>
      <c r="Q1679" s="11"/>
      <c r="R1679" s="48"/>
      <c r="S1679" s="11"/>
      <c r="T1679" s="46" t="s">
        <v>189</v>
      </c>
      <c r="U1679" s="11"/>
      <c r="V1679" s="4">
        <v>216.6</v>
      </c>
      <c r="Z1679"/>
    </row>
    <row r="1680" spans="1:26">
      <c r="A1680" s="11"/>
      <c r="B1680" s="11"/>
      <c r="C1680" s="11"/>
      <c r="D1680" s="11"/>
      <c r="E1680" s="11"/>
      <c r="F1680" s="46" t="s">
        <v>18</v>
      </c>
      <c r="G1680" s="11"/>
      <c r="H1680" s="47">
        <v>41411</v>
      </c>
      <c r="I1680" s="11"/>
      <c r="J1680" s="46"/>
      <c r="K1680" s="11"/>
      <c r="L1680" s="46" t="s">
        <v>194</v>
      </c>
      <c r="M1680" s="11"/>
      <c r="N1680" s="46"/>
      <c r="O1680" s="11"/>
      <c r="P1680" s="46" t="s">
        <v>19</v>
      </c>
      <c r="Q1680" s="11"/>
      <c r="R1680" s="48"/>
      <c r="S1680" s="11"/>
      <c r="T1680" s="46" t="s">
        <v>189</v>
      </c>
      <c r="U1680" s="11"/>
      <c r="V1680" s="4">
        <v>102.55</v>
      </c>
      <c r="Z1680"/>
    </row>
    <row r="1681" spans="1:26">
      <c r="A1681" s="11"/>
      <c r="B1681" s="11"/>
      <c r="C1681" s="11"/>
      <c r="D1681" s="11"/>
      <c r="E1681" s="11"/>
      <c r="F1681" s="46" t="s">
        <v>18</v>
      </c>
      <c r="G1681" s="11"/>
      <c r="H1681" s="47">
        <v>41411</v>
      </c>
      <c r="I1681" s="11"/>
      <c r="J1681" s="46"/>
      <c r="K1681" s="11"/>
      <c r="L1681" s="46" t="s">
        <v>194</v>
      </c>
      <c r="M1681" s="11"/>
      <c r="N1681" s="46"/>
      <c r="O1681" s="11"/>
      <c r="P1681" s="46" t="s">
        <v>19</v>
      </c>
      <c r="Q1681" s="11"/>
      <c r="R1681" s="48"/>
      <c r="S1681" s="11"/>
      <c r="T1681" s="46" t="s">
        <v>189</v>
      </c>
      <c r="U1681" s="11"/>
      <c r="V1681" s="4">
        <v>58.07</v>
      </c>
      <c r="Z1681"/>
    </row>
    <row r="1682" spans="1:26">
      <c r="A1682" s="11"/>
      <c r="B1682" s="11"/>
      <c r="C1682" s="11"/>
      <c r="D1682" s="11"/>
      <c r="E1682" s="11"/>
      <c r="F1682" s="46" t="s">
        <v>18</v>
      </c>
      <c r="G1682" s="11"/>
      <c r="H1682" s="47">
        <v>41411</v>
      </c>
      <c r="I1682" s="11"/>
      <c r="J1682" s="46"/>
      <c r="K1682" s="11"/>
      <c r="L1682" s="46" t="s">
        <v>194</v>
      </c>
      <c r="M1682" s="11"/>
      <c r="N1682" s="46"/>
      <c r="O1682" s="11"/>
      <c r="P1682" s="46" t="s">
        <v>19</v>
      </c>
      <c r="Q1682" s="11"/>
      <c r="R1682" s="48"/>
      <c r="S1682" s="11"/>
      <c r="T1682" s="46" t="s">
        <v>189</v>
      </c>
      <c r="U1682" s="11"/>
      <c r="V1682" s="4">
        <v>88.25</v>
      </c>
      <c r="Z1682"/>
    </row>
    <row r="1683" spans="1:26">
      <c r="A1683" s="11"/>
      <c r="B1683" s="11"/>
      <c r="C1683" s="11"/>
      <c r="D1683" s="11"/>
      <c r="E1683" s="11"/>
      <c r="F1683" s="46" t="s">
        <v>18</v>
      </c>
      <c r="G1683" s="11"/>
      <c r="H1683" s="47">
        <v>41411</v>
      </c>
      <c r="I1683" s="11"/>
      <c r="J1683" s="46"/>
      <c r="K1683" s="11"/>
      <c r="L1683" s="46" t="s">
        <v>195</v>
      </c>
      <c r="M1683" s="11"/>
      <c r="N1683" s="46"/>
      <c r="O1683" s="11"/>
      <c r="P1683" s="46" t="s">
        <v>19</v>
      </c>
      <c r="Q1683" s="11"/>
      <c r="R1683" s="48"/>
      <c r="S1683" s="11"/>
      <c r="T1683" s="46" t="s">
        <v>189</v>
      </c>
      <c r="U1683" s="11"/>
      <c r="V1683" s="4">
        <v>45.41</v>
      </c>
      <c r="Z1683"/>
    </row>
    <row r="1684" spans="1:26">
      <c r="A1684" s="11"/>
      <c r="B1684" s="11"/>
      <c r="C1684" s="11"/>
      <c r="D1684" s="11"/>
      <c r="E1684" s="11"/>
      <c r="F1684" s="46" t="s">
        <v>18</v>
      </c>
      <c r="G1684" s="11"/>
      <c r="H1684" s="47">
        <v>41411</v>
      </c>
      <c r="I1684" s="11"/>
      <c r="J1684" s="46"/>
      <c r="K1684" s="11"/>
      <c r="L1684" s="46" t="s">
        <v>195</v>
      </c>
      <c r="M1684" s="11"/>
      <c r="N1684" s="46"/>
      <c r="O1684" s="11"/>
      <c r="P1684" s="46" t="s">
        <v>19</v>
      </c>
      <c r="Q1684" s="11"/>
      <c r="R1684" s="48"/>
      <c r="S1684" s="11"/>
      <c r="T1684" s="46" t="s">
        <v>189</v>
      </c>
      <c r="U1684" s="11"/>
      <c r="V1684" s="4">
        <v>27.69</v>
      </c>
      <c r="Z1684"/>
    </row>
    <row r="1685" spans="1:26">
      <c r="A1685" s="11"/>
      <c r="B1685" s="11"/>
      <c r="C1685" s="11"/>
      <c r="D1685" s="11"/>
      <c r="E1685" s="11"/>
      <c r="F1685" s="46" t="s">
        <v>18</v>
      </c>
      <c r="G1685" s="11"/>
      <c r="H1685" s="47">
        <v>41411</v>
      </c>
      <c r="I1685" s="11"/>
      <c r="J1685" s="46"/>
      <c r="K1685" s="11"/>
      <c r="L1685" s="46" t="s">
        <v>195</v>
      </c>
      <c r="M1685" s="11"/>
      <c r="N1685" s="46"/>
      <c r="O1685" s="11"/>
      <c r="P1685" s="46" t="s">
        <v>19</v>
      </c>
      <c r="Q1685" s="11"/>
      <c r="R1685" s="48"/>
      <c r="S1685" s="11"/>
      <c r="T1685" s="46" t="s">
        <v>189</v>
      </c>
      <c r="U1685" s="11"/>
      <c r="V1685" s="4">
        <v>42.08</v>
      </c>
      <c r="Z1685"/>
    </row>
    <row r="1686" spans="1:26">
      <c r="A1686" s="11"/>
      <c r="B1686" s="11"/>
      <c r="C1686" s="11"/>
      <c r="D1686" s="11"/>
      <c r="E1686" s="11"/>
      <c r="F1686" s="46" t="s">
        <v>18</v>
      </c>
      <c r="G1686" s="11"/>
      <c r="H1686" s="47">
        <v>41411</v>
      </c>
      <c r="I1686" s="11"/>
      <c r="J1686" s="46"/>
      <c r="K1686" s="11"/>
      <c r="L1686" s="46" t="s">
        <v>198</v>
      </c>
      <c r="M1686" s="11"/>
      <c r="N1686" s="46"/>
      <c r="O1686" s="11"/>
      <c r="P1686" s="46" t="s">
        <v>0</v>
      </c>
      <c r="Q1686" s="11"/>
      <c r="R1686" s="48"/>
      <c r="S1686" s="11"/>
      <c r="T1686" s="46" t="s">
        <v>189</v>
      </c>
      <c r="U1686" s="11"/>
      <c r="V1686" s="4">
        <v>102.24</v>
      </c>
      <c r="Z1686"/>
    </row>
    <row r="1687" spans="1:26">
      <c r="A1687" s="11"/>
      <c r="B1687" s="11"/>
      <c r="C1687" s="11"/>
      <c r="D1687" s="11"/>
      <c r="E1687" s="11"/>
      <c r="F1687" s="46" t="s">
        <v>18</v>
      </c>
      <c r="G1687" s="11"/>
      <c r="H1687" s="47">
        <v>41411</v>
      </c>
      <c r="I1687" s="11"/>
      <c r="J1687" s="46"/>
      <c r="K1687" s="11"/>
      <c r="L1687" s="46" t="s">
        <v>198</v>
      </c>
      <c r="M1687" s="11"/>
      <c r="N1687" s="46"/>
      <c r="O1687" s="11"/>
      <c r="P1687" s="46" t="s">
        <v>0</v>
      </c>
      <c r="Q1687" s="11"/>
      <c r="R1687" s="48"/>
      <c r="S1687" s="11"/>
      <c r="T1687" s="46" t="s">
        <v>189</v>
      </c>
      <c r="U1687" s="11"/>
      <c r="V1687" s="4">
        <v>57.9</v>
      </c>
      <c r="Z1687"/>
    </row>
    <row r="1688" spans="1:26">
      <c r="A1688" s="11"/>
      <c r="B1688" s="11"/>
      <c r="C1688" s="11"/>
      <c r="D1688" s="11"/>
      <c r="E1688" s="11"/>
      <c r="F1688" s="46" t="s">
        <v>18</v>
      </c>
      <c r="G1688" s="11"/>
      <c r="H1688" s="47">
        <v>41411</v>
      </c>
      <c r="I1688" s="11"/>
      <c r="J1688" s="46"/>
      <c r="K1688" s="11"/>
      <c r="L1688" s="46" t="s">
        <v>198</v>
      </c>
      <c r="M1688" s="11"/>
      <c r="N1688" s="46"/>
      <c r="O1688" s="11"/>
      <c r="P1688" s="46" t="s">
        <v>0</v>
      </c>
      <c r="Q1688" s="11"/>
      <c r="R1688" s="48"/>
      <c r="S1688" s="11"/>
      <c r="T1688" s="46" t="s">
        <v>189</v>
      </c>
      <c r="U1688" s="11"/>
      <c r="V1688" s="4">
        <v>88</v>
      </c>
      <c r="Z1688"/>
    </row>
    <row r="1689" spans="1:26">
      <c r="A1689" s="11"/>
      <c r="B1689" s="11"/>
      <c r="C1689" s="11"/>
      <c r="D1689" s="11"/>
      <c r="E1689" s="11"/>
      <c r="F1689" s="46" t="s">
        <v>18</v>
      </c>
      <c r="G1689" s="11"/>
      <c r="H1689" s="47">
        <v>41411</v>
      </c>
      <c r="I1689" s="11"/>
      <c r="J1689" s="46"/>
      <c r="K1689" s="11"/>
      <c r="L1689" s="46" t="s">
        <v>199</v>
      </c>
      <c r="M1689" s="11"/>
      <c r="N1689" s="46"/>
      <c r="O1689" s="11"/>
      <c r="P1689" s="46" t="s">
        <v>19</v>
      </c>
      <c r="Q1689" s="11"/>
      <c r="R1689" s="48"/>
      <c r="S1689" s="11"/>
      <c r="T1689" s="46" t="s">
        <v>189</v>
      </c>
      <c r="U1689" s="11"/>
      <c r="V1689" s="4">
        <v>3076.92</v>
      </c>
      <c r="Z1689"/>
    </row>
    <row r="1690" spans="1:26">
      <c r="A1690" s="11"/>
      <c r="B1690" s="11"/>
      <c r="C1690" s="11"/>
      <c r="D1690" s="11"/>
      <c r="E1690" s="11"/>
      <c r="F1690" s="46" t="s">
        <v>18</v>
      </c>
      <c r="G1690" s="11"/>
      <c r="H1690" s="47">
        <v>41411</v>
      </c>
      <c r="I1690" s="11"/>
      <c r="J1690" s="46"/>
      <c r="K1690" s="11"/>
      <c r="L1690" s="46" t="s">
        <v>199</v>
      </c>
      <c r="M1690" s="11"/>
      <c r="N1690" s="46"/>
      <c r="O1690" s="11"/>
      <c r="P1690" s="46" t="s">
        <v>19</v>
      </c>
      <c r="Q1690" s="11"/>
      <c r="R1690" s="48"/>
      <c r="S1690" s="11"/>
      <c r="T1690" s="46" t="s">
        <v>189</v>
      </c>
      <c r="U1690" s="11"/>
      <c r="V1690" s="4">
        <v>145.63999999999999</v>
      </c>
      <c r="Z1690"/>
    </row>
    <row r="1691" spans="1:26">
      <c r="A1691" s="11"/>
      <c r="B1691" s="11"/>
      <c r="C1691" s="11"/>
      <c r="D1691" s="11"/>
      <c r="E1691" s="11"/>
      <c r="F1691" s="46" t="s">
        <v>18</v>
      </c>
      <c r="G1691" s="11"/>
      <c r="H1691" s="47">
        <v>41411</v>
      </c>
      <c r="I1691" s="11"/>
      <c r="J1691" s="46"/>
      <c r="K1691" s="11"/>
      <c r="L1691" s="46" t="s">
        <v>201</v>
      </c>
      <c r="M1691" s="11"/>
      <c r="N1691" s="46"/>
      <c r="O1691" s="11"/>
      <c r="P1691" s="46" t="s">
        <v>19</v>
      </c>
      <c r="Q1691" s="11"/>
      <c r="R1691" s="48"/>
      <c r="S1691" s="11"/>
      <c r="T1691" s="46" t="s">
        <v>189</v>
      </c>
      <c r="U1691" s="11"/>
      <c r="V1691" s="4">
        <v>127.73</v>
      </c>
      <c r="Z1691"/>
    </row>
    <row r="1692" spans="1:26">
      <c r="A1692" s="11"/>
      <c r="B1692" s="11"/>
      <c r="C1692" s="11"/>
      <c r="D1692" s="11"/>
      <c r="E1692" s="11"/>
      <c r="F1692" s="46" t="s">
        <v>18</v>
      </c>
      <c r="G1692" s="11"/>
      <c r="H1692" s="47">
        <v>41411</v>
      </c>
      <c r="I1692" s="11"/>
      <c r="J1692" s="46"/>
      <c r="K1692" s="11"/>
      <c r="L1692" s="46" t="s">
        <v>201</v>
      </c>
      <c r="M1692" s="11"/>
      <c r="N1692" s="46"/>
      <c r="O1692" s="11"/>
      <c r="P1692" s="46" t="s">
        <v>19</v>
      </c>
      <c r="Q1692" s="11"/>
      <c r="R1692" s="48"/>
      <c r="S1692" s="11"/>
      <c r="T1692" s="46" t="s">
        <v>189</v>
      </c>
      <c r="U1692" s="11"/>
      <c r="V1692" s="4">
        <v>71.459999999999994</v>
      </c>
      <c r="Z1692"/>
    </row>
    <row r="1693" spans="1:26">
      <c r="A1693" s="11"/>
      <c r="B1693" s="11"/>
      <c r="C1693" s="11"/>
      <c r="D1693" s="11"/>
      <c r="E1693" s="11"/>
      <c r="F1693" s="46" t="s">
        <v>18</v>
      </c>
      <c r="G1693" s="11"/>
      <c r="H1693" s="47">
        <v>41411</v>
      </c>
      <c r="I1693" s="11"/>
      <c r="J1693" s="46"/>
      <c r="K1693" s="11"/>
      <c r="L1693" s="46" t="s">
        <v>201</v>
      </c>
      <c r="M1693" s="11"/>
      <c r="N1693" s="46"/>
      <c r="O1693" s="11"/>
      <c r="P1693" s="46" t="s">
        <v>19</v>
      </c>
      <c r="Q1693" s="11"/>
      <c r="R1693" s="48"/>
      <c r="S1693" s="11"/>
      <c r="T1693" s="46" t="s">
        <v>189</v>
      </c>
      <c r="U1693" s="11"/>
      <c r="V1693" s="4">
        <v>108.6</v>
      </c>
      <c r="Z1693"/>
    </row>
    <row r="1694" spans="1:26">
      <c r="A1694" s="11"/>
      <c r="B1694" s="11"/>
      <c r="C1694" s="11"/>
      <c r="D1694" s="11"/>
      <c r="E1694" s="11"/>
      <c r="F1694" s="46" t="s">
        <v>18</v>
      </c>
      <c r="G1694" s="11"/>
      <c r="H1694" s="47">
        <v>41411</v>
      </c>
      <c r="I1694" s="11"/>
      <c r="J1694" s="46"/>
      <c r="K1694" s="11"/>
      <c r="L1694" s="46" t="s">
        <v>202</v>
      </c>
      <c r="M1694" s="11"/>
      <c r="N1694" s="46"/>
      <c r="O1694" s="11"/>
      <c r="P1694" s="46" t="s">
        <v>51</v>
      </c>
      <c r="Q1694" s="11"/>
      <c r="R1694" s="48"/>
      <c r="S1694" s="11"/>
      <c r="T1694" s="46" t="s">
        <v>189</v>
      </c>
      <c r="U1694" s="11"/>
      <c r="V1694" s="4">
        <v>144.06</v>
      </c>
      <c r="Z1694"/>
    </row>
    <row r="1695" spans="1:26">
      <c r="A1695" s="11"/>
      <c r="B1695" s="11"/>
      <c r="C1695" s="11"/>
      <c r="D1695" s="11"/>
      <c r="E1695" s="11"/>
      <c r="F1695" s="46" t="s">
        <v>18</v>
      </c>
      <c r="G1695" s="11"/>
      <c r="H1695" s="47">
        <v>41411</v>
      </c>
      <c r="I1695" s="11"/>
      <c r="J1695" s="46"/>
      <c r="K1695" s="11"/>
      <c r="L1695" s="46" t="s">
        <v>202</v>
      </c>
      <c r="M1695" s="11"/>
      <c r="N1695" s="46"/>
      <c r="O1695" s="11"/>
      <c r="P1695" s="46" t="s">
        <v>51</v>
      </c>
      <c r="Q1695" s="11"/>
      <c r="R1695" s="48"/>
      <c r="S1695" s="11"/>
      <c r="T1695" s="46" t="s">
        <v>189</v>
      </c>
      <c r="U1695" s="11"/>
      <c r="V1695" s="4">
        <v>80.150000000000006</v>
      </c>
      <c r="Z1695"/>
    </row>
    <row r="1696" spans="1:26">
      <c r="A1696" s="11"/>
      <c r="B1696" s="11"/>
      <c r="C1696" s="11"/>
      <c r="D1696" s="11"/>
      <c r="E1696" s="11"/>
      <c r="F1696" s="46" t="s">
        <v>18</v>
      </c>
      <c r="G1696" s="11"/>
      <c r="H1696" s="47">
        <v>41411</v>
      </c>
      <c r="I1696" s="11"/>
      <c r="J1696" s="46"/>
      <c r="K1696" s="11"/>
      <c r="L1696" s="46" t="s">
        <v>202</v>
      </c>
      <c r="M1696" s="11"/>
      <c r="N1696" s="46"/>
      <c r="O1696" s="11"/>
      <c r="P1696" s="46" t="s">
        <v>51</v>
      </c>
      <c r="Q1696" s="11"/>
      <c r="R1696" s="48"/>
      <c r="S1696" s="11"/>
      <c r="T1696" s="46" t="s">
        <v>189</v>
      </c>
      <c r="U1696" s="11"/>
      <c r="V1696" s="4">
        <v>121.8</v>
      </c>
      <c r="Z1696"/>
    </row>
    <row r="1697" spans="1:26">
      <c r="A1697" s="11"/>
      <c r="B1697" s="11"/>
      <c r="C1697" s="11"/>
      <c r="D1697" s="11"/>
      <c r="E1697" s="11"/>
      <c r="F1697" s="46" t="s">
        <v>18</v>
      </c>
      <c r="G1697" s="11"/>
      <c r="H1697" s="47">
        <v>41411</v>
      </c>
      <c r="I1697" s="11"/>
      <c r="J1697" s="46"/>
      <c r="K1697" s="11"/>
      <c r="L1697" s="46" t="s">
        <v>210</v>
      </c>
      <c r="M1697" s="11"/>
      <c r="N1697" s="46"/>
      <c r="O1697" s="11"/>
      <c r="P1697" s="46" t="s">
        <v>0</v>
      </c>
      <c r="Q1697" s="11"/>
      <c r="R1697" s="48"/>
      <c r="S1697" s="11"/>
      <c r="T1697" s="46" t="s">
        <v>189</v>
      </c>
      <c r="U1697" s="11"/>
      <c r="V1697" s="4">
        <v>0</v>
      </c>
      <c r="Z1697"/>
    </row>
    <row r="1698" spans="1:26">
      <c r="A1698" s="11"/>
      <c r="B1698" s="11"/>
      <c r="C1698" s="11"/>
      <c r="D1698" s="11"/>
      <c r="E1698" s="11"/>
      <c r="F1698" s="46" t="s">
        <v>18</v>
      </c>
      <c r="G1698" s="11"/>
      <c r="H1698" s="47">
        <v>41411</v>
      </c>
      <c r="I1698" s="11"/>
      <c r="J1698" s="46"/>
      <c r="K1698" s="11"/>
      <c r="L1698" s="46" t="s">
        <v>210</v>
      </c>
      <c r="M1698" s="11"/>
      <c r="N1698" s="46"/>
      <c r="O1698" s="11"/>
      <c r="P1698" s="46" t="s">
        <v>0</v>
      </c>
      <c r="Q1698" s="11"/>
      <c r="R1698" s="48"/>
      <c r="S1698" s="11"/>
      <c r="T1698" s="46" t="s">
        <v>189</v>
      </c>
      <c r="U1698" s="11"/>
      <c r="V1698" s="4">
        <v>89.86</v>
      </c>
      <c r="Z1698"/>
    </row>
    <row r="1699" spans="1:26">
      <c r="A1699" s="11"/>
      <c r="B1699" s="11"/>
      <c r="C1699" s="11"/>
      <c r="D1699" s="11"/>
      <c r="E1699" s="11"/>
      <c r="F1699" s="46" t="s">
        <v>18</v>
      </c>
      <c r="G1699" s="11"/>
      <c r="H1699" s="47">
        <v>41411</v>
      </c>
      <c r="I1699" s="11"/>
      <c r="J1699" s="46"/>
      <c r="K1699" s="11"/>
      <c r="L1699" s="46" t="s">
        <v>210</v>
      </c>
      <c r="M1699" s="11"/>
      <c r="N1699" s="46"/>
      <c r="O1699" s="11"/>
      <c r="P1699" s="46" t="s">
        <v>0</v>
      </c>
      <c r="Q1699" s="11"/>
      <c r="R1699" s="48"/>
      <c r="S1699" s="11"/>
      <c r="T1699" s="46" t="s">
        <v>189</v>
      </c>
      <c r="U1699" s="11"/>
      <c r="V1699" s="4">
        <v>51.32</v>
      </c>
      <c r="Z1699"/>
    </row>
    <row r="1700" spans="1:26">
      <c r="A1700" s="11"/>
      <c r="B1700" s="11"/>
      <c r="C1700" s="11"/>
      <c r="D1700" s="11"/>
      <c r="E1700" s="11"/>
      <c r="F1700" s="46" t="s">
        <v>18</v>
      </c>
      <c r="G1700" s="11"/>
      <c r="H1700" s="47">
        <v>41411</v>
      </c>
      <c r="I1700" s="11"/>
      <c r="J1700" s="46"/>
      <c r="K1700" s="11"/>
      <c r="L1700" s="46" t="s">
        <v>210</v>
      </c>
      <c r="M1700" s="11"/>
      <c r="N1700" s="46"/>
      <c r="O1700" s="11"/>
      <c r="P1700" s="46" t="s">
        <v>0</v>
      </c>
      <c r="Q1700" s="11"/>
      <c r="R1700" s="48"/>
      <c r="S1700" s="11"/>
      <c r="T1700" s="46" t="s">
        <v>189</v>
      </c>
      <c r="U1700" s="11"/>
      <c r="V1700" s="4">
        <v>78</v>
      </c>
      <c r="Z1700"/>
    </row>
    <row r="1701" spans="1:26">
      <c r="A1701" s="11"/>
      <c r="B1701" s="11"/>
      <c r="C1701" s="11"/>
      <c r="D1701" s="11"/>
      <c r="E1701" s="11"/>
      <c r="F1701" s="46" t="s">
        <v>18</v>
      </c>
      <c r="G1701" s="11"/>
      <c r="H1701" s="47">
        <v>41411</v>
      </c>
      <c r="I1701" s="11"/>
      <c r="J1701" s="46"/>
      <c r="K1701" s="11"/>
      <c r="L1701" s="46" t="s">
        <v>203</v>
      </c>
      <c r="M1701" s="11"/>
      <c r="N1701" s="46"/>
      <c r="O1701" s="11"/>
      <c r="P1701" s="46" t="s">
        <v>51</v>
      </c>
      <c r="Q1701" s="11"/>
      <c r="R1701" s="48"/>
      <c r="S1701" s="11"/>
      <c r="T1701" s="46" t="s">
        <v>189</v>
      </c>
      <c r="U1701" s="11"/>
      <c r="V1701" s="4">
        <v>231</v>
      </c>
      <c r="Z1701"/>
    </row>
    <row r="1702" spans="1:26">
      <c r="A1702" s="11"/>
      <c r="B1702" s="11"/>
      <c r="C1702" s="11"/>
      <c r="D1702" s="11"/>
      <c r="E1702" s="11"/>
      <c r="F1702" s="46" t="s">
        <v>18</v>
      </c>
      <c r="G1702" s="11"/>
      <c r="H1702" s="47">
        <v>41411</v>
      </c>
      <c r="I1702" s="11"/>
      <c r="J1702" s="46"/>
      <c r="K1702" s="11"/>
      <c r="L1702" s="46" t="s">
        <v>203</v>
      </c>
      <c r="M1702" s="11"/>
      <c r="N1702" s="46"/>
      <c r="O1702" s="11"/>
      <c r="P1702" s="46" t="s">
        <v>51</v>
      </c>
      <c r="Q1702" s="11"/>
      <c r="R1702" s="48"/>
      <c r="S1702" s="11"/>
      <c r="T1702" s="46" t="s">
        <v>189</v>
      </c>
      <c r="U1702" s="11"/>
      <c r="V1702" s="4">
        <v>100.6</v>
      </c>
      <c r="Z1702"/>
    </row>
    <row r="1703" spans="1:26">
      <c r="A1703" s="11"/>
      <c r="B1703" s="11"/>
      <c r="C1703" s="11"/>
      <c r="D1703" s="11"/>
      <c r="E1703" s="11"/>
      <c r="F1703" s="46" t="s">
        <v>18</v>
      </c>
      <c r="G1703" s="11"/>
      <c r="H1703" s="47">
        <v>41411</v>
      </c>
      <c r="I1703" s="11"/>
      <c r="J1703" s="46"/>
      <c r="K1703" s="11"/>
      <c r="L1703" s="46" t="s">
        <v>203</v>
      </c>
      <c r="M1703" s="11"/>
      <c r="N1703" s="46"/>
      <c r="O1703" s="11"/>
      <c r="P1703" s="46" t="s">
        <v>51</v>
      </c>
      <c r="Q1703" s="11"/>
      <c r="R1703" s="48"/>
      <c r="S1703" s="11"/>
      <c r="T1703" s="46" t="s">
        <v>189</v>
      </c>
      <c r="U1703" s="11"/>
      <c r="V1703" s="4">
        <v>57.04</v>
      </c>
      <c r="Z1703"/>
    </row>
    <row r="1704" spans="1:26">
      <c r="A1704" s="11"/>
      <c r="B1704" s="11"/>
      <c r="C1704" s="11"/>
      <c r="D1704" s="11"/>
      <c r="E1704" s="11"/>
      <c r="F1704" s="46" t="s">
        <v>18</v>
      </c>
      <c r="G1704" s="11"/>
      <c r="H1704" s="47">
        <v>41411</v>
      </c>
      <c r="I1704" s="11"/>
      <c r="J1704" s="46"/>
      <c r="K1704" s="11"/>
      <c r="L1704" s="46" t="s">
        <v>203</v>
      </c>
      <c r="M1704" s="11"/>
      <c r="N1704" s="46"/>
      <c r="O1704" s="11"/>
      <c r="P1704" s="46" t="s">
        <v>51</v>
      </c>
      <c r="Q1704" s="11"/>
      <c r="R1704" s="48"/>
      <c r="S1704" s="11"/>
      <c r="T1704" s="46" t="s">
        <v>189</v>
      </c>
      <c r="U1704" s="11"/>
      <c r="V1704" s="4">
        <v>86.68</v>
      </c>
      <c r="Z1704"/>
    </row>
    <row r="1705" spans="1:26">
      <c r="A1705" s="11"/>
      <c r="B1705" s="11"/>
      <c r="C1705" s="11"/>
      <c r="D1705" s="11"/>
      <c r="E1705" s="11"/>
      <c r="F1705" s="46" t="s">
        <v>18</v>
      </c>
      <c r="G1705" s="11"/>
      <c r="H1705" s="47">
        <v>41411</v>
      </c>
      <c r="I1705" s="11"/>
      <c r="J1705" s="46"/>
      <c r="K1705" s="11"/>
      <c r="L1705" s="46" t="s">
        <v>204</v>
      </c>
      <c r="M1705" s="11"/>
      <c r="N1705" s="46"/>
      <c r="O1705" s="11"/>
      <c r="P1705" s="46" t="s">
        <v>19</v>
      </c>
      <c r="Q1705" s="11"/>
      <c r="R1705" s="48"/>
      <c r="S1705" s="11"/>
      <c r="T1705" s="46" t="s">
        <v>189</v>
      </c>
      <c r="U1705" s="11"/>
      <c r="V1705" s="4">
        <v>70.48</v>
      </c>
      <c r="Z1705"/>
    </row>
    <row r="1706" spans="1:26">
      <c r="A1706" s="11"/>
      <c r="B1706" s="11"/>
      <c r="C1706" s="11"/>
      <c r="D1706" s="11"/>
      <c r="E1706" s="11"/>
      <c r="F1706" s="46" t="s">
        <v>18</v>
      </c>
      <c r="G1706" s="11"/>
      <c r="H1706" s="47">
        <v>41411</v>
      </c>
      <c r="I1706" s="11"/>
      <c r="J1706" s="46"/>
      <c r="K1706" s="11"/>
      <c r="L1706" s="46" t="s">
        <v>204</v>
      </c>
      <c r="M1706" s="11"/>
      <c r="N1706" s="46"/>
      <c r="O1706" s="11"/>
      <c r="P1706" s="46" t="s">
        <v>19</v>
      </c>
      <c r="Q1706" s="11"/>
      <c r="R1706" s="48"/>
      <c r="S1706" s="11"/>
      <c r="T1706" s="46" t="s">
        <v>189</v>
      </c>
      <c r="U1706" s="11"/>
      <c r="V1706" s="4">
        <v>107.1</v>
      </c>
      <c r="Z1706"/>
    </row>
    <row r="1707" spans="1:26">
      <c r="A1707" s="11"/>
      <c r="B1707" s="11"/>
      <c r="C1707" s="11"/>
      <c r="D1707" s="11"/>
      <c r="E1707" s="11"/>
      <c r="F1707" s="46" t="s">
        <v>18</v>
      </c>
      <c r="G1707" s="11"/>
      <c r="H1707" s="47">
        <v>41411</v>
      </c>
      <c r="I1707" s="11"/>
      <c r="J1707" s="46"/>
      <c r="K1707" s="11"/>
      <c r="L1707" s="46" t="s">
        <v>221</v>
      </c>
      <c r="M1707" s="11"/>
      <c r="N1707" s="46"/>
      <c r="O1707" s="11"/>
      <c r="P1707" s="46" t="s">
        <v>51</v>
      </c>
      <c r="Q1707" s="11"/>
      <c r="R1707" s="48"/>
      <c r="S1707" s="11"/>
      <c r="T1707" s="46" t="s">
        <v>189</v>
      </c>
      <c r="U1707" s="11"/>
      <c r="V1707" s="4">
        <v>69</v>
      </c>
      <c r="Z1707"/>
    </row>
    <row r="1708" spans="1:26">
      <c r="A1708" s="11"/>
      <c r="B1708" s="11"/>
      <c r="C1708" s="11"/>
      <c r="D1708" s="11"/>
      <c r="E1708" s="11"/>
      <c r="F1708" s="46" t="s">
        <v>18</v>
      </c>
      <c r="G1708" s="11"/>
      <c r="H1708" s="47">
        <v>41411</v>
      </c>
      <c r="I1708" s="11"/>
      <c r="J1708" s="46"/>
      <c r="K1708" s="11"/>
      <c r="L1708" s="46" t="s">
        <v>221</v>
      </c>
      <c r="M1708" s="11"/>
      <c r="N1708" s="46"/>
      <c r="O1708" s="11"/>
      <c r="P1708" s="46" t="s">
        <v>51</v>
      </c>
      <c r="Q1708" s="11"/>
      <c r="R1708" s="48"/>
      <c r="S1708" s="11"/>
      <c r="T1708" s="46" t="s">
        <v>189</v>
      </c>
      <c r="U1708" s="11"/>
      <c r="V1708" s="4">
        <v>96.94</v>
      </c>
      <c r="Z1708"/>
    </row>
    <row r="1709" spans="1:26">
      <c r="A1709" s="11"/>
      <c r="B1709" s="11"/>
      <c r="C1709" s="11"/>
      <c r="D1709" s="11"/>
      <c r="E1709" s="11"/>
      <c r="F1709" s="46" t="s">
        <v>18</v>
      </c>
      <c r="G1709" s="11"/>
      <c r="H1709" s="47">
        <v>41411</v>
      </c>
      <c r="I1709" s="11"/>
      <c r="J1709" s="46"/>
      <c r="K1709" s="11"/>
      <c r="L1709" s="46" t="s">
        <v>221</v>
      </c>
      <c r="M1709" s="11"/>
      <c r="N1709" s="46"/>
      <c r="O1709" s="11"/>
      <c r="P1709" s="46" t="s">
        <v>51</v>
      </c>
      <c r="Q1709" s="11"/>
      <c r="R1709" s="48"/>
      <c r="S1709" s="11"/>
      <c r="T1709" s="46" t="s">
        <v>189</v>
      </c>
      <c r="U1709" s="11"/>
      <c r="V1709" s="4">
        <v>55.09</v>
      </c>
      <c r="Z1709"/>
    </row>
    <row r="1710" spans="1:26">
      <c r="A1710" s="11"/>
      <c r="B1710" s="11"/>
      <c r="C1710" s="11"/>
      <c r="D1710" s="11"/>
      <c r="E1710" s="11"/>
      <c r="F1710" s="46" t="s">
        <v>18</v>
      </c>
      <c r="G1710" s="11"/>
      <c r="H1710" s="47">
        <v>41411</v>
      </c>
      <c r="I1710" s="11"/>
      <c r="J1710" s="46"/>
      <c r="K1710" s="11"/>
      <c r="L1710" s="46" t="s">
        <v>221</v>
      </c>
      <c r="M1710" s="11"/>
      <c r="N1710" s="46"/>
      <c r="O1710" s="11"/>
      <c r="P1710" s="46" t="s">
        <v>51</v>
      </c>
      <c r="Q1710" s="11"/>
      <c r="R1710" s="48"/>
      <c r="S1710" s="11"/>
      <c r="T1710" s="46" t="s">
        <v>189</v>
      </c>
      <c r="U1710" s="11"/>
      <c r="V1710" s="4">
        <v>83.72</v>
      </c>
      <c r="Z1710"/>
    </row>
    <row r="1711" spans="1:26">
      <c r="A1711" s="11"/>
      <c r="B1711" s="11"/>
      <c r="C1711" s="11"/>
      <c r="D1711" s="11"/>
      <c r="E1711" s="11"/>
      <c r="F1711" s="46" t="s">
        <v>18</v>
      </c>
      <c r="G1711" s="11"/>
      <c r="H1711" s="47">
        <v>41411</v>
      </c>
      <c r="I1711" s="11"/>
      <c r="J1711" s="46"/>
      <c r="K1711" s="11"/>
      <c r="L1711" s="46" t="s">
        <v>211</v>
      </c>
      <c r="M1711" s="11"/>
      <c r="N1711" s="46"/>
      <c r="O1711" s="11"/>
      <c r="P1711" s="46" t="s">
        <v>19</v>
      </c>
      <c r="Q1711" s="11"/>
      <c r="R1711" s="48"/>
      <c r="S1711" s="11"/>
      <c r="T1711" s="46" t="s">
        <v>189</v>
      </c>
      <c r="U1711" s="11"/>
      <c r="V1711" s="4">
        <v>115.85</v>
      </c>
      <c r="Z1711"/>
    </row>
    <row r="1712" spans="1:26">
      <c r="A1712" s="11"/>
      <c r="B1712" s="11"/>
      <c r="C1712" s="11"/>
      <c r="D1712" s="11"/>
      <c r="E1712" s="11"/>
      <c r="F1712" s="46" t="s">
        <v>18</v>
      </c>
      <c r="G1712" s="11"/>
      <c r="H1712" s="47">
        <v>41411</v>
      </c>
      <c r="I1712" s="11"/>
      <c r="J1712" s="46"/>
      <c r="K1712" s="11"/>
      <c r="L1712" s="46" t="s">
        <v>211</v>
      </c>
      <c r="M1712" s="11"/>
      <c r="N1712" s="46"/>
      <c r="O1712" s="11"/>
      <c r="P1712" s="46" t="s">
        <v>19</v>
      </c>
      <c r="Q1712" s="11"/>
      <c r="R1712" s="48"/>
      <c r="S1712" s="11"/>
      <c r="T1712" s="46" t="s">
        <v>189</v>
      </c>
      <c r="U1712" s="11"/>
      <c r="V1712" s="4">
        <v>65.14</v>
      </c>
      <c r="Z1712"/>
    </row>
    <row r="1713" spans="1:26">
      <c r="A1713" s="11"/>
      <c r="B1713" s="11"/>
      <c r="C1713" s="11"/>
      <c r="D1713" s="11"/>
      <c r="E1713" s="11"/>
      <c r="F1713" s="46" t="s">
        <v>18</v>
      </c>
      <c r="G1713" s="11"/>
      <c r="H1713" s="47">
        <v>41411</v>
      </c>
      <c r="I1713" s="11"/>
      <c r="J1713" s="46"/>
      <c r="K1713" s="11"/>
      <c r="L1713" s="46" t="s">
        <v>211</v>
      </c>
      <c r="M1713" s="11"/>
      <c r="N1713" s="46"/>
      <c r="O1713" s="11"/>
      <c r="P1713" s="46" t="s">
        <v>19</v>
      </c>
      <c r="Q1713" s="11"/>
      <c r="R1713" s="48"/>
      <c r="S1713" s="11"/>
      <c r="T1713" s="46" t="s">
        <v>189</v>
      </c>
      <c r="U1713" s="11"/>
      <c r="V1713" s="4">
        <v>99</v>
      </c>
      <c r="Z1713"/>
    </row>
    <row r="1714" spans="1:26">
      <c r="A1714" s="11"/>
      <c r="B1714" s="11"/>
      <c r="C1714" s="11"/>
      <c r="D1714" s="11"/>
      <c r="E1714" s="11"/>
      <c r="F1714" s="46" t="s">
        <v>18</v>
      </c>
      <c r="G1714" s="11"/>
      <c r="H1714" s="47">
        <v>41415</v>
      </c>
      <c r="I1714" s="11"/>
      <c r="J1714" s="46" t="s">
        <v>54</v>
      </c>
      <c r="K1714" s="11"/>
      <c r="L1714" s="46" t="s">
        <v>220</v>
      </c>
      <c r="M1714" s="11"/>
      <c r="N1714" s="46"/>
      <c r="O1714" s="11"/>
      <c r="P1714" s="46" t="s">
        <v>51</v>
      </c>
      <c r="Q1714" s="11"/>
      <c r="R1714" s="48"/>
      <c r="S1714" s="11"/>
      <c r="T1714" s="46" t="s">
        <v>189</v>
      </c>
      <c r="U1714" s="11"/>
      <c r="V1714" s="4">
        <v>0</v>
      </c>
      <c r="Z1714"/>
    </row>
    <row r="1715" spans="1:26">
      <c r="A1715" s="11"/>
      <c r="B1715" s="11"/>
      <c r="C1715" s="11"/>
      <c r="D1715" s="11"/>
      <c r="E1715" s="11"/>
      <c r="F1715" s="46" t="s">
        <v>18</v>
      </c>
      <c r="G1715" s="11"/>
      <c r="H1715" s="47">
        <v>41415</v>
      </c>
      <c r="I1715" s="11"/>
      <c r="J1715" s="46" t="s">
        <v>54</v>
      </c>
      <c r="K1715" s="11"/>
      <c r="L1715" s="46" t="s">
        <v>220</v>
      </c>
      <c r="M1715" s="11"/>
      <c r="N1715" s="46"/>
      <c r="O1715" s="11"/>
      <c r="P1715" s="46" t="s">
        <v>51</v>
      </c>
      <c r="Q1715" s="11"/>
      <c r="R1715" s="48"/>
      <c r="S1715" s="11"/>
      <c r="T1715" s="46" t="s">
        <v>189</v>
      </c>
      <c r="U1715" s="11"/>
      <c r="V1715" s="4">
        <v>2.65</v>
      </c>
      <c r="Z1715"/>
    </row>
    <row r="1716" spans="1:26">
      <c r="A1716" s="11"/>
      <c r="B1716" s="11"/>
      <c r="C1716" s="11"/>
      <c r="D1716" s="11"/>
      <c r="E1716" s="11"/>
      <c r="F1716" s="46" t="s">
        <v>18</v>
      </c>
      <c r="G1716" s="11"/>
      <c r="H1716" s="47">
        <v>41415</v>
      </c>
      <c r="I1716" s="11"/>
      <c r="J1716" s="46" t="s">
        <v>54</v>
      </c>
      <c r="K1716" s="11"/>
      <c r="L1716" s="46" t="s">
        <v>220</v>
      </c>
      <c r="M1716" s="11"/>
      <c r="N1716" s="46"/>
      <c r="O1716" s="11"/>
      <c r="P1716" s="46" t="s">
        <v>51</v>
      </c>
      <c r="Q1716" s="11"/>
      <c r="R1716" s="48"/>
      <c r="S1716" s="11"/>
      <c r="T1716" s="46" t="s">
        <v>189</v>
      </c>
      <c r="U1716" s="11"/>
      <c r="V1716" s="4">
        <v>0</v>
      </c>
      <c r="Z1716"/>
    </row>
    <row r="1717" spans="1:26">
      <c r="A1717" s="11"/>
      <c r="B1717" s="11"/>
      <c r="C1717" s="11"/>
      <c r="D1717" s="11"/>
      <c r="E1717" s="11"/>
      <c r="F1717" s="46" t="s">
        <v>18</v>
      </c>
      <c r="G1717" s="11"/>
      <c r="H1717" s="47">
        <v>41425</v>
      </c>
      <c r="I1717" s="11"/>
      <c r="J1717" s="46"/>
      <c r="K1717" s="11"/>
      <c r="L1717" s="46" t="s">
        <v>206</v>
      </c>
      <c r="M1717" s="11"/>
      <c r="N1717" s="46"/>
      <c r="O1717" s="11"/>
      <c r="P1717" s="46" t="s">
        <v>0</v>
      </c>
      <c r="Q1717" s="11"/>
      <c r="R1717" s="48"/>
      <c r="S1717" s="11"/>
      <c r="T1717" s="46" t="s">
        <v>189</v>
      </c>
      <c r="U1717" s="11"/>
      <c r="V1717" s="4">
        <v>2.76</v>
      </c>
      <c r="Z1717"/>
    </row>
    <row r="1718" spans="1:26">
      <c r="A1718" s="11"/>
      <c r="B1718" s="11"/>
      <c r="C1718" s="11"/>
      <c r="D1718" s="11"/>
      <c r="E1718" s="11"/>
      <c r="F1718" s="46" t="s">
        <v>18</v>
      </c>
      <c r="G1718" s="11"/>
      <c r="H1718" s="47">
        <v>41425</v>
      </c>
      <c r="I1718" s="11"/>
      <c r="J1718" s="46"/>
      <c r="K1718" s="11"/>
      <c r="L1718" s="46" t="s">
        <v>206</v>
      </c>
      <c r="M1718" s="11"/>
      <c r="N1718" s="46"/>
      <c r="O1718" s="11"/>
      <c r="P1718" s="46" t="s">
        <v>0</v>
      </c>
      <c r="Q1718" s="11"/>
      <c r="R1718" s="48"/>
      <c r="S1718" s="11"/>
      <c r="T1718" s="46" t="s">
        <v>189</v>
      </c>
      <c r="U1718" s="11"/>
      <c r="V1718" s="4">
        <v>4.2</v>
      </c>
      <c r="Z1718"/>
    </row>
    <row r="1719" spans="1:26">
      <c r="A1719" s="11"/>
      <c r="B1719" s="11"/>
      <c r="C1719" s="11"/>
      <c r="D1719" s="11"/>
      <c r="E1719" s="11"/>
      <c r="F1719" s="46" t="s">
        <v>18</v>
      </c>
      <c r="G1719" s="11"/>
      <c r="H1719" s="47">
        <v>41425</v>
      </c>
      <c r="I1719" s="11"/>
      <c r="J1719" s="46"/>
      <c r="K1719" s="11"/>
      <c r="L1719" s="46" t="s">
        <v>212</v>
      </c>
      <c r="M1719" s="11"/>
      <c r="N1719" s="46"/>
      <c r="O1719" s="11"/>
      <c r="P1719" s="46" t="s">
        <v>35</v>
      </c>
      <c r="Q1719" s="11"/>
      <c r="R1719" s="48"/>
      <c r="S1719" s="11"/>
      <c r="T1719" s="46" t="s">
        <v>189</v>
      </c>
      <c r="U1719" s="11"/>
      <c r="V1719" s="4">
        <v>74.64</v>
      </c>
      <c r="Z1719"/>
    </row>
    <row r="1720" spans="1:26">
      <c r="A1720" s="11"/>
      <c r="B1720" s="11"/>
      <c r="C1720" s="11"/>
      <c r="D1720" s="11"/>
      <c r="E1720" s="11"/>
      <c r="F1720" s="46" t="s">
        <v>18</v>
      </c>
      <c r="G1720" s="11"/>
      <c r="H1720" s="47">
        <v>41425</v>
      </c>
      <c r="I1720" s="11"/>
      <c r="J1720" s="46"/>
      <c r="K1720" s="11"/>
      <c r="L1720" s="46" t="s">
        <v>212</v>
      </c>
      <c r="M1720" s="11"/>
      <c r="N1720" s="46"/>
      <c r="O1720" s="11"/>
      <c r="P1720" s="46" t="s">
        <v>35</v>
      </c>
      <c r="Q1720" s="11"/>
      <c r="R1720" s="48"/>
      <c r="S1720" s="11"/>
      <c r="T1720" s="46" t="s">
        <v>189</v>
      </c>
      <c r="U1720" s="11"/>
      <c r="V1720" s="4">
        <v>43.23</v>
      </c>
      <c r="Z1720"/>
    </row>
    <row r="1721" spans="1:26">
      <c r="A1721" s="11"/>
      <c r="B1721" s="11"/>
      <c r="C1721" s="11"/>
      <c r="D1721" s="11"/>
      <c r="E1721" s="11"/>
      <c r="F1721" s="46" t="s">
        <v>18</v>
      </c>
      <c r="G1721" s="11"/>
      <c r="H1721" s="47">
        <v>41425</v>
      </c>
      <c r="I1721" s="11"/>
      <c r="J1721" s="46"/>
      <c r="K1721" s="11"/>
      <c r="L1721" s="46" t="s">
        <v>212</v>
      </c>
      <c r="M1721" s="11"/>
      <c r="N1721" s="46"/>
      <c r="O1721" s="11"/>
      <c r="P1721" s="46" t="s">
        <v>35</v>
      </c>
      <c r="Q1721" s="11"/>
      <c r="R1721" s="48"/>
      <c r="S1721" s="11"/>
      <c r="T1721" s="46" t="s">
        <v>189</v>
      </c>
      <c r="U1721" s="11"/>
      <c r="V1721" s="4">
        <v>65.7</v>
      </c>
      <c r="Z1721"/>
    </row>
    <row r="1722" spans="1:26">
      <c r="A1722" s="11"/>
      <c r="B1722" s="11"/>
      <c r="C1722" s="11"/>
      <c r="D1722" s="11"/>
      <c r="E1722" s="11"/>
      <c r="F1722" s="46" t="s">
        <v>18</v>
      </c>
      <c r="G1722" s="11"/>
      <c r="H1722" s="47">
        <v>41425</v>
      </c>
      <c r="I1722" s="11"/>
      <c r="J1722" s="46"/>
      <c r="K1722" s="11"/>
      <c r="L1722" s="46" t="s">
        <v>190</v>
      </c>
      <c r="M1722" s="11"/>
      <c r="N1722" s="46"/>
      <c r="O1722" s="11"/>
      <c r="P1722" s="46" t="s">
        <v>35</v>
      </c>
      <c r="Q1722" s="11"/>
      <c r="R1722" s="48"/>
      <c r="S1722" s="11"/>
      <c r="T1722" s="46" t="s">
        <v>189</v>
      </c>
      <c r="U1722" s="11"/>
      <c r="V1722" s="4">
        <v>96.05</v>
      </c>
      <c r="Z1722"/>
    </row>
    <row r="1723" spans="1:26">
      <c r="A1723" s="11"/>
      <c r="B1723" s="11"/>
      <c r="C1723" s="11"/>
      <c r="D1723" s="11"/>
      <c r="E1723" s="11"/>
      <c r="F1723" s="46" t="s">
        <v>18</v>
      </c>
      <c r="G1723" s="11"/>
      <c r="H1723" s="47">
        <v>41425</v>
      </c>
      <c r="I1723" s="11"/>
      <c r="J1723" s="46"/>
      <c r="K1723" s="11"/>
      <c r="L1723" s="46" t="s">
        <v>190</v>
      </c>
      <c r="M1723" s="11"/>
      <c r="N1723" s="46"/>
      <c r="O1723" s="11"/>
      <c r="P1723" s="46" t="s">
        <v>35</v>
      </c>
      <c r="Q1723" s="11"/>
      <c r="R1723" s="48"/>
      <c r="S1723" s="11"/>
      <c r="T1723" s="46" t="s">
        <v>189</v>
      </c>
      <c r="U1723" s="11"/>
      <c r="V1723" s="4">
        <v>54.61</v>
      </c>
      <c r="Z1723"/>
    </row>
    <row r="1724" spans="1:26">
      <c r="A1724" s="11"/>
      <c r="B1724" s="11"/>
      <c r="C1724" s="11"/>
      <c r="D1724" s="11"/>
      <c r="E1724" s="11"/>
      <c r="F1724" s="46" t="s">
        <v>18</v>
      </c>
      <c r="G1724" s="11"/>
      <c r="H1724" s="47">
        <v>41425</v>
      </c>
      <c r="I1724" s="11"/>
      <c r="J1724" s="46"/>
      <c r="K1724" s="11"/>
      <c r="L1724" s="46" t="s">
        <v>190</v>
      </c>
      <c r="M1724" s="11"/>
      <c r="N1724" s="46"/>
      <c r="O1724" s="11"/>
      <c r="P1724" s="46" t="s">
        <v>35</v>
      </c>
      <c r="Q1724" s="11"/>
      <c r="R1724" s="48"/>
      <c r="S1724" s="11"/>
      <c r="T1724" s="46" t="s">
        <v>189</v>
      </c>
      <c r="U1724" s="11"/>
      <c r="V1724" s="4">
        <v>124.5</v>
      </c>
      <c r="Z1724"/>
    </row>
    <row r="1725" spans="1:26">
      <c r="A1725" s="11"/>
      <c r="B1725" s="11"/>
      <c r="C1725" s="11"/>
      <c r="D1725" s="11"/>
      <c r="E1725" s="11"/>
      <c r="F1725" s="46" t="s">
        <v>18</v>
      </c>
      <c r="G1725" s="11"/>
      <c r="H1725" s="47">
        <v>41425</v>
      </c>
      <c r="I1725" s="11"/>
      <c r="J1725" s="46"/>
      <c r="K1725" s="11"/>
      <c r="L1725" s="46" t="s">
        <v>191</v>
      </c>
      <c r="M1725" s="11"/>
      <c r="N1725" s="46"/>
      <c r="O1725" s="11"/>
      <c r="P1725" s="46" t="s">
        <v>19</v>
      </c>
      <c r="Q1725" s="11"/>
      <c r="R1725" s="48"/>
      <c r="S1725" s="11"/>
      <c r="T1725" s="46" t="s">
        <v>189</v>
      </c>
      <c r="U1725" s="11"/>
      <c r="V1725" s="4">
        <v>148.12</v>
      </c>
      <c r="Z1725"/>
    </row>
    <row r="1726" spans="1:26">
      <c r="A1726" s="11"/>
      <c r="B1726" s="11"/>
      <c r="C1726" s="11"/>
      <c r="D1726" s="11"/>
      <c r="E1726" s="11"/>
      <c r="F1726" s="46" t="s">
        <v>18</v>
      </c>
      <c r="G1726" s="11"/>
      <c r="H1726" s="47">
        <v>41425</v>
      </c>
      <c r="I1726" s="11"/>
      <c r="J1726" s="46"/>
      <c r="K1726" s="11"/>
      <c r="L1726" s="46" t="s">
        <v>191</v>
      </c>
      <c r="M1726" s="11"/>
      <c r="N1726" s="46"/>
      <c r="O1726" s="11"/>
      <c r="P1726" s="46" t="s">
        <v>19</v>
      </c>
      <c r="Q1726" s="11"/>
      <c r="R1726" s="48"/>
      <c r="S1726" s="11"/>
      <c r="T1726" s="46" t="s">
        <v>189</v>
      </c>
      <c r="U1726" s="11"/>
      <c r="V1726" s="4">
        <v>82.31</v>
      </c>
      <c r="Z1726"/>
    </row>
    <row r="1727" spans="1:26">
      <c r="A1727" s="11"/>
      <c r="B1727" s="11"/>
      <c r="C1727" s="11"/>
      <c r="D1727" s="11"/>
      <c r="E1727" s="11"/>
      <c r="F1727" s="46" t="s">
        <v>18</v>
      </c>
      <c r="G1727" s="11"/>
      <c r="H1727" s="47">
        <v>41425</v>
      </c>
      <c r="I1727" s="11"/>
      <c r="J1727" s="46"/>
      <c r="K1727" s="11"/>
      <c r="L1727" s="46" t="s">
        <v>191</v>
      </c>
      <c r="M1727" s="11"/>
      <c r="N1727" s="46"/>
      <c r="O1727" s="11"/>
      <c r="P1727" s="46" t="s">
        <v>19</v>
      </c>
      <c r="Q1727" s="11"/>
      <c r="R1727" s="48"/>
      <c r="S1727" s="11"/>
      <c r="T1727" s="46" t="s">
        <v>189</v>
      </c>
      <c r="U1727" s="11"/>
      <c r="V1727" s="4">
        <v>68.599999999999994</v>
      </c>
      <c r="Z1727"/>
    </row>
    <row r="1728" spans="1:26">
      <c r="A1728" s="11"/>
      <c r="B1728" s="11"/>
      <c r="C1728" s="11"/>
      <c r="D1728" s="11"/>
      <c r="E1728" s="11"/>
      <c r="F1728" s="46" t="s">
        <v>18</v>
      </c>
      <c r="G1728" s="11"/>
      <c r="H1728" s="47">
        <v>41425</v>
      </c>
      <c r="I1728" s="11"/>
      <c r="J1728" s="46"/>
      <c r="K1728" s="11"/>
      <c r="L1728" s="46" t="s">
        <v>214</v>
      </c>
      <c r="M1728" s="11"/>
      <c r="N1728" s="46"/>
      <c r="O1728" s="11"/>
      <c r="P1728" s="46" t="s">
        <v>0</v>
      </c>
      <c r="Q1728" s="11"/>
      <c r="R1728" s="48"/>
      <c r="S1728" s="11"/>
      <c r="T1728" s="46" t="s">
        <v>189</v>
      </c>
      <c r="U1728" s="11"/>
      <c r="V1728" s="4">
        <v>109.07</v>
      </c>
      <c r="Z1728"/>
    </row>
    <row r="1729" spans="1:26">
      <c r="A1729" s="11"/>
      <c r="B1729" s="11"/>
      <c r="C1729" s="11"/>
      <c r="D1729" s="11"/>
      <c r="E1729" s="11"/>
      <c r="F1729" s="46" t="s">
        <v>18</v>
      </c>
      <c r="G1729" s="11"/>
      <c r="H1729" s="47">
        <v>41425</v>
      </c>
      <c r="I1729" s="11"/>
      <c r="J1729" s="46"/>
      <c r="K1729" s="11"/>
      <c r="L1729" s="46" t="s">
        <v>214</v>
      </c>
      <c r="M1729" s="11"/>
      <c r="N1729" s="46"/>
      <c r="O1729" s="11"/>
      <c r="P1729" s="46" t="s">
        <v>0</v>
      </c>
      <c r="Q1729" s="11"/>
      <c r="R1729" s="48"/>
      <c r="S1729" s="11"/>
      <c r="T1729" s="46" t="s">
        <v>189</v>
      </c>
      <c r="U1729" s="11"/>
      <c r="V1729" s="4">
        <v>61.53</v>
      </c>
      <c r="Z1729"/>
    </row>
    <row r="1730" spans="1:26">
      <c r="A1730" s="11"/>
      <c r="B1730" s="11"/>
      <c r="C1730" s="11"/>
      <c r="D1730" s="11"/>
      <c r="E1730" s="11"/>
      <c r="F1730" s="46" t="s">
        <v>18</v>
      </c>
      <c r="G1730" s="11"/>
      <c r="H1730" s="47">
        <v>41425</v>
      </c>
      <c r="I1730" s="11"/>
      <c r="J1730" s="46"/>
      <c r="K1730" s="11"/>
      <c r="L1730" s="46" t="s">
        <v>214</v>
      </c>
      <c r="M1730" s="11"/>
      <c r="N1730" s="46"/>
      <c r="O1730" s="11"/>
      <c r="P1730" s="46" t="s">
        <v>0</v>
      </c>
      <c r="Q1730" s="11"/>
      <c r="R1730" s="48"/>
      <c r="S1730" s="11"/>
      <c r="T1730" s="46" t="s">
        <v>189</v>
      </c>
      <c r="U1730" s="11"/>
      <c r="V1730" s="4">
        <v>93.52</v>
      </c>
      <c r="Z1730"/>
    </row>
    <row r="1731" spans="1:26">
      <c r="A1731" s="11"/>
      <c r="B1731" s="11"/>
      <c r="C1731" s="11"/>
      <c r="D1731" s="11"/>
      <c r="E1731" s="11"/>
      <c r="F1731" s="46" t="s">
        <v>18</v>
      </c>
      <c r="G1731" s="11"/>
      <c r="H1731" s="47">
        <v>41425</v>
      </c>
      <c r="I1731" s="11"/>
      <c r="J1731" s="46"/>
      <c r="K1731" s="11"/>
      <c r="L1731" s="46" t="s">
        <v>192</v>
      </c>
      <c r="M1731" s="11"/>
      <c r="N1731" s="46"/>
      <c r="O1731" s="11"/>
      <c r="P1731" s="46" t="s">
        <v>19</v>
      </c>
      <c r="Q1731" s="11"/>
      <c r="R1731" s="48"/>
      <c r="S1731" s="11"/>
      <c r="T1731" s="46" t="s">
        <v>189</v>
      </c>
      <c r="U1731" s="11"/>
      <c r="V1731" s="4">
        <v>80</v>
      </c>
      <c r="Z1731"/>
    </row>
    <row r="1732" spans="1:26">
      <c r="A1732" s="11"/>
      <c r="B1732" s="11"/>
      <c r="C1732" s="11"/>
      <c r="D1732" s="11"/>
      <c r="E1732" s="11"/>
      <c r="F1732" s="46" t="s">
        <v>18</v>
      </c>
      <c r="G1732" s="11"/>
      <c r="H1732" s="47">
        <v>41425</v>
      </c>
      <c r="I1732" s="11"/>
      <c r="J1732" s="46"/>
      <c r="K1732" s="11"/>
      <c r="L1732" s="46" t="s">
        <v>192</v>
      </c>
      <c r="M1732" s="11"/>
      <c r="N1732" s="46"/>
      <c r="O1732" s="11"/>
      <c r="P1732" s="46" t="s">
        <v>19</v>
      </c>
      <c r="Q1732" s="11"/>
      <c r="R1732" s="48"/>
      <c r="S1732" s="11"/>
      <c r="T1732" s="46" t="s">
        <v>189</v>
      </c>
      <c r="U1732" s="11"/>
      <c r="V1732" s="4">
        <v>128.1</v>
      </c>
      <c r="Z1732"/>
    </row>
    <row r="1733" spans="1:26">
      <c r="A1733" s="11"/>
      <c r="B1733" s="11"/>
      <c r="C1733" s="11"/>
      <c r="D1733" s="11"/>
      <c r="E1733" s="11"/>
      <c r="F1733" s="46" t="s">
        <v>18</v>
      </c>
      <c r="G1733" s="11"/>
      <c r="H1733" s="47">
        <v>41425</v>
      </c>
      <c r="I1733" s="11"/>
      <c r="J1733" s="46"/>
      <c r="K1733" s="11"/>
      <c r="L1733" s="46" t="s">
        <v>192</v>
      </c>
      <c r="M1733" s="11"/>
      <c r="N1733" s="46"/>
      <c r="O1733" s="11"/>
      <c r="P1733" s="46" t="s">
        <v>19</v>
      </c>
      <c r="Q1733" s="11"/>
      <c r="R1733" s="48"/>
      <c r="S1733" s="11"/>
      <c r="T1733" s="46" t="s">
        <v>189</v>
      </c>
      <c r="U1733" s="11"/>
      <c r="V1733" s="4">
        <v>71.650000000000006</v>
      </c>
      <c r="Z1733"/>
    </row>
    <row r="1734" spans="1:26">
      <c r="A1734" s="11"/>
      <c r="B1734" s="11"/>
      <c r="C1734" s="11"/>
      <c r="D1734" s="11"/>
      <c r="E1734" s="11"/>
      <c r="F1734" s="46" t="s">
        <v>18</v>
      </c>
      <c r="G1734" s="11"/>
      <c r="H1734" s="47">
        <v>41425</v>
      </c>
      <c r="I1734" s="11"/>
      <c r="J1734" s="46"/>
      <c r="K1734" s="11"/>
      <c r="L1734" s="46" t="s">
        <v>192</v>
      </c>
      <c r="M1734" s="11"/>
      <c r="N1734" s="46"/>
      <c r="O1734" s="11"/>
      <c r="P1734" s="46" t="s">
        <v>19</v>
      </c>
      <c r="Q1734" s="11"/>
      <c r="R1734" s="48"/>
      <c r="S1734" s="11"/>
      <c r="T1734" s="46" t="s">
        <v>189</v>
      </c>
      <c r="U1734" s="11"/>
      <c r="V1734" s="4">
        <v>217.8</v>
      </c>
      <c r="Z1734"/>
    </row>
    <row r="1735" spans="1:26">
      <c r="A1735" s="11"/>
      <c r="B1735" s="11"/>
      <c r="C1735" s="11"/>
      <c r="D1735" s="11"/>
      <c r="E1735" s="11"/>
      <c r="F1735" s="46" t="s">
        <v>18</v>
      </c>
      <c r="G1735" s="11"/>
      <c r="H1735" s="47">
        <v>41425</v>
      </c>
      <c r="I1735" s="11"/>
      <c r="J1735" s="46"/>
      <c r="K1735" s="11"/>
      <c r="L1735" s="46" t="s">
        <v>194</v>
      </c>
      <c r="M1735" s="11"/>
      <c r="N1735" s="46"/>
      <c r="O1735" s="11"/>
      <c r="P1735" s="46" t="s">
        <v>19</v>
      </c>
      <c r="Q1735" s="11"/>
      <c r="R1735" s="48"/>
      <c r="S1735" s="11"/>
      <c r="T1735" s="46" t="s">
        <v>189</v>
      </c>
      <c r="U1735" s="11"/>
      <c r="V1735" s="4">
        <v>103.78</v>
      </c>
      <c r="Z1735"/>
    </row>
    <row r="1736" spans="1:26">
      <c r="A1736" s="11"/>
      <c r="B1736" s="11"/>
      <c r="C1736" s="11"/>
      <c r="D1736" s="11"/>
      <c r="E1736" s="11"/>
      <c r="F1736" s="46" t="s">
        <v>18</v>
      </c>
      <c r="G1736" s="11"/>
      <c r="H1736" s="47">
        <v>41425</v>
      </c>
      <c r="I1736" s="11"/>
      <c r="J1736" s="46"/>
      <c r="K1736" s="11"/>
      <c r="L1736" s="46" t="s">
        <v>194</v>
      </c>
      <c r="M1736" s="11"/>
      <c r="N1736" s="46"/>
      <c r="O1736" s="11"/>
      <c r="P1736" s="46" t="s">
        <v>19</v>
      </c>
      <c r="Q1736" s="11"/>
      <c r="R1736" s="48"/>
      <c r="S1736" s="11"/>
      <c r="T1736" s="46" t="s">
        <v>189</v>
      </c>
      <c r="U1736" s="11"/>
      <c r="V1736" s="4">
        <v>58.73</v>
      </c>
      <c r="Z1736"/>
    </row>
    <row r="1737" spans="1:26">
      <c r="A1737" s="11"/>
      <c r="B1737" s="11"/>
      <c r="C1737" s="11"/>
      <c r="D1737" s="11"/>
      <c r="E1737" s="11"/>
      <c r="F1737" s="46" t="s">
        <v>18</v>
      </c>
      <c r="G1737" s="11"/>
      <c r="H1737" s="47">
        <v>41425</v>
      </c>
      <c r="I1737" s="11"/>
      <c r="J1737" s="46"/>
      <c r="K1737" s="11"/>
      <c r="L1737" s="46" t="s">
        <v>194</v>
      </c>
      <c r="M1737" s="11"/>
      <c r="N1737" s="46"/>
      <c r="O1737" s="11"/>
      <c r="P1737" s="46" t="s">
        <v>19</v>
      </c>
      <c r="Q1737" s="11"/>
      <c r="R1737" s="48"/>
      <c r="S1737" s="11"/>
      <c r="T1737" s="46" t="s">
        <v>189</v>
      </c>
      <c r="U1737" s="11"/>
      <c r="V1737" s="4">
        <v>89.25</v>
      </c>
      <c r="Z1737"/>
    </row>
    <row r="1738" spans="1:26">
      <c r="A1738" s="11"/>
      <c r="B1738" s="11"/>
      <c r="C1738" s="11"/>
      <c r="D1738" s="11"/>
      <c r="E1738" s="11"/>
      <c r="F1738" s="46" t="s">
        <v>18</v>
      </c>
      <c r="G1738" s="11"/>
      <c r="H1738" s="47">
        <v>41425</v>
      </c>
      <c r="I1738" s="11"/>
      <c r="J1738" s="46"/>
      <c r="K1738" s="11"/>
      <c r="L1738" s="46" t="s">
        <v>195</v>
      </c>
      <c r="M1738" s="11"/>
      <c r="N1738" s="46"/>
      <c r="O1738" s="11"/>
      <c r="P1738" s="46" t="s">
        <v>19</v>
      </c>
      <c r="Q1738" s="11"/>
      <c r="R1738" s="48"/>
      <c r="S1738" s="11"/>
      <c r="T1738" s="46" t="s">
        <v>189</v>
      </c>
      <c r="U1738" s="11"/>
      <c r="V1738" s="4">
        <v>30.36</v>
      </c>
      <c r="Z1738"/>
    </row>
    <row r="1739" spans="1:26">
      <c r="A1739" s="11"/>
      <c r="B1739" s="11"/>
      <c r="C1739" s="11"/>
      <c r="D1739" s="11"/>
      <c r="E1739" s="11"/>
      <c r="F1739" s="46" t="s">
        <v>18</v>
      </c>
      <c r="G1739" s="11"/>
      <c r="H1739" s="47">
        <v>41425</v>
      </c>
      <c r="I1739" s="11"/>
      <c r="J1739" s="46"/>
      <c r="K1739" s="11"/>
      <c r="L1739" s="46" t="s">
        <v>195</v>
      </c>
      <c r="M1739" s="11"/>
      <c r="N1739" s="46"/>
      <c r="O1739" s="11"/>
      <c r="P1739" s="46" t="s">
        <v>19</v>
      </c>
      <c r="Q1739" s="11"/>
      <c r="R1739" s="48"/>
      <c r="S1739" s="11"/>
      <c r="T1739" s="46" t="s">
        <v>189</v>
      </c>
      <c r="U1739" s="11"/>
      <c r="V1739" s="4">
        <v>19.68</v>
      </c>
      <c r="Z1739"/>
    </row>
    <row r="1740" spans="1:26">
      <c r="A1740" s="11"/>
      <c r="B1740" s="11"/>
      <c r="C1740" s="11"/>
      <c r="D1740" s="11"/>
      <c r="E1740" s="11"/>
      <c r="F1740" s="46" t="s">
        <v>18</v>
      </c>
      <c r="G1740" s="11"/>
      <c r="H1740" s="47">
        <v>41425</v>
      </c>
      <c r="I1740" s="11"/>
      <c r="J1740" s="46"/>
      <c r="K1740" s="11"/>
      <c r="L1740" s="46" t="s">
        <v>195</v>
      </c>
      <c r="M1740" s="11"/>
      <c r="N1740" s="46"/>
      <c r="O1740" s="11"/>
      <c r="P1740" s="46" t="s">
        <v>19</v>
      </c>
      <c r="Q1740" s="11"/>
      <c r="R1740" s="48"/>
      <c r="S1740" s="11"/>
      <c r="T1740" s="46" t="s">
        <v>189</v>
      </c>
      <c r="U1740" s="11"/>
      <c r="V1740" s="4">
        <v>29.92</v>
      </c>
      <c r="Z1740"/>
    </row>
    <row r="1741" spans="1:26">
      <c r="A1741" s="11"/>
      <c r="B1741" s="11"/>
      <c r="C1741" s="11"/>
      <c r="D1741" s="11"/>
      <c r="E1741" s="11"/>
      <c r="F1741" s="46" t="s">
        <v>18</v>
      </c>
      <c r="G1741" s="11"/>
      <c r="H1741" s="47">
        <v>41425</v>
      </c>
      <c r="I1741" s="11"/>
      <c r="J1741" s="46"/>
      <c r="K1741" s="11"/>
      <c r="L1741" s="46" t="s">
        <v>215</v>
      </c>
      <c r="M1741" s="11"/>
      <c r="N1741" s="46"/>
      <c r="O1741" s="11"/>
      <c r="P1741" s="46" t="s">
        <v>51</v>
      </c>
      <c r="Q1741" s="11"/>
      <c r="R1741" s="48"/>
      <c r="S1741" s="11"/>
      <c r="T1741" s="46" t="s">
        <v>189</v>
      </c>
      <c r="U1741" s="11"/>
      <c r="V1741" s="4">
        <v>55.34</v>
      </c>
      <c r="Z1741"/>
    </row>
    <row r="1742" spans="1:26">
      <c r="A1742" s="11"/>
      <c r="B1742" s="11"/>
      <c r="C1742" s="11"/>
      <c r="D1742" s="11"/>
      <c r="E1742" s="11"/>
      <c r="F1742" s="46" t="s">
        <v>18</v>
      </c>
      <c r="G1742" s="11"/>
      <c r="H1742" s="47">
        <v>41425</v>
      </c>
      <c r="I1742" s="11"/>
      <c r="J1742" s="46"/>
      <c r="K1742" s="11"/>
      <c r="L1742" s="46" t="s">
        <v>215</v>
      </c>
      <c r="M1742" s="11"/>
      <c r="N1742" s="46"/>
      <c r="O1742" s="11"/>
      <c r="P1742" s="46" t="s">
        <v>51</v>
      </c>
      <c r="Q1742" s="11"/>
      <c r="R1742" s="48"/>
      <c r="S1742" s="11"/>
      <c r="T1742" s="46" t="s">
        <v>189</v>
      </c>
      <c r="U1742" s="11"/>
      <c r="V1742" s="4">
        <v>32.97</v>
      </c>
      <c r="Z1742"/>
    </row>
    <row r="1743" spans="1:26">
      <c r="A1743" s="11"/>
      <c r="B1743" s="11"/>
      <c r="C1743" s="11"/>
      <c r="D1743" s="11"/>
      <c r="E1743" s="11"/>
      <c r="F1743" s="46" t="s">
        <v>18</v>
      </c>
      <c r="G1743" s="11"/>
      <c r="H1743" s="47">
        <v>41425</v>
      </c>
      <c r="I1743" s="11"/>
      <c r="J1743" s="46"/>
      <c r="K1743" s="11"/>
      <c r="L1743" s="46" t="s">
        <v>215</v>
      </c>
      <c r="M1743" s="11"/>
      <c r="N1743" s="46"/>
      <c r="O1743" s="11"/>
      <c r="P1743" s="46" t="s">
        <v>51</v>
      </c>
      <c r="Q1743" s="11"/>
      <c r="R1743" s="48"/>
      <c r="S1743" s="11"/>
      <c r="T1743" s="46" t="s">
        <v>189</v>
      </c>
      <c r="U1743" s="11"/>
      <c r="V1743" s="4">
        <v>50.1</v>
      </c>
      <c r="Z1743"/>
    </row>
    <row r="1744" spans="1:26">
      <c r="A1744" s="11"/>
      <c r="B1744" s="11"/>
      <c r="C1744" s="11"/>
      <c r="D1744" s="11"/>
      <c r="E1744" s="11"/>
      <c r="F1744" s="46" t="s">
        <v>18</v>
      </c>
      <c r="G1744" s="11"/>
      <c r="H1744" s="47">
        <v>41425</v>
      </c>
      <c r="I1744" s="11"/>
      <c r="J1744" s="46"/>
      <c r="K1744" s="11"/>
      <c r="L1744" s="46" t="s">
        <v>198</v>
      </c>
      <c r="M1744" s="11"/>
      <c r="N1744" s="46"/>
      <c r="O1744" s="11"/>
      <c r="P1744" s="46" t="s">
        <v>0</v>
      </c>
      <c r="Q1744" s="11"/>
      <c r="R1744" s="48"/>
      <c r="S1744" s="11"/>
      <c r="T1744" s="46" t="s">
        <v>189</v>
      </c>
      <c r="U1744" s="11"/>
      <c r="V1744" s="4">
        <v>102.24</v>
      </c>
      <c r="Z1744"/>
    </row>
    <row r="1745" spans="1:26">
      <c r="A1745" s="11"/>
      <c r="B1745" s="11"/>
      <c r="C1745" s="11"/>
      <c r="D1745" s="11"/>
      <c r="E1745" s="11"/>
      <c r="F1745" s="46" t="s">
        <v>18</v>
      </c>
      <c r="G1745" s="11"/>
      <c r="H1745" s="47">
        <v>41425</v>
      </c>
      <c r="I1745" s="11"/>
      <c r="J1745" s="46"/>
      <c r="K1745" s="11"/>
      <c r="L1745" s="46" t="s">
        <v>198</v>
      </c>
      <c r="M1745" s="11"/>
      <c r="N1745" s="46"/>
      <c r="O1745" s="11"/>
      <c r="P1745" s="46" t="s">
        <v>0</v>
      </c>
      <c r="Q1745" s="11"/>
      <c r="R1745" s="48"/>
      <c r="S1745" s="11"/>
      <c r="T1745" s="46" t="s">
        <v>189</v>
      </c>
      <c r="U1745" s="11"/>
      <c r="V1745" s="4">
        <v>57.9</v>
      </c>
      <c r="Z1745"/>
    </row>
    <row r="1746" spans="1:26">
      <c r="A1746" s="11"/>
      <c r="B1746" s="11"/>
      <c r="C1746" s="11"/>
      <c r="D1746" s="11"/>
      <c r="E1746" s="11"/>
      <c r="F1746" s="46" t="s">
        <v>18</v>
      </c>
      <c r="G1746" s="11"/>
      <c r="H1746" s="47">
        <v>41425</v>
      </c>
      <c r="I1746" s="11"/>
      <c r="J1746" s="46"/>
      <c r="K1746" s="11"/>
      <c r="L1746" s="46" t="s">
        <v>198</v>
      </c>
      <c r="M1746" s="11"/>
      <c r="N1746" s="46"/>
      <c r="O1746" s="11"/>
      <c r="P1746" s="46" t="s">
        <v>0</v>
      </c>
      <c r="Q1746" s="11"/>
      <c r="R1746" s="48"/>
      <c r="S1746" s="11"/>
      <c r="T1746" s="46" t="s">
        <v>189</v>
      </c>
      <c r="U1746" s="11"/>
      <c r="V1746" s="4">
        <v>88</v>
      </c>
      <c r="Z1746"/>
    </row>
    <row r="1747" spans="1:26">
      <c r="A1747" s="11"/>
      <c r="B1747" s="11"/>
      <c r="C1747" s="11"/>
      <c r="D1747" s="11"/>
      <c r="E1747" s="11"/>
      <c r="F1747" s="46" t="s">
        <v>18</v>
      </c>
      <c r="G1747" s="11"/>
      <c r="H1747" s="47">
        <v>41425</v>
      </c>
      <c r="I1747" s="11"/>
      <c r="J1747" s="46"/>
      <c r="K1747" s="11"/>
      <c r="L1747" s="46" t="s">
        <v>199</v>
      </c>
      <c r="M1747" s="11"/>
      <c r="N1747" s="46"/>
      <c r="O1747" s="11"/>
      <c r="P1747" s="46" t="s">
        <v>19</v>
      </c>
      <c r="Q1747" s="11"/>
      <c r="R1747" s="48"/>
      <c r="S1747" s="11"/>
      <c r="T1747" s="46" t="s">
        <v>189</v>
      </c>
      <c r="U1747" s="11"/>
      <c r="V1747" s="4">
        <v>3076.92</v>
      </c>
      <c r="Z1747"/>
    </row>
    <row r="1748" spans="1:26">
      <c r="A1748" s="11"/>
      <c r="B1748" s="11"/>
      <c r="C1748" s="11"/>
      <c r="D1748" s="11"/>
      <c r="E1748" s="11"/>
      <c r="F1748" s="46" t="s">
        <v>18</v>
      </c>
      <c r="G1748" s="11"/>
      <c r="H1748" s="47">
        <v>41425</v>
      </c>
      <c r="I1748" s="11"/>
      <c r="J1748" s="46"/>
      <c r="K1748" s="11"/>
      <c r="L1748" s="46" t="s">
        <v>199</v>
      </c>
      <c r="M1748" s="11"/>
      <c r="N1748" s="46"/>
      <c r="O1748" s="11"/>
      <c r="P1748" s="46" t="s">
        <v>19</v>
      </c>
      <c r="Q1748" s="11"/>
      <c r="R1748" s="48"/>
      <c r="S1748" s="11"/>
      <c r="T1748" s="46" t="s">
        <v>189</v>
      </c>
      <c r="U1748" s="11"/>
      <c r="V1748" s="4">
        <v>145.63999999999999</v>
      </c>
      <c r="Z1748"/>
    </row>
    <row r="1749" spans="1:26">
      <c r="A1749" s="11"/>
      <c r="B1749" s="11"/>
      <c r="C1749" s="11"/>
      <c r="D1749" s="11"/>
      <c r="E1749" s="11"/>
      <c r="F1749" s="46" t="s">
        <v>18</v>
      </c>
      <c r="G1749" s="11"/>
      <c r="H1749" s="47">
        <v>41425</v>
      </c>
      <c r="I1749" s="11"/>
      <c r="J1749" s="46"/>
      <c r="K1749" s="11"/>
      <c r="L1749" s="46" t="s">
        <v>201</v>
      </c>
      <c r="M1749" s="11"/>
      <c r="N1749" s="46"/>
      <c r="O1749" s="11"/>
      <c r="P1749" s="46" t="s">
        <v>19</v>
      </c>
      <c r="Q1749" s="11"/>
      <c r="R1749" s="48"/>
      <c r="S1749" s="11"/>
      <c r="T1749" s="46" t="s">
        <v>189</v>
      </c>
      <c r="U1749" s="11"/>
      <c r="V1749" s="4">
        <v>133.30000000000001</v>
      </c>
      <c r="Z1749"/>
    </row>
    <row r="1750" spans="1:26">
      <c r="A1750" s="11"/>
      <c r="B1750" s="11"/>
      <c r="C1750" s="11"/>
      <c r="D1750" s="11"/>
      <c r="E1750" s="11"/>
      <c r="F1750" s="46" t="s">
        <v>18</v>
      </c>
      <c r="G1750" s="11"/>
      <c r="H1750" s="47">
        <v>41425</v>
      </c>
      <c r="I1750" s="11"/>
      <c r="J1750" s="46"/>
      <c r="K1750" s="11"/>
      <c r="L1750" s="46" t="s">
        <v>201</v>
      </c>
      <c r="M1750" s="11"/>
      <c r="N1750" s="46"/>
      <c r="O1750" s="11"/>
      <c r="P1750" s="46" t="s">
        <v>19</v>
      </c>
      <c r="Q1750" s="11"/>
      <c r="R1750" s="48"/>
      <c r="S1750" s="11"/>
      <c r="T1750" s="46" t="s">
        <v>189</v>
      </c>
      <c r="U1750" s="11"/>
      <c r="V1750" s="4">
        <v>74.42</v>
      </c>
      <c r="Z1750"/>
    </row>
    <row r="1751" spans="1:26">
      <c r="A1751" s="11"/>
      <c r="B1751" s="11"/>
      <c r="C1751" s="11"/>
      <c r="D1751" s="11"/>
      <c r="E1751" s="11"/>
      <c r="F1751" s="46" t="s">
        <v>18</v>
      </c>
      <c r="G1751" s="11"/>
      <c r="H1751" s="47">
        <v>41425</v>
      </c>
      <c r="I1751" s="11"/>
      <c r="J1751" s="46"/>
      <c r="K1751" s="11"/>
      <c r="L1751" s="46" t="s">
        <v>201</v>
      </c>
      <c r="M1751" s="11"/>
      <c r="N1751" s="46"/>
      <c r="O1751" s="11"/>
      <c r="P1751" s="46" t="s">
        <v>19</v>
      </c>
      <c r="Q1751" s="11"/>
      <c r="R1751" s="48"/>
      <c r="S1751" s="11"/>
      <c r="T1751" s="46" t="s">
        <v>189</v>
      </c>
      <c r="U1751" s="11"/>
      <c r="V1751" s="4">
        <v>113.1</v>
      </c>
      <c r="Z1751"/>
    </row>
    <row r="1752" spans="1:26">
      <c r="A1752" s="11"/>
      <c r="B1752" s="11"/>
      <c r="C1752" s="11"/>
      <c r="D1752" s="11"/>
      <c r="E1752" s="11"/>
      <c r="F1752" s="46" t="s">
        <v>18</v>
      </c>
      <c r="G1752" s="11"/>
      <c r="H1752" s="47">
        <v>41425</v>
      </c>
      <c r="I1752" s="11"/>
      <c r="J1752" s="46"/>
      <c r="K1752" s="11"/>
      <c r="L1752" s="46" t="s">
        <v>202</v>
      </c>
      <c r="M1752" s="11"/>
      <c r="N1752" s="46"/>
      <c r="O1752" s="11"/>
      <c r="P1752" s="46" t="s">
        <v>51</v>
      </c>
      <c r="Q1752" s="11"/>
      <c r="R1752" s="48"/>
      <c r="S1752" s="11"/>
      <c r="T1752" s="46" t="s">
        <v>189</v>
      </c>
      <c r="U1752" s="11"/>
      <c r="V1752" s="4">
        <v>166.93</v>
      </c>
      <c r="Z1752"/>
    </row>
    <row r="1753" spans="1:26">
      <c r="A1753" s="11"/>
      <c r="B1753" s="11"/>
      <c r="C1753" s="11"/>
      <c r="D1753" s="11"/>
      <c r="E1753" s="11"/>
      <c r="F1753" s="46" t="s">
        <v>18</v>
      </c>
      <c r="G1753" s="11"/>
      <c r="H1753" s="47">
        <v>41425</v>
      </c>
      <c r="I1753" s="11"/>
      <c r="J1753" s="46"/>
      <c r="K1753" s="11"/>
      <c r="L1753" s="46" t="s">
        <v>202</v>
      </c>
      <c r="M1753" s="11"/>
      <c r="N1753" s="46"/>
      <c r="O1753" s="11"/>
      <c r="P1753" s="46" t="s">
        <v>51</v>
      </c>
      <c r="Q1753" s="11"/>
      <c r="R1753" s="48"/>
      <c r="S1753" s="11"/>
      <c r="T1753" s="46" t="s">
        <v>189</v>
      </c>
      <c r="U1753" s="11"/>
      <c r="V1753" s="4">
        <v>92.3</v>
      </c>
      <c r="Z1753"/>
    </row>
    <row r="1754" spans="1:26">
      <c r="A1754" s="11"/>
      <c r="B1754" s="11"/>
      <c r="C1754" s="11"/>
      <c r="D1754" s="11"/>
      <c r="E1754" s="11"/>
      <c r="F1754" s="46" t="s">
        <v>18</v>
      </c>
      <c r="G1754" s="11"/>
      <c r="H1754" s="47">
        <v>41425</v>
      </c>
      <c r="I1754" s="11"/>
      <c r="J1754" s="46"/>
      <c r="K1754" s="11"/>
      <c r="L1754" s="46" t="s">
        <v>202</v>
      </c>
      <c r="M1754" s="11"/>
      <c r="N1754" s="46"/>
      <c r="O1754" s="11"/>
      <c r="P1754" s="46" t="s">
        <v>51</v>
      </c>
      <c r="Q1754" s="11"/>
      <c r="R1754" s="48"/>
      <c r="S1754" s="11"/>
      <c r="T1754" s="46" t="s">
        <v>189</v>
      </c>
      <c r="U1754" s="11"/>
      <c r="V1754" s="4">
        <v>140.28</v>
      </c>
      <c r="Z1754"/>
    </row>
    <row r="1755" spans="1:26">
      <c r="A1755" s="11"/>
      <c r="B1755" s="11"/>
      <c r="C1755" s="11"/>
      <c r="D1755" s="11"/>
      <c r="E1755" s="11"/>
      <c r="F1755" s="46" t="s">
        <v>18</v>
      </c>
      <c r="G1755" s="11"/>
      <c r="H1755" s="47">
        <v>41425</v>
      </c>
      <c r="I1755" s="11"/>
      <c r="J1755" s="46"/>
      <c r="K1755" s="11"/>
      <c r="L1755" s="46" t="s">
        <v>210</v>
      </c>
      <c r="M1755" s="11"/>
      <c r="N1755" s="46"/>
      <c r="O1755" s="11"/>
      <c r="P1755" s="46" t="s">
        <v>0</v>
      </c>
      <c r="Q1755" s="11"/>
      <c r="R1755" s="48"/>
      <c r="S1755" s="11"/>
      <c r="T1755" s="46" t="s">
        <v>189</v>
      </c>
      <c r="U1755" s="11"/>
      <c r="V1755" s="4">
        <v>0</v>
      </c>
      <c r="Z1755"/>
    </row>
    <row r="1756" spans="1:26">
      <c r="A1756" s="11"/>
      <c r="B1756" s="11"/>
      <c r="C1756" s="11"/>
      <c r="D1756" s="11"/>
      <c r="E1756" s="11"/>
      <c r="F1756" s="46" t="s">
        <v>18</v>
      </c>
      <c r="G1756" s="11"/>
      <c r="H1756" s="47">
        <v>41425</v>
      </c>
      <c r="I1756" s="11"/>
      <c r="J1756" s="46"/>
      <c r="K1756" s="11"/>
      <c r="L1756" s="46" t="s">
        <v>210</v>
      </c>
      <c r="M1756" s="11"/>
      <c r="N1756" s="46"/>
      <c r="O1756" s="11"/>
      <c r="P1756" s="46" t="s">
        <v>0</v>
      </c>
      <c r="Q1756" s="11"/>
      <c r="R1756" s="48"/>
      <c r="S1756" s="11"/>
      <c r="T1756" s="46" t="s">
        <v>189</v>
      </c>
      <c r="U1756" s="11"/>
      <c r="V1756" s="4">
        <v>73.03</v>
      </c>
      <c r="Z1756"/>
    </row>
    <row r="1757" spans="1:26">
      <c r="A1757" s="11"/>
      <c r="B1757" s="11"/>
      <c r="C1757" s="11"/>
      <c r="D1757" s="11"/>
      <c r="E1757" s="11"/>
      <c r="F1757" s="46" t="s">
        <v>18</v>
      </c>
      <c r="G1757" s="11"/>
      <c r="H1757" s="47">
        <v>41425</v>
      </c>
      <c r="I1757" s="11"/>
      <c r="J1757" s="46"/>
      <c r="K1757" s="11"/>
      <c r="L1757" s="46" t="s">
        <v>210</v>
      </c>
      <c r="M1757" s="11"/>
      <c r="N1757" s="46"/>
      <c r="O1757" s="11"/>
      <c r="P1757" s="46" t="s">
        <v>0</v>
      </c>
      <c r="Q1757" s="11"/>
      <c r="R1757" s="48"/>
      <c r="S1757" s="11"/>
      <c r="T1757" s="46" t="s">
        <v>189</v>
      </c>
      <c r="U1757" s="11"/>
      <c r="V1757" s="4">
        <v>42.38</v>
      </c>
      <c r="Z1757"/>
    </row>
    <row r="1758" spans="1:26">
      <c r="A1758" s="11"/>
      <c r="B1758" s="11"/>
      <c r="C1758" s="11"/>
      <c r="D1758" s="11"/>
      <c r="E1758" s="11"/>
      <c r="F1758" s="46" t="s">
        <v>18</v>
      </c>
      <c r="G1758" s="11"/>
      <c r="H1758" s="47">
        <v>41425</v>
      </c>
      <c r="I1758" s="11"/>
      <c r="J1758" s="46"/>
      <c r="K1758" s="11"/>
      <c r="L1758" s="46" t="s">
        <v>210</v>
      </c>
      <c r="M1758" s="11"/>
      <c r="N1758" s="46"/>
      <c r="O1758" s="11"/>
      <c r="P1758" s="46" t="s">
        <v>0</v>
      </c>
      <c r="Q1758" s="11"/>
      <c r="R1758" s="48"/>
      <c r="S1758" s="11"/>
      <c r="T1758" s="46" t="s">
        <v>189</v>
      </c>
      <c r="U1758" s="11"/>
      <c r="V1758" s="4">
        <v>64.400000000000006</v>
      </c>
      <c r="Z1758"/>
    </row>
    <row r="1759" spans="1:26">
      <c r="A1759" s="11"/>
      <c r="B1759" s="11"/>
      <c r="C1759" s="11"/>
      <c r="D1759" s="11"/>
      <c r="E1759" s="11"/>
      <c r="F1759" s="46" t="s">
        <v>18</v>
      </c>
      <c r="G1759" s="11"/>
      <c r="H1759" s="47">
        <v>41425</v>
      </c>
      <c r="I1759" s="11"/>
      <c r="J1759" s="46"/>
      <c r="K1759" s="11"/>
      <c r="L1759" s="46" t="s">
        <v>203</v>
      </c>
      <c r="M1759" s="11"/>
      <c r="N1759" s="46"/>
      <c r="O1759" s="11"/>
      <c r="P1759" s="46" t="s">
        <v>51</v>
      </c>
      <c r="Q1759" s="11"/>
      <c r="R1759" s="48"/>
      <c r="S1759" s="11"/>
      <c r="T1759" s="46" t="s">
        <v>189</v>
      </c>
      <c r="U1759" s="11"/>
      <c r="V1759" s="4">
        <v>75.56</v>
      </c>
      <c r="Z1759"/>
    </row>
    <row r="1760" spans="1:26">
      <c r="A1760" s="11"/>
      <c r="B1760" s="11"/>
      <c r="C1760" s="11"/>
      <c r="D1760" s="11"/>
      <c r="E1760" s="11"/>
      <c r="F1760" s="46" t="s">
        <v>18</v>
      </c>
      <c r="G1760" s="11"/>
      <c r="H1760" s="47">
        <v>41425</v>
      </c>
      <c r="I1760" s="11"/>
      <c r="J1760" s="46"/>
      <c r="K1760" s="11"/>
      <c r="L1760" s="46" t="s">
        <v>203</v>
      </c>
      <c r="M1760" s="11"/>
      <c r="N1760" s="46"/>
      <c r="O1760" s="11"/>
      <c r="P1760" s="46" t="s">
        <v>51</v>
      </c>
      <c r="Q1760" s="11"/>
      <c r="R1760" s="48"/>
      <c r="S1760" s="11"/>
      <c r="T1760" s="46" t="s">
        <v>189</v>
      </c>
      <c r="U1760" s="11"/>
      <c r="V1760" s="4">
        <v>43.72</v>
      </c>
      <c r="Z1760"/>
    </row>
    <row r="1761" spans="1:26">
      <c r="A1761" s="11"/>
      <c r="B1761" s="11"/>
      <c r="C1761" s="11"/>
      <c r="D1761" s="11"/>
      <c r="E1761" s="11"/>
      <c r="F1761" s="46" t="s">
        <v>18</v>
      </c>
      <c r="G1761" s="11"/>
      <c r="H1761" s="47">
        <v>41425</v>
      </c>
      <c r="I1761" s="11"/>
      <c r="J1761" s="46"/>
      <c r="K1761" s="11"/>
      <c r="L1761" s="46" t="s">
        <v>203</v>
      </c>
      <c r="M1761" s="11"/>
      <c r="N1761" s="46"/>
      <c r="O1761" s="11"/>
      <c r="P1761" s="46" t="s">
        <v>51</v>
      </c>
      <c r="Q1761" s="11"/>
      <c r="R1761" s="48"/>
      <c r="S1761" s="11"/>
      <c r="T1761" s="46" t="s">
        <v>189</v>
      </c>
      <c r="U1761" s="11"/>
      <c r="V1761" s="4">
        <v>66.44</v>
      </c>
      <c r="Z1761"/>
    </row>
    <row r="1762" spans="1:26">
      <c r="A1762" s="11"/>
      <c r="B1762" s="11"/>
      <c r="C1762" s="11"/>
      <c r="D1762" s="11"/>
      <c r="E1762" s="11"/>
      <c r="F1762" s="46" t="s">
        <v>18</v>
      </c>
      <c r="G1762" s="11"/>
      <c r="H1762" s="47">
        <v>41425</v>
      </c>
      <c r="I1762" s="11"/>
      <c r="J1762" s="46"/>
      <c r="K1762" s="11"/>
      <c r="L1762" s="46" t="s">
        <v>204</v>
      </c>
      <c r="M1762" s="11"/>
      <c r="N1762" s="46"/>
      <c r="O1762" s="11"/>
      <c r="P1762" s="46" t="s">
        <v>19</v>
      </c>
      <c r="Q1762" s="11"/>
      <c r="R1762" s="48"/>
      <c r="S1762" s="11"/>
      <c r="T1762" s="46" t="s">
        <v>189</v>
      </c>
      <c r="U1762" s="11"/>
      <c r="V1762" s="4">
        <v>69.680000000000007</v>
      </c>
      <c r="Z1762"/>
    </row>
    <row r="1763" spans="1:26">
      <c r="A1763" s="11"/>
      <c r="B1763" s="11"/>
      <c r="C1763" s="11"/>
      <c r="D1763" s="11"/>
      <c r="E1763" s="11"/>
      <c r="F1763" s="46" t="s">
        <v>18</v>
      </c>
      <c r="G1763" s="11"/>
      <c r="H1763" s="47">
        <v>41425</v>
      </c>
      <c r="I1763" s="11"/>
      <c r="J1763" s="46"/>
      <c r="K1763" s="11"/>
      <c r="L1763" s="46" t="s">
        <v>204</v>
      </c>
      <c r="M1763" s="11"/>
      <c r="N1763" s="46"/>
      <c r="O1763" s="11"/>
      <c r="P1763" s="46" t="s">
        <v>19</v>
      </c>
      <c r="Q1763" s="11"/>
      <c r="R1763" s="48"/>
      <c r="S1763" s="11"/>
      <c r="T1763" s="46" t="s">
        <v>189</v>
      </c>
      <c r="U1763" s="11"/>
      <c r="V1763" s="4">
        <v>105.9</v>
      </c>
      <c r="Z1763"/>
    </row>
    <row r="1764" spans="1:26">
      <c r="A1764" s="11"/>
      <c r="B1764" s="11"/>
      <c r="C1764" s="11"/>
      <c r="D1764" s="11"/>
      <c r="E1764" s="11"/>
      <c r="F1764" s="46" t="s">
        <v>18</v>
      </c>
      <c r="G1764" s="11"/>
      <c r="H1764" s="47">
        <v>41425</v>
      </c>
      <c r="I1764" s="11"/>
      <c r="J1764" s="46"/>
      <c r="K1764" s="11"/>
      <c r="L1764" s="46" t="s">
        <v>221</v>
      </c>
      <c r="M1764" s="11"/>
      <c r="N1764" s="46"/>
      <c r="O1764" s="11"/>
      <c r="P1764" s="46" t="s">
        <v>51</v>
      </c>
      <c r="Q1764" s="11"/>
      <c r="R1764" s="48"/>
      <c r="S1764" s="11"/>
      <c r="T1764" s="46" t="s">
        <v>189</v>
      </c>
      <c r="U1764" s="11"/>
      <c r="V1764" s="4">
        <v>82.14</v>
      </c>
      <c r="Z1764"/>
    </row>
    <row r="1765" spans="1:26">
      <c r="A1765" s="11"/>
      <c r="B1765" s="11"/>
      <c r="C1765" s="11"/>
      <c r="D1765" s="11"/>
      <c r="E1765" s="11"/>
      <c r="F1765" s="46" t="s">
        <v>18</v>
      </c>
      <c r="G1765" s="11"/>
      <c r="H1765" s="47">
        <v>41425</v>
      </c>
      <c r="I1765" s="11"/>
      <c r="J1765" s="46"/>
      <c r="K1765" s="11"/>
      <c r="L1765" s="46" t="s">
        <v>221</v>
      </c>
      <c r="M1765" s="11"/>
      <c r="N1765" s="46"/>
      <c r="O1765" s="11"/>
      <c r="P1765" s="46" t="s">
        <v>51</v>
      </c>
      <c r="Q1765" s="11"/>
      <c r="R1765" s="48"/>
      <c r="S1765" s="11"/>
      <c r="T1765" s="46" t="s">
        <v>189</v>
      </c>
      <c r="U1765" s="11"/>
      <c r="V1765" s="4">
        <v>47.22</v>
      </c>
      <c r="Z1765"/>
    </row>
    <row r="1766" spans="1:26">
      <c r="A1766" s="11"/>
      <c r="B1766" s="11"/>
      <c r="C1766" s="11"/>
      <c r="D1766" s="11"/>
      <c r="E1766" s="11"/>
      <c r="F1766" s="46" t="s">
        <v>18</v>
      </c>
      <c r="G1766" s="11"/>
      <c r="H1766" s="47">
        <v>41425</v>
      </c>
      <c r="I1766" s="11"/>
      <c r="J1766" s="46"/>
      <c r="K1766" s="11"/>
      <c r="L1766" s="46" t="s">
        <v>221</v>
      </c>
      <c r="M1766" s="11"/>
      <c r="N1766" s="46"/>
      <c r="O1766" s="11"/>
      <c r="P1766" s="46" t="s">
        <v>51</v>
      </c>
      <c r="Q1766" s="11"/>
      <c r="R1766" s="48"/>
      <c r="S1766" s="11"/>
      <c r="T1766" s="46" t="s">
        <v>189</v>
      </c>
      <c r="U1766" s="11"/>
      <c r="V1766" s="4">
        <v>71.760000000000005</v>
      </c>
      <c r="Z1766"/>
    </row>
    <row r="1767" spans="1:26">
      <c r="A1767" s="11"/>
      <c r="B1767" s="11"/>
      <c r="C1767" s="11"/>
      <c r="D1767" s="11"/>
      <c r="E1767" s="11"/>
      <c r="F1767" s="46" t="s">
        <v>18</v>
      </c>
      <c r="G1767" s="11"/>
      <c r="H1767" s="47">
        <v>41425</v>
      </c>
      <c r="I1767" s="11"/>
      <c r="J1767" s="46"/>
      <c r="K1767" s="11"/>
      <c r="L1767" s="46" t="s">
        <v>211</v>
      </c>
      <c r="M1767" s="11"/>
      <c r="N1767" s="46"/>
      <c r="O1767" s="11"/>
      <c r="P1767" s="46" t="s">
        <v>19</v>
      </c>
      <c r="Q1767" s="11"/>
      <c r="R1767" s="48"/>
      <c r="S1767" s="11"/>
      <c r="T1767" s="46" t="s">
        <v>189</v>
      </c>
      <c r="U1767" s="11"/>
      <c r="V1767" s="4">
        <v>126.74</v>
      </c>
      <c r="Z1767"/>
    </row>
    <row r="1768" spans="1:26">
      <c r="A1768" s="11"/>
      <c r="B1768" s="11"/>
      <c r="C1768" s="11"/>
      <c r="D1768" s="11"/>
      <c r="E1768" s="11"/>
      <c r="F1768" s="46" t="s">
        <v>18</v>
      </c>
      <c r="G1768" s="11"/>
      <c r="H1768" s="47">
        <v>41425</v>
      </c>
      <c r="I1768" s="11"/>
      <c r="J1768" s="46"/>
      <c r="K1768" s="11"/>
      <c r="L1768" s="46" t="s">
        <v>211</v>
      </c>
      <c r="M1768" s="11"/>
      <c r="N1768" s="46"/>
      <c r="O1768" s="11"/>
      <c r="P1768" s="46" t="s">
        <v>19</v>
      </c>
      <c r="Q1768" s="11"/>
      <c r="R1768" s="48"/>
      <c r="S1768" s="11"/>
      <c r="T1768" s="46" t="s">
        <v>189</v>
      </c>
      <c r="U1768" s="11"/>
      <c r="V1768" s="4">
        <v>70.94</v>
      </c>
      <c r="Z1768"/>
    </row>
    <row r="1769" spans="1:26">
      <c r="A1769" s="11"/>
      <c r="B1769" s="11"/>
      <c r="C1769" s="11"/>
      <c r="D1769" s="11"/>
      <c r="E1769" s="11"/>
      <c r="F1769" s="46" t="s">
        <v>18</v>
      </c>
      <c r="G1769" s="11"/>
      <c r="H1769" s="47">
        <v>41425</v>
      </c>
      <c r="I1769" s="11"/>
      <c r="J1769" s="46"/>
      <c r="K1769" s="11"/>
      <c r="L1769" s="46" t="s">
        <v>211</v>
      </c>
      <c r="M1769" s="11"/>
      <c r="N1769" s="46"/>
      <c r="O1769" s="11"/>
      <c r="P1769" s="46" t="s">
        <v>19</v>
      </c>
      <c r="Q1769" s="11"/>
      <c r="R1769" s="48"/>
      <c r="S1769" s="11"/>
      <c r="T1769" s="46" t="s">
        <v>189</v>
      </c>
      <c r="U1769" s="11"/>
      <c r="V1769" s="4">
        <v>107.8</v>
      </c>
      <c r="Z1769"/>
    </row>
    <row r="1770" spans="1:26">
      <c r="A1770" s="11"/>
      <c r="B1770" s="11"/>
      <c r="C1770" s="11"/>
      <c r="D1770" s="11"/>
      <c r="E1770" s="11"/>
      <c r="F1770" s="46" t="s">
        <v>18</v>
      </c>
      <c r="G1770" s="11"/>
      <c r="H1770" s="47">
        <v>41425</v>
      </c>
      <c r="I1770" s="11"/>
      <c r="J1770" s="46" t="s">
        <v>55</v>
      </c>
      <c r="K1770" s="11"/>
      <c r="L1770" s="46" t="s">
        <v>202</v>
      </c>
      <c r="M1770" s="11"/>
      <c r="N1770" s="46"/>
      <c r="O1770" s="11"/>
      <c r="P1770" s="46" t="s">
        <v>51</v>
      </c>
      <c r="Q1770" s="11"/>
      <c r="R1770" s="48"/>
      <c r="S1770" s="11"/>
      <c r="T1770" s="46" t="s">
        <v>189</v>
      </c>
      <c r="U1770" s="11"/>
      <c r="V1770" s="4">
        <v>27.31</v>
      </c>
      <c r="Z1770"/>
    </row>
    <row r="1771" spans="1:26">
      <c r="A1771" s="11"/>
      <c r="B1771" s="11"/>
      <c r="C1771" s="11"/>
      <c r="D1771" s="11"/>
      <c r="E1771" s="11"/>
      <c r="F1771" s="46" t="s">
        <v>18</v>
      </c>
      <c r="G1771" s="11"/>
      <c r="H1771" s="47">
        <v>41425</v>
      </c>
      <c r="I1771" s="11"/>
      <c r="J1771" s="46" t="s">
        <v>55</v>
      </c>
      <c r="K1771" s="11"/>
      <c r="L1771" s="46" t="s">
        <v>202</v>
      </c>
      <c r="M1771" s="11"/>
      <c r="N1771" s="46"/>
      <c r="O1771" s="11"/>
      <c r="P1771" s="46" t="s">
        <v>51</v>
      </c>
      <c r="Q1771" s="11"/>
      <c r="R1771" s="48"/>
      <c r="S1771" s="11"/>
      <c r="T1771" s="46" t="s">
        <v>189</v>
      </c>
      <c r="U1771" s="11"/>
      <c r="V1771" s="4">
        <v>18.059999999999999</v>
      </c>
      <c r="Z1771"/>
    </row>
    <row r="1772" spans="1:26">
      <c r="A1772" s="11"/>
      <c r="B1772" s="11"/>
      <c r="C1772" s="11"/>
      <c r="D1772" s="11"/>
      <c r="E1772" s="11"/>
      <c r="F1772" s="46" t="s">
        <v>18</v>
      </c>
      <c r="G1772" s="11"/>
      <c r="H1772" s="47">
        <v>41425</v>
      </c>
      <c r="I1772" s="11"/>
      <c r="J1772" s="46" t="s">
        <v>55</v>
      </c>
      <c r="K1772" s="11"/>
      <c r="L1772" s="46" t="s">
        <v>202</v>
      </c>
      <c r="M1772" s="11"/>
      <c r="N1772" s="46"/>
      <c r="O1772" s="11"/>
      <c r="P1772" s="46" t="s">
        <v>51</v>
      </c>
      <c r="Q1772" s="11"/>
      <c r="R1772" s="48"/>
      <c r="S1772" s="11"/>
      <c r="T1772" s="46" t="s">
        <v>189</v>
      </c>
      <c r="U1772" s="11"/>
      <c r="V1772" s="4">
        <v>0</v>
      </c>
      <c r="Z1772"/>
    </row>
    <row r="1773" spans="1:26">
      <c r="A1773" s="11"/>
      <c r="B1773" s="11"/>
      <c r="C1773" s="11"/>
      <c r="D1773" s="11"/>
      <c r="E1773" s="11"/>
      <c r="F1773" s="46" t="s">
        <v>18</v>
      </c>
      <c r="G1773" s="11"/>
      <c r="H1773" s="47">
        <v>41429</v>
      </c>
      <c r="I1773" s="11"/>
      <c r="J1773" s="46" t="s">
        <v>56</v>
      </c>
      <c r="K1773" s="11"/>
      <c r="L1773" s="46" t="s">
        <v>210</v>
      </c>
      <c r="M1773" s="11"/>
      <c r="N1773" s="46"/>
      <c r="O1773" s="11"/>
      <c r="P1773" s="46" t="s">
        <v>0</v>
      </c>
      <c r="Q1773" s="11"/>
      <c r="R1773" s="48"/>
      <c r="S1773" s="11"/>
      <c r="T1773" s="46" t="s">
        <v>189</v>
      </c>
      <c r="U1773" s="11"/>
      <c r="V1773" s="4">
        <v>10.42</v>
      </c>
      <c r="Z1773"/>
    </row>
    <row r="1774" spans="1:26">
      <c r="A1774" s="11"/>
      <c r="B1774" s="11"/>
      <c r="C1774" s="11"/>
      <c r="D1774" s="11"/>
      <c r="E1774" s="11"/>
      <c r="F1774" s="46" t="s">
        <v>18</v>
      </c>
      <c r="G1774" s="11"/>
      <c r="H1774" s="47">
        <v>41429</v>
      </c>
      <c r="I1774" s="11"/>
      <c r="J1774" s="46" t="s">
        <v>56</v>
      </c>
      <c r="K1774" s="11"/>
      <c r="L1774" s="46" t="s">
        <v>210</v>
      </c>
      <c r="M1774" s="11"/>
      <c r="N1774" s="46"/>
      <c r="O1774" s="11"/>
      <c r="P1774" s="46" t="s">
        <v>0</v>
      </c>
      <c r="Q1774" s="11"/>
      <c r="R1774" s="48"/>
      <c r="S1774" s="11"/>
      <c r="T1774" s="46" t="s">
        <v>189</v>
      </c>
      <c r="U1774" s="11"/>
      <c r="V1774" s="4">
        <v>9.09</v>
      </c>
      <c r="Z1774"/>
    </row>
    <row r="1775" spans="1:26">
      <c r="A1775" s="11"/>
      <c r="B1775" s="11"/>
      <c r="C1775" s="11"/>
      <c r="D1775" s="11"/>
      <c r="E1775" s="11"/>
      <c r="F1775" s="46" t="s">
        <v>18</v>
      </c>
      <c r="G1775" s="11"/>
      <c r="H1775" s="47">
        <v>41429</v>
      </c>
      <c r="I1775" s="11"/>
      <c r="J1775" s="46" t="s">
        <v>56</v>
      </c>
      <c r="K1775" s="11"/>
      <c r="L1775" s="46" t="s">
        <v>210</v>
      </c>
      <c r="M1775" s="11"/>
      <c r="N1775" s="46"/>
      <c r="O1775" s="11"/>
      <c r="P1775" s="46" t="s">
        <v>0</v>
      </c>
      <c r="Q1775" s="11"/>
      <c r="R1775" s="48"/>
      <c r="S1775" s="11"/>
      <c r="T1775" s="46" t="s">
        <v>189</v>
      </c>
      <c r="U1775" s="11"/>
      <c r="V1775" s="4">
        <v>0</v>
      </c>
      <c r="Z1775"/>
    </row>
    <row r="1776" spans="1:26">
      <c r="A1776" s="11"/>
      <c r="B1776" s="11"/>
      <c r="C1776" s="11"/>
      <c r="D1776" s="11"/>
      <c r="E1776" s="11"/>
      <c r="F1776" s="46" t="s">
        <v>18</v>
      </c>
      <c r="G1776" s="11"/>
      <c r="H1776" s="47">
        <v>41439</v>
      </c>
      <c r="I1776" s="11"/>
      <c r="J1776" s="46"/>
      <c r="K1776" s="11"/>
      <c r="L1776" s="46" t="s">
        <v>206</v>
      </c>
      <c r="M1776" s="11"/>
      <c r="N1776" s="46"/>
      <c r="O1776" s="11"/>
      <c r="P1776" s="46" t="s">
        <v>0</v>
      </c>
      <c r="Q1776" s="11"/>
      <c r="R1776" s="48"/>
      <c r="S1776" s="11"/>
      <c r="T1776" s="46" t="s">
        <v>189</v>
      </c>
      <c r="U1776" s="11"/>
      <c r="V1776" s="4">
        <v>6.12</v>
      </c>
      <c r="Z1776"/>
    </row>
    <row r="1777" spans="1:26">
      <c r="A1777" s="11"/>
      <c r="B1777" s="11"/>
      <c r="C1777" s="11"/>
      <c r="D1777" s="11"/>
      <c r="E1777" s="11"/>
      <c r="F1777" s="46" t="s">
        <v>18</v>
      </c>
      <c r="G1777" s="11"/>
      <c r="H1777" s="47">
        <v>41439</v>
      </c>
      <c r="I1777" s="11"/>
      <c r="J1777" s="46"/>
      <c r="K1777" s="11"/>
      <c r="L1777" s="46" t="s">
        <v>206</v>
      </c>
      <c r="M1777" s="11"/>
      <c r="N1777" s="46"/>
      <c r="O1777" s="11"/>
      <c r="P1777" s="46" t="s">
        <v>0</v>
      </c>
      <c r="Q1777" s="11"/>
      <c r="R1777" s="48"/>
      <c r="S1777" s="11"/>
      <c r="T1777" s="46" t="s">
        <v>189</v>
      </c>
      <c r="U1777" s="11"/>
      <c r="V1777" s="4">
        <v>9.3000000000000007</v>
      </c>
      <c r="Z1777"/>
    </row>
    <row r="1778" spans="1:26">
      <c r="A1778" s="11"/>
      <c r="B1778" s="11"/>
      <c r="C1778" s="11"/>
      <c r="D1778" s="11"/>
      <c r="E1778" s="11"/>
      <c r="F1778" s="46" t="s">
        <v>18</v>
      </c>
      <c r="G1778" s="11"/>
      <c r="H1778" s="47">
        <v>41439</v>
      </c>
      <c r="I1778" s="11"/>
      <c r="J1778" s="46"/>
      <c r="K1778" s="11"/>
      <c r="L1778" s="46" t="s">
        <v>212</v>
      </c>
      <c r="M1778" s="11"/>
      <c r="N1778" s="46"/>
      <c r="O1778" s="11"/>
      <c r="P1778" s="46" t="s">
        <v>35</v>
      </c>
      <c r="Q1778" s="11"/>
      <c r="R1778" s="48"/>
      <c r="S1778" s="11"/>
      <c r="T1778" s="46" t="s">
        <v>189</v>
      </c>
      <c r="U1778" s="11"/>
      <c r="V1778" s="4">
        <v>87.75</v>
      </c>
      <c r="Z1778"/>
    </row>
    <row r="1779" spans="1:26">
      <c r="A1779" s="11"/>
      <c r="B1779" s="11"/>
      <c r="C1779" s="11"/>
      <c r="D1779" s="11"/>
      <c r="E1779" s="11"/>
      <c r="F1779" s="46" t="s">
        <v>18</v>
      </c>
      <c r="G1779" s="11"/>
      <c r="H1779" s="47">
        <v>41439</v>
      </c>
      <c r="I1779" s="11"/>
      <c r="J1779" s="46"/>
      <c r="K1779" s="11"/>
      <c r="L1779" s="46" t="s">
        <v>212</v>
      </c>
      <c r="M1779" s="11"/>
      <c r="N1779" s="46"/>
      <c r="O1779" s="11"/>
      <c r="P1779" s="46" t="s">
        <v>35</v>
      </c>
      <c r="Q1779" s="11"/>
      <c r="R1779" s="48"/>
      <c r="S1779" s="11"/>
      <c r="T1779" s="46" t="s">
        <v>189</v>
      </c>
      <c r="U1779" s="11"/>
      <c r="V1779" s="4">
        <v>72.75</v>
      </c>
      <c r="Z1779"/>
    </row>
    <row r="1780" spans="1:26">
      <c r="A1780" s="11"/>
      <c r="B1780" s="11"/>
      <c r="C1780" s="11"/>
      <c r="D1780" s="11"/>
      <c r="E1780" s="11"/>
      <c r="F1780" s="46" t="s">
        <v>18</v>
      </c>
      <c r="G1780" s="11"/>
      <c r="H1780" s="47">
        <v>41439</v>
      </c>
      <c r="I1780" s="11"/>
      <c r="J1780" s="46"/>
      <c r="K1780" s="11"/>
      <c r="L1780" s="46" t="s">
        <v>212</v>
      </c>
      <c r="M1780" s="11"/>
      <c r="N1780" s="46"/>
      <c r="O1780" s="11"/>
      <c r="P1780" s="46" t="s">
        <v>35</v>
      </c>
      <c r="Q1780" s="11"/>
      <c r="R1780" s="48"/>
      <c r="S1780" s="11"/>
      <c r="T1780" s="46" t="s">
        <v>189</v>
      </c>
      <c r="U1780" s="11"/>
      <c r="V1780" s="4">
        <v>42.22</v>
      </c>
      <c r="Z1780"/>
    </row>
    <row r="1781" spans="1:26">
      <c r="A1781" s="11"/>
      <c r="B1781" s="11"/>
      <c r="C1781" s="11"/>
      <c r="D1781" s="11"/>
      <c r="E1781" s="11"/>
      <c r="F1781" s="46" t="s">
        <v>18</v>
      </c>
      <c r="G1781" s="11"/>
      <c r="H1781" s="47">
        <v>41439</v>
      </c>
      <c r="I1781" s="11"/>
      <c r="J1781" s="46"/>
      <c r="K1781" s="11"/>
      <c r="L1781" s="46" t="s">
        <v>212</v>
      </c>
      <c r="M1781" s="11"/>
      <c r="N1781" s="46"/>
      <c r="O1781" s="11"/>
      <c r="P1781" s="46" t="s">
        <v>35</v>
      </c>
      <c r="Q1781" s="11"/>
      <c r="R1781" s="48"/>
      <c r="S1781" s="11"/>
      <c r="T1781" s="46" t="s">
        <v>189</v>
      </c>
      <c r="U1781" s="11"/>
      <c r="V1781" s="4">
        <v>64.17</v>
      </c>
      <c r="Z1781"/>
    </row>
    <row r="1782" spans="1:26">
      <c r="A1782" s="11"/>
      <c r="B1782" s="11"/>
      <c r="C1782" s="11"/>
      <c r="D1782" s="11"/>
      <c r="E1782" s="11"/>
      <c r="F1782" s="46" t="s">
        <v>18</v>
      </c>
      <c r="G1782" s="11"/>
      <c r="H1782" s="47">
        <v>41439</v>
      </c>
      <c r="I1782" s="11"/>
      <c r="J1782" s="46"/>
      <c r="K1782" s="11"/>
      <c r="L1782" s="46" t="s">
        <v>190</v>
      </c>
      <c r="M1782" s="11"/>
      <c r="N1782" s="46"/>
      <c r="O1782" s="11"/>
      <c r="P1782" s="46" t="s">
        <v>35</v>
      </c>
      <c r="Q1782" s="11"/>
      <c r="R1782" s="48"/>
      <c r="S1782" s="11"/>
      <c r="T1782" s="46" t="s">
        <v>189</v>
      </c>
      <c r="U1782" s="11"/>
      <c r="V1782" s="4">
        <v>131.32</v>
      </c>
      <c r="Z1782"/>
    </row>
    <row r="1783" spans="1:26">
      <c r="A1783" s="11"/>
      <c r="B1783" s="11"/>
      <c r="C1783" s="11"/>
      <c r="D1783" s="11"/>
      <c r="E1783" s="11"/>
      <c r="F1783" s="46" t="s">
        <v>18</v>
      </c>
      <c r="G1783" s="11"/>
      <c r="H1783" s="47">
        <v>41439</v>
      </c>
      <c r="I1783" s="11"/>
      <c r="J1783" s="46"/>
      <c r="K1783" s="11"/>
      <c r="L1783" s="46" t="s">
        <v>190</v>
      </c>
      <c r="M1783" s="11"/>
      <c r="N1783" s="46"/>
      <c r="O1783" s="11"/>
      <c r="P1783" s="46" t="s">
        <v>35</v>
      </c>
      <c r="Q1783" s="11"/>
      <c r="R1783" s="48"/>
      <c r="S1783" s="11"/>
      <c r="T1783" s="46" t="s">
        <v>189</v>
      </c>
      <c r="U1783" s="11"/>
      <c r="V1783" s="4">
        <v>73.37</v>
      </c>
      <c r="Z1783"/>
    </row>
    <row r="1784" spans="1:26">
      <c r="A1784" s="11"/>
      <c r="B1784" s="11"/>
      <c r="C1784" s="11"/>
      <c r="D1784" s="11"/>
      <c r="E1784" s="11"/>
      <c r="F1784" s="46" t="s">
        <v>18</v>
      </c>
      <c r="G1784" s="11"/>
      <c r="H1784" s="47">
        <v>41439</v>
      </c>
      <c r="I1784" s="11"/>
      <c r="J1784" s="46"/>
      <c r="K1784" s="11"/>
      <c r="L1784" s="46" t="s">
        <v>190</v>
      </c>
      <c r="M1784" s="11"/>
      <c r="N1784" s="46"/>
      <c r="O1784" s="11"/>
      <c r="P1784" s="46" t="s">
        <v>35</v>
      </c>
      <c r="Q1784" s="11"/>
      <c r="R1784" s="48"/>
      <c r="S1784" s="11"/>
      <c r="T1784" s="46" t="s">
        <v>189</v>
      </c>
      <c r="U1784" s="11"/>
      <c r="V1784" s="4">
        <v>167.25</v>
      </c>
      <c r="Z1784"/>
    </row>
    <row r="1785" spans="1:26">
      <c r="A1785" s="11"/>
      <c r="B1785" s="11"/>
      <c r="C1785" s="11"/>
      <c r="D1785" s="11"/>
      <c r="E1785" s="11"/>
      <c r="F1785" s="46" t="s">
        <v>18</v>
      </c>
      <c r="G1785" s="11"/>
      <c r="H1785" s="47">
        <v>41439</v>
      </c>
      <c r="I1785" s="11"/>
      <c r="J1785" s="46"/>
      <c r="K1785" s="11"/>
      <c r="L1785" s="46" t="s">
        <v>191</v>
      </c>
      <c r="M1785" s="11"/>
      <c r="N1785" s="46"/>
      <c r="O1785" s="11"/>
      <c r="P1785" s="46" t="s">
        <v>19</v>
      </c>
      <c r="Q1785" s="11"/>
      <c r="R1785" s="48"/>
      <c r="S1785" s="11"/>
      <c r="T1785" s="46" t="s">
        <v>189</v>
      </c>
      <c r="U1785" s="11"/>
      <c r="V1785" s="4">
        <v>159.22</v>
      </c>
      <c r="Z1785"/>
    </row>
    <row r="1786" spans="1:26">
      <c r="A1786" s="11"/>
      <c r="B1786" s="11"/>
      <c r="C1786" s="11"/>
      <c r="D1786" s="11"/>
      <c r="E1786" s="11"/>
      <c r="F1786" s="46" t="s">
        <v>18</v>
      </c>
      <c r="G1786" s="11"/>
      <c r="H1786" s="47">
        <v>41439</v>
      </c>
      <c r="I1786" s="11"/>
      <c r="J1786" s="46"/>
      <c r="K1786" s="11"/>
      <c r="L1786" s="46" t="s">
        <v>191</v>
      </c>
      <c r="M1786" s="11"/>
      <c r="N1786" s="46"/>
      <c r="O1786" s="11"/>
      <c r="P1786" s="46" t="s">
        <v>19</v>
      </c>
      <c r="Q1786" s="11"/>
      <c r="R1786" s="48"/>
      <c r="S1786" s="11"/>
      <c r="T1786" s="46" t="s">
        <v>189</v>
      </c>
      <c r="U1786" s="11"/>
      <c r="V1786" s="4">
        <v>88.2</v>
      </c>
      <c r="Z1786"/>
    </row>
    <row r="1787" spans="1:26">
      <c r="A1787" s="11"/>
      <c r="B1787" s="11"/>
      <c r="C1787" s="11"/>
      <c r="D1787" s="11"/>
      <c r="E1787" s="11"/>
      <c r="F1787" s="46" t="s">
        <v>18</v>
      </c>
      <c r="G1787" s="11"/>
      <c r="H1787" s="47">
        <v>41439</v>
      </c>
      <c r="I1787" s="11"/>
      <c r="J1787" s="46"/>
      <c r="K1787" s="11"/>
      <c r="L1787" s="46" t="s">
        <v>191</v>
      </c>
      <c r="M1787" s="11"/>
      <c r="N1787" s="46"/>
      <c r="O1787" s="11"/>
      <c r="P1787" s="46" t="s">
        <v>19</v>
      </c>
      <c r="Q1787" s="11"/>
      <c r="R1787" s="48"/>
      <c r="S1787" s="11"/>
      <c r="T1787" s="46" t="s">
        <v>189</v>
      </c>
      <c r="U1787" s="11"/>
      <c r="V1787" s="4">
        <v>134.05000000000001</v>
      </c>
      <c r="Z1787"/>
    </row>
    <row r="1788" spans="1:26">
      <c r="A1788" s="11"/>
      <c r="B1788" s="11"/>
      <c r="C1788" s="11"/>
      <c r="D1788" s="11"/>
      <c r="E1788" s="11"/>
      <c r="F1788" s="46" t="s">
        <v>18</v>
      </c>
      <c r="G1788" s="11"/>
      <c r="H1788" s="47">
        <v>41439</v>
      </c>
      <c r="I1788" s="11"/>
      <c r="J1788" s="46"/>
      <c r="K1788" s="11"/>
      <c r="L1788" s="46" t="s">
        <v>214</v>
      </c>
      <c r="M1788" s="11"/>
      <c r="N1788" s="46"/>
      <c r="O1788" s="11"/>
      <c r="P1788" s="46" t="s">
        <v>0</v>
      </c>
      <c r="Q1788" s="11"/>
      <c r="R1788" s="48"/>
      <c r="S1788" s="11"/>
      <c r="T1788" s="46" t="s">
        <v>189</v>
      </c>
      <c r="U1788" s="11"/>
      <c r="V1788" s="4">
        <v>221.33</v>
      </c>
      <c r="Z1788"/>
    </row>
    <row r="1789" spans="1:26">
      <c r="A1789" s="11"/>
      <c r="B1789" s="11"/>
      <c r="C1789" s="11"/>
      <c r="D1789" s="11"/>
      <c r="E1789" s="11"/>
      <c r="F1789" s="46" t="s">
        <v>18</v>
      </c>
      <c r="G1789" s="11"/>
      <c r="H1789" s="47">
        <v>41439</v>
      </c>
      <c r="I1789" s="11"/>
      <c r="J1789" s="46"/>
      <c r="K1789" s="11"/>
      <c r="L1789" s="46" t="s">
        <v>214</v>
      </c>
      <c r="M1789" s="11"/>
      <c r="N1789" s="46"/>
      <c r="O1789" s="11"/>
      <c r="P1789" s="46" t="s">
        <v>0</v>
      </c>
      <c r="Q1789" s="11"/>
      <c r="R1789" s="48"/>
      <c r="S1789" s="11"/>
      <c r="T1789" s="46" t="s">
        <v>189</v>
      </c>
      <c r="U1789" s="11"/>
      <c r="V1789" s="4">
        <v>121.23</v>
      </c>
      <c r="Z1789"/>
    </row>
    <row r="1790" spans="1:26">
      <c r="A1790" s="11"/>
      <c r="B1790" s="11"/>
      <c r="C1790" s="11"/>
      <c r="D1790" s="11"/>
      <c r="E1790" s="11"/>
      <c r="F1790" s="46" t="s">
        <v>18</v>
      </c>
      <c r="G1790" s="11"/>
      <c r="H1790" s="47">
        <v>41439</v>
      </c>
      <c r="I1790" s="11"/>
      <c r="J1790" s="46"/>
      <c r="K1790" s="11"/>
      <c r="L1790" s="46" t="s">
        <v>214</v>
      </c>
      <c r="M1790" s="11"/>
      <c r="N1790" s="46"/>
      <c r="O1790" s="11"/>
      <c r="P1790" s="46" t="s">
        <v>0</v>
      </c>
      <c r="Q1790" s="11"/>
      <c r="R1790" s="48"/>
      <c r="S1790" s="11"/>
      <c r="T1790" s="46" t="s">
        <v>189</v>
      </c>
      <c r="U1790" s="11"/>
      <c r="V1790" s="4">
        <v>184.24</v>
      </c>
      <c r="Z1790"/>
    </row>
    <row r="1791" spans="1:26">
      <c r="A1791" s="11"/>
      <c r="B1791" s="11"/>
      <c r="C1791" s="11"/>
      <c r="D1791" s="11"/>
      <c r="E1791" s="11"/>
      <c r="F1791" s="46" t="s">
        <v>18</v>
      </c>
      <c r="G1791" s="11"/>
      <c r="H1791" s="47">
        <v>41439</v>
      </c>
      <c r="I1791" s="11"/>
      <c r="J1791" s="46"/>
      <c r="K1791" s="11"/>
      <c r="L1791" s="46" t="s">
        <v>192</v>
      </c>
      <c r="M1791" s="11"/>
      <c r="N1791" s="46"/>
      <c r="O1791" s="11"/>
      <c r="P1791" s="46" t="s">
        <v>19</v>
      </c>
      <c r="Q1791" s="11"/>
      <c r="R1791" s="48"/>
      <c r="S1791" s="11"/>
      <c r="T1791" s="46" t="s">
        <v>189</v>
      </c>
      <c r="U1791" s="11"/>
      <c r="V1791" s="4">
        <v>80</v>
      </c>
      <c r="Z1791"/>
    </row>
    <row r="1792" spans="1:26">
      <c r="A1792" s="11"/>
      <c r="B1792" s="11"/>
      <c r="C1792" s="11"/>
      <c r="D1792" s="11"/>
      <c r="E1792" s="11"/>
      <c r="F1792" s="46" t="s">
        <v>18</v>
      </c>
      <c r="G1792" s="11"/>
      <c r="H1792" s="47">
        <v>41439</v>
      </c>
      <c r="I1792" s="11"/>
      <c r="J1792" s="46"/>
      <c r="K1792" s="11"/>
      <c r="L1792" s="46" t="s">
        <v>192</v>
      </c>
      <c r="M1792" s="11"/>
      <c r="N1792" s="46"/>
      <c r="O1792" s="11"/>
      <c r="P1792" s="46" t="s">
        <v>19</v>
      </c>
      <c r="Q1792" s="11"/>
      <c r="R1792" s="48"/>
      <c r="S1792" s="11"/>
      <c r="T1792" s="46" t="s">
        <v>189</v>
      </c>
      <c r="U1792" s="11"/>
      <c r="V1792" s="4">
        <v>127.36</v>
      </c>
      <c r="Z1792"/>
    </row>
    <row r="1793" spans="1:26">
      <c r="A1793" s="11"/>
      <c r="B1793" s="11"/>
      <c r="C1793" s="11"/>
      <c r="D1793" s="11"/>
      <c r="E1793" s="11"/>
      <c r="F1793" s="46" t="s">
        <v>18</v>
      </c>
      <c r="G1793" s="11"/>
      <c r="H1793" s="47">
        <v>41439</v>
      </c>
      <c r="I1793" s="11"/>
      <c r="J1793" s="46"/>
      <c r="K1793" s="11"/>
      <c r="L1793" s="46" t="s">
        <v>192</v>
      </c>
      <c r="M1793" s="11"/>
      <c r="N1793" s="46"/>
      <c r="O1793" s="11"/>
      <c r="P1793" s="46" t="s">
        <v>19</v>
      </c>
      <c r="Q1793" s="11"/>
      <c r="R1793" s="48"/>
      <c r="S1793" s="11"/>
      <c r="T1793" s="46" t="s">
        <v>189</v>
      </c>
      <c r="U1793" s="11"/>
      <c r="V1793" s="4">
        <v>71.260000000000005</v>
      </c>
      <c r="Z1793"/>
    </row>
    <row r="1794" spans="1:26">
      <c r="A1794" s="11"/>
      <c r="B1794" s="11"/>
      <c r="C1794" s="11"/>
      <c r="D1794" s="11"/>
      <c r="E1794" s="11"/>
      <c r="F1794" s="46" t="s">
        <v>18</v>
      </c>
      <c r="G1794" s="11"/>
      <c r="H1794" s="47">
        <v>41439</v>
      </c>
      <c r="I1794" s="11"/>
      <c r="J1794" s="46"/>
      <c r="K1794" s="11"/>
      <c r="L1794" s="46" t="s">
        <v>192</v>
      </c>
      <c r="M1794" s="11"/>
      <c r="N1794" s="46"/>
      <c r="O1794" s="11"/>
      <c r="P1794" s="46" t="s">
        <v>19</v>
      </c>
      <c r="Q1794" s="11"/>
      <c r="R1794" s="48"/>
      <c r="S1794" s="11"/>
      <c r="T1794" s="46" t="s">
        <v>189</v>
      </c>
      <c r="U1794" s="11"/>
      <c r="V1794" s="4">
        <v>216.6</v>
      </c>
      <c r="Z1794"/>
    </row>
    <row r="1795" spans="1:26">
      <c r="A1795" s="11"/>
      <c r="B1795" s="11"/>
      <c r="C1795" s="11"/>
      <c r="D1795" s="11"/>
      <c r="E1795" s="11"/>
      <c r="F1795" s="46" t="s">
        <v>18</v>
      </c>
      <c r="G1795" s="11"/>
      <c r="H1795" s="47">
        <v>41439</v>
      </c>
      <c r="I1795" s="11"/>
      <c r="J1795" s="46"/>
      <c r="K1795" s="11"/>
      <c r="L1795" s="46" t="s">
        <v>194</v>
      </c>
      <c r="M1795" s="11"/>
      <c r="N1795" s="46"/>
      <c r="O1795" s="11"/>
      <c r="P1795" s="46" t="s">
        <v>19</v>
      </c>
      <c r="Q1795" s="11"/>
      <c r="R1795" s="48"/>
      <c r="S1795" s="11"/>
      <c r="T1795" s="46" t="s">
        <v>189</v>
      </c>
      <c r="U1795" s="11"/>
      <c r="V1795" s="4">
        <v>102.86</v>
      </c>
      <c r="Z1795"/>
    </row>
    <row r="1796" spans="1:26">
      <c r="A1796" s="11"/>
      <c r="B1796" s="11"/>
      <c r="C1796" s="11"/>
      <c r="D1796" s="11"/>
      <c r="E1796" s="11"/>
      <c r="F1796" s="46" t="s">
        <v>18</v>
      </c>
      <c r="G1796" s="11"/>
      <c r="H1796" s="47">
        <v>41439</v>
      </c>
      <c r="I1796" s="11"/>
      <c r="J1796" s="46"/>
      <c r="K1796" s="11"/>
      <c r="L1796" s="46" t="s">
        <v>194</v>
      </c>
      <c r="M1796" s="11"/>
      <c r="N1796" s="46"/>
      <c r="O1796" s="11"/>
      <c r="P1796" s="46" t="s">
        <v>19</v>
      </c>
      <c r="Q1796" s="11"/>
      <c r="R1796" s="48"/>
      <c r="S1796" s="11"/>
      <c r="T1796" s="46" t="s">
        <v>189</v>
      </c>
      <c r="U1796" s="11"/>
      <c r="V1796" s="4">
        <v>58.24</v>
      </c>
      <c r="Z1796"/>
    </row>
    <row r="1797" spans="1:26">
      <c r="A1797" s="11"/>
      <c r="B1797" s="11"/>
      <c r="C1797" s="11"/>
      <c r="D1797" s="11"/>
      <c r="E1797" s="11"/>
      <c r="F1797" s="46" t="s">
        <v>18</v>
      </c>
      <c r="G1797" s="11"/>
      <c r="H1797" s="47">
        <v>41439</v>
      </c>
      <c r="I1797" s="11"/>
      <c r="J1797" s="46"/>
      <c r="K1797" s="11"/>
      <c r="L1797" s="46" t="s">
        <v>194</v>
      </c>
      <c r="M1797" s="11"/>
      <c r="N1797" s="46"/>
      <c r="O1797" s="11"/>
      <c r="P1797" s="46" t="s">
        <v>19</v>
      </c>
      <c r="Q1797" s="11"/>
      <c r="R1797" s="48"/>
      <c r="S1797" s="11"/>
      <c r="T1797" s="46" t="s">
        <v>189</v>
      </c>
      <c r="U1797" s="11"/>
      <c r="V1797" s="4">
        <v>88.5</v>
      </c>
      <c r="Z1797"/>
    </row>
    <row r="1798" spans="1:26">
      <c r="A1798" s="11"/>
      <c r="B1798" s="11"/>
      <c r="C1798" s="11"/>
      <c r="D1798" s="11"/>
      <c r="E1798" s="11"/>
      <c r="F1798" s="46" t="s">
        <v>18</v>
      </c>
      <c r="G1798" s="11"/>
      <c r="H1798" s="47">
        <v>41439</v>
      </c>
      <c r="I1798" s="11"/>
      <c r="J1798" s="46"/>
      <c r="K1798" s="11"/>
      <c r="L1798" s="46" t="s">
        <v>195</v>
      </c>
      <c r="M1798" s="11"/>
      <c r="N1798" s="46"/>
      <c r="O1798" s="11"/>
      <c r="P1798" s="46" t="s">
        <v>19</v>
      </c>
      <c r="Q1798" s="11"/>
      <c r="R1798" s="48"/>
      <c r="S1798" s="11"/>
      <c r="T1798" s="46" t="s">
        <v>189</v>
      </c>
      <c r="U1798" s="11"/>
      <c r="V1798" s="4">
        <v>30.36</v>
      </c>
      <c r="Z1798"/>
    </row>
    <row r="1799" spans="1:26">
      <c r="A1799" s="11"/>
      <c r="B1799" s="11"/>
      <c r="C1799" s="11"/>
      <c r="D1799" s="11"/>
      <c r="E1799" s="11"/>
      <c r="F1799" s="46" t="s">
        <v>18</v>
      </c>
      <c r="G1799" s="11"/>
      <c r="H1799" s="47">
        <v>41439</v>
      </c>
      <c r="I1799" s="11"/>
      <c r="J1799" s="46"/>
      <c r="K1799" s="11"/>
      <c r="L1799" s="46" t="s">
        <v>195</v>
      </c>
      <c r="M1799" s="11"/>
      <c r="N1799" s="46"/>
      <c r="O1799" s="11"/>
      <c r="P1799" s="46" t="s">
        <v>19</v>
      </c>
      <c r="Q1799" s="11"/>
      <c r="R1799" s="48"/>
      <c r="S1799" s="11"/>
      <c r="T1799" s="46" t="s">
        <v>189</v>
      </c>
      <c r="U1799" s="11"/>
      <c r="V1799" s="4">
        <v>19.68</v>
      </c>
      <c r="Z1799"/>
    </row>
    <row r="1800" spans="1:26">
      <c r="A1800" s="11"/>
      <c r="B1800" s="11"/>
      <c r="C1800" s="11"/>
      <c r="D1800" s="11"/>
      <c r="E1800" s="11"/>
      <c r="F1800" s="46" t="s">
        <v>18</v>
      </c>
      <c r="G1800" s="11"/>
      <c r="H1800" s="47">
        <v>41439</v>
      </c>
      <c r="I1800" s="11"/>
      <c r="J1800" s="46"/>
      <c r="K1800" s="11"/>
      <c r="L1800" s="46" t="s">
        <v>195</v>
      </c>
      <c r="M1800" s="11"/>
      <c r="N1800" s="46"/>
      <c r="O1800" s="11"/>
      <c r="P1800" s="46" t="s">
        <v>19</v>
      </c>
      <c r="Q1800" s="11"/>
      <c r="R1800" s="48"/>
      <c r="S1800" s="11"/>
      <c r="T1800" s="46" t="s">
        <v>189</v>
      </c>
      <c r="U1800" s="11"/>
      <c r="V1800" s="4">
        <v>29.92</v>
      </c>
      <c r="Z1800"/>
    </row>
    <row r="1801" spans="1:26">
      <c r="A1801" s="11"/>
      <c r="B1801" s="11"/>
      <c r="C1801" s="11"/>
      <c r="D1801" s="11"/>
      <c r="E1801" s="11"/>
      <c r="F1801" s="46" t="s">
        <v>18</v>
      </c>
      <c r="G1801" s="11"/>
      <c r="H1801" s="47">
        <v>41439</v>
      </c>
      <c r="I1801" s="11"/>
      <c r="J1801" s="46"/>
      <c r="K1801" s="11"/>
      <c r="L1801" s="46" t="s">
        <v>215</v>
      </c>
      <c r="M1801" s="11"/>
      <c r="N1801" s="46"/>
      <c r="O1801" s="11"/>
      <c r="P1801" s="46" t="s">
        <v>51</v>
      </c>
      <c r="Q1801" s="11"/>
      <c r="R1801" s="48"/>
      <c r="S1801" s="11"/>
      <c r="T1801" s="46" t="s">
        <v>189</v>
      </c>
      <c r="U1801" s="11"/>
      <c r="V1801" s="4">
        <v>540</v>
      </c>
      <c r="Z1801"/>
    </row>
    <row r="1802" spans="1:26">
      <c r="A1802" s="11"/>
      <c r="B1802" s="11"/>
      <c r="C1802" s="11"/>
      <c r="D1802" s="11"/>
      <c r="E1802" s="11"/>
      <c r="F1802" s="46" t="s">
        <v>18</v>
      </c>
      <c r="G1802" s="11"/>
      <c r="H1802" s="47">
        <v>41439</v>
      </c>
      <c r="I1802" s="11"/>
      <c r="J1802" s="46"/>
      <c r="K1802" s="11"/>
      <c r="L1802" s="46" t="s">
        <v>215</v>
      </c>
      <c r="M1802" s="11"/>
      <c r="N1802" s="46"/>
      <c r="O1802" s="11"/>
      <c r="P1802" s="46" t="s">
        <v>51</v>
      </c>
      <c r="Q1802" s="11"/>
      <c r="R1802" s="48"/>
      <c r="S1802" s="11"/>
      <c r="T1802" s="46" t="s">
        <v>189</v>
      </c>
      <c r="U1802" s="11"/>
      <c r="V1802" s="4">
        <v>85.41</v>
      </c>
      <c r="Z1802"/>
    </row>
    <row r="1803" spans="1:26">
      <c r="A1803" s="11"/>
      <c r="B1803" s="11"/>
      <c r="C1803" s="11"/>
      <c r="D1803" s="11"/>
      <c r="E1803" s="11"/>
      <c r="F1803" s="46" t="s">
        <v>18</v>
      </c>
      <c r="G1803" s="11"/>
      <c r="H1803" s="47">
        <v>41439</v>
      </c>
      <c r="I1803" s="11"/>
      <c r="J1803" s="46"/>
      <c r="K1803" s="11"/>
      <c r="L1803" s="46" t="s">
        <v>215</v>
      </c>
      <c r="M1803" s="11"/>
      <c r="N1803" s="46"/>
      <c r="O1803" s="11"/>
      <c r="P1803" s="46" t="s">
        <v>51</v>
      </c>
      <c r="Q1803" s="11"/>
      <c r="R1803" s="48"/>
      <c r="S1803" s="11"/>
      <c r="T1803" s="46" t="s">
        <v>189</v>
      </c>
      <c r="U1803" s="11"/>
      <c r="V1803" s="4">
        <v>48.96</v>
      </c>
      <c r="Z1803"/>
    </row>
    <row r="1804" spans="1:26">
      <c r="A1804" s="11"/>
      <c r="B1804" s="11"/>
      <c r="C1804" s="11"/>
      <c r="D1804" s="11"/>
      <c r="E1804" s="11"/>
      <c r="F1804" s="46" t="s">
        <v>18</v>
      </c>
      <c r="G1804" s="11"/>
      <c r="H1804" s="47">
        <v>41439</v>
      </c>
      <c r="I1804" s="11"/>
      <c r="J1804" s="46"/>
      <c r="K1804" s="11"/>
      <c r="L1804" s="46" t="s">
        <v>215</v>
      </c>
      <c r="M1804" s="11"/>
      <c r="N1804" s="46"/>
      <c r="O1804" s="11"/>
      <c r="P1804" s="46" t="s">
        <v>51</v>
      </c>
      <c r="Q1804" s="11"/>
      <c r="R1804" s="48"/>
      <c r="S1804" s="11"/>
      <c r="T1804" s="46" t="s">
        <v>189</v>
      </c>
      <c r="U1804" s="11"/>
      <c r="V1804" s="4">
        <v>52.8</v>
      </c>
      <c r="Z1804"/>
    </row>
    <row r="1805" spans="1:26">
      <c r="A1805" s="11"/>
      <c r="B1805" s="11"/>
      <c r="C1805" s="11"/>
      <c r="D1805" s="11"/>
      <c r="E1805" s="11"/>
      <c r="F1805" s="46" t="s">
        <v>18</v>
      </c>
      <c r="G1805" s="11"/>
      <c r="H1805" s="47">
        <v>41439</v>
      </c>
      <c r="I1805" s="11"/>
      <c r="J1805" s="46"/>
      <c r="K1805" s="11"/>
      <c r="L1805" s="46" t="s">
        <v>198</v>
      </c>
      <c r="M1805" s="11"/>
      <c r="N1805" s="46"/>
      <c r="O1805" s="11"/>
      <c r="P1805" s="46" t="s">
        <v>0</v>
      </c>
      <c r="Q1805" s="11"/>
      <c r="R1805" s="48"/>
      <c r="S1805" s="11"/>
      <c r="T1805" s="46" t="s">
        <v>189</v>
      </c>
      <c r="U1805" s="11"/>
      <c r="V1805" s="4">
        <v>124.51</v>
      </c>
      <c r="Z1805"/>
    </row>
    <row r="1806" spans="1:26">
      <c r="A1806" s="11"/>
      <c r="B1806" s="11"/>
      <c r="C1806" s="11"/>
      <c r="D1806" s="11"/>
      <c r="E1806" s="11"/>
      <c r="F1806" s="46" t="s">
        <v>18</v>
      </c>
      <c r="G1806" s="11"/>
      <c r="H1806" s="47">
        <v>41439</v>
      </c>
      <c r="I1806" s="11"/>
      <c r="J1806" s="46"/>
      <c r="K1806" s="11"/>
      <c r="L1806" s="46" t="s">
        <v>198</v>
      </c>
      <c r="M1806" s="11"/>
      <c r="N1806" s="46"/>
      <c r="O1806" s="11"/>
      <c r="P1806" s="46" t="s">
        <v>0</v>
      </c>
      <c r="Q1806" s="11"/>
      <c r="R1806" s="48"/>
      <c r="S1806" s="11"/>
      <c r="T1806" s="46" t="s">
        <v>189</v>
      </c>
      <c r="U1806" s="11"/>
      <c r="V1806" s="4">
        <v>69.75</v>
      </c>
      <c r="Z1806"/>
    </row>
    <row r="1807" spans="1:26">
      <c r="A1807" s="11"/>
      <c r="B1807" s="11"/>
      <c r="C1807" s="11"/>
      <c r="D1807" s="11"/>
      <c r="E1807" s="11"/>
      <c r="F1807" s="46" t="s">
        <v>18</v>
      </c>
      <c r="G1807" s="11"/>
      <c r="H1807" s="47">
        <v>41439</v>
      </c>
      <c r="I1807" s="11"/>
      <c r="J1807" s="46"/>
      <c r="K1807" s="11"/>
      <c r="L1807" s="46" t="s">
        <v>198</v>
      </c>
      <c r="M1807" s="11"/>
      <c r="N1807" s="46"/>
      <c r="O1807" s="11"/>
      <c r="P1807" s="46" t="s">
        <v>0</v>
      </c>
      <c r="Q1807" s="11"/>
      <c r="R1807" s="48"/>
      <c r="S1807" s="11"/>
      <c r="T1807" s="46" t="s">
        <v>189</v>
      </c>
      <c r="U1807" s="11"/>
      <c r="V1807" s="4">
        <v>106</v>
      </c>
      <c r="Z1807"/>
    </row>
    <row r="1808" spans="1:26">
      <c r="A1808" s="11"/>
      <c r="B1808" s="11"/>
      <c r="C1808" s="11"/>
      <c r="D1808" s="11"/>
      <c r="E1808" s="11"/>
      <c r="F1808" s="46" t="s">
        <v>18</v>
      </c>
      <c r="G1808" s="11"/>
      <c r="H1808" s="47">
        <v>41439</v>
      </c>
      <c r="I1808" s="11"/>
      <c r="J1808" s="46"/>
      <c r="K1808" s="11"/>
      <c r="L1808" s="46" t="s">
        <v>199</v>
      </c>
      <c r="M1808" s="11"/>
      <c r="N1808" s="46"/>
      <c r="O1808" s="11"/>
      <c r="P1808" s="46" t="s">
        <v>19</v>
      </c>
      <c r="Q1808" s="11"/>
      <c r="R1808" s="48"/>
      <c r="S1808" s="11"/>
      <c r="T1808" s="46" t="s">
        <v>189</v>
      </c>
      <c r="U1808" s="11"/>
      <c r="V1808" s="4">
        <v>3076.92</v>
      </c>
      <c r="Z1808"/>
    </row>
    <row r="1809" spans="1:26">
      <c r="A1809" s="11"/>
      <c r="B1809" s="11"/>
      <c r="C1809" s="11"/>
      <c r="D1809" s="11"/>
      <c r="E1809" s="11"/>
      <c r="F1809" s="46" t="s">
        <v>18</v>
      </c>
      <c r="G1809" s="11"/>
      <c r="H1809" s="47">
        <v>41439</v>
      </c>
      <c r="I1809" s="11"/>
      <c r="J1809" s="46"/>
      <c r="K1809" s="11"/>
      <c r="L1809" s="46" t="s">
        <v>199</v>
      </c>
      <c r="M1809" s="11"/>
      <c r="N1809" s="46"/>
      <c r="O1809" s="11"/>
      <c r="P1809" s="46" t="s">
        <v>19</v>
      </c>
      <c r="Q1809" s="11"/>
      <c r="R1809" s="48"/>
      <c r="S1809" s="11"/>
      <c r="T1809" s="46" t="s">
        <v>189</v>
      </c>
      <c r="U1809" s="11"/>
      <c r="V1809" s="4">
        <v>145.63999999999999</v>
      </c>
      <c r="Z1809"/>
    </row>
    <row r="1810" spans="1:26">
      <c r="A1810" s="11"/>
      <c r="B1810" s="11"/>
      <c r="C1810" s="11"/>
      <c r="D1810" s="11"/>
      <c r="E1810" s="11"/>
      <c r="F1810" s="46" t="s">
        <v>18</v>
      </c>
      <c r="G1810" s="11"/>
      <c r="H1810" s="47">
        <v>41439</v>
      </c>
      <c r="I1810" s="11"/>
      <c r="J1810" s="46"/>
      <c r="K1810" s="11"/>
      <c r="L1810" s="46" t="s">
        <v>201</v>
      </c>
      <c r="M1810" s="11"/>
      <c r="N1810" s="46"/>
      <c r="O1810" s="11"/>
      <c r="P1810" s="46" t="s">
        <v>19</v>
      </c>
      <c r="Q1810" s="11"/>
      <c r="R1810" s="48"/>
      <c r="S1810" s="11"/>
      <c r="T1810" s="46" t="s">
        <v>189</v>
      </c>
      <c r="U1810" s="11"/>
      <c r="V1810" s="4">
        <v>132.56</v>
      </c>
      <c r="Z1810"/>
    </row>
    <row r="1811" spans="1:26">
      <c r="A1811" s="11"/>
      <c r="B1811" s="11"/>
      <c r="C1811" s="11"/>
      <c r="D1811" s="11"/>
      <c r="E1811" s="11"/>
      <c r="F1811" s="46" t="s">
        <v>18</v>
      </c>
      <c r="G1811" s="11"/>
      <c r="H1811" s="47">
        <v>41439</v>
      </c>
      <c r="I1811" s="11"/>
      <c r="J1811" s="46"/>
      <c r="K1811" s="11"/>
      <c r="L1811" s="46" t="s">
        <v>201</v>
      </c>
      <c r="M1811" s="11"/>
      <c r="N1811" s="46"/>
      <c r="O1811" s="11"/>
      <c r="P1811" s="46" t="s">
        <v>19</v>
      </c>
      <c r="Q1811" s="11"/>
      <c r="R1811" s="48"/>
      <c r="S1811" s="11"/>
      <c r="T1811" s="46" t="s">
        <v>189</v>
      </c>
      <c r="U1811" s="11"/>
      <c r="V1811" s="4">
        <v>74.03</v>
      </c>
      <c r="Z1811"/>
    </row>
    <row r="1812" spans="1:26">
      <c r="A1812" s="11"/>
      <c r="B1812" s="11"/>
      <c r="C1812" s="11"/>
      <c r="D1812" s="11"/>
      <c r="E1812" s="11"/>
      <c r="F1812" s="46" t="s">
        <v>18</v>
      </c>
      <c r="G1812" s="11"/>
      <c r="H1812" s="47">
        <v>41439</v>
      </c>
      <c r="I1812" s="11"/>
      <c r="J1812" s="46"/>
      <c r="K1812" s="11"/>
      <c r="L1812" s="46" t="s">
        <v>201</v>
      </c>
      <c r="M1812" s="11"/>
      <c r="N1812" s="46"/>
      <c r="O1812" s="11"/>
      <c r="P1812" s="46" t="s">
        <v>19</v>
      </c>
      <c r="Q1812" s="11"/>
      <c r="R1812" s="48"/>
      <c r="S1812" s="11"/>
      <c r="T1812" s="46" t="s">
        <v>189</v>
      </c>
      <c r="U1812" s="11"/>
      <c r="V1812" s="4">
        <v>112.5</v>
      </c>
      <c r="Z1812"/>
    </row>
    <row r="1813" spans="1:26">
      <c r="A1813" s="11"/>
      <c r="B1813" s="11"/>
      <c r="C1813" s="11"/>
      <c r="D1813" s="11"/>
      <c r="E1813" s="11"/>
      <c r="F1813" s="46" t="s">
        <v>18</v>
      </c>
      <c r="G1813" s="11"/>
      <c r="H1813" s="47">
        <v>41439</v>
      </c>
      <c r="I1813" s="11"/>
      <c r="J1813" s="46"/>
      <c r="K1813" s="11"/>
      <c r="L1813" s="46" t="s">
        <v>202</v>
      </c>
      <c r="M1813" s="11"/>
      <c r="N1813" s="46"/>
      <c r="O1813" s="11"/>
      <c r="P1813" s="46" t="s">
        <v>51</v>
      </c>
      <c r="Q1813" s="11"/>
      <c r="R1813" s="48"/>
      <c r="S1813" s="11"/>
      <c r="T1813" s="46" t="s">
        <v>189</v>
      </c>
      <c r="U1813" s="11"/>
      <c r="V1813" s="4">
        <v>185.64</v>
      </c>
      <c r="Z1813"/>
    </row>
    <row r="1814" spans="1:26">
      <c r="A1814" s="11"/>
      <c r="B1814" s="11"/>
      <c r="C1814" s="11"/>
      <c r="D1814" s="11"/>
      <c r="E1814" s="11"/>
      <c r="F1814" s="46" t="s">
        <v>18</v>
      </c>
      <c r="G1814" s="11"/>
      <c r="H1814" s="47">
        <v>41439</v>
      </c>
      <c r="I1814" s="11"/>
      <c r="J1814" s="46"/>
      <c r="K1814" s="11"/>
      <c r="L1814" s="46" t="s">
        <v>202</v>
      </c>
      <c r="M1814" s="11"/>
      <c r="N1814" s="46"/>
      <c r="O1814" s="11"/>
      <c r="P1814" s="46" t="s">
        <v>51</v>
      </c>
      <c r="Q1814" s="11"/>
      <c r="R1814" s="48"/>
      <c r="S1814" s="11"/>
      <c r="T1814" s="46" t="s">
        <v>189</v>
      </c>
      <c r="U1814" s="11"/>
      <c r="V1814" s="4">
        <v>102.26</v>
      </c>
      <c r="Z1814"/>
    </row>
    <row r="1815" spans="1:26">
      <c r="A1815" s="11"/>
      <c r="B1815" s="11"/>
      <c r="C1815" s="11"/>
      <c r="D1815" s="11"/>
      <c r="E1815" s="11"/>
      <c r="F1815" s="46" t="s">
        <v>18</v>
      </c>
      <c r="G1815" s="11"/>
      <c r="H1815" s="47">
        <v>41439</v>
      </c>
      <c r="I1815" s="11"/>
      <c r="J1815" s="46"/>
      <c r="K1815" s="11"/>
      <c r="L1815" s="46" t="s">
        <v>202</v>
      </c>
      <c r="M1815" s="11"/>
      <c r="N1815" s="46"/>
      <c r="O1815" s="11"/>
      <c r="P1815" s="46" t="s">
        <v>51</v>
      </c>
      <c r="Q1815" s="11"/>
      <c r="R1815" s="48"/>
      <c r="S1815" s="11"/>
      <c r="T1815" s="46" t="s">
        <v>189</v>
      </c>
      <c r="U1815" s="11"/>
      <c r="V1815" s="4">
        <v>155.4</v>
      </c>
      <c r="Z1815"/>
    </row>
    <row r="1816" spans="1:26">
      <c r="A1816" s="11"/>
      <c r="B1816" s="11"/>
      <c r="C1816" s="11"/>
      <c r="D1816" s="11"/>
      <c r="E1816" s="11"/>
      <c r="F1816" s="46" t="s">
        <v>18</v>
      </c>
      <c r="G1816" s="11"/>
      <c r="H1816" s="47">
        <v>41439</v>
      </c>
      <c r="I1816" s="11"/>
      <c r="J1816" s="46"/>
      <c r="K1816" s="11"/>
      <c r="L1816" s="46" t="s">
        <v>210</v>
      </c>
      <c r="M1816" s="11"/>
      <c r="N1816" s="46"/>
      <c r="O1816" s="11"/>
      <c r="P1816" s="46" t="s">
        <v>0</v>
      </c>
      <c r="Q1816" s="11"/>
      <c r="R1816" s="48"/>
      <c r="S1816" s="11"/>
      <c r="T1816" s="46" t="s">
        <v>189</v>
      </c>
      <c r="U1816" s="11"/>
      <c r="V1816" s="4">
        <v>0</v>
      </c>
      <c r="Z1816"/>
    </row>
    <row r="1817" spans="1:26">
      <c r="A1817" s="11"/>
      <c r="B1817" s="11"/>
      <c r="C1817" s="11"/>
      <c r="D1817" s="11"/>
      <c r="E1817" s="11"/>
      <c r="F1817" s="46" t="s">
        <v>18</v>
      </c>
      <c r="G1817" s="11"/>
      <c r="H1817" s="47">
        <v>41439</v>
      </c>
      <c r="I1817" s="11"/>
      <c r="J1817" s="46"/>
      <c r="K1817" s="11"/>
      <c r="L1817" s="46" t="s">
        <v>210</v>
      </c>
      <c r="M1817" s="11"/>
      <c r="N1817" s="46"/>
      <c r="O1817" s="11"/>
      <c r="P1817" s="46" t="s">
        <v>0</v>
      </c>
      <c r="Q1817" s="11"/>
      <c r="R1817" s="48"/>
      <c r="S1817" s="11"/>
      <c r="T1817" s="46" t="s">
        <v>189</v>
      </c>
      <c r="U1817" s="11"/>
      <c r="V1817" s="4">
        <v>131.94</v>
      </c>
      <c r="Z1817"/>
    </row>
    <row r="1818" spans="1:26">
      <c r="A1818" s="11"/>
      <c r="B1818" s="11"/>
      <c r="C1818" s="11"/>
      <c r="D1818" s="11"/>
      <c r="E1818" s="11"/>
      <c r="F1818" s="46" t="s">
        <v>18</v>
      </c>
      <c r="G1818" s="11"/>
      <c r="H1818" s="47">
        <v>41439</v>
      </c>
      <c r="I1818" s="11"/>
      <c r="J1818" s="46"/>
      <c r="K1818" s="11"/>
      <c r="L1818" s="46" t="s">
        <v>210</v>
      </c>
      <c r="M1818" s="11"/>
      <c r="N1818" s="46"/>
      <c r="O1818" s="11"/>
      <c r="P1818" s="46" t="s">
        <v>0</v>
      </c>
      <c r="Q1818" s="11"/>
      <c r="R1818" s="48"/>
      <c r="S1818" s="11"/>
      <c r="T1818" s="46" t="s">
        <v>189</v>
      </c>
      <c r="U1818" s="11"/>
      <c r="V1818" s="4">
        <v>73.7</v>
      </c>
      <c r="Z1818"/>
    </row>
    <row r="1819" spans="1:26">
      <c r="A1819" s="11"/>
      <c r="B1819" s="11"/>
      <c r="C1819" s="11"/>
      <c r="D1819" s="11"/>
      <c r="E1819" s="11"/>
      <c r="F1819" s="46" t="s">
        <v>18</v>
      </c>
      <c r="G1819" s="11"/>
      <c r="H1819" s="47">
        <v>41439</v>
      </c>
      <c r="I1819" s="11"/>
      <c r="J1819" s="46"/>
      <c r="K1819" s="11"/>
      <c r="L1819" s="46" t="s">
        <v>210</v>
      </c>
      <c r="M1819" s="11"/>
      <c r="N1819" s="46"/>
      <c r="O1819" s="11"/>
      <c r="P1819" s="46" t="s">
        <v>0</v>
      </c>
      <c r="Q1819" s="11"/>
      <c r="R1819" s="48"/>
      <c r="S1819" s="11"/>
      <c r="T1819" s="46" t="s">
        <v>189</v>
      </c>
      <c r="U1819" s="11"/>
      <c r="V1819" s="4">
        <v>112</v>
      </c>
      <c r="Z1819"/>
    </row>
    <row r="1820" spans="1:26">
      <c r="A1820" s="11"/>
      <c r="B1820" s="11"/>
      <c r="C1820" s="11"/>
      <c r="D1820" s="11"/>
      <c r="E1820" s="11"/>
      <c r="F1820" s="46" t="s">
        <v>18</v>
      </c>
      <c r="G1820" s="11"/>
      <c r="H1820" s="47">
        <v>41439</v>
      </c>
      <c r="I1820" s="11"/>
      <c r="J1820" s="46"/>
      <c r="K1820" s="11"/>
      <c r="L1820" s="46" t="s">
        <v>203</v>
      </c>
      <c r="M1820" s="11"/>
      <c r="N1820" s="46"/>
      <c r="O1820" s="11"/>
      <c r="P1820" s="46" t="s">
        <v>51</v>
      </c>
      <c r="Q1820" s="11"/>
      <c r="R1820" s="48"/>
      <c r="S1820" s="11"/>
      <c r="T1820" s="46" t="s">
        <v>189</v>
      </c>
      <c r="U1820" s="11"/>
      <c r="V1820" s="4">
        <v>148.5</v>
      </c>
      <c r="Z1820"/>
    </row>
    <row r="1821" spans="1:26">
      <c r="A1821" s="11"/>
      <c r="B1821" s="11"/>
      <c r="C1821" s="11"/>
      <c r="D1821" s="11"/>
      <c r="E1821" s="11"/>
      <c r="F1821" s="46" t="s">
        <v>18</v>
      </c>
      <c r="G1821" s="11"/>
      <c r="H1821" s="47">
        <v>41439</v>
      </c>
      <c r="I1821" s="11"/>
      <c r="J1821" s="46"/>
      <c r="K1821" s="11"/>
      <c r="L1821" s="46" t="s">
        <v>203</v>
      </c>
      <c r="M1821" s="11"/>
      <c r="N1821" s="46"/>
      <c r="O1821" s="11"/>
      <c r="P1821" s="46" t="s">
        <v>51</v>
      </c>
      <c r="Q1821" s="11"/>
      <c r="R1821" s="48"/>
      <c r="S1821" s="11"/>
      <c r="T1821" s="46" t="s">
        <v>189</v>
      </c>
      <c r="U1821" s="11"/>
      <c r="V1821" s="4">
        <v>96.52</v>
      </c>
      <c r="Z1821"/>
    </row>
    <row r="1822" spans="1:26">
      <c r="A1822" s="11"/>
      <c r="B1822" s="11"/>
      <c r="C1822" s="11"/>
      <c r="D1822" s="11"/>
      <c r="E1822" s="11"/>
      <c r="F1822" s="46" t="s">
        <v>18</v>
      </c>
      <c r="G1822" s="11"/>
      <c r="H1822" s="47">
        <v>41439</v>
      </c>
      <c r="I1822" s="11"/>
      <c r="J1822" s="46"/>
      <c r="K1822" s="11"/>
      <c r="L1822" s="46" t="s">
        <v>203</v>
      </c>
      <c r="M1822" s="11"/>
      <c r="N1822" s="46"/>
      <c r="O1822" s="11"/>
      <c r="P1822" s="46" t="s">
        <v>51</v>
      </c>
      <c r="Q1822" s="11"/>
      <c r="R1822" s="48"/>
      <c r="S1822" s="11"/>
      <c r="T1822" s="46" t="s">
        <v>189</v>
      </c>
      <c r="U1822" s="11"/>
      <c r="V1822" s="4">
        <v>54.87</v>
      </c>
      <c r="Z1822"/>
    </row>
    <row r="1823" spans="1:26">
      <c r="A1823" s="11"/>
      <c r="B1823" s="11"/>
      <c r="C1823" s="11"/>
      <c r="D1823" s="11"/>
      <c r="E1823" s="11"/>
      <c r="F1823" s="46" t="s">
        <v>18</v>
      </c>
      <c r="G1823" s="11"/>
      <c r="H1823" s="47">
        <v>41439</v>
      </c>
      <c r="I1823" s="11"/>
      <c r="J1823" s="46"/>
      <c r="K1823" s="11"/>
      <c r="L1823" s="46" t="s">
        <v>203</v>
      </c>
      <c r="M1823" s="11"/>
      <c r="N1823" s="46"/>
      <c r="O1823" s="11"/>
      <c r="P1823" s="46" t="s">
        <v>51</v>
      </c>
      <c r="Q1823" s="11"/>
      <c r="R1823" s="48"/>
      <c r="S1823" s="11"/>
      <c r="T1823" s="46" t="s">
        <v>189</v>
      </c>
      <c r="U1823" s="11"/>
      <c r="V1823" s="4">
        <v>83.38</v>
      </c>
      <c r="Z1823"/>
    </row>
    <row r="1824" spans="1:26">
      <c r="A1824" s="11"/>
      <c r="B1824" s="11"/>
      <c r="C1824" s="11"/>
      <c r="D1824" s="11"/>
      <c r="E1824" s="11"/>
      <c r="F1824" s="46" t="s">
        <v>18</v>
      </c>
      <c r="G1824" s="11"/>
      <c r="H1824" s="47">
        <v>41439</v>
      </c>
      <c r="I1824" s="11"/>
      <c r="J1824" s="46"/>
      <c r="K1824" s="11"/>
      <c r="L1824" s="46" t="s">
        <v>204</v>
      </c>
      <c r="M1824" s="11"/>
      <c r="N1824" s="46"/>
      <c r="O1824" s="11"/>
      <c r="P1824" s="46" t="s">
        <v>19</v>
      </c>
      <c r="Q1824" s="11"/>
      <c r="R1824" s="48"/>
      <c r="S1824" s="11"/>
      <c r="T1824" s="46" t="s">
        <v>189</v>
      </c>
      <c r="U1824" s="11"/>
      <c r="V1824" s="4">
        <v>68.31</v>
      </c>
      <c r="Z1824"/>
    </row>
    <row r="1825" spans="1:26">
      <c r="A1825" s="11"/>
      <c r="B1825" s="11"/>
      <c r="C1825" s="11"/>
      <c r="D1825" s="11"/>
      <c r="E1825" s="11"/>
      <c r="F1825" s="46" t="s">
        <v>18</v>
      </c>
      <c r="G1825" s="11"/>
      <c r="H1825" s="47">
        <v>41439</v>
      </c>
      <c r="I1825" s="11"/>
      <c r="J1825" s="46"/>
      <c r="K1825" s="11"/>
      <c r="L1825" s="46" t="s">
        <v>204</v>
      </c>
      <c r="M1825" s="11"/>
      <c r="N1825" s="46"/>
      <c r="O1825" s="11"/>
      <c r="P1825" s="46" t="s">
        <v>19</v>
      </c>
      <c r="Q1825" s="11"/>
      <c r="R1825" s="48"/>
      <c r="S1825" s="11"/>
      <c r="T1825" s="46" t="s">
        <v>189</v>
      </c>
      <c r="U1825" s="11"/>
      <c r="V1825" s="4">
        <v>103.8</v>
      </c>
      <c r="Z1825"/>
    </row>
    <row r="1826" spans="1:26">
      <c r="A1826" s="11"/>
      <c r="B1826" s="11"/>
      <c r="C1826" s="11"/>
      <c r="D1826" s="11"/>
      <c r="E1826" s="11"/>
      <c r="F1826" s="46" t="s">
        <v>18</v>
      </c>
      <c r="G1826" s="11"/>
      <c r="H1826" s="47">
        <v>41439</v>
      </c>
      <c r="I1826" s="11"/>
      <c r="J1826" s="46"/>
      <c r="K1826" s="11"/>
      <c r="L1826" s="46" t="s">
        <v>221</v>
      </c>
      <c r="M1826" s="11"/>
      <c r="N1826" s="46"/>
      <c r="O1826" s="11"/>
      <c r="P1826" s="46" t="s">
        <v>51</v>
      </c>
      <c r="Q1826" s="11"/>
      <c r="R1826" s="48"/>
      <c r="S1826" s="11"/>
      <c r="T1826" s="46" t="s">
        <v>189</v>
      </c>
      <c r="U1826" s="11"/>
      <c r="V1826" s="4">
        <v>1587</v>
      </c>
      <c r="Z1826"/>
    </row>
    <row r="1827" spans="1:26">
      <c r="A1827" s="11"/>
      <c r="B1827" s="11"/>
      <c r="C1827" s="11"/>
      <c r="D1827" s="11"/>
      <c r="E1827" s="11"/>
      <c r="F1827" s="46" t="s">
        <v>18</v>
      </c>
      <c r="G1827" s="11"/>
      <c r="H1827" s="47">
        <v>41439</v>
      </c>
      <c r="I1827" s="11"/>
      <c r="J1827" s="46"/>
      <c r="K1827" s="11"/>
      <c r="L1827" s="46" t="s">
        <v>221</v>
      </c>
      <c r="M1827" s="11"/>
      <c r="N1827" s="46"/>
      <c r="O1827" s="11"/>
      <c r="P1827" s="46" t="s">
        <v>51</v>
      </c>
      <c r="Q1827" s="11"/>
      <c r="R1827" s="48"/>
      <c r="S1827" s="11"/>
      <c r="T1827" s="46" t="s">
        <v>189</v>
      </c>
      <c r="U1827" s="11"/>
      <c r="V1827" s="4">
        <v>172.08</v>
      </c>
      <c r="Z1827"/>
    </row>
    <row r="1828" spans="1:26">
      <c r="A1828" s="11"/>
      <c r="B1828" s="11"/>
      <c r="C1828" s="11"/>
      <c r="D1828" s="11"/>
      <c r="E1828" s="11"/>
      <c r="F1828" s="46" t="s">
        <v>18</v>
      </c>
      <c r="G1828" s="11"/>
      <c r="H1828" s="47">
        <v>41439</v>
      </c>
      <c r="I1828" s="11"/>
      <c r="J1828" s="46"/>
      <c r="K1828" s="11"/>
      <c r="L1828" s="46" t="s">
        <v>221</v>
      </c>
      <c r="M1828" s="11"/>
      <c r="N1828" s="46"/>
      <c r="O1828" s="11"/>
      <c r="P1828" s="46" t="s">
        <v>51</v>
      </c>
      <c r="Q1828" s="11"/>
      <c r="R1828" s="48"/>
      <c r="S1828" s="11"/>
      <c r="T1828" s="46" t="s">
        <v>189</v>
      </c>
      <c r="U1828" s="11"/>
      <c r="V1828" s="4">
        <v>95.05</v>
      </c>
      <c r="Z1828"/>
    </row>
    <row r="1829" spans="1:26">
      <c r="A1829" s="11"/>
      <c r="B1829" s="11"/>
      <c r="C1829" s="11"/>
      <c r="D1829" s="11"/>
      <c r="E1829" s="11"/>
      <c r="F1829" s="46" t="s">
        <v>18</v>
      </c>
      <c r="G1829" s="11"/>
      <c r="H1829" s="47">
        <v>41439</v>
      </c>
      <c r="I1829" s="11"/>
      <c r="J1829" s="46"/>
      <c r="K1829" s="11"/>
      <c r="L1829" s="46" t="s">
        <v>221</v>
      </c>
      <c r="M1829" s="11"/>
      <c r="N1829" s="46"/>
      <c r="O1829" s="11"/>
      <c r="P1829" s="46" t="s">
        <v>51</v>
      </c>
      <c r="Q1829" s="11"/>
      <c r="R1829" s="48"/>
      <c r="S1829" s="11"/>
      <c r="T1829" s="46" t="s">
        <v>189</v>
      </c>
      <c r="U1829" s="11"/>
      <c r="V1829" s="4">
        <v>144.44</v>
      </c>
      <c r="Z1829"/>
    </row>
    <row r="1830" spans="1:26">
      <c r="A1830" s="11"/>
      <c r="B1830" s="11"/>
      <c r="C1830" s="11"/>
      <c r="D1830" s="11"/>
      <c r="E1830" s="11"/>
      <c r="F1830" s="46" t="s">
        <v>18</v>
      </c>
      <c r="G1830" s="11"/>
      <c r="H1830" s="47">
        <v>41439</v>
      </c>
      <c r="I1830" s="11"/>
      <c r="J1830" s="46"/>
      <c r="K1830" s="11"/>
      <c r="L1830" s="46" t="s">
        <v>211</v>
      </c>
      <c r="M1830" s="11"/>
      <c r="N1830" s="46"/>
      <c r="O1830" s="11"/>
      <c r="P1830" s="46" t="s">
        <v>19</v>
      </c>
      <c r="Q1830" s="11"/>
      <c r="R1830" s="48"/>
      <c r="S1830" s="11"/>
      <c r="T1830" s="46" t="s">
        <v>189</v>
      </c>
      <c r="U1830" s="11"/>
      <c r="V1830" s="4">
        <v>126.74</v>
      </c>
      <c r="Z1830"/>
    </row>
    <row r="1831" spans="1:26">
      <c r="A1831" s="11"/>
      <c r="B1831" s="11"/>
      <c r="C1831" s="11"/>
      <c r="D1831" s="11"/>
      <c r="E1831" s="11"/>
      <c r="F1831" s="46" t="s">
        <v>18</v>
      </c>
      <c r="G1831" s="11"/>
      <c r="H1831" s="47">
        <v>41439</v>
      </c>
      <c r="I1831" s="11"/>
      <c r="J1831" s="46"/>
      <c r="K1831" s="11"/>
      <c r="L1831" s="46" t="s">
        <v>211</v>
      </c>
      <c r="M1831" s="11"/>
      <c r="N1831" s="46"/>
      <c r="O1831" s="11"/>
      <c r="P1831" s="46" t="s">
        <v>19</v>
      </c>
      <c r="Q1831" s="11"/>
      <c r="R1831" s="48"/>
      <c r="S1831" s="11"/>
      <c r="T1831" s="46" t="s">
        <v>189</v>
      </c>
      <c r="U1831" s="11"/>
      <c r="V1831" s="4">
        <v>70.94</v>
      </c>
      <c r="Z1831"/>
    </row>
    <row r="1832" spans="1:26">
      <c r="A1832" s="11"/>
      <c r="B1832" s="11"/>
      <c r="C1832" s="11"/>
      <c r="D1832" s="11"/>
      <c r="E1832" s="11"/>
      <c r="F1832" s="46" t="s">
        <v>18</v>
      </c>
      <c r="G1832" s="11"/>
      <c r="H1832" s="47">
        <v>41439</v>
      </c>
      <c r="I1832" s="11"/>
      <c r="J1832" s="46"/>
      <c r="K1832" s="11"/>
      <c r="L1832" s="46" t="s">
        <v>211</v>
      </c>
      <c r="M1832" s="11"/>
      <c r="N1832" s="46"/>
      <c r="O1832" s="11"/>
      <c r="P1832" s="46" t="s">
        <v>19</v>
      </c>
      <c r="Q1832" s="11"/>
      <c r="R1832" s="48"/>
      <c r="S1832" s="11"/>
      <c r="T1832" s="46" t="s">
        <v>189</v>
      </c>
      <c r="U1832" s="11"/>
      <c r="V1832" s="4">
        <v>107.8</v>
      </c>
      <c r="Z1832"/>
    </row>
    <row r="1833" spans="1:26">
      <c r="A1833" s="11"/>
      <c r="B1833" s="11"/>
      <c r="C1833" s="11"/>
      <c r="D1833" s="11"/>
      <c r="E1833" s="11"/>
      <c r="F1833" s="46" t="s">
        <v>18</v>
      </c>
      <c r="G1833" s="11"/>
      <c r="H1833" s="47">
        <v>41439</v>
      </c>
      <c r="I1833" s="11"/>
      <c r="J1833" s="46" t="s">
        <v>57</v>
      </c>
      <c r="K1833" s="11"/>
      <c r="L1833" s="46" t="s">
        <v>203</v>
      </c>
      <c r="M1833" s="11"/>
      <c r="N1833" s="46"/>
      <c r="O1833" s="11"/>
      <c r="P1833" s="46" t="s">
        <v>51</v>
      </c>
      <c r="Q1833" s="11"/>
      <c r="R1833" s="48"/>
      <c r="S1833" s="11"/>
      <c r="T1833" s="46" t="s">
        <v>189</v>
      </c>
      <c r="U1833" s="11"/>
      <c r="V1833" s="4">
        <v>693</v>
      </c>
      <c r="Z1833"/>
    </row>
    <row r="1834" spans="1:26">
      <c r="A1834" s="11"/>
      <c r="B1834" s="11"/>
      <c r="C1834" s="11"/>
      <c r="D1834" s="11"/>
      <c r="E1834" s="11"/>
      <c r="F1834" s="46" t="s">
        <v>18</v>
      </c>
      <c r="G1834" s="11"/>
      <c r="H1834" s="47">
        <v>41439</v>
      </c>
      <c r="I1834" s="11"/>
      <c r="J1834" s="46" t="s">
        <v>57</v>
      </c>
      <c r="K1834" s="11"/>
      <c r="L1834" s="46" t="s">
        <v>203</v>
      </c>
      <c r="M1834" s="11"/>
      <c r="N1834" s="46"/>
      <c r="O1834" s="11"/>
      <c r="P1834" s="46" t="s">
        <v>51</v>
      </c>
      <c r="Q1834" s="11"/>
      <c r="R1834" s="48"/>
      <c r="S1834" s="11"/>
      <c r="T1834" s="46" t="s">
        <v>189</v>
      </c>
      <c r="U1834" s="11"/>
      <c r="V1834" s="4">
        <v>27.64</v>
      </c>
      <c r="Z1834"/>
    </row>
    <row r="1835" spans="1:26">
      <c r="A1835" s="11"/>
      <c r="B1835" s="11"/>
      <c r="C1835" s="11"/>
      <c r="D1835" s="11"/>
      <c r="E1835" s="11"/>
      <c r="F1835" s="46" t="s">
        <v>18</v>
      </c>
      <c r="G1835" s="11"/>
      <c r="H1835" s="47">
        <v>41439</v>
      </c>
      <c r="I1835" s="11"/>
      <c r="J1835" s="46" t="s">
        <v>57</v>
      </c>
      <c r="K1835" s="11"/>
      <c r="L1835" s="46" t="s">
        <v>203</v>
      </c>
      <c r="M1835" s="11"/>
      <c r="N1835" s="46"/>
      <c r="O1835" s="11"/>
      <c r="P1835" s="46" t="s">
        <v>51</v>
      </c>
      <c r="Q1835" s="11"/>
      <c r="R1835" s="48"/>
      <c r="S1835" s="11"/>
      <c r="T1835" s="46" t="s">
        <v>189</v>
      </c>
      <c r="U1835" s="11"/>
      <c r="V1835" s="4">
        <v>18.239999999999998</v>
      </c>
      <c r="Z1835"/>
    </row>
    <row r="1836" spans="1:26">
      <c r="A1836" s="11"/>
      <c r="B1836" s="11"/>
      <c r="C1836" s="11"/>
      <c r="D1836" s="11"/>
      <c r="E1836" s="11"/>
      <c r="F1836" s="46" t="s">
        <v>18</v>
      </c>
      <c r="G1836" s="11"/>
      <c r="H1836" s="47">
        <v>41439</v>
      </c>
      <c r="I1836" s="11"/>
      <c r="J1836" s="46" t="s">
        <v>57</v>
      </c>
      <c r="K1836" s="11"/>
      <c r="L1836" s="46" t="s">
        <v>203</v>
      </c>
      <c r="M1836" s="11"/>
      <c r="N1836" s="46"/>
      <c r="O1836" s="11"/>
      <c r="P1836" s="46" t="s">
        <v>51</v>
      </c>
      <c r="Q1836" s="11"/>
      <c r="R1836" s="48"/>
      <c r="S1836" s="11"/>
      <c r="T1836" s="46" t="s">
        <v>189</v>
      </c>
      <c r="U1836" s="11"/>
      <c r="V1836" s="4">
        <v>27.72</v>
      </c>
      <c r="Z1836"/>
    </row>
    <row r="1837" spans="1:26">
      <c r="A1837" s="11"/>
      <c r="B1837" s="11"/>
      <c r="C1837" s="11"/>
      <c r="D1837" s="11"/>
      <c r="E1837" s="11"/>
      <c r="F1837" s="46" t="s">
        <v>18</v>
      </c>
      <c r="G1837" s="11"/>
      <c r="H1837" s="47">
        <v>41439</v>
      </c>
      <c r="I1837" s="11"/>
      <c r="J1837" s="46" t="s">
        <v>58</v>
      </c>
      <c r="K1837" s="11"/>
      <c r="L1837" s="46" t="s">
        <v>217</v>
      </c>
      <c r="M1837" s="11"/>
      <c r="N1837" s="46"/>
      <c r="O1837" s="11"/>
      <c r="P1837" s="46" t="s">
        <v>34</v>
      </c>
      <c r="Q1837" s="11"/>
      <c r="R1837" s="48"/>
      <c r="S1837" s="11"/>
      <c r="T1837" s="46" t="s">
        <v>189</v>
      </c>
      <c r="U1837" s="11"/>
      <c r="V1837" s="4">
        <v>10.41</v>
      </c>
      <c r="Z1837"/>
    </row>
    <row r="1838" spans="1:26">
      <c r="A1838" s="11"/>
      <c r="B1838" s="11"/>
      <c r="C1838" s="11"/>
      <c r="D1838" s="11"/>
      <c r="E1838" s="11"/>
      <c r="F1838" s="46" t="s">
        <v>18</v>
      </c>
      <c r="G1838" s="11"/>
      <c r="H1838" s="47">
        <v>41439</v>
      </c>
      <c r="I1838" s="11"/>
      <c r="J1838" s="46" t="s">
        <v>58</v>
      </c>
      <c r="K1838" s="11"/>
      <c r="L1838" s="46" t="s">
        <v>217</v>
      </c>
      <c r="M1838" s="11"/>
      <c r="N1838" s="46"/>
      <c r="O1838" s="11"/>
      <c r="P1838" s="46" t="s">
        <v>34</v>
      </c>
      <c r="Q1838" s="11"/>
      <c r="R1838" s="48"/>
      <c r="S1838" s="11"/>
      <c r="T1838" s="46" t="s">
        <v>189</v>
      </c>
      <c r="U1838" s="11"/>
      <c r="V1838" s="4">
        <v>9.09</v>
      </c>
      <c r="Z1838"/>
    </row>
    <row r="1839" spans="1:26">
      <c r="A1839" s="11"/>
      <c r="B1839" s="11"/>
      <c r="C1839" s="11"/>
      <c r="D1839" s="11"/>
      <c r="E1839" s="11"/>
      <c r="F1839" s="46" t="s">
        <v>18</v>
      </c>
      <c r="G1839" s="11"/>
      <c r="H1839" s="47">
        <v>41439</v>
      </c>
      <c r="I1839" s="11"/>
      <c r="J1839" s="46" t="s">
        <v>58</v>
      </c>
      <c r="K1839" s="11"/>
      <c r="L1839" s="46" t="s">
        <v>217</v>
      </c>
      <c r="M1839" s="11"/>
      <c r="N1839" s="46"/>
      <c r="O1839" s="11"/>
      <c r="P1839" s="46" t="s">
        <v>34</v>
      </c>
      <c r="Q1839" s="11"/>
      <c r="R1839" s="48"/>
      <c r="S1839" s="11"/>
      <c r="T1839" s="46" t="s">
        <v>189</v>
      </c>
      <c r="U1839" s="11"/>
      <c r="V1839" s="4">
        <v>13.8</v>
      </c>
      <c r="Z1839"/>
    </row>
    <row r="1840" spans="1:26">
      <c r="A1840" s="11"/>
      <c r="B1840" s="11"/>
      <c r="C1840" s="11"/>
      <c r="D1840" s="11"/>
      <c r="E1840" s="11"/>
      <c r="F1840" s="46" t="s">
        <v>18</v>
      </c>
      <c r="G1840" s="11"/>
      <c r="H1840" s="47">
        <v>41450</v>
      </c>
      <c r="I1840" s="11"/>
      <c r="J1840" s="46" t="s">
        <v>59</v>
      </c>
      <c r="K1840" s="11"/>
      <c r="L1840" s="46" t="s">
        <v>198</v>
      </c>
      <c r="M1840" s="11"/>
      <c r="N1840" s="46"/>
      <c r="O1840" s="11"/>
      <c r="P1840" s="46" t="s">
        <v>0</v>
      </c>
      <c r="Q1840" s="11"/>
      <c r="R1840" s="48"/>
      <c r="S1840" s="11"/>
      <c r="T1840" s="46" t="s">
        <v>189</v>
      </c>
      <c r="U1840" s="11"/>
      <c r="V1840" s="4">
        <v>37.99</v>
      </c>
      <c r="Z1840"/>
    </row>
    <row r="1841" spans="1:26">
      <c r="A1841" s="11"/>
      <c r="B1841" s="11"/>
      <c r="C1841" s="11"/>
      <c r="D1841" s="11"/>
      <c r="E1841" s="11"/>
      <c r="F1841" s="46" t="s">
        <v>18</v>
      </c>
      <c r="G1841" s="11"/>
      <c r="H1841" s="47">
        <v>41450</v>
      </c>
      <c r="I1841" s="11"/>
      <c r="J1841" s="46" t="s">
        <v>59</v>
      </c>
      <c r="K1841" s="11"/>
      <c r="L1841" s="46" t="s">
        <v>198</v>
      </c>
      <c r="M1841" s="11"/>
      <c r="N1841" s="46"/>
      <c r="O1841" s="11"/>
      <c r="P1841" s="46" t="s">
        <v>0</v>
      </c>
      <c r="Q1841" s="11"/>
      <c r="R1841" s="48"/>
      <c r="S1841" s="11"/>
      <c r="T1841" s="46" t="s">
        <v>189</v>
      </c>
      <c r="U1841" s="11"/>
      <c r="V1841" s="4">
        <v>23.74</v>
      </c>
      <c r="Z1841"/>
    </row>
    <row r="1842" spans="1:26">
      <c r="A1842" s="11"/>
      <c r="B1842" s="11"/>
      <c r="C1842" s="11"/>
      <c r="D1842" s="11"/>
      <c r="E1842" s="11"/>
      <c r="F1842" s="46" t="s">
        <v>18</v>
      </c>
      <c r="G1842" s="11"/>
      <c r="H1842" s="47">
        <v>41450</v>
      </c>
      <c r="I1842" s="11"/>
      <c r="J1842" s="46" t="s">
        <v>59</v>
      </c>
      <c r="K1842" s="11"/>
      <c r="L1842" s="46" t="s">
        <v>198</v>
      </c>
      <c r="M1842" s="11"/>
      <c r="N1842" s="46"/>
      <c r="O1842" s="11"/>
      <c r="P1842" s="46" t="s">
        <v>0</v>
      </c>
      <c r="Q1842" s="11"/>
      <c r="R1842" s="48"/>
      <c r="S1842" s="11"/>
      <c r="T1842" s="46" t="s">
        <v>189</v>
      </c>
      <c r="U1842" s="11"/>
      <c r="V1842" s="4">
        <v>0</v>
      </c>
      <c r="Z1842"/>
    </row>
    <row r="1843" spans="1:26">
      <c r="A1843" s="11"/>
      <c r="B1843" s="11"/>
      <c r="C1843" s="11"/>
      <c r="D1843" s="11"/>
      <c r="E1843" s="11"/>
      <c r="F1843" s="46" t="s">
        <v>18</v>
      </c>
      <c r="G1843" s="11"/>
      <c r="H1843" s="47">
        <v>41452</v>
      </c>
      <c r="I1843" s="11"/>
      <c r="J1843" s="46" t="s">
        <v>120</v>
      </c>
      <c r="K1843" s="11"/>
      <c r="L1843" s="46" t="s">
        <v>201</v>
      </c>
      <c r="M1843" s="11"/>
      <c r="N1843" s="46"/>
      <c r="O1843" s="11"/>
      <c r="P1843" s="46" t="s">
        <v>19</v>
      </c>
      <c r="Q1843" s="11"/>
      <c r="R1843" s="48"/>
      <c r="S1843" s="11"/>
      <c r="T1843" s="46" t="s">
        <v>189</v>
      </c>
      <c r="U1843" s="11"/>
      <c r="V1843" s="4">
        <v>63.24</v>
      </c>
      <c r="Z1843"/>
    </row>
    <row r="1844" spans="1:26">
      <c r="A1844" s="11"/>
      <c r="B1844" s="11"/>
      <c r="C1844" s="11"/>
      <c r="D1844" s="11"/>
      <c r="E1844" s="11"/>
      <c r="F1844" s="46" t="s">
        <v>18</v>
      </c>
      <c r="G1844" s="11"/>
      <c r="H1844" s="47">
        <v>41452</v>
      </c>
      <c r="I1844" s="11"/>
      <c r="J1844" s="46" t="s">
        <v>120</v>
      </c>
      <c r="K1844" s="11"/>
      <c r="L1844" s="46" t="s">
        <v>201</v>
      </c>
      <c r="M1844" s="11"/>
      <c r="N1844" s="46"/>
      <c r="O1844" s="11"/>
      <c r="P1844" s="46" t="s">
        <v>19</v>
      </c>
      <c r="Q1844" s="11"/>
      <c r="R1844" s="48"/>
      <c r="S1844" s="11"/>
      <c r="T1844" s="46" t="s">
        <v>189</v>
      </c>
      <c r="U1844" s="11"/>
      <c r="V1844" s="4">
        <v>37.17</v>
      </c>
      <c r="Z1844"/>
    </row>
    <row r="1845" spans="1:26">
      <c r="A1845" s="11"/>
      <c r="B1845" s="11"/>
      <c r="C1845" s="11"/>
      <c r="D1845" s="11"/>
      <c r="E1845" s="11"/>
      <c r="F1845" s="46" t="s">
        <v>18</v>
      </c>
      <c r="G1845" s="11"/>
      <c r="H1845" s="47">
        <v>41452</v>
      </c>
      <c r="I1845" s="11"/>
      <c r="J1845" s="46" t="s">
        <v>120</v>
      </c>
      <c r="K1845" s="11"/>
      <c r="L1845" s="46" t="s">
        <v>201</v>
      </c>
      <c r="M1845" s="11"/>
      <c r="N1845" s="46"/>
      <c r="O1845" s="11"/>
      <c r="P1845" s="46" t="s">
        <v>19</v>
      </c>
      <c r="Q1845" s="11"/>
      <c r="R1845" s="48"/>
      <c r="S1845" s="11"/>
      <c r="T1845" s="46" t="s">
        <v>189</v>
      </c>
      <c r="U1845" s="11"/>
      <c r="V1845" s="4">
        <v>0</v>
      </c>
      <c r="Z1845"/>
    </row>
    <row r="1846" spans="1:26">
      <c r="A1846" s="11"/>
      <c r="B1846" s="11"/>
      <c r="C1846" s="11"/>
      <c r="D1846" s="11"/>
      <c r="E1846" s="11"/>
      <c r="F1846" s="46" t="s">
        <v>18</v>
      </c>
      <c r="G1846" s="11"/>
      <c r="H1846" s="47">
        <v>41453</v>
      </c>
      <c r="I1846" s="11"/>
      <c r="J1846" s="46"/>
      <c r="K1846" s="11"/>
      <c r="L1846" s="46" t="s">
        <v>206</v>
      </c>
      <c r="M1846" s="11"/>
      <c r="N1846" s="46"/>
      <c r="O1846" s="11"/>
      <c r="P1846" s="46" t="s">
        <v>0</v>
      </c>
      <c r="Q1846" s="11"/>
      <c r="R1846" s="48"/>
      <c r="S1846" s="11"/>
      <c r="T1846" s="46" t="s">
        <v>189</v>
      </c>
      <c r="U1846" s="11"/>
      <c r="V1846" s="4">
        <v>3.16</v>
      </c>
      <c r="Z1846"/>
    </row>
    <row r="1847" spans="1:26">
      <c r="A1847" s="11"/>
      <c r="B1847" s="11"/>
      <c r="C1847" s="11"/>
      <c r="D1847" s="11"/>
      <c r="E1847" s="11"/>
      <c r="F1847" s="46" t="s">
        <v>18</v>
      </c>
      <c r="G1847" s="11"/>
      <c r="H1847" s="47">
        <v>41453</v>
      </c>
      <c r="I1847" s="11"/>
      <c r="J1847" s="46"/>
      <c r="K1847" s="11"/>
      <c r="L1847" s="46" t="s">
        <v>206</v>
      </c>
      <c r="M1847" s="11"/>
      <c r="N1847" s="46"/>
      <c r="O1847" s="11"/>
      <c r="P1847" s="46" t="s">
        <v>0</v>
      </c>
      <c r="Q1847" s="11"/>
      <c r="R1847" s="48"/>
      <c r="S1847" s="11"/>
      <c r="T1847" s="46" t="s">
        <v>189</v>
      </c>
      <c r="U1847" s="11"/>
      <c r="V1847" s="4">
        <v>4.8</v>
      </c>
      <c r="Z1847"/>
    </row>
    <row r="1848" spans="1:26">
      <c r="A1848" s="11"/>
      <c r="B1848" s="11"/>
      <c r="C1848" s="11"/>
      <c r="D1848" s="11"/>
      <c r="E1848" s="11"/>
      <c r="F1848" s="46" t="s">
        <v>18</v>
      </c>
      <c r="G1848" s="11"/>
      <c r="H1848" s="47">
        <v>41453</v>
      </c>
      <c r="I1848" s="11"/>
      <c r="J1848" s="46"/>
      <c r="K1848" s="11"/>
      <c r="L1848" s="46" t="s">
        <v>212</v>
      </c>
      <c r="M1848" s="11"/>
      <c r="N1848" s="46"/>
      <c r="O1848" s="11"/>
      <c r="P1848" s="46" t="s">
        <v>35</v>
      </c>
      <c r="Q1848" s="11"/>
      <c r="R1848" s="48"/>
      <c r="S1848" s="11"/>
      <c r="T1848" s="46" t="s">
        <v>189</v>
      </c>
      <c r="U1848" s="11"/>
      <c r="V1848" s="4">
        <v>317.25</v>
      </c>
      <c r="Z1848"/>
    </row>
    <row r="1849" spans="1:26">
      <c r="A1849" s="11"/>
      <c r="B1849" s="11"/>
      <c r="C1849" s="11"/>
      <c r="D1849" s="11"/>
      <c r="E1849" s="11"/>
      <c r="F1849" s="46" t="s">
        <v>18</v>
      </c>
      <c r="G1849" s="11"/>
      <c r="H1849" s="47">
        <v>41453</v>
      </c>
      <c r="I1849" s="11"/>
      <c r="J1849" s="46"/>
      <c r="K1849" s="11"/>
      <c r="L1849" s="46" t="s">
        <v>212</v>
      </c>
      <c r="M1849" s="11"/>
      <c r="N1849" s="46"/>
      <c r="O1849" s="11"/>
      <c r="P1849" s="46" t="s">
        <v>35</v>
      </c>
      <c r="Q1849" s="11"/>
      <c r="R1849" s="48"/>
      <c r="S1849" s="11"/>
      <c r="T1849" s="46" t="s">
        <v>189</v>
      </c>
      <c r="U1849" s="11"/>
      <c r="V1849" s="4">
        <v>87.45</v>
      </c>
      <c r="Z1849"/>
    </row>
    <row r="1850" spans="1:26">
      <c r="A1850" s="11"/>
      <c r="B1850" s="11"/>
      <c r="C1850" s="11"/>
      <c r="D1850" s="11"/>
      <c r="E1850" s="11"/>
      <c r="F1850" s="46" t="s">
        <v>18</v>
      </c>
      <c r="G1850" s="11"/>
      <c r="H1850" s="47">
        <v>41453</v>
      </c>
      <c r="I1850" s="11"/>
      <c r="J1850" s="46"/>
      <c r="K1850" s="11"/>
      <c r="L1850" s="46" t="s">
        <v>212</v>
      </c>
      <c r="M1850" s="11"/>
      <c r="N1850" s="46"/>
      <c r="O1850" s="11"/>
      <c r="P1850" s="46" t="s">
        <v>35</v>
      </c>
      <c r="Q1850" s="11"/>
      <c r="R1850" s="48"/>
      <c r="S1850" s="11"/>
      <c r="T1850" s="46" t="s">
        <v>189</v>
      </c>
      <c r="U1850" s="11"/>
      <c r="V1850" s="4">
        <v>50.04</v>
      </c>
      <c r="Z1850"/>
    </row>
    <row r="1851" spans="1:26">
      <c r="A1851" s="11"/>
      <c r="B1851" s="11"/>
      <c r="C1851" s="11"/>
      <c r="D1851" s="11"/>
      <c r="E1851" s="11"/>
      <c r="F1851" s="46" t="s">
        <v>18</v>
      </c>
      <c r="G1851" s="11"/>
      <c r="H1851" s="47">
        <v>41453</v>
      </c>
      <c r="I1851" s="11"/>
      <c r="J1851" s="46"/>
      <c r="K1851" s="11"/>
      <c r="L1851" s="46" t="s">
        <v>212</v>
      </c>
      <c r="M1851" s="11"/>
      <c r="N1851" s="46"/>
      <c r="O1851" s="11"/>
      <c r="P1851" s="46" t="s">
        <v>35</v>
      </c>
      <c r="Q1851" s="11"/>
      <c r="R1851" s="48"/>
      <c r="S1851" s="11"/>
      <c r="T1851" s="46" t="s">
        <v>189</v>
      </c>
      <c r="U1851" s="11"/>
      <c r="V1851" s="4">
        <v>76.05</v>
      </c>
      <c r="Z1851"/>
    </row>
    <row r="1852" spans="1:26">
      <c r="A1852" s="11"/>
      <c r="B1852" s="11"/>
      <c r="C1852" s="11"/>
      <c r="D1852" s="11"/>
      <c r="E1852" s="11"/>
      <c r="F1852" s="46" t="s">
        <v>18</v>
      </c>
      <c r="G1852" s="11"/>
      <c r="H1852" s="47">
        <v>41453</v>
      </c>
      <c r="I1852" s="11"/>
      <c r="J1852" s="46"/>
      <c r="K1852" s="11"/>
      <c r="L1852" s="46" t="s">
        <v>190</v>
      </c>
      <c r="M1852" s="11"/>
      <c r="N1852" s="46"/>
      <c r="O1852" s="11"/>
      <c r="P1852" s="46" t="s">
        <v>35</v>
      </c>
      <c r="Q1852" s="11"/>
      <c r="R1852" s="48"/>
      <c r="S1852" s="11"/>
      <c r="T1852" s="46" t="s">
        <v>189</v>
      </c>
      <c r="U1852" s="11"/>
      <c r="V1852" s="4">
        <v>97.6</v>
      </c>
      <c r="Z1852"/>
    </row>
    <row r="1853" spans="1:26">
      <c r="A1853" s="11"/>
      <c r="B1853" s="11"/>
      <c r="C1853" s="11"/>
      <c r="D1853" s="11"/>
      <c r="E1853" s="11"/>
      <c r="F1853" s="46" t="s">
        <v>18</v>
      </c>
      <c r="G1853" s="11"/>
      <c r="H1853" s="47">
        <v>41453</v>
      </c>
      <c r="I1853" s="11"/>
      <c r="J1853" s="46"/>
      <c r="K1853" s="11"/>
      <c r="L1853" s="46" t="s">
        <v>190</v>
      </c>
      <c r="M1853" s="11"/>
      <c r="N1853" s="46"/>
      <c r="O1853" s="11"/>
      <c r="P1853" s="46" t="s">
        <v>35</v>
      </c>
      <c r="Q1853" s="11"/>
      <c r="R1853" s="48"/>
      <c r="S1853" s="11"/>
      <c r="T1853" s="46" t="s">
        <v>189</v>
      </c>
      <c r="U1853" s="11"/>
      <c r="V1853" s="4">
        <v>55.44</v>
      </c>
      <c r="Z1853"/>
    </row>
    <row r="1854" spans="1:26">
      <c r="A1854" s="11"/>
      <c r="B1854" s="11"/>
      <c r="C1854" s="11"/>
      <c r="D1854" s="11"/>
      <c r="E1854" s="11"/>
      <c r="F1854" s="46" t="s">
        <v>18</v>
      </c>
      <c r="G1854" s="11"/>
      <c r="H1854" s="47">
        <v>41453</v>
      </c>
      <c r="I1854" s="11"/>
      <c r="J1854" s="46"/>
      <c r="K1854" s="11"/>
      <c r="L1854" s="46" t="s">
        <v>190</v>
      </c>
      <c r="M1854" s="11"/>
      <c r="N1854" s="46"/>
      <c r="O1854" s="11"/>
      <c r="P1854" s="46" t="s">
        <v>35</v>
      </c>
      <c r="Q1854" s="11"/>
      <c r="R1854" s="48"/>
      <c r="S1854" s="11"/>
      <c r="T1854" s="46" t="s">
        <v>189</v>
      </c>
      <c r="U1854" s="11"/>
      <c r="V1854" s="4">
        <v>126.38</v>
      </c>
      <c r="Z1854"/>
    </row>
    <row r="1855" spans="1:26">
      <c r="A1855" s="11"/>
      <c r="B1855" s="11"/>
      <c r="C1855" s="11"/>
      <c r="D1855" s="11"/>
      <c r="E1855" s="11"/>
      <c r="F1855" s="46" t="s">
        <v>18</v>
      </c>
      <c r="G1855" s="11"/>
      <c r="H1855" s="47">
        <v>41453</v>
      </c>
      <c r="I1855" s="11"/>
      <c r="J1855" s="46"/>
      <c r="K1855" s="11"/>
      <c r="L1855" s="46" t="s">
        <v>191</v>
      </c>
      <c r="M1855" s="11"/>
      <c r="N1855" s="46"/>
      <c r="O1855" s="11"/>
      <c r="P1855" s="46" t="s">
        <v>19</v>
      </c>
      <c r="Q1855" s="11"/>
      <c r="R1855" s="48"/>
      <c r="S1855" s="11"/>
      <c r="T1855" s="46" t="s">
        <v>189</v>
      </c>
      <c r="U1855" s="11"/>
      <c r="V1855" s="4">
        <v>154.03</v>
      </c>
      <c r="Z1855"/>
    </row>
    <row r="1856" spans="1:26">
      <c r="A1856" s="11"/>
      <c r="B1856" s="11"/>
      <c r="C1856" s="11"/>
      <c r="D1856" s="11"/>
      <c r="E1856" s="11"/>
      <c r="F1856" s="46" t="s">
        <v>18</v>
      </c>
      <c r="G1856" s="11"/>
      <c r="H1856" s="47">
        <v>41453</v>
      </c>
      <c r="I1856" s="11"/>
      <c r="J1856" s="46"/>
      <c r="K1856" s="11"/>
      <c r="L1856" s="46" t="s">
        <v>191</v>
      </c>
      <c r="M1856" s="11"/>
      <c r="N1856" s="46"/>
      <c r="O1856" s="11"/>
      <c r="P1856" s="46" t="s">
        <v>19</v>
      </c>
      <c r="Q1856" s="11"/>
      <c r="R1856" s="48"/>
      <c r="S1856" s="11"/>
      <c r="T1856" s="46" t="s">
        <v>189</v>
      </c>
      <c r="U1856" s="11"/>
      <c r="V1856" s="4">
        <v>85.44</v>
      </c>
      <c r="Z1856"/>
    </row>
    <row r="1857" spans="1:26">
      <c r="A1857" s="11"/>
      <c r="B1857" s="11"/>
      <c r="C1857" s="11"/>
      <c r="D1857" s="11"/>
      <c r="E1857" s="11"/>
      <c r="F1857" s="46" t="s">
        <v>18</v>
      </c>
      <c r="G1857" s="11"/>
      <c r="H1857" s="47">
        <v>41453</v>
      </c>
      <c r="I1857" s="11"/>
      <c r="J1857" s="46"/>
      <c r="K1857" s="11"/>
      <c r="L1857" s="46" t="s">
        <v>191</v>
      </c>
      <c r="M1857" s="11"/>
      <c r="N1857" s="46"/>
      <c r="O1857" s="11"/>
      <c r="P1857" s="46" t="s">
        <v>19</v>
      </c>
      <c r="Q1857" s="11"/>
      <c r="R1857" s="48"/>
      <c r="S1857" s="11"/>
      <c r="T1857" s="46" t="s">
        <v>189</v>
      </c>
      <c r="U1857" s="11"/>
      <c r="V1857" s="4">
        <v>129.85</v>
      </c>
      <c r="Z1857"/>
    </row>
    <row r="1858" spans="1:26">
      <c r="A1858" s="11"/>
      <c r="B1858" s="11"/>
      <c r="C1858" s="11"/>
      <c r="D1858" s="11"/>
      <c r="E1858" s="11"/>
      <c r="F1858" s="46" t="s">
        <v>18</v>
      </c>
      <c r="G1858" s="11"/>
      <c r="H1858" s="47">
        <v>41453</v>
      </c>
      <c r="I1858" s="11"/>
      <c r="J1858" s="46"/>
      <c r="K1858" s="11"/>
      <c r="L1858" s="46" t="s">
        <v>214</v>
      </c>
      <c r="M1858" s="11"/>
      <c r="N1858" s="46"/>
      <c r="O1858" s="11"/>
      <c r="P1858" s="46" t="s">
        <v>0</v>
      </c>
      <c r="Q1858" s="11"/>
      <c r="R1858" s="48"/>
      <c r="S1858" s="11"/>
      <c r="T1858" s="46" t="s">
        <v>189</v>
      </c>
      <c r="U1858" s="11"/>
      <c r="V1858" s="4">
        <v>152.72999999999999</v>
      </c>
      <c r="Z1858"/>
    </row>
    <row r="1859" spans="1:26">
      <c r="A1859" s="11"/>
      <c r="B1859" s="11"/>
      <c r="C1859" s="11"/>
      <c r="D1859" s="11"/>
      <c r="E1859" s="11"/>
      <c r="F1859" s="46" t="s">
        <v>18</v>
      </c>
      <c r="G1859" s="11"/>
      <c r="H1859" s="47">
        <v>41453</v>
      </c>
      <c r="I1859" s="11"/>
      <c r="J1859" s="46"/>
      <c r="K1859" s="11"/>
      <c r="L1859" s="46" t="s">
        <v>214</v>
      </c>
      <c r="M1859" s="11"/>
      <c r="N1859" s="46"/>
      <c r="O1859" s="11"/>
      <c r="P1859" s="46" t="s">
        <v>0</v>
      </c>
      <c r="Q1859" s="11"/>
      <c r="R1859" s="48"/>
      <c r="S1859" s="11"/>
      <c r="T1859" s="46" t="s">
        <v>189</v>
      </c>
      <c r="U1859" s="11"/>
      <c r="V1859" s="4">
        <v>84.76</v>
      </c>
      <c r="Z1859"/>
    </row>
    <row r="1860" spans="1:26">
      <c r="A1860" s="11"/>
      <c r="B1860" s="11"/>
      <c r="C1860" s="11"/>
      <c r="D1860" s="11"/>
      <c r="E1860" s="11"/>
      <c r="F1860" s="46" t="s">
        <v>18</v>
      </c>
      <c r="G1860" s="11"/>
      <c r="H1860" s="47">
        <v>41453</v>
      </c>
      <c r="I1860" s="11"/>
      <c r="J1860" s="46"/>
      <c r="K1860" s="11"/>
      <c r="L1860" s="46" t="s">
        <v>214</v>
      </c>
      <c r="M1860" s="11"/>
      <c r="N1860" s="46"/>
      <c r="O1860" s="11"/>
      <c r="P1860" s="46" t="s">
        <v>0</v>
      </c>
      <c r="Q1860" s="11"/>
      <c r="R1860" s="48"/>
      <c r="S1860" s="11"/>
      <c r="T1860" s="46" t="s">
        <v>189</v>
      </c>
      <c r="U1860" s="11"/>
      <c r="V1860" s="4">
        <v>128.80000000000001</v>
      </c>
      <c r="Z1860"/>
    </row>
    <row r="1861" spans="1:26">
      <c r="A1861" s="11"/>
      <c r="B1861" s="11"/>
      <c r="C1861" s="11"/>
      <c r="D1861" s="11"/>
      <c r="E1861" s="11"/>
      <c r="F1861" s="46" t="s">
        <v>18</v>
      </c>
      <c r="G1861" s="11"/>
      <c r="H1861" s="47">
        <v>41453</v>
      </c>
      <c r="I1861" s="11"/>
      <c r="J1861" s="46"/>
      <c r="K1861" s="11"/>
      <c r="L1861" s="46" t="s">
        <v>192</v>
      </c>
      <c r="M1861" s="11"/>
      <c r="N1861" s="46"/>
      <c r="O1861" s="11"/>
      <c r="P1861" s="46" t="s">
        <v>19</v>
      </c>
      <c r="Q1861" s="11"/>
      <c r="R1861" s="48"/>
      <c r="S1861" s="11"/>
      <c r="T1861" s="46" t="s">
        <v>189</v>
      </c>
      <c r="U1861" s="11"/>
      <c r="V1861" s="4">
        <v>80</v>
      </c>
      <c r="Z1861"/>
    </row>
    <row r="1862" spans="1:26">
      <c r="A1862" s="11"/>
      <c r="B1862" s="11"/>
      <c r="C1862" s="11"/>
      <c r="D1862" s="11"/>
      <c r="E1862" s="11"/>
      <c r="F1862" s="46" t="s">
        <v>18</v>
      </c>
      <c r="G1862" s="11"/>
      <c r="H1862" s="47">
        <v>41453</v>
      </c>
      <c r="I1862" s="11"/>
      <c r="J1862" s="46"/>
      <c r="K1862" s="11"/>
      <c r="L1862" s="46" t="s">
        <v>192</v>
      </c>
      <c r="M1862" s="11"/>
      <c r="N1862" s="46"/>
      <c r="O1862" s="11"/>
      <c r="P1862" s="46" t="s">
        <v>19</v>
      </c>
      <c r="Q1862" s="11"/>
      <c r="R1862" s="48"/>
      <c r="S1862" s="11"/>
      <c r="T1862" s="46" t="s">
        <v>189</v>
      </c>
      <c r="U1862" s="11"/>
      <c r="V1862" s="4">
        <v>122.53</v>
      </c>
      <c r="Z1862"/>
    </row>
    <row r="1863" spans="1:26">
      <c r="A1863" s="11"/>
      <c r="B1863" s="11"/>
      <c r="C1863" s="11"/>
      <c r="D1863" s="11"/>
      <c r="E1863" s="11"/>
      <c r="F1863" s="46" t="s">
        <v>18</v>
      </c>
      <c r="G1863" s="11"/>
      <c r="H1863" s="47">
        <v>41453</v>
      </c>
      <c r="I1863" s="11"/>
      <c r="J1863" s="46"/>
      <c r="K1863" s="11"/>
      <c r="L1863" s="46" t="s">
        <v>192</v>
      </c>
      <c r="M1863" s="11"/>
      <c r="N1863" s="46"/>
      <c r="O1863" s="11"/>
      <c r="P1863" s="46" t="s">
        <v>19</v>
      </c>
      <c r="Q1863" s="11"/>
      <c r="R1863" s="48"/>
      <c r="S1863" s="11"/>
      <c r="T1863" s="46" t="s">
        <v>189</v>
      </c>
      <c r="U1863" s="11"/>
      <c r="V1863" s="4">
        <v>68.7</v>
      </c>
      <c r="Z1863"/>
    </row>
    <row r="1864" spans="1:26">
      <c r="A1864" s="11"/>
      <c r="B1864" s="11"/>
      <c r="C1864" s="11"/>
      <c r="D1864" s="11"/>
      <c r="E1864" s="11"/>
      <c r="F1864" s="46" t="s">
        <v>18</v>
      </c>
      <c r="G1864" s="11"/>
      <c r="H1864" s="47">
        <v>41453</v>
      </c>
      <c r="I1864" s="11"/>
      <c r="J1864" s="46"/>
      <c r="K1864" s="11"/>
      <c r="L1864" s="46" t="s">
        <v>192</v>
      </c>
      <c r="M1864" s="11"/>
      <c r="N1864" s="46"/>
      <c r="O1864" s="11"/>
      <c r="P1864" s="46" t="s">
        <v>19</v>
      </c>
      <c r="Q1864" s="11"/>
      <c r="R1864" s="48"/>
      <c r="S1864" s="11"/>
      <c r="T1864" s="46" t="s">
        <v>189</v>
      </c>
      <c r="U1864" s="11"/>
      <c r="V1864" s="4">
        <v>208.8</v>
      </c>
      <c r="Z1864"/>
    </row>
    <row r="1865" spans="1:26">
      <c r="A1865" s="11"/>
      <c r="B1865" s="11"/>
      <c r="C1865" s="11"/>
      <c r="D1865" s="11"/>
      <c r="E1865" s="11"/>
      <c r="F1865" s="46" t="s">
        <v>18</v>
      </c>
      <c r="G1865" s="11"/>
      <c r="H1865" s="47">
        <v>41453</v>
      </c>
      <c r="I1865" s="11"/>
      <c r="J1865" s="46"/>
      <c r="K1865" s="11"/>
      <c r="L1865" s="46" t="s">
        <v>194</v>
      </c>
      <c r="M1865" s="11"/>
      <c r="N1865" s="46"/>
      <c r="O1865" s="11"/>
      <c r="P1865" s="46" t="s">
        <v>19</v>
      </c>
      <c r="Q1865" s="11"/>
      <c r="R1865" s="48"/>
      <c r="S1865" s="11"/>
      <c r="T1865" s="46" t="s">
        <v>189</v>
      </c>
      <c r="U1865" s="11"/>
      <c r="V1865" s="4">
        <v>101.31</v>
      </c>
      <c r="Z1865"/>
    </row>
    <row r="1866" spans="1:26">
      <c r="A1866" s="11"/>
      <c r="B1866" s="11"/>
      <c r="C1866" s="11"/>
      <c r="D1866" s="11"/>
      <c r="E1866" s="11"/>
      <c r="F1866" s="46" t="s">
        <v>18</v>
      </c>
      <c r="G1866" s="11"/>
      <c r="H1866" s="47">
        <v>41453</v>
      </c>
      <c r="I1866" s="11"/>
      <c r="J1866" s="46"/>
      <c r="K1866" s="11"/>
      <c r="L1866" s="46" t="s">
        <v>194</v>
      </c>
      <c r="M1866" s="11"/>
      <c r="N1866" s="46"/>
      <c r="O1866" s="11"/>
      <c r="P1866" s="46" t="s">
        <v>19</v>
      </c>
      <c r="Q1866" s="11"/>
      <c r="R1866" s="48"/>
      <c r="S1866" s="11"/>
      <c r="T1866" s="46" t="s">
        <v>189</v>
      </c>
      <c r="U1866" s="11"/>
      <c r="V1866" s="4">
        <v>57.41</v>
      </c>
      <c r="Z1866"/>
    </row>
    <row r="1867" spans="1:26">
      <c r="A1867" s="11"/>
      <c r="B1867" s="11"/>
      <c r="C1867" s="11"/>
      <c r="D1867" s="11"/>
      <c r="E1867" s="11"/>
      <c r="F1867" s="46" t="s">
        <v>18</v>
      </c>
      <c r="G1867" s="11"/>
      <c r="H1867" s="47">
        <v>41453</v>
      </c>
      <c r="I1867" s="11"/>
      <c r="J1867" s="46"/>
      <c r="K1867" s="11"/>
      <c r="L1867" s="46" t="s">
        <v>194</v>
      </c>
      <c r="M1867" s="11"/>
      <c r="N1867" s="46"/>
      <c r="O1867" s="11"/>
      <c r="P1867" s="46" t="s">
        <v>19</v>
      </c>
      <c r="Q1867" s="11"/>
      <c r="R1867" s="48"/>
      <c r="S1867" s="11"/>
      <c r="T1867" s="46" t="s">
        <v>189</v>
      </c>
      <c r="U1867" s="11"/>
      <c r="V1867" s="4">
        <v>87.25</v>
      </c>
      <c r="Z1867"/>
    </row>
    <row r="1868" spans="1:26">
      <c r="A1868" s="11"/>
      <c r="B1868" s="11"/>
      <c r="C1868" s="11"/>
      <c r="D1868" s="11"/>
      <c r="E1868" s="11"/>
      <c r="F1868" s="46" t="s">
        <v>18</v>
      </c>
      <c r="G1868" s="11"/>
      <c r="H1868" s="47">
        <v>41453</v>
      </c>
      <c r="I1868" s="11"/>
      <c r="J1868" s="46"/>
      <c r="K1868" s="11"/>
      <c r="L1868" s="46" t="s">
        <v>195</v>
      </c>
      <c r="M1868" s="11"/>
      <c r="N1868" s="46"/>
      <c r="O1868" s="11"/>
      <c r="P1868" s="46" t="s">
        <v>19</v>
      </c>
      <c r="Q1868" s="11"/>
      <c r="R1868" s="48"/>
      <c r="S1868" s="11"/>
      <c r="T1868" s="46" t="s">
        <v>189</v>
      </c>
      <c r="U1868" s="11"/>
      <c r="V1868" s="4">
        <v>28.09</v>
      </c>
      <c r="Z1868"/>
    </row>
    <row r="1869" spans="1:26">
      <c r="A1869" s="11"/>
      <c r="B1869" s="11"/>
      <c r="C1869" s="11"/>
      <c r="D1869" s="11"/>
      <c r="E1869" s="11"/>
      <c r="F1869" s="46" t="s">
        <v>18</v>
      </c>
      <c r="G1869" s="11"/>
      <c r="H1869" s="47">
        <v>41453</v>
      </c>
      <c r="I1869" s="11"/>
      <c r="J1869" s="46"/>
      <c r="K1869" s="11"/>
      <c r="L1869" s="46" t="s">
        <v>195</v>
      </c>
      <c r="M1869" s="11"/>
      <c r="N1869" s="46"/>
      <c r="O1869" s="11"/>
      <c r="P1869" s="46" t="s">
        <v>19</v>
      </c>
      <c r="Q1869" s="11"/>
      <c r="R1869" s="48"/>
      <c r="S1869" s="11"/>
      <c r="T1869" s="46" t="s">
        <v>189</v>
      </c>
      <c r="U1869" s="11"/>
      <c r="V1869" s="4">
        <v>18.48</v>
      </c>
      <c r="Z1869"/>
    </row>
    <row r="1870" spans="1:26">
      <c r="A1870" s="11"/>
      <c r="B1870" s="11"/>
      <c r="C1870" s="11"/>
      <c r="D1870" s="11"/>
      <c r="E1870" s="11"/>
      <c r="F1870" s="46" t="s">
        <v>18</v>
      </c>
      <c r="G1870" s="11"/>
      <c r="H1870" s="47">
        <v>41453</v>
      </c>
      <c r="I1870" s="11"/>
      <c r="J1870" s="46"/>
      <c r="K1870" s="11"/>
      <c r="L1870" s="46" t="s">
        <v>195</v>
      </c>
      <c r="M1870" s="11"/>
      <c r="N1870" s="46"/>
      <c r="O1870" s="11"/>
      <c r="P1870" s="46" t="s">
        <v>19</v>
      </c>
      <c r="Q1870" s="11"/>
      <c r="R1870" s="48"/>
      <c r="S1870" s="11"/>
      <c r="T1870" s="46" t="s">
        <v>189</v>
      </c>
      <c r="U1870" s="11"/>
      <c r="V1870" s="4">
        <v>28.08</v>
      </c>
      <c r="Z1870"/>
    </row>
    <row r="1871" spans="1:26">
      <c r="A1871" s="11"/>
      <c r="B1871" s="11"/>
      <c r="C1871" s="11"/>
      <c r="D1871" s="11"/>
      <c r="E1871" s="11"/>
      <c r="F1871" s="46" t="s">
        <v>18</v>
      </c>
      <c r="G1871" s="11"/>
      <c r="H1871" s="47">
        <v>41453</v>
      </c>
      <c r="I1871" s="11"/>
      <c r="J1871" s="46"/>
      <c r="K1871" s="11"/>
      <c r="L1871" s="46" t="s">
        <v>215</v>
      </c>
      <c r="M1871" s="11"/>
      <c r="N1871" s="46"/>
      <c r="O1871" s="11"/>
      <c r="P1871" s="46" t="s">
        <v>51</v>
      </c>
      <c r="Q1871" s="11"/>
      <c r="R1871" s="48"/>
      <c r="S1871" s="11"/>
      <c r="T1871" s="46" t="s">
        <v>189</v>
      </c>
      <c r="U1871" s="11"/>
      <c r="V1871" s="4">
        <v>42.71</v>
      </c>
      <c r="Z1871"/>
    </row>
    <row r="1872" spans="1:26">
      <c r="A1872" s="11"/>
      <c r="B1872" s="11"/>
      <c r="C1872" s="11"/>
      <c r="D1872" s="11"/>
      <c r="E1872" s="11"/>
      <c r="F1872" s="46" t="s">
        <v>18</v>
      </c>
      <c r="G1872" s="11"/>
      <c r="H1872" s="47">
        <v>41453</v>
      </c>
      <c r="I1872" s="11"/>
      <c r="J1872" s="46"/>
      <c r="K1872" s="11"/>
      <c r="L1872" s="46" t="s">
        <v>215</v>
      </c>
      <c r="M1872" s="11"/>
      <c r="N1872" s="46"/>
      <c r="O1872" s="11"/>
      <c r="P1872" s="46" t="s">
        <v>51</v>
      </c>
      <c r="Q1872" s="11"/>
      <c r="R1872" s="48"/>
      <c r="S1872" s="11"/>
      <c r="T1872" s="46" t="s">
        <v>189</v>
      </c>
      <c r="U1872" s="11"/>
      <c r="V1872" s="4">
        <v>26.25</v>
      </c>
      <c r="Z1872"/>
    </row>
    <row r="1873" spans="1:26">
      <c r="A1873" s="11"/>
      <c r="B1873" s="11"/>
      <c r="C1873" s="11"/>
      <c r="D1873" s="11"/>
      <c r="E1873" s="11"/>
      <c r="F1873" s="46" t="s">
        <v>18</v>
      </c>
      <c r="G1873" s="11"/>
      <c r="H1873" s="47">
        <v>41453</v>
      </c>
      <c r="I1873" s="11"/>
      <c r="J1873" s="46"/>
      <c r="K1873" s="11"/>
      <c r="L1873" s="46" t="s">
        <v>215</v>
      </c>
      <c r="M1873" s="11"/>
      <c r="N1873" s="46"/>
      <c r="O1873" s="11"/>
      <c r="P1873" s="46" t="s">
        <v>51</v>
      </c>
      <c r="Q1873" s="11"/>
      <c r="R1873" s="48"/>
      <c r="S1873" s="11"/>
      <c r="T1873" s="46" t="s">
        <v>189</v>
      </c>
      <c r="U1873" s="11"/>
      <c r="V1873" s="4">
        <v>39.9</v>
      </c>
      <c r="Z1873"/>
    </row>
    <row r="1874" spans="1:26">
      <c r="A1874" s="11"/>
      <c r="B1874" s="11"/>
      <c r="C1874" s="11"/>
      <c r="D1874" s="11"/>
      <c r="E1874" s="11"/>
      <c r="F1874" s="46" t="s">
        <v>18</v>
      </c>
      <c r="G1874" s="11"/>
      <c r="H1874" s="47">
        <v>41453</v>
      </c>
      <c r="I1874" s="11"/>
      <c r="J1874" s="46"/>
      <c r="K1874" s="11"/>
      <c r="L1874" s="46" t="s">
        <v>198</v>
      </c>
      <c r="M1874" s="11"/>
      <c r="N1874" s="46"/>
      <c r="O1874" s="11"/>
      <c r="P1874" s="46" t="s">
        <v>0</v>
      </c>
      <c r="Q1874" s="11"/>
      <c r="R1874" s="48"/>
      <c r="S1874" s="11"/>
      <c r="T1874" s="46" t="s">
        <v>189</v>
      </c>
      <c r="U1874" s="11"/>
      <c r="V1874" s="4">
        <v>68.209999999999994</v>
      </c>
      <c r="Z1874"/>
    </row>
    <row r="1875" spans="1:26">
      <c r="A1875" s="11"/>
      <c r="B1875" s="11"/>
      <c r="C1875" s="11"/>
      <c r="D1875" s="11"/>
      <c r="E1875" s="11"/>
      <c r="F1875" s="46" t="s">
        <v>18</v>
      </c>
      <c r="G1875" s="11"/>
      <c r="H1875" s="47">
        <v>41453</v>
      </c>
      <c r="I1875" s="11"/>
      <c r="J1875" s="46"/>
      <c r="K1875" s="11"/>
      <c r="L1875" s="46" t="s">
        <v>198</v>
      </c>
      <c r="M1875" s="11"/>
      <c r="N1875" s="46"/>
      <c r="O1875" s="11"/>
      <c r="P1875" s="46" t="s">
        <v>0</v>
      </c>
      <c r="Q1875" s="11"/>
      <c r="R1875" s="48"/>
      <c r="S1875" s="11"/>
      <c r="T1875" s="46" t="s">
        <v>189</v>
      </c>
      <c r="U1875" s="11"/>
      <c r="V1875" s="4">
        <v>39.82</v>
      </c>
      <c r="Z1875"/>
    </row>
    <row r="1876" spans="1:26">
      <c r="A1876" s="11"/>
      <c r="B1876" s="11"/>
      <c r="C1876" s="11"/>
      <c r="D1876" s="11"/>
      <c r="E1876" s="11"/>
      <c r="F1876" s="46" t="s">
        <v>18</v>
      </c>
      <c r="G1876" s="11"/>
      <c r="H1876" s="47">
        <v>41453</v>
      </c>
      <c r="I1876" s="11"/>
      <c r="J1876" s="46"/>
      <c r="K1876" s="11"/>
      <c r="L1876" s="46" t="s">
        <v>198</v>
      </c>
      <c r="M1876" s="11"/>
      <c r="N1876" s="46"/>
      <c r="O1876" s="11"/>
      <c r="P1876" s="46" t="s">
        <v>0</v>
      </c>
      <c r="Q1876" s="11"/>
      <c r="R1876" s="48"/>
      <c r="S1876" s="11"/>
      <c r="T1876" s="46" t="s">
        <v>189</v>
      </c>
      <c r="U1876" s="11"/>
      <c r="V1876" s="4">
        <v>60.5</v>
      </c>
      <c r="Z1876"/>
    </row>
    <row r="1877" spans="1:26">
      <c r="A1877" s="11"/>
      <c r="B1877" s="11"/>
      <c r="C1877" s="11"/>
      <c r="D1877" s="11"/>
      <c r="E1877" s="11"/>
      <c r="F1877" s="46" t="s">
        <v>18</v>
      </c>
      <c r="G1877" s="11"/>
      <c r="H1877" s="47">
        <v>41453</v>
      </c>
      <c r="I1877" s="11"/>
      <c r="J1877" s="46"/>
      <c r="K1877" s="11"/>
      <c r="L1877" s="46" t="s">
        <v>199</v>
      </c>
      <c r="M1877" s="11"/>
      <c r="N1877" s="46"/>
      <c r="O1877" s="11"/>
      <c r="P1877" s="46" t="s">
        <v>19</v>
      </c>
      <c r="Q1877" s="11"/>
      <c r="R1877" s="48"/>
      <c r="S1877" s="11"/>
      <c r="T1877" s="46" t="s">
        <v>189</v>
      </c>
      <c r="U1877" s="11"/>
      <c r="V1877" s="4">
        <v>3076.92</v>
      </c>
      <c r="Z1877"/>
    </row>
    <row r="1878" spans="1:26">
      <c r="A1878" s="11"/>
      <c r="B1878" s="11"/>
      <c r="C1878" s="11"/>
      <c r="D1878" s="11"/>
      <c r="E1878" s="11"/>
      <c r="F1878" s="46" t="s">
        <v>18</v>
      </c>
      <c r="G1878" s="11"/>
      <c r="H1878" s="47">
        <v>41453</v>
      </c>
      <c r="I1878" s="11"/>
      <c r="J1878" s="46"/>
      <c r="K1878" s="11"/>
      <c r="L1878" s="46" t="s">
        <v>199</v>
      </c>
      <c r="M1878" s="11"/>
      <c r="N1878" s="46"/>
      <c r="O1878" s="11"/>
      <c r="P1878" s="46" t="s">
        <v>19</v>
      </c>
      <c r="Q1878" s="11"/>
      <c r="R1878" s="48"/>
      <c r="S1878" s="11"/>
      <c r="T1878" s="46" t="s">
        <v>189</v>
      </c>
      <c r="U1878" s="11"/>
      <c r="V1878" s="4">
        <v>145.63999999999999</v>
      </c>
      <c r="Z1878"/>
    </row>
    <row r="1879" spans="1:26">
      <c r="A1879" s="11"/>
      <c r="B1879" s="11"/>
      <c r="C1879" s="11"/>
      <c r="D1879" s="11"/>
      <c r="E1879" s="11"/>
      <c r="F1879" s="46" t="s">
        <v>18</v>
      </c>
      <c r="G1879" s="11"/>
      <c r="H1879" s="47">
        <v>41453</v>
      </c>
      <c r="I1879" s="11"/>
      <c r="J1879" s="46" t="s">
        <v>60</v>
      </c>
      <c r="K1879" s="11"/>
      <c r="L1879" s="46" t="s">
        <v>217</v>
      </c>
      <c r="M1879" s="11"/>
      <c r="N1879" s="46"/>
      <c r="O1879" s="11"/>
      <c r="P1879" s="46" t="s">
        <v>34</v>
      </c>
      <c r="Q1879" s="11"/>
      <c r="R1879" s="48"/>
      <c r="S1879" s="11"/>
      <c r="T1879" s="46" t="s">
        <v>189</v>
      </c>
      <c r="U1879" s="11"/>
      <c r="V1879" s="4">
        <v>433.13</v>
      </c>
      <c r="Z1879"/>
    </row>
    <row r="1880" spans="1:26">
      <c r="A1880" s="11"/>
      <c r="B1880" s="11"/>
      <c r="C1880" s="11"/>
      <c r="D1880" s="11"/>
      <c r="E1880" s="11"/>
      <c r="F1880" s="46" t="s">
        <v>18</v>
      </c>
      <c r="G1880" s="11"/>
      <c r="H1880" s="47">
        <v>41453</v>
      </c>
      <c r="I1880" s="11"/>
      <c r="J1880" s="46" t="s">
        <v>60</v>
      </c>
      <c r="K1880" s="11"/>
      <c r="L1880" s="46" t="s">
        <v>217</v>
      </c>
      <c r="M1880" s="11"/>
      <c r="N1880" s="46"/>
      <c r="O1880" s="11"/>
      <c r="P1880" s="46" t="s">
        <v>34</v>
      </c>
      <c r="Q1880" s="11"/>
      <c r="R1880" s="48"/>
      <c r="S1880" s="11"/>
      <c r="T1880" s="46" t="s">
        <v>189</v>
      </c>
      <c r="U1880" s="11"/>
      <c r="V1880" s="4">
        <v>80.12</v>
      </c>
      <c r="Z1880"/>
    </row>
    <row r="1881" spans="1:26">
      <c r="A1881" s="11"/>
      <c r="B1881" s="11"/>
      <c r="C1881" s="11"/>
      <c r="D1881" s="11"/>
      <c r="E1881" s="11"/>
      <c r="F1881" s="46" t="s">
        <v>18</v>
      </c>
      <c r="G1881" s="11"/>
      <c r="H1881" s="47">
        <v>41453</v>
      </c>
      <c r="I1881" s="11"/>
      <c r="J1881" s="46" t="s">
        <v>60</v>
      </c>
      <c r="K1881" s="11"/>
      <c r="L1881" s="46" t="s">
        <v>217</v>
      </c>
      <c r="M1881" s="11"/>
      <c r="N1881" s="46"/>
      <c r="O1881" s="11"/>
      <c r="P1881" s="46" t="s">
        <v>34</v>
      </c>
      <c r="Q1881" s="11"/>
      <c r="R1881" s="48"/>
      <c r="S1881" s="11"/>
      <c r="T1881" s="46" t="s">
        <v>189</v>
      </c>
      <c r="U1881" s="11"/>
      <c r="V1881" s="4">
        <v>46.14</v>
      </c>
      <c r="Z1881"/>
    </row>
    <row r="1882" spans="1:26">
      <c r="A1882" s="11"/>
      <c r="B1882" s="11"/>
      <c r="C1882" s="11"/>
      <c r="D1882" s="11"/>
      <c r="E1882" s="11"/>
      <c r="F1882" s="46" t="s">
        <v>18</v>
      </c>
      <c r="G1882" s="11"/>
      <c r="H1882" s="47">
        <v>41453</v>
      </c>
      <c r="I1882" s="11"/>
      <c r="J1882" s="46" t="s">
        <v>60</v>
      </c>
      <c r="K1882" s="11"/>
      <c r="L1882" s="46" t="s">
        <v>217</v>
      </c>
      <c r="M1882" s="11"/>
      <c r="N1882" s="46"/>
      <c r="O1882" s="11"/>
      <c r="P1882" s="46" t="s">
        <v>34</v>
      </c>
      <c r="Q1882" s="11"/>
      <c r="R1882" s="48"/>
      <c r="S1882" s="11"/>
      <c r="T1882" s="46" t="s">
        <v>189</v>
      </c>
      <c r="U1882" s="11"/>
      <c r="V1882" s="4">
        <v>70.13</v>
      </c>
      <c r="Z1882"/>
    </row>
    <row r="1883" spans="1:26">
      <c r="A1883" s="11"/>
      <c r="B1883" s="11"/>
      <c r="C1883" s="11"/>
      <c r="D1883" s="11"/>
      <c r="E1883" s="11"/>
      <c r="F1883" s="46" t="s">
        <v>18</v>
      </c>
      <c r="G1883" s="11"/>
      <c r="H1883" s="47">
        <v>41453</v>
      </c>
      <c r="I1883" s="11"/>
      <c r="J1883" s="46"/>
      <c r="K1883" s="11"/>
      <c r="L1883" s="46" t="s">
        <v>201</v>
      </c>
      <c r="M1883" s="11"/>
      <c r="N1883" s="46"/>
      <c r="O1883" s="11"/>
      <c r="P1883" s="46" t="s">
        <v>19</v>
      </c>
      <c r="Q1883" s="11"/>
      <c r="R1883" s="48"/>
      <c r="S1883" s="11"/>
      <c r="T1883" s="46" t="s">
        <v>189</v>
      </c>
      <c r="U1883" s="11"/>
      <c r="V1883" s="4">
        <v>129.96</v>
      </c>
      <c r="Z1883"/>
    </row>
    <row r="1884" spans="1:26">
      <c r="A1884" s="11"/>
      <c r="B1884" s="11"/>
      <c r="C1884" s="11"/>
      <c r="D1884" s="11"/>
      <c r="E1884" s="11"/>
      <c r="F1884" s="46" t="s">
        <v>18</v>
      </c>
      <c r="G1884" s="11"/>
      <c r="H1884" s="47">
        <v>41453</v>
      </c>
      <c r="I1884" s="11"/>
      <c r="J1884" s="46"/>
      <c r="K1884" s="11"/>
      <c r="L1884" s="46" t="s">
        <v>201</v>
      </c>
      <c r="M1884" s="11"/>
      <c r="N1884" s="46"/>
      <c r="O1884" s="11"/>
      <c r="P1884" s="46" t="s">
        <v>19</v>
      </c>
      <c r="Q1884" s="11"/>
      <c r="R1884" s="48"/>
      <c r="S1884" s="11"/>
      <c r="T1884" s="46" t="s">
        <v>189</v>
      </c>
      <c r="U1884" s="11"/>
      <c r="V1884" s="4">
        <v>72.650000000000006</v>
      </c>
      <c r="Z1884"/>
    </row>
    <row r="1885" spans="1:26">
      <c r="A1885" s="11"/>
      <c r="B1885" s="11"/>
      <c r="C1885" s="11"/>
      <c r="D1885" s="11"/>
      <c r="E1885" s="11"/>
      <c r="F1885" s="46" t="s">
        <v>18</v>
      </c>
      <c r="G1885" s="11"/>
      <c r="H1885" s="47">
        <v>41453</v>
      </c>
      <c r="I1885" s="11"/>
      <c r="J1885" s="46"/>
      <c r="K1885" s="11"/>
      <c r="L1885" s="46" t="s">
        <v>201</v>
      </c>
      <c r="M1885" s="11"/>
      <c r="N1885" s="46"/>
      <c r="O1885" s="11"/>
      <c r="P1885" s="46" t="s">
        <v>19</v>
      </c>
      <c r="Q1885" s="11"/>
      <c r="R1885" s="48"/>
      <c r="S1885" s="11"/>
      <c r="T1885" s="46" t="s">
        <v>189</v>
      </c>
      <c r="U1885" s="11"/>
      <c r="V1885" s="4">
        <v>110.4</v>
      </c>
      <c r="Z1885"/>
    </row>
    <row r="1886" spans="1:26">
      <c r="A1886" s="11"/>
      <c r="B1886" s="11"/>
      <c r="C1886" s="11"/>
      <c r="D1886" s="11"/>
      <c r="E1886" s="11"/>
      <c r="F1886" s="46" t="s">
        <v>18</v>
      </c>
      <c r="G1886" s="11"/>
      <c r="H1886" s="47">
        <v>41453</v>
      </c>
      <c r="I1886" s="11"/>
      <c r="J1886" s="46"/>
      <c r="K1886" s="11"/>
      <c r="L1886" s="46" t="s">
        <v>202</v>
      </c>
      <c r="M1886" s="11"/>
      <c r="N1886" s="46"/>
      <c r="O1886" s="11"/>
      <c r="P1886" s="46" t="s">
        <v>51</v>
      </c>
      <c r="Q1886" s="11"/>
      <c r="R1886" s="48"/>
      <c r="S1886" s="11"/>
      <c r="T1886" s="46" t="s">
        <v>189</v>
      </c>
      <c r="U1886" s="11"/>
      <c r="V1886" s="4">
        <v>203.84</v>
      </c>
      <c r="Z1886"/>
    </row>
    <row r="1887" spans="1:26">
      <c r="A1887" s="11"/>
      <c r="B1887" s="11"/>
      <c r="C1887" s="11"/>
      <c r="D1887" s="11"/>
      <c r="E1887" s="11"/>
      <c r="F1887" s="46" t="s">
        <v>18</v>
      </c>
      <c r="G1887" s="11"/>
      <c r="H1887" s="47">
        <v>41453</v>
      </c>
      <c r="I1887" s="11"/>
      <c r="J1887" s="46"/>
      <c r="K1887" s="11"/>
      <c r="L1887" s="46" t="s">
        <v>202</v>
      </c>
      <c r="M1887" s="11"/>
      <c r="N1887" s="46"/>
      <c r="O1887" s="11"/>
      <c r="P1887" s="46" t="s">
        <v>51</v>
      </c>
      <c r="Q1887" s="11"/>
      <c r="R1887" s="48"/>
      <c r="S1887" s="11"/>
      <c r="T1887" s="46" t="s">
        <v>189</v>
      </c>
      <c r="U1887" s="11"/>
      <c r="V1887" s="4">
        <v>111.93</v>
      </c>
      <c r="Z1887"/>
    </row>
    <row r="1888" spans="1:26">
      <c r="A1888" s="11"/>
      <c r="B1888" s="11"/>
      <c r="C1888" s="11"/>
      <c r="D1888" s="11"/>
      <c r="E1888" s="11"/>
      <c r="F1888" s="46" t="s">
        <v>18</v>
      </c>
      <c r="G1888" s="11"/>
      <c r="H1888" s="47">
        <v>41453</v>
      </c>
      <c r="I1888" s="11"/>
      <c r="J1888" s="46"/>
      <c r="K1888" s="11"/>
      <c r="L1888" s="46" t="s">
        <v>202</v>
      </c>
      <c r="M1888" s="11"/>
      <c r="N1888" s="46"/>
      <c r="O1888" s="11"/>
      <c r="P1888" s="46" t="s">
        <v>51</v>
      </c>
      <c r="Q1888" s="11"/>
      <c r="R1888" s="48"/>
      <c r="S1888" s="11"/>
      <c r="T1888" s="46" t="s">
        <v>189</v>
      </c>
      <c r="U1888" s="11"/>
      <c r="V1888" s="4">
        <v>170.1</v>
      </c>
      <c r="Z1888"/>
    </row>
    <row r="1889" spans="1:26">
      <c r="A1889" s="11"/>
      <c r="B1889" s="11"/>
      <c r="C1889" s="11"/>
      <c r="D1889" s="11"/>
      <c r="E1889" s="11"/>
      <c r="F1889" s="46" t="s">
        <v>18</v>
      </c>
      <c r="G1889" s="11"/>
      <c r="H1889" s="47">
        <v>41453</v>
      </c>
      <c r="I1889" s="11"/>
      <c r="J1889" s="46"/>
      <c r="K1889" s="11"/>
      <c r="L1889" s="46" t="s">
        <v>210</v>
      </c>
      <c r="M1889" s="11"/>
      <c r="N1889" s="46"/>
      <c r="O1889" s="11"/>
      <c r="P1889" s="46" t="s">
        <v>0</v>
      </c>
      <c r="Q1889" s="11"/>
      <c r="R1889" s="48"/>
      <c r="S1889" s="11"/>
      <c r="T1889" s="46" t="s">
        <v>189</v>
      </c>
      <c r="U1889" s="11"/>
      <c r="V1889" s="4">
        <v>0</v>
      </c>
      <c r="Z1889"/>
    </row>
    <row r="1890" spans="1:26">
      <c r="A1890" s="11"/>
      <c r="B1890" s="11"/>
      <c r="C1890" s="11"/>
      <c r="D1890" s="11"/>
      <c r="E1890" s="11"/>
      <c r="F1890" s="46" t="s">
        <v>18</v>
      </c>
      <c r="G1890" s="11"/>
      <c r="H1890" s="47">
        <v>41453</v>
      </c>
      <c r="I1890" s="11"/>
      <c r="J1890" s="46"/>
      <c r="K1890" s="11"/>
      <c r="L1890" s="46" t="s">
        <v>210</v>
      </c>
      <c r="M1890" s="11"/>
      <c r="N1890" s="46"/>
      <c r="O1890" s="11"/>
      <c r="P1890" s="46" t="s">
        <v>0</v>
      </c>
      <c r="Q1890" s="11"/>
      <c r="R1890" s="48"/>
      <c r="S1890" s="11"/>
      <c r="T1890" s="46" t="s">
        <v>189</v>
      </c>
      <c r="U1890" s="11"/>
      <c r="V1890" s="4">
        <v>96.79</v>
      </c>
      <c r="Z1890"/>
    </row>
    <row r="1891" spans="1:26">
      <c r="A1891" s="11"/>
      <c r="B1891" s="11"/>
      <c r="C1891" s="11"/>
      <c r="D1891" s="11"/>
      <c r="E1891" s="11"/>
      <c r="F1891" s="46" t="s">
        <v>18</v>
      </c>
      <c r="G1891" s="11"/>
      <c r="H1891" s="47">
        <v>41453</v>
      </c>
      <c r="I1891" s="11"/>
      <c r="J1891" s="46"/>
      <c r="K1891" s="11"/>
      <c r="L1891" s="46" t="s">
        <v>210</v>
      </c>
      <c r="M1891" s="11"/>
      <c r="N1891" s="46"/>
      <c r="O1891" s="11"/>
      <c r="P1891" s="46" t="s">
        <v>0</v>
      </c>
      <c r="Q1891" s="11"/>
      <c r="R1891" s="48"/>
      <c r="S1891" s="11"/>
      <c r="T1891" s="46" t="s">
        <v>189</v>
      </c>
      <c r="U1891" s="11"/>
      <c r="V1891" s="4">
        <v>55.01</v>
      </c>
      <c r="Z1891"/>
    </row>
    <row r="1892" spans="1:26">
      <c r="A1892" s="11"/>
      <c r="B1892" s="11"/>
      <c r="C1892" s="11"/>
      <c r="D1892" s="11"/>
      <c r="E1892" s="11"/>
      <c r="F1892" s="46" t="s">
        <v>18</v>
      </c>
      <c r="G1892" s="11"/>
      <c r="H1892" s="47">
        <v>41453</v>
      </c>
      <c r="I1892" s="11"/>
      <c r="J1892" s="46"/>
      <c r="K1892" s="11"/>
      <c r="L1892" s="46" t="s">
        <v>210</v>
      </c>
      <c r="M1892" s="11"/>
      <c r="N1892" s="46"/>
      <c r="O1892" s="11"/>
      <c r="P1892" s="46" t="s">
        <v>0</v>
      </c>
      <c r="Q1892" s="11"/>
      <c r="R1892" s="48"/>
      <c r="S1892" s="11"/>
      <c r="T1892" s="46" t="s">
        <v>189</v>
      </c>
      <c r="U1892" s="11"/>
      <c r="V1892" s="4">
        <v>83.6</v>
      </c>
      <c r="Z1892"/>
    </row>
    <row r="1893" spans="1:26">
      <c r="A1893" s="11"/>
      <c r="B1893" s="11"/>
      <c r="C1893" s="11"/>
      <c r="D1893" s="11"/>
      <c r="E1893" s="11"/>
      <c r="F1893" s="46" t="s">
        <v>18</v>
      </c>
      <c r="G1893" s="11"/>
      <c r="H1893" s="47">
        <v>41453</v>
      </c>
      <c r="I1893" s="11"/>
      <c r="J1893" s="46"/>
      <c r="K1893" s="11"/>
      <c r="L1893" s="46" t="s">
        <v>203</v>
      </c>
      <c r="M1893" s="11"/>
      <c r="N1893" s="46"/>
      <c r="O1893" s="11"/>
      <c r="P1893" s="46" t="s">
        <v>51</v>
      </c>
      <c r="Q1893" s="11"/>
      <c r="R1893" s="48"/>
      <c r="S1893" s="11"/>
      <c r="T1893" s="46" t="s">
        <v>189</v>
      </c>
      <c r="U1893" s="11"/>
      <c r="V1893" s="4">
        <v>437.25</v>
      </c>
      <c r="Z1893"/>
    </row>
    <row r="1894" spans="1:26">
      <c r="A1894" s="11"/>
      <c r="B1894" s="11"/>
      <c r="C1894" s="11"/>
      <c r="D1894" s="11"/>
      <c r="E1894" s="11"/>
      <c r="F1894" s="46" t="s">
        <v>18</v>
      </c>
      <c r="G1894" s="11"/>
      <c r="H1894" s="47">
        <v>41453</v>
      </c>
      <c r="I1894" s="11"/>
      <c r="J1894" s="46"/>
      <c r="K1894" s="11"/>
      <c r="L1894" s="46" t="s">
        <v>203</v>
      </c>
      <c r="M1894" s="11"/>
      <c r="N1894" s="46"/>
      <c r="O1894" s="11"/>
      <c r="P1894" s="46" t="s">
        <v>51</v>
      </c>
      <c r="Q1894" s="11"/>
      <c r="R1894" s="48"/>
      <c r="S1894" s="11"/>
      <c r="T1894" s="46" t="s">
        <v>189</v>
      </c>
      <c r="U1894" s="11"/>
      <c r="V1894" s="4">
        <v>110.81</v>
      </c>
      <c r="Z1894"/>
    </row>
    <row r="1895" spans="1:26">
      <c r="A1895" s="11"/>
      <c r="B1895" s="11"/>
      <c r="C1895" s="11"/>
      <c r="D1895" s="11"/>
      <c r="E1895" s="11"/>
      <c r="F1895" s="46" t="s">
        <v>18</v>
      </c>
      <c r="G1895" s="11"/>
      <c r="H1895" s="47">
        <v>41453</v>
      </c>
      <c r="I1895" s="11"/>
      <c r="J1895" s="46"/>
      <c r="K1895" s="11"/>
      <c r="L1895" s="46" t="s">
        <v>203</v>
      </c>
      <c r="M1895" s="11"/>
      <c r="N1895" s="46"/>
      <c r="O1895" s="11"/>
      <c r="P1895" s="46" t="s">
        <v>51</v>
      </c>
      <c r="Q1895" s="11"/>
      <c r="R1895" s="48"/>
      <c r="S1895" s="11"/>
      <c r="T1895" s="46" t="s">
        <v>189</v>
      </c>
      <c r="U1895" s="11"/>
      <c r="V1895" s="4">
        <v>62.47</v>
      </c>
      <c r="Z1895"/>
    </row>
    <row r="1896" spans="1:26">
      <c r="A1896" s="11"/>
      <c r="B1896" s="11"/>
      <c r="C1896" s="11"/>
      <c r="D1896" s="11"/>
      <c r="E1896" s="11"/>
      <c r="F1896" s="46" t="s">
        <v>18</v>
      </c>
      <c r="G1896" s="11"/>
      <c r="H1896" s="47">
        <v>41453</v>
      </c>
      <c r="I1896" s="11"/>
      <c r="J1896" s="46"/>
      <c r="K1896" s="11"/>
      <c r="L1896" s="46" t="s">
        <v>203</v>
      </c>
      <c r="M1896" s="11"/>
      <c r="N1896" s="46"/>
      <c r="O1896" s="11"/>
      <c r="P1896" s="46" t="s">
        <v>51</v>
      </c>
      <c r="Q1896" s="11"/>
      <c r="R1896" s="48"/>
      <c r="S1896" s="11"/>
      <c r="T1896" s="46" t="s">
        <v>189</v>
      </c>
      <c r="U1896" s="11"/>
      <c r="V1896" s="4">
        <v>94.93</v>
      </c>
      <c r="Z1896"/>
    </row>
    <row r="1897" spans="1:26">
      <c r="A1897" s="11"/>
      <c r="B1897" s="11"/>
      <c r="C1897" s="11"/>
      <c r="D1897" s="11"/>
      <c r="E1897" s="11"/>
      <c r="F1897" s="46" t="s">
        <v>18</v>
      </c>
      <c r="G1897" s="11"/>
      <c r="H1897" s="47">
        <v>41453</v>
      </c>
      <c r="I1897" s="11"/>
      <c r="J1897" s="46"/>
      <c r="K1897" s="11"/>
      <c r="L1897" s="46" t="s">
        <v>204</v>
      </c>
      <c r="M1897" s="11"/>
      <c r="N1897" s="46"/>
      <c r="O1897" s="11"/>
      <c r="P1897" s="46" t="s">
        <v>19</v>
      </c>
      <c r="Q1897" s="11"/>
      <c r="R1897" s="48"/>
      <c r="S1897" s="11"/>
      <c r="T1897" s="46" t="s">
        <v>189</v>
      </c>
      <c r="U1897" s="11"/>
      <c r="V1897" s="4">
        <v>63.17</v>
      </c>
      <c r="Z1897"/>
    </row>
    <row r="1898" spans="1:26">
      <c r="A1898" s="11"/>
      <c r="B1898" s="11"/>
      <c r="C1898" s="11"/>
      <c r="D1898" s="11"/>
      <c r="E1898" s="11"/>
      <c r="F1898" s="46" t="s">
        <v>18</v>
      </c>
      <c r="G1898" s="11"/>
      <c r="H1898" s="47">
        <v>41453</v>
      </c>
      <c r="I1898" s="11"/>
      <c r="J1898" s="46"/>
      <c r="K1898" s="11"/>
      <c r="L1898" s="46" t="s">
        <v>204</v>
      </c>
      <c r="M1898" s="11"/>
      <c r="N1898" s="46"/>
      <c r="O1898" s="11"/>
      <c r="P1898" s="46" t="s">
        <v>19</v>
      </c>
      <c r="Q1898" s="11"/>
      <c r="R1898" s="48"/>
      <c r="S1898" s="11"/>
      <c r="T1898" s="46" t="s">
        <v>189</v>
      </c>
      <c r="U1898" s="11"/>
      <c r="V1898" s="4">
        <v>96</v>
      </c>
      <c r="Z1898"/>
    </row>
    <row r="1899" spans="1:26">
      <c r="A1899" s="11"/>
      <c r="B1899" s="11"/>
      <c r="C1899" s="11"/>
      <c r="D1899" s="11"/>
      <c r="E1899" s="11"/>
      <c r="F1899" s="46" t="s">
        <v>18</v>
      </c>
      <c r="G1899" s="11"/>
      <c r="H1899" s="47">
        <v>41453</v>
      </c>
      <c r="I1899" s="11"/>
      <c r="J1899" s="46"/>
      <c r="K1899" s="11"/>
      <c r="L1899" s="46" t="s">
        <v>221</v>
      </c>
      <c r="M1899" s="11"/>
      <c r="N1899" s="46"/>
      <c r="O1899" s="11"/>
      <c r="P1899" s="46" t="s">
        <v>51</v>
      </c>
      <c r="Q1899" s="11"/>
      <c r="R1899" s="48"/>
      <c r="S1899" s="11"/>
      <c r="T1899" s="46" t="s">
        <v>189</v>
      </c>
      <c r="U1899" s="11"/>
      <c r="V1899" s="4">
        <v>78.72</v>
      </c>
      <c r="Z1899"/>
    </row>
    <row r="1900" spans="1:26">
      <c r="A1900" s="11"/>
      <c r="B1900" s="11"/>
      <c r="C1900" s="11"/>
      <c r="D1900" s="11"/>
      <c r="E1900" s="11"/>
      <c r="F1900" s="46" t="s">
        <v>18</v>
      </c>
      <c r="G1900" s="11"/>
      <c r="H1900" s="47">
        <v>41453</v>
      </c>
      <c r="I1900" s="11"/>
      <c r="J1900" s="46"/>
      <c r="K1900" s="11"/>
      <c r="L1900" s="46" t="s">
        <v>221</v>
      </c>
      <c r="M1900" s="11"/>
      <c r="N1900" s="46"/>
      <c r="O1900" s="11"/>
      <c r="P1900" s="46" t="s">
        <v>51</v>
      </c>
      <c r="Q1900" s="11"/>
      <c r="R1900" s="48"/>
      <c r="S1900" s="11"/>
      <c r="T1900" s="46" t="s">
        <v>189</v>
      </c>
      <c r="U1900" s="11"/>
      <c r="V1900" s="4">
        <v>45.4</v>
      </c>
      <c r="Z1900"/>
    </row>
    <row r="1901" spans="1:26">
      <c r="A1901" s="11"/>
      <c r="B1901" s="11"/>
      <c r="C1901" s="11"/>
      <c r="D1901" s="11"/>
      <c r="E1901" s="11"/>
      <c r="F1901" s="46" t="s">
        <v>18</v>
      </c>
      <c r="G1901" s="11"/>
      <c r="H1901" s="47">
        <v>41453</v>
      </c>
      <c r="I1901" s="11"/>
      <c r="J1901" s="46"/>
      <c r="K1901" s="11"/>
      <c r="L1901" s="46" t="s">
        <v>221</v>
      </c>
      <c r="M1901" s="11"/>
      <c r="N1901" s="46"/>
      <c r="O1901" s="11"/>
      <c r="P1901" s="46" t="s">
        <v>51</v>
      </c>
      <c r="Q1901" s="11"/>
      <c r="R1901" s="48"/>
      <c r="S1901" s="11"/>
      <c r="T1901" s="46" t="s">
        <v>189</v>
      </c>
      <c r="U1901" s="11"/>
      <c r="V1901" s="4">
        <v>69</v>
      </c>
      <c r="Z1901"/>
    </row>
    <row r="1902" spans="1:26">
      <c r="A1902" s="11"/>
      <c r="B1902" s="11"/>
      <c r="C1902" s="11"/>
      <c r="D1902" s="11"/>
      <c r="E1902" s="11"/>
      <c r="F1902" s="46" t="s">
        <v>18</v>
      </c>
      <c r="G1902" s="11"/>
      <c r="H1902" s="47">
        <v>41453</v>
      </c>
      <c r="I1902" s="11"/>
      <c r="J1902" s="46"/>
      <c r="K1902" s="11"/>
      <c r="L1902" s="46" t="s">
        <v>211</v>
      </c>
      <c r="M1902" s="11"/>
      <c r="N1902" s="46"/>
      <c r="O1902" s="11"/>
      <c r="P1902" s="46" t="s">
        <v>19</v>
      </c>
      <c r="Q1902" s="11"/>
      <c r="R1902" s="48"/>
      <c r="S1902" s="11"/>
      <c r="T1902" s="46" t="s">
        <v>189</v>
      </c>
      <c r="U1902" s="11"/>
      <c r="V1902" s="4">
        <v>126.74</v>
      </c>
      <c r="Z1902"/>
    </row>
    <row r="1903" spans="1:26">
      <c r="A1903" s="11"/>
      <c r="B1903" s="11"/>
      <c r="C1903" s="11"/>
      <c r="D1903" s="11"/>
      <c r="E1903" s="11"/>
      <c r="F1903" s="46" t="s">
        <v>18</v>
      </c>
      <c r="G1903" s="11"/>
      <c r="H1903" s="47">
        <v>41453</v>
      </c>
      <c r="I1903" s="11"/>
      <c r="J1903" s="46"/>
      <c r="K1903" s="11"/>
      <c r="L1903" s="46" t="s">
        <v>211</v>
      </c>
      <c r="M1903" s="11"/>
      <c r="N1903" s="46"/>
      <c r="O1903" s="11"/>
      <c r="P1903" s="46" t="s">
        <v>19</v>
      </c>
      <c r="Q1903" s="11"/>
      <c r="R1903" s="48"/>
      <c r="S1903" s="11"/>
      <c r="T1903" s="46" t="s">
        <v>189</v>
      </c>
      <c r="U1903" s="11"/>
      <c r="V1903" s="4">
        <v>70.94</v>
      </c>
      <c r="Z1903"/>
    </row>
    <row r="1904" spans="1:26">
      <c r="A1904" s="11"/>
      <c r="B1904" s="11"/>
      <c r="C1904" s="11"/>
      <c r="D1904" s="11"/>
      <c r="E1904" s="11"/>
      <c r="F1904" s="46" t="s">
        <v>18</v>
      </c>
      <c r="G1904" s="11"/>
      <c r="H1904" s="47">
        <v>41453</v>
      </c>
      <c r="I1904" s="11"/>
      <c r="J1904" s="46"/>
      <c r="K1904" s="11"/>
      <c r="L1904" s="46" t="s">
        <v>211</v>
      </c>
      <c r="M1904" s="11"/>
      <c r="N1904" s="46"/>
      <c r="O1904" s="11"/>
      <c r="P1904" s="46" t="s">
        <v>19</v>
      </c>
      <c r="Q1904" s="11"/>
      <c r="R1904" s="48"/>
      <c r="S1904" s="11"/>
      <c r="T1904" s="46" t="s">
        <v>189</v>
      </c>
      <c r="U1904" s="11"/>
      <c r="V1904" s="4">
        <v>107.8</v>
      </c>
      <c r="Z1904"/>
    </row>
    <row r="1905" spans="1:26">
      <c r="A1905" s="11"/>
      <c r="B1905" s="11"/>
      <c r="C1905" s="11"/>
      <c r="D1905" s="11"/>
      <c r="E1905" s="11"/>
      <c r="F1905" s="46" t="s">
        <v>18</v>
      </c>
      <c r="G1905" s="11"/>
      <c r="H1905" s="47">
        <v>41453</v>
      </c>
      <c r="I1905" s="11"/>
      <c r="J1905" s="46" t="s">
        <v>119</v>
      </c>
      <c r="K1905" s="11"/>
      <c r="L1905" s="46" t="s">
        <v>204</v>
      </c>
      <c r="M1905" s="11"/>
      <c r="N1905" s="46"/>
      <c r="O1905" s="11"/>
      <c r="P1905" s="46" t="s">
        <v>19</v>
      </c>
      <c r="Q1905" s="11"/>
      <c r="R1905" s="48"/>
      <c r="S1905" s="11"/>
      <c r="T1905" s="46" t="s">
        <v>189</v>
      </c>
      <c r="U1905" s="11"/>
      <c r="V1905" s="4">
        <v>10.86</v>
      </c>
      <c r="Z1905"/>
    </row>
    <row r="1906" spans="1:26">
      <c r="A1906" s="11"/>
      <c r="B1906" s="11"/>
      <c r="C1906" s="11"/>
      <c r="D1906" s="11"/>
      <c r="E1906" s="11"/>
      <c r="F1906" s="46" t="s">
        <v>18</v>
      </c>
      <c r="G1906" s="11"/>
      <c r="H1906" s="47">
        <v>41453</v>
      </c>
      <c r="I1906" s="11"/>
      <c r="J1906" s="46" t="s">
        <v>119</v>
      </c>
      <c r="K1906" s="11"/>
      <c r="L1906" s="46" t="s">
        <v>204</v>
      </c>
      <c r="M1906" s="11"/>
      <c r="N1906" s="46"/>
      <c r="O1906" s="11"/>
      <c r="P1906" s="46" t="s">
        <v>19</v>
      </c>
      <c r="Q1906" s="11"/>
      <c r="R1906" s="48"/>
      <c r="S1906" s="11"/>
      <c r="T1906" s="46" t="s">
        <v>189</v>
      </c>
      <c r="U1906" s="11"/>
      <c r="V1906" s="4">
        <v>0</v>
      </c>
      <c r="Z1906"/>
    </row>
    <row r="1907" spans="1:26">
      <c r="A1907" s="11"/>
      <c r="B1907" s="11"/>
      <c r="C1907" s="11"/>
      <c r="D1907" s="11"/>
      <c r="E1907" s="11"/>
      <c r="F1907" s="46" t="s">
        <v>18</v>
      </c>
      <c r="G1907" s="11"/>
      <c r="H1907" s="47">
        <v>41463</v>
      </c>
      <c r="I1907" s="11"/>
      <c r="J1907" s="46" t="s">
        <v>118</v>
      </c>
      <c r="K1907" s="11"/>
      <c r="L1907" s="46" t="s">
        <v>192</v>
      </c>
      <c r="M1907" s="11"/>
      <c r="N1907" s="46"/>
      <c r="O1907" s="11"/>
      <c r="P1907" s="46" t="s">
        <v>19</v>
      </c>
      <c r="Q1907" s="11"/>
      <c r="R1907" s="48"/>
      <c r="S1907" s="11"/>
      <c r="T1907" s="46" t="s">
        <v>189</v>
      </c>
      <c r="U1907" s="11"/>
      <c r="V1907" s="4">
        <v>0</v>
      </c>
      <c r="Z1907"/>
    </row>
    <row r="1908" spans="1:26">
      <c r="A1908" s="11"/>
      <c r="B1908" s="11"/>
      <c r="C1908" s="11"/>
      <c r="D1908" s="11"/>
      <c r="E1908" s="11"/>
      <c r="F1908" s="46" t="s">
        <v>18</v>
      </c>
      <c r="G1908" s="11"/>
      <c r="H1908" s="47">
        <v>41463</v>
      </c>
      <c r="I1908" s="11"/>
      <c r="J1908" s="46" t="s">
        <v>118</v>
      </c>
      <c r="K1908" s="11"/>
      <c r="L1908" s="46" t="s">
        <v>192</v>
      </c>
      <c r="M1908" s="11"/>
      <c r="N1908" s="46"/>
      <c r="O1908" s="11"/>
      <c r="P1908" s="46" t="s">
        <v>19</v>
      </c>
      <c r="Q1908" s="11"/>
      <c r="R1908" s="48"/>
      <c r="S1908" s="11"/>
      <c r="T1908" s="46" t="s">
        <v>189</v>
      </c>
      <c r="U1908" s="11"/>
      <c r="V1908" s="4">
        <v>52.74</v>
      </c>
      <c r="Z1908"/>
    </row>
    <row r="1909" spans="1:26">
      <c r="A1909" s="11"/>
      <c r="B1909" s="11"/>
      <c r="C1909" s="11"/>
      <c r="D1909" s="11"/>
      <c r="E1909" s="11"/>
      <c r="F1909" s="46" t="s">
        <v>18</v>
      </c>
      <c r="G1909" s="11"/>
      <c r="H1909" s="47">
        <v>41463</v>
      </c>
      <c r="I1909" s="11"/>
      <c r="J1909" s="46" t="s">
        <v>118</v>
      </c>
      <c r="K1909" s="11"/>
      <c r="L1909" s="46" t="s">
        <v>192</v>
      </c>
      <c r="M1909" s="11"/>
      <c r="N1909" s="46"/>
      <c r="O1909" s="11"/>
      <c r="P1909" s="46" t="s">
        <v>19</v>
      </c>
      <c r="Q1909" s="11"/>
      <c r="R1909" s="48"/>
      <c r="S1909" s="11"/>
      <c r="T1909" s="46" t="s">
        <v>189</v>
      </c>
      <c r="U1909" s="11"/>
      <c r="V1909" s="4">
        <v>31.58</v>
      </c>
      <c r="Z1909"/>
    </row>
    <row r="1910" spans="1:26">
      <c r="A1910" s="11"/>
      <c r="B1910" s="11"/>
      <c r="C1910" s="11"/>
      <c r="D1910" s="11"/>
      <c r="E1910" s="11"/>
      <c r="F1910" s="46" t="s">
        <v>18</v>
      </c>
      <c r="G1910" s="11"/>
      <c r="H1910" s="47">
        <v>41463</v>
      </c>
      <c r="I1910" s="11"/>
      <c r="J1910" s="46" t="s">
        <v>118</v>
      </c>
      <c r="K1910" s="11"/>
      <c r="L1910" s="46" t="s">
        <v>192</v>
      </c>
      <c r="M1910" s="11"/>
      <c r="N1910" s="46"/>
      <c r="O1910" s="11"/>
      <c r="P1910" s="46" t="s">
        <v>19</v>
      </c>
      <c r="Q1910" s="11"/>
      <c r="R1910" s="48"/>
      <c r="S1910" s="11"/>
      <c r="T1910" s="46" t="s">
        <v>189</v>
      </c>
      <c r="U1910" s="11"/>
      <c r="V1910" s="4">
        <v>0</v>
      </c>
      <c r="Z1910"/>
    </row>
    <row r="1911" spans="1:26">
      <c r="A1911" s="11"/>
      <c r="B1911" s="11"/>
      <c r="C1911" s="11"/>
      <c r="D1911" s="11"/>
      <c r="E1911" s="11"/>
      <c r="F1911" s="46" t="s">
        <v>18</v>
      </c>
      <c r="G1911" s="11"/>
      <c r="H1911" s="47">
        <v>41467</v>
      </c>
      <c r="I1911" s="11"/>
      <c r="J1911" s="46"/>
      <c r="K1911" s="11"/>
      <c r="L1911" s="46" t="s">
        <v>206</v>
      </c>
      <c r="M1911" s="11"/>
      <c r="N1911" s="46"/>
      <c r="O1911" s="11"/>
      <c r="P1911" s="46" t="s">
        <v>0</v>
      </c>
      <c r="Q1911" s="11"/>
      <c r="R1911" s="48"/>
      <c r="S1911" s="11"/>
      <c r="T1911" s="46" t="s">
        <v>189</v>
      </c>
      <c r="U1911" s="11"/>
      <c r="V1911" s="4">
        <v>3.75</v>
      </c>
      <c r="Z1911"/>
    </row>
    <row r="1912" spans="1:26">
      <c r="A1912" s="11"/>
      <c r="B1912" s="11"/>
      <c r="C1912" s="11"/>
      <c r="D1912" s="11"/>
      <c r="E1912" s="11"/>
      <c r="F1912" s="46" t="s">
        <v>18</v>
      </c>
      <c r="G1912" s="11"/>
      <c r="H1912" s="47">
        <v>41467</v>
      </c>
      <c r="I1912" s="11"/>
      <c r="J1912" s="46"/>
      <c r="K1912" s="11"/>
      <c r="L1912" s="46" t="s">
        <v>206</v>
      </c>
      <c r="M1912" s="11"/>
      <c r="N1912" s="46"/>
      <c r="O1912" s="11"/>
      <c r="P1912" s="46" t="s">
        <v>0</v>
      </c>
      <c r="Q1912" s="11"/>
      <c r="R1912" s="48"/>
      <c r="S1912" s="11"/>
      <c r="T1912" s="46" t="s">
        <v>189</v>
      </c>
      <c r="U1912" s="11"/>
      <c r="V1912" s="4">
        <v>5.7</v>
      </c>
      <c r="Z1912"/>
    </row>
    <row r="1913" spans="1:26">
      <c r="A1913" s="11"/>
      <c r="B1913" s="11"/>
      <c r="C1913" s="11"/>
      <c r="D1913" s="11"/>
      <c r="E1913" s="11"/>
      <c r="F1913" s="46" t="s">
        <v>18</v>
      </c>
      <c r="G1913" s="11"/>
      <c r="H1913" s="47">
        <v>41467</v>
      </c>
      <c r="I1913" s="11"/>
      <c r="J1913" s="46"/>
      <c r="K1913" s="11"/>
      <c r="L1913" s="46" t="s">
        <v>212</v>
      </c>
      <c r="M1913" s="11"/>
      <c r="N1913" s="46"/>
      <c r="O1913" s="11"/>
      <c r="P1913" s="46" t="s">
        <v>35</v>
      </c>
      <c r="Q1913" s="11"/>
      <c r="R1913" s="48"/>
      <c r="S1913" s="11"/>
      <c r="T1913" s="46" t="s">
        <v>189</v>
      </c>
      <c r="U1913" s="11"/>
      <c r="V1913" s="4">
        <v>141.75</v>
      </c>
      <c r="Z1913"/>
    </row>
    <row r="1914" spans="1:26">
      <c r="A1914" s="11"/>
      <c r="B1914" s="11"/>
      <c r="C1914" s="11"/>
      <c r="D1914" s="11"/>
      <c r="E1914" s="11"/>
      <c r="F1914" s="46" t="s">
        <v>18</v>
      </c>
      <c r="G1914" s="11"/>
      <c r="H1914" s="47">
        <v>41467</v>
      </c>
      <c r="I1914" s="11"/>
      <c r="J1914" s="46"/>
      <c r="K1914" s="11"/>
      <c r="L1914" s="46" t="s">
        <v>212</v>
      </c>
      <c r="M1914" s="11"/>
      <c r="N1914" s="46"/>
      <c r="O1914" s="11"/>
      <c r="P1914" s="46" t="s">
        <v>35</v>
      </c>
      <c r="Q1914" s="11"/>
      <c r="R1914" s="48"/>
      <c r="S1914" s="11"/>
      <c r="T1914" s="46" t="s">
        <v>189</v>
      </c>
      <c r="U1914" s="11"/>
      <c r="V1914" s="4">
        <v>82.99</v>
      </c>
      <c r="Z1914"/>
    </row>
    <row r="1915" spans="1:26">
      <c r="A1915" s="11"/>
      <c r="B1915" s="11"/>
      <c r="C1915" s="11"/>
      <c r="D1915" s="11"/>
      <c r="E1915" s="11"/>
      <c r="F1915" s="46" t="s">
        <v>18</v>
      </c>
      <c r="G1915" s="11"/>
      <c r="H1915" s="47">
        <v>41467</v>
      </c>
      <c r="I1915" s="11"/>
      <c r="J1915" s="46"/>
      <c r="K1915" s="11"/>
      <c r="L1915" s="46" t="s">
        <v>212</v>
      </c>
      <c r="M1915" s="11"/>
      <c r="N1915" s="46"/>
      <c r="O1915" s="11"/>
      <c r="P1915" s="46" t="s">
        <v>35</v>
      </c>
      <c r="Q1915" s="11"/>
      <c r="R1915" s="48"/>
      <c r="S1915" s="11"/>
      <c r="T1915" s="46" t="s">
        <v>189</v>
      </c>
      <c r="U1915" s="11"/>
      <c r="V1915" s="4">
        <v>47.67</v>
      </c>
      <c r="Z1915"/>
    </row>
    <row r="1916" spans="1:26">
      <c r="A1916" s="11"/>
      <c r="B1916" s="11"/>
      <c r="C1916" s="11"/>
      <c r="D1916" s="11"/>
      <c r="E1916" s="11"/>
      <c r="F1916" s="46" t="s">
        <v>18</v>
      </c>
      <c r="G1916" s="11"/>
      <c r="H1916" s="47">
        <v>41467</v>
      </c>
      <c r="I1916" s="11"/>
      <c r="J1916" s="46"/>
      <c r="K1916" s="11"/>
      <c r="L1916" s="46" t="s">
        <v>212</v>
      </c>
      <c r="M1916" s="11"/>
      <c r="N1916" s="46"/>
      <c r="O1916" s="11"/>
      <c r="P1916" s="46" t="s">
        <v>35</v>
      </c>
      <c r="Q1916" s="11"/>
      <c r="R1916" s="48"/>
      <c r="S1916" s="11"/>
      <c r="T1916" s="46" t="s">
        <v>189</v>
      </c>
      <c r="U1916" s="11"/>
      <c r="V1916" s="4">
        <v>72.45</v>
      </c>
      <c r="Z1916"/>
    </row>
    <row r="1917" spans="1:26">
      <c r="A1917" s="11"/>
      <c r="B1917" s="11"/>
      <c r="C1917" s="11"/>
      <c r="D1917" s="11"/>
      <c r="E1917" s="11"/>
      <c r="F1917" s="46" t="s">
        <v>18</v>
      </c>
      <c r="G1917" s="11"/>
      <c r="H1917" s="47">
        <v>41467</v>
      </c>
      <c r="I1917" s="11"/>
      <c r="J1917" s="46"/>
      <c r="K1917" s="11"/>
      <c r="L1917" s="46" t="s">
        <v>190</v>
      </c>
      <c r="M1917" s="11"/>
      <c r="N1917" s="46"/>
      <c r="O1917" s="11"/>
      <c r="P1917" s="46" t="s">
        <v>35</v>
      </c>
      <c r="Q1917" s="11"/>
      <c r="R1917" s="48"/>
      <c r="S1917" s="11"/>
      <c r="T1917" s="46" t="s">
        <v>189</v>
      </c>
      <c r="U1917" s="11"/>
      <c r="V1917" s="4">
        <v>115.23</v>
      </c>
      <c r="Z1917"/>
    </row>
    <row r="1918" spans="1:26">
      <c r="A1918" s="11"/>
      <c r="B1918" s="11"/>
      <c r="C1918" s="11"/>
      <c r="D1918" s="11"/>
      <c r="E1918" s="11"/>
      <c r="F1918" s="46" t="s">
        <v>18</v>
      </c>
      <c r="G1918" s="11"/>
      <c r="H1918" s="47">
        <v>41467</v>
      </c>
      <c r="I1918" s="11"/>
      <c r="J1918" s="46"/>
      <c r="K1918" s="11"/>
      <c r="L1918" s="46" t="s">
        <v>190</v>
      </c>
      <c r="M1918" s="11"/>
      <c r="N1918" s="46"/>
      <c r="O1918" s="11"/>
      <c r="P1918" s="46" t="s">
        <v>35</v>
      </c>
      <c r="Q1918" s="11"/>
      <c r="R1918" s="48"/>
      <c r="S1918" s="11"/>
      <c r="T1918" s="46" t="s">
        <v>189</v>
      </c>
      <c r="U1918" s="11"/>
      <c r="V1918" s="4">
        <v>64.819999999999993</v>
      </c>
      <c r="Z1918"/>
    </row>
    <row r="1919" spans="1:26">
      <c r="A1919" s="11"/>
      <c r="B1919" s="11"/>
      <c r="C1919" s="11"/>
      <c r="D1919" s="11"/>
      <c r="E1919" s="11"/>
      <c r="F1919" s="46" t="s">
        <v>18</v>
      </c>
      <c r="G1919" s="11"/>
      <c r="H1919" s="47">
        <v>41467</v>
      </c>
      <c r="I1919" s="11"/>
      <c r="J1919" s="46"/>
      <c r="K1919" s="11"/>
      <c r="L1919" s="46" t="s">
        <v>190</v>
      </c>
      <c r="M1919" s="11"/>
      <c r="N1919" s="46"/>
      <c r="O1919" s="11"/>
      <c r="P1919" s="46" t="s">
        <v>35</v>
      </c>
      <c r="Q1919" s="11"/>
      <c r="R1919" s="48"/>
      <c r="S1919" s="11"/>
      <c r="T1919" s="46" t="s">
        <v>189</v>
      </c>
      <c r="U1919" s="11"/>
      <c r="V1919" s="4">
        <v>147.75</v>
      </c>
      <c r="Z1919"/>
    </row>
    <row r="1920" spans="1:26">
      <c r="A1920" s="11"/>
      <c r="B1920" s="11"/>
      <c r="C1920" s="11"/>
      <c r="D1920" s="11"/>
      <c r="E1920" s="11"/>
      <c r="F1920" s="46" t="s">
        <v>18</v>
      </c>
      <c r="G1920" s="11"/>
      <c r="H1920" s="47">
        <v>41467</v>
      </c>
      <c r="I1920" s="11"/>
      <c r="J1920" s="46"/>
      <c r="K1920" s="11"/>
      <c r="L1920" s="46" t="s">
        <v>191</v>
      </c>
      <c r="M1920" s="11"/>
      <c r="N1920" s="46"/>
      <c r="O1920" s="11"/>
      <c r="P1920" s="46" t="s">
        <v>19</v>
      </c>
      <c r="Q1920" s="11"/>
      <c r="R1920" s="48"/>
      <c r="S1920" s="11"/>
      <c r="T1920" s="46" t="s">
        <v>189</v>
      </c>
      <c r="U1920" s="11"/>
      <c r="V1920" s="4">
        <v>162.26</v>
      </c>
      <c r="Z1920"/>
    </row>
    <row r="1921" spans="1:26">
      <c r="A1921" s="11"/>
      <c r="B1921" s="11"/>
      <c r="C1921" s="11"/>
      <c r="D1921" s="11"/>
      <c r="E1921" s="11"/>
      <c r="F1921" s="46" t="s">
        <v>18</v>
      </c>
      <c r="G1921" s="11"/>
      <c r="H1921" s="47">
        <v>41467</v>
      </c>
      <c r="I1921" s="11"/>
      <c r="J1921" s="46"/>
      <c r="K1921" s="11"/>
      <c r="L1921" s="46" t="s">
        <v>191</v>
      </c>
      <c r="M1921" s="11"/>
      <c r="N1921" s="46"/>
      <c r="O1921" s="11"/>
      <c r="P1921" s="46" t="s">
        <v>19</v>
      </c>
      <c r="Q1921" s="11"/>
      <c r="R1921" s="48"/>
      <c r="S1921" s="11"/>
      <c r="T1921" s="46" t="s">
        <v>189</v>
      </c>
      <c r="U1921" s="11"/>
      <c r="V1921" s="4">
        <v>89.82</v>
      </c>
      <c r="Z1921"/>
    </row>
    <row r="1922" spans="1:26">
      <c r="A1922" s="11"/>
      <c r="B1922" s="11"/>
      <c r="C1922" s="11"/>
      <c r="D1922" s="11"/>
      <c r="E1922" s="11"/>
      <c r="F1922" s="46" t="s">
        <v>18</v>
      </c>
      <c r="G1922" s="11"/>
      <c r="H1922" s="47">
        <v>41467</v>
      </c>
      <c r="I1922" s="11"/>
      <c r="J1922" s="46"/>
      <c r="K1922" s="11"/>
      <c r="L1922" s="46" t="s">
        <v>191</v>
      </c>
      <c r="M1922" s="11"/>
      <c r="N1922" s="46"/>
      <c r="O1922" s="11"/>
      <c r="P1922" s="46" t="s">
        <v>19</v>
      </c>
      <c r="Q1922" s="11"/>
      <c r="R1922" s="48"/>
      <c r="S1922" s="11"/>
      <c r="T1922" s="46" t="s">
        <v>189</v>
      </c>
      <c r="U1922" s="11"/>
      <c r="V1922" s="4">
        <v>136.5</v>
      </c>
      <c r="Z1922"/>
    </row>
    <row r="1923" spans="1:26">
      <c r="A1923" s="11"/>
      <c r="B1923" s="11"/>
      <c r="C1923" s="11"/>
      <c r="D1923" s="11"/>
      <c r="E1923" s="11"/>
      <c r="F1923" s="46" t="s">
        <v>18</v>
      </c>
      <c r="G1923" s="11"/>
      <c r="H1923" s="47">
        <v>41467</v>
      </c>
      <c r="I1923" s="11"/>
      <c r="J1923" s="46"/>
      <c r="K1923" s="11"/>
      <c r="L1923" s="46" t="s">
        <v>214</v>
      </c>
      <c r="M1923" s="11"/>
      <c r="N1923" s="46"/>
      <c r="O1923" s="11"/>
      <c r="P1923" s="46" t="s">
        <v>0</v>
      </c>
      <c r="Q1923" s="11"/>
      <c r="R1923" s="48"/>
      <c r="S1923" s="11"/>
      <c r="T1923" s="46" t="s">
        <v>189</v>
      </c>
      <c r="U1923" s="11"/>
      <c r="V1923" s="4">
        <v>165.89</v>
      </c>
      <c r="Z1923"/>
    </row>
    <row r="1924" spans="1:26">
      <c r="A1924" s="11"/>
      <c r="B1924" s="11"/>
      <c r="C1924" s="11"/>
      <c r="D1924" s="11"/>
      <c r="E1924" s="11"/>
      <c r="F1924" s="46" t="s">
        <v>18</v>
      </c>
      <c r="G1924" s="11"/>
      <c r="H1924" s="47">
        <v>41467</v>
      </c>
      <c r="I1924" s="11"/>
      <c r="J1924" s="46"/>
      <c r="K1924" s="11"/>
      <c r="L1924" s="46" t="s">
        <v>214</v>
      </c>
      <c r="M1924" s="11"/>
      <c r="N1924" s="46"/>
      <c r="O1924" s="11"/>
      <c r="P1924" s="46" t="s">
        <v>0</v>
      </c>
      <c r="Q1924" s="11"/>
      <c r="R1924" s="48"/>
      <c r="S1924" s="11"/>
      <c r="T1924" s="46" t="s">
        <v>189</v>
      </c>
      <c r="U1924" s="11"/>
      <c r="V1924" s="4">
        <v>91.76</v>
      </c>
      <c r="Z1924"/>
    </row>
    <row r="1925" spans="1:26">
      <c r="A1925" s="11"/>
      <c r="B1925" s="11"/>
      <c r="C1925" s="11"/>
      <c r="D1925" s="11"/>
      <c r="E1925" s="11"/>
      <c r="F1925" s="46" t="s">
        <v>18</v>
      </c>
      <c r="G1925" s="11"/>
      <c r="H1925" s="47">
        <v>41467</v>
      </c>
      <c r="I1925" s="11"/>
      <c r="J1925" s="46"/>
      <c r="K1925" s="11"/>
      <c r="L1925" s="46" t="s">
        <v>214</v>
      </c>
      <c r="M1925" s="11"/>
      <c r="N1925" s="46"/>
      <c r="O1925" s="11"/>
      <c r="P1925" s="46" t="s">
        <v>0</v>
      </c>
      <c r="Q1925" s="11"/>
      <c r="R1925" s="48"/>
      <c r="S1925" s="11"/>
      <c r="T1925" s="46" t="s">
        <v>189</v>
      </c>
      <c r="U1925" s="11"/>
      <c r="V1925" s="4">
        <v>139.44</v>
      </c>
      <c r="Z1925"/>
    </row>
    <row r="1926" spans="1:26">
      <c r="A1926" s="11"/>
      <c r="B1926" s="11"/>
      <c r="C1926" s="11"/>
      <c r="D1926" s="11"/>
      <c r="E1926" s="11"/>
      <c r="F1926" s="46" t="s">
        <v>18</v>
      </c>
      <c r="G1926" s="11"/>
      <c r="H1926" s="47">
        <v>41467</v>
      </c>
      <c r="I1926" s="11"/>
      <c r="J1926" s="46"/>
      <c r="K1926" s="11"/>
      <c r="L1926" s="46" t="s">
        <v>192</v>
      </c>
      <c r="M1926" s="11"/>
      <c r="N1926" s="46"/>
      <c r="O1926" s="11"/>
      <c r="P1926" s="46" t="s">
        <v>19</v>
      </c>
      <c r="Q1926" s="11"/>
      <c r="R1926" s="48"/>
      <c r="S1926" s="11"/>
      <c r="T1926" s="46" t="s">
        <v>189</v>
      </c>
      <c r="U1926" s="11"/>
      <c r="V1926" s="4">
        <v>80</v>
      </c>
      <c r="Z1926"/>
    </row>
    <row r="1927" spans="1:26">
      <c r="A1927" s="11"/>
      <c r="B1927" s="11"/>
      <c r="C1927" s="11"/>
      <c r="D1927" s="11"/>
      <c r="E1927" s="11"/>
      <c r="F1927" s="46" t="s">
        <v>18</v>
      </c>
      <c r="G1927" s="11"/>
      <c r="H1927" s="47">
        <v>41467</v>
      </c>
      <c r="I1927" s="11"/>
      <c r="J1927" s="46"/>
      <c r="K1927" s="11"/>
      <c r="L1927" s="46" t="s">
        <v>192</v>
      </c>
      <c r="M1927" s="11"/>
      <c r="N1927" s="46"/>
      <c r="O1927" s="11"/>
      <c r="P1927" s="46" t="s">
        <v>19</v>
      </c>
      <c r="Q1927" s="11"/>
      <c r="R1927" s="48"/>
      <c r="S1927" s="11"/>
      <c r="T1927" s="46" t="s">
        <v>189</v>
      </c>
      <c r="U1927" s="11"/>
      <c r="V1927" s="4">
        <v>127.36</v>
      </c>
      <c r="Z1927"/>
    </row>
    <row r="1928" spans="1:26">
      <c r="A1928" s="11"/>
      <c r="B1928" s="11"/>
      <c r="C1928" s="11"/>
      <c r="D1928" s="11"/>
      <c r="E1928" s="11"/>
      <c r="F1928" s="46" t="s">
        <v>18</v>
      </c>
      <c r="G1928" s="11"/>
      <c r="H1928" s="47">
        <v>41467</v>
      </c>
      <c r="I1928" s="11"/>
      <c r="J1928" s="46"/>
      <c r="K1928" s="11"/>
      <c r="L1928" s="46" t="s">
        <v>192</v>
      </c>
      <c r="M1928" s="11"/>
      <c r="N1928" s="46"/>
      <c r="O1928" s="11"/>
      <c r="P1928" s="46" t="s">
        <v>19</v>
      </c>
      <c r="Q1928" s="11"/>
      <c r="R1928" s="48"/>
      <c r="S1928" s="11"/>
      <c r="T1928" s="46" t="s">
        <v>189</v>
      </c>
      <c r="U1928" s="11"/>
      <c r="V1928" s="4">
        <v>71.260000000000005</v>
      </c>
      <c r="Z1928"/>
    </row>
    <row r="1929" spans="1:26">
      <c r="A1929" s="11"/>
      <c r="B1929" s="11"/>
      <c r="C1929" s="11"/>
      <c r="D1929" s="11"/>
      <c r="E1929" s="11"/>
      <c r="F1929" s="46" t="s">
        <v>18</v>
      </c>
      <c r="G1929" s="11"/>
      <c r="H1929" s="47">
        <v>41467</v>
      </c>
      <c r="I1929" s="11"/>
      <c r="J1929" s="46"/>
      <c r="K1929" s="11"/>
      <c r="L1929" s="46" t="s">
        <v>192</v>
      </c>
      <c r="M1929" s="11"/>
      <c r="N1929" s="46"/>
      <c r="O1929" s="11"/>
      <c r="P1929" s="46" t="s">
        <v>19</v>
      </c>
      <c r="Q1929" s="11"/>
      <c r="R1929" s="48"/>
      <c r="S1929" s="11"/>
      <c r="T1929" s="46" t="s">
        <v>189</v>
      </c>
      <c r="U1929" s="11"/>
      <c r="V1929" s="4">
        <v>216.6</v>
      </c>
      <c r="Z1929"/>
    </row>
    <row r="1930" spans="1:26">
      <c r="A1930" s="11"/>
      <c r="B1930" s="11"/>
      <c r="C1930" s="11"/>
      <c r="D1930" s="11"/>
      <c r="E1930" s="11"/>
      <c r="F1930" s="46" t="s">
        <v>18</v>
      </c>
      <c r="G1930" s="11"/>
      <c r="H1930" s="47">
        <v>41467</v>
      </c>
      <c r="I1930" s="11"/>
      <c r="J1930" s="46"/>
      <c r="K1930" s="11"/>
      <c r="L1930" s="46" t="s">
        <v>194</v>
      </c>
      <c r="M1930" s="11"/>
      <c r="N1930" s="46"/>
      <c r="O1930" s="11"/>
      <c r="P1930" s="46" t="s">
        <v>19</v>
      </c>
      <c r="Q1930" s="11"/>
      <c r="R1930" s="48"/>
      <c r="S1930" s="11"/>
      <c r="T1930" s="46" t="s">
        <v>189</v>
      </c>
      <c r="U1930" s="11"/>
      <c r="V1930" s="4">
        <v>101.31</v>
      </c>
      <c r="Z1930"/>
    </row>
    <row r="1931" spans="1:26">
      <c r="A1931" s="11"/>
      <c r="B1931" s="11"/>
      <c r="C1931" s="11"/>
      <c r="D1931" s="11"/>
      <c r="E1931" s="11"/>
      <c r="F1931" s="46" t="s">
        <v>18</v>
      </c>
      <c r="G1931" s="11"/>
      <c r="H1931" s="47">
        <v>41467</v>
      </c>
      <c r="I1931" s="11"/>
      <c r="J1931" s="46"/>
      <c r="K1931" s="11"/>
      <c r="L1931" s="46" t="s">
        <v>194</v>
      </c>
      <c r="M1931" s="11"/>
      <c r="N1931" s="46"/>
      <c r="O1931" s="11"/>
      <c r="P1931" s="46" t="s">
        <v>19</v>
      </c>
      <c r="Q1931" s="11"/>
      <c r="R1931" s="48"/>
      <c r="S1931" s="11"/>
      <c r="T1931" s="46" t="s">
        <v>189</v>
      </c>
      <c r="U1931" s="11"/>
      <c r="V1931" s="4">
        <v>57.41</v>
      </c>
      <c r="Z1931"/>
    </row>
    <row r="1932" spans="1:26">
      <c r="A1932" s="11"/>
      <c r="B1932" s="11"/>
      <c r="C1932" s="11"/>
      <c r="D1932" s="11"/>
      <c r="E1932" s="11"/>
      <c r="F1932" s="46" t="s">
        <v>18</v>
      </c>
      <c r="G1932" s="11"/>
      <c r="H1932" s="47">
        <v>41467</v>
      </c>
      <c r="I1932" s="11"/>
      <c r="J1932" s="46"/>
      <c r="K1932" s="11"/>
      <c r="L1932" s="46" t="s">
        <v>194</v>
      </c>
      <c r="M1932" s="11"/>
      <c r="N1932" s="46"/>
      <c r="O1932" s="11"/>
      <c r="P1932" s="46" t="s">
        <v>19</v>
      </c>
      <c r="Q1932" s="11"/>
      <c r="R1932" s="48"/>
      <c r="S1932" s="11"/>
      <c r="T1932" s="46" t="s">
        <v>189</v>
      </c>
      <c r="U1932" s="11"/>
      <c r="V1932" s="4">
        <v>87.25</v>
      </c>
      <c r="Z1932"/>
    </row>
    <row r="1933" spans="1:26">
      <c r="A1933" s="11"/>
      <c r="B1933" s="11"/>
      <c r="C1933" s="11"/>
      <c r="D1933" s="11"/>
      <c r="E1933" s="11"/>
      <c r="F1933" s="46" t="s">
        <v>18</v>
      </c>
      <c r="G1933" s="11"/>
      <c r="H1933" s="47">
        <v>41467</v>
      </c>
      <c r="I1933" s="11"/>
      <c r="J1933" s="46"/>
      <c r="K1933" s="11"/>
      <c r="L1933" s="46" t="s">
        <v>195</v>
      </c>
      <c r="M1933" s="11"/>
      <c r="N1933" s="46"/>
      <c r="O1933" s="11"/>
      <c r="P1933" s="46" t="s">
        <v>19</v>
      </c>
      <c r="Q1933" s="11"/>
      <c r="R1933" s="48"/>
      <c r="S1933" s="11"/>
      <c r="T1933" s="46" t="s">
        <v>189</v>
      </c>
      <c r="U1933" s="11"/>
      <c r="V1933" s="4">
        <v>30.76</v>
      </c>
      <c r="Z1933"/>
    </row>
    <row r="1934" spans="1:26">
      <c r="A1934" s="11"/>
      <c r="B1934" s="11"/>
      <c r="C1934" s="11"/>
      <c r="D1934" s="11"/>
      <c r="E1934" s="11"/>
      <c r="F1934" s="46" t="s">
        <v>18</v>
      </c>
      <c r="G1934" s="11"/>
      <c r="H1934" s="47">
        <v>41467</v>
      </c>
      <c r="I1934" s="11"/>
      <c r="J1934" s="46"/>
      <c r="K1934" s="11"/>
      <c r="L1934" s="46" t="s">
        <v>195</v>
      </c>
      <c r="M1934" s="11"/>
      <c r="N1934" s="46"/>
      <c r="O1934" s="11"/>
      <c r="P1934" s="46" t="s">
        <v>19</v>
      </c>
      <c r="Q1934" s="11"/>
      <c r="R1934" s="48"/>
      <c r="S1934" s="11"/>
      <c r="T1934" s="46" t="s">
        <v>189</v>
      </c>
      <c r="U1934" s="11"/>
      <c r="V1934" s="4">
        <v>19.89</v>
      </c>
      <c r="Z1934"/>
    </row>
    <row r="1935" spans="1:26">
      <c r="A1935" s="11"/>
      <c r="B1935" s="11"/>
      <c r="C1935" s="11"/>
      <c r="D1935" s="11"/>
      <c r="E1935" s="11"/>
      <c r="F1935" s="46" t="s">
        <v>18</v>
      </c>
      <c r="G1935" s="11"/>
      <c r="H1935" s="47">
        <v>41467</v>
      </c>
      <c r="I1935" s="11"/>
      <c r="J1935" s="46"/>
      <c r="K1935" s="11"/>
      <c r="L1935" s="46" t="s">
        <v>195</v>
      </c>
      <c r="M1935" s="11"/>
      <c r="N1935" s="46"/>
      <c r="O1935" s="11"/>
      <c r="P1935" s="46" t="s">
        <v>19</v>
      </c>
      <c r="Q1935" s="11"/>
      <c r="R1935" s="48"/>
      <c r="S1935" s="11"/>
      <c r="T1935" s="46" t="s">
        <v>189</v>
      </c>
      <c r="U1935" s="11"/>
      <c r="V1935" s="4">
        <v>30.24</v>
      </c>
      <c r="Z1935"/>
    </row>
    <row r="1936" spans="1:26">
      <c r="A1936" s="11"/>
      <c r="B1936" s="11"/>
      <c r="C1936" s="11"/>
      <c r="D1936" s="11"/>
      <c r="E1936" s="11"/>
      <c r="F1936" s="46" t="s">
        <v>18</v>
      </c>
      <c r="G1936" s="11"/>
      <c r="H1936" s="47">
        <v>41467</v>
      </c>
      <c r="I1936" s="11"/>
      <c r="J1936" s="46"/>
      <c r="K1936" s="11"/>
      <c r="L1936" s="46" t="s">
        <v>215</v>
      </c>
      <c r="M1936" s="11"/>
      <c r="N1936" s="46"/>
      <c r="O1936" s="11"/>
      <c r="P1936" s="46" t="s">
        <v>51</v>
      </c>
      <c r="Q1936" s="11"/>
      <c r="R1936" s="48"/>
      <c r="S1936" s="11"/>
      <c r="T1936" s="46" t="s">
        <v>189</v>
      </c>
      <c r="U1936" s="11"/>
      <c r="V1936" s="4">
        <v>27.68</v>
      </c>
      <c r="Z1936"/>
    </row>
    <row r="1937" spans="1:26">
      <c r="A1937" s="11"/>
      <c r="B1937" s="11"/>
      <c r="C1937" s="11"/>
      <c r="D1937" s="11"/>
      <c r="E1937" s="11"/>
      <c r="F1937" s="46" t="s">
        <v>18</v>
      </c>
      <c r="G1937" s="11"/>
      <c r="H1937" s="47">
        <v>41467</v>
      </c>
      <c r="I1937" s="11"/>
      <c r="J1937" s="46"/>
      <c r="K1937" s="11"/>
      <c r="L1937" s="46" t="s">
        <v>215</v>
      </c>
      <c r="M1937" s="11"/>
      <c r="N1937" s="46"/>
      <c r="O1937" s="11"/>
      <c r="P1937" s="46" t="s">
        <v>51</v>
      </c>
      <c r="Q1937" s="11"/>
      <c r="R1937" s="48"/>
      <c r="S1937" s="11"/>
      <c r="T1937" s="46" t="s">
        <v>189</v>
      </c>
      <c r="U1937" s="11"/>
      <c r="V1937" s="4">
        <v>18.260000000000002</v>
      </c>
      <c r="Z1937"/>
    </row>
    <row r="1938" spans="1:26">
      <c r="A1938" s="11"/>
      <c r="B1938" s="11"/>
      <c r="C1938" s="11"/>
      <c r="D1938" s="11"/>
      <c r="E1938" s="11"/>
      <c r="F1938" s="46" t="s">
        <v>18</v>
      </c>
      <c r="G1938" s="11"/>
      <c r="H1938" s="47">
        <v>41467</v>
      </c>
      <c r="I1938" s="11"/>
      <c r="J1938" s="46"/>
      <c r="K1938" s="11"/>
      <c r="L1938" s="46" t="s">
        <v>215</v>
      </c>
      <c r="M1938" s="11"/>
      <c r="N1938" s="46"/>
      <c r="O1938" s="11"/>
      <c r="P1938" s="46" t="s">
        <v>51</v>
      </c>
      <c r="Q1938" s="11"/>
      <c r="R1938" s="48"/>
      <c r="S1938" s="11"/>
      <c r="T1938" s="46" t="s">
        <v>189</v>
      </c>
      <c r="U1938" s="11"/>
      <c r="V1938" s="4">
        <v>27.75</v>
      </c>
      <c r="Z1938"/>
    </row>
    <row r="1939" spans="1:26">
      <c r="A1939" s="11"/>
      <c r="B1939" s="11"/>
      <c r="C1939" s="11"/>
      <c r="D1939" s="11"/>
      <c r="E1939" s="11"/>
      <c r="F1939" s="46" t="s">
        <v>18</v>
      </c>
      <c r="G1939" s="11"/>
      <c r="H1939" s="47">
        <v>41467</v>
      </c>
      <c r="I1939" s="11"/>
      <c r="J1939" s="46"/>
      <c r="K1939" s="11"/>
      <c r="L1939" s="46" t="s">
        <v>198</v>
      </c>
      <c r="M1939" s="11"/>
      <c r="N1939" s="46"/>
      <c r="O1939" s="11"/>
      <c r="P1939" s="46" t="s">
        <v>0</v>
      </c>
      <c r="Q1939" s="11"/>
      <c r="R1939" s="48"/>
      <c r="S1939" s="11"/>
      <c r="T1939" s="46" t="s">
        <v>189</v>
      </c>
      <c r="U1939" s="11"/>
      <c r="V1939" s="4">
        <v>113.99</v>
      </c>
      <c r="Z1939"/>
    </row>
    <row r="1940" spans="1:26">
      <c r="A1940" s="11"/>
      <c r="B1940" s="11"/>
      <c r="C1940" s="11"/>
      <c r="D1940" s="11"/>
      <c r="E1940" s="11"/>
      <c r="F1940" s="46" t="s">
        <v>18</v>
      </c>
      <c r="G1940" s="11"/>
      <c r="H1940" s="47">
        <v>41467</v>
      </c>
      <c r="I1940" s="11"/>
      <c r="J1940" s="46"/>
      <c r="K1940" s="11"/>
      <c r="L1940" s="46" t="s">
        <v>198</v>
      </c>
      <c r="M1940" s="11"/>
      <c r="N1940" s="46"/>
      <c r="O1940" s="11"/>
      <c r="P1940" s="46" t="s">
        <v>0</v>
      </c>
      <c r="Q1940" s="11"/>
      <c r="R1940" s="48"/>
      <c r="S1940" s="11"/>
      <c r="T1940" s="46" t="s">
        <v>189</v>
      </c>
      <c r="U1940" s="11"/>
      <c r="V1940" s="4">
        <v>64.16</v>
      </c>
      <c r="Z1940"/>
    </row>
    <row r="1941" spans="1:26">
      <c r="A1941" s="11"/>
      <c r="B1941" s="11"/>
      <c r="C1941" s="11"/>
      <c r="D1941" s="11"/>
      <c r="E1941" s="11"/>
      <c r="F1941" s="46" t="s">
        <v>18</v>
      </c>
      <c r="G1941" s="11"/>
      <c r="H1941" s="47">
        <v>41467</v>
      </c>
      <c r="I1941" s="11"/>
      <c r="J1941" s="46"/>
      <c r="K1941" s="11"/>
      <c r="L1941" s="46" t="s">
        <v>198</v>
      </c>
      <c r="M1941" s="11"/>
      <c r="N1941" s="46"/>
      <c r="O1941" s="11"/>
      <c r="P1941" s="46" t="s">
        <v>0</v>
      </c>
      <c r="Q1941" s="11"/>
      <c r="R1941" s="48"/>
      <c r="S1941" s="11"/>
      <c r="T1941" s="46" t="s">
        <v>189</v>
      </c>
      <c r="U1941" s="11"/>
      <c r="V1941" s="4">
        <v>97.5</v>
      </c>
      <c r="Z1941"/>
    </row>
    <row r="1942" spans="1:26">
      <c r="A1942" s="11"/>
      <c r="B1942" s="11"/>
      <c r="C1942" s="11"/>
      <c r="D1942" s="11"/>
      <c r="E1942" s="11"/>
      <c r="F1942" s="46" t="s">
        <v>18</v>
      </c>
      <c r="G1942" s="11"/>
      <c r="H1942" s="47">
        <v>41467</v>
      </c>
      <c r="I1942" s="11"/>
      <c r="J1942" s="46"/>
      <c r="K1942" s="11"/>
      <c r="L1942" s="46" t="s">
        <v>199</v>
      </c>
      <c r="M1942" s="11"/>
      <c r="N1942" s="46"/>
      <c r="O1942" s="11"/>
      <c r="P1942" s="46" t="s">
        <v>19</v>
      </c>
      <c r="Q1942" s="11"/>
      <c r="R1942" s="48"/>
      <c r="S1942" s="11"/>
      <c r="T1942" s="46" t="s">
        <v>189</v>
      </c>
      <c r="U1942" s="11"/>
      <c r="V1942" s="4">
        <v>3076.92</v>
      </c>
      <c r="Z1942"/>
    </row>
    <row r="1943" spans="1:26">
      <c r="A1943" s="11"/>
      <c r="B1943" s="11"/>
      <c r="C1943" s="11"/>
      <c r="D1943" s="11"/>
      <c r="E1943" s="11"/>
      <c r="F1943" s="46" t="s">
        <v>18</v>
      </c>
      <c r="G1943" s="11"/>
      <c r="H1943" s="47">
        <v>41467</v>
      </c>
      <c r="I1943" s="11"/>
      <c r="J1943" s="46"/>
      <c r="K1943" s="11"/>
      <c r="L1943" s="46" t="s">
        <v>199</v>
      </c>
      <c r="M1943" s="11"/>
      <c r="N1943" s="46"/>
      <c r="O1943" s="11"/>
      <c r="P1943" s="46" t="s">
        <v>19</v>
      </c>
      <c r="Q1943" s="11"/>
      <c r="R1943" s="48"/>
      <c r="S1943" s="11"/>
      <c r="T1943" s="46" t="s">
        <v>189</v>
      </c>
      <c r="U1943" s="11"/>
      <c r="V1943" s="4">
        <v>145.63999999999999</v>
      </c>
      <c r="Z1943"/>
    </row>
    <row r="1944" spans="1:26">
      <c r="A1944" s="11"/>
      <c r="B1944" s="11"/>
      <c r="C1944" s="11"/>
      <c r="D1944" s="11"/>
      <c r="E1944" s="11"/>
      <c r="F1944" s="46" t="s">
        <v>18</v>
      </c>
      <c r="G1944" s="11"/>
      <c r="H1944" s="47">
        <v>41467</v>
      </c>
      <c r="I1944" s="11"/>
      <c r="J1944" s="46" t="s">
        <v>61</v>
      </c>
      <c r="K1944" s="11"/>
      <c r="L1944" s="46" t="s">
        <v>217</v>
      </c>
      <c r="M1944" s="11"/>
      <c r="N1944" s="46"/>
      <c r="O1944" s="11"/>
      <c r="P1944" s="46" t="s">
        <v>34</v>
      </c>
      <c r="Q1944" s="11"/>
      <c r="R1944" s="48"/>
      <c r="S1944" s="11"/>
      <c r="T1944" s="46" t="s">
        <v>189</v>
      </c>
      <c r="U1944" s="11"/>
      <c r="V1944" s="4">
        <v>371.25</v>
      </c>
      <c r="Z1944"/>
    </row>
    <row r="1945" spans="1:26">
      <c r="A1945" s="11"/>
      <c r="B1945" s="11"/>
      <c r="C1945" s="11"/>
      <c r="D1945" s="11"/>
      <c r="E1945" s="11"/>
      <c r="F1945" s="46" t="s">
        <v>18</v>
      </c>
      <c r="G1945" s="11"/>
      <c r="H1945" s="47">
        <v>41467</v>
      </c>
      <c r="I1945" s="11"/>
      <c r="J1945" s="46" t="s">
        <v>61</v>
      </c>
      <c r="K1945" s="11"/>
      <c r="L1945" s="46" t="s">
        <v>217</v>
      </c>
      <c r="M1945" s="11"/>
      <c r="N1945" s="46"/>
      <c r="O1945" s="11"/>
      <c r="P1945" s="46" t="s">
        <v>34</v>
      </c>
      <c r="Q1945" s="11"/>
      <c r="R1945" s="48"/>
      <c r="S1945" s="11"/>
      <c r="T1945" s="46" t="s">
        <v>189</v>
      </c>
      <c r="U1945" s="11"/>
      <c r="V1945" s="4">
        <v>83.36</v>
      </c>
      <c r="Z1945"/>
    </row>
    <row r="1946" spans="1:26">
      <c r="A1946" s="11"/>
      <c r="B1946" s="11"/>
      <c r="C1946" s="11"/>
      <c r="D1946" s="11"/>
      <c r="E1946" s="11"/>
      <c r="F1946" s="46" t="s">
        <v>18</v>
      </c>
      <c r="G1946" s="11"/>
      <c r="H1946" s="47">
        <v>41467</v>
      </c>
      <c r="I1946" s="11"/>
      <c r="J1946" s="46" t="s">
        <v>61</v>
      </c>
      <c r="K1946" s="11"/>
      <c r="L1946" s="46" t="s">
        <v>217</v>
      </c>
      <c r="M1946" s="11"/>
      <c r="N1946" s="46"/>
      <c r="O1946" s="11"/>
      <c r="P1946" s="46" t="s">
        <v>34</v>
      </c>
      <c r="Q1946" s="11"/>
      <c r="R1946" s="48"/>
      <c r="S1946" s="11"/>
      <c r="T1946" s="46" t="s">
        <v>189</v>
      </c>
      <c r="U1946" s="11"/>
      <c r="V1946" s="4">
        <v>47.87</v>
      </c>
      <c r="Z1946"/>
    </row>
    <row r="1947" spans="1:26">
      <c r="A1947" s="11"/>
      <c r="B1947" s="11"/>
      <c r="C1947" s="11"/>
      <c r="D1947" s="11"/>
      <c r="E1947" s="11"/>
      <c r="F1947" s="46" t="s">
        <v>18</v>
      </c>
      <c r="G1947" s="11"/>
      <c r="H1947" s="47">
        <v>41467</v>
      </c>
      <c r="I1947" s="11"/>
      <c r="J1947" s="46" t="s">
        <v>61</v>
      </c>
      <c r="K1947" s="11"/>
      <c r="L1947" s="46" t="s">
        <v>217</v>
      </c>
      <c r="M1947" s="11"/>
      <c r="N1947" s="46"/>
      <c r="O1947" s="11"/>
      <c r="P1947" s="46" t="s">
        <v>34</v>
      </c>
      <c r="Q1947" s="11"/>
      <c r="R1947" s="48"/>
      <c r="S1947" s="11"/>
      <c r="T1947" s="46" t="s">
        <v>189</v>
      </c>
      <c r="U1947" s="11"/>
      <c r="V1947" s="4">
        <v>72.75</v>
      </c>
      <c r="Z1947"/>
    </row>
    <row r="1948" spans="1:26">
      <c r="A1948" s="11"/>
      <c r="B1948" s="11"/>
      <c r="C1948" s="11"/>
      <c r="D1948" s="11"/>
      <c r="E1948" s="11"/>
      <c r="F1948" s="46" t="s">
        <v>18</v>
      </c>
      <c r="G1948" s="11"/>
      <c r="H1948" s="47">
        <v>41467</v>
      </c>
      <c r="I1948" s="11"/>
      <c r="J1948" s="46"/>
      <c r="K1948" s="11"/>
      <c r="L1948" s="46" t="s">
        <v>201</v>
      </c>
      <c r="M1948" s="11"/>
      <c r="N1948" s="46"/>
      <c r="O1948" s="11"/>
      <c r="P1948" s="46" t="s">
        <v>19</v>
      </c>
      <c r="Q1948" s="11"/>
      <c r="R1948" s="48"/>
      <c r="S1948" s="11"/>
      <c r="T1948" s="46" t="s">
        <v>189</v>
      </c>
      <c r="U1948" s="11"/>
      <c r="V1948" s="4">
        <v>78.349999999999994</v>
      </c>
      <c r="Z1948"/>
    </row>
    <row r="1949" spans="1:26">
      <c r="A1949" s="11"/>
      <c r="B1949" s="11"/>
      <c r="C1949" s="11"/>
      <c r="D1949" s="11"/>
      <c r="E1949" s="11"/>
      <c r="F1949" s="46" t="s">
        <v>18</v>
      </c>
      <c r="G1949" s="11"/>
      <c r="H1949" s="47">
        <v>41467</v>
      </c>
      <c r="I1949" s="11"/>
      <c r="J1949" s="46"/>
      <c r="K1949" s="11"/>
      <c r="L1949" s="46" t="s">
        <v>201</v>
      </c>
      <c r="M1949" s="11"/>
      <c r="N1949" s="46"/>
      <c r="O1949" s="11"/>
      <c r="P1949" s="46" t="s">
        <v>19</v>
      </c>
      <c r="Q1949" s="11"/>
      <c r="R1949" s="48"/>
      <c r="S1949" s="11"/>
      <c r="T1949" s="46" t="s">
        <v>189</v>
      </c>
      <c r="U1949" s="11"/>
      <c r="V1949" s="4">
        <v>45.21</v>
      </c>
      <c r="Z1949"/>
    </row>
    <row r="1950" spans="1:26">
      <c r="A1950" s="11"/>
      <c r="B1950" s="11"/>
      <c r="C1950" s="11"/>
      <c r="D1950" s="11"/>
      <c r="E1950" s="11"/>
      <c r="F1950" s="46" t="s">
        <v>18</v>
      </c>
      <c r="G1950" s="11"/>
      <c r="H1950" s="47">
        <v>41467</v>
      </c>
      <c r="I1950" s="11"/>
      <c r="J1950" s="46"/>
      <c r="K1950" s="11"/>
      <c r="L1950" s="46" t="s">
        <v>201</v>
      </c>
      <c r="M1950" s="11"/>
      <c r="N1950" s="46"/>
      <c r="O1950" s="11"/>
      <c r="P1950" s="46" t="s">
        <v>19</v>
      </c>
      <c r="Q1950" s="11"/>
      <c r="R1950" s="48"/>
      <c r="S1950" s="11"/>
      <c r="T1950" s="46" t="s">
        <v>189</v>
      </c>
      <c r="U1950" s="11"/>
      <c r="V1950" s="4">
        <v>68.7</v>
      </c>
      <c r="Z1950"/>
    </row>
    <row r="1951" spans="1:26">
      <c r="A1951" s="11"/>
      <c r="B1951" s="11"/>
      <c r="C1951" s="11"/>
      <c r="D1951" s="11"/>
      <c r="E1951" s="11"/>
      <c r="F1951" s="46" t="s">
        <v>18</v>
      </c>
      <c r="G1951" s="11"/>
      <c r="H1951" s="47">
        <v>41467</v>
      </c>
      <c r="I1951" s="11"/>
      <c r="J1951" s="46"/>
      <c r="K1951" s="11"/>
      <c r="L1951" s="46" t="s">
        <v>202</v>
      </c>
      <c r="M1951" s="11"/>
      <c r="N1951" s="46"/>
      <c r="O1951" s="11"/>
      <c r="P1951" s="46" t="s">
        <v>51</v>
      </c>
      <c r="Q1951" s="11"/>
      <c r="R1951" s="48"/>
      <c r="S1951" s="11"/>
      <c r="T1951" s="46" t="s">
        <v>189</v>
      </c>
      <c r="U1951" s="11"/>
      <c r="V1951" s="4">
        <v>96.25</v>
      </c>
      <c r="Z1951"/>
    </row>
    <row r="1952" spans="1:26">
      <c r="A1952" s="11"/>
      <c r="B1952" s="11"/>
      <c r="C1952" s="11"/>
      <c r="D1952" s="11"/>
      <c r="E1952" s="11"/>
      <c r="F1952" s="46" t="s">
        <v>18</v>
      </c>
      <c r="G1952" s="11"/>
      <c r="H1952" s="47">
        <v>41467</v>
      </c>
      <c r="I1952" s="11"/>
      <c r="J1952" s="46"/>
      <c r="K1952" s="11"/>
      <c r="L1952" s="46" t="s">
        <v>202</v>
      </c>
      <c r="M1952" s="11"/>
      <c r="N1952" s="46"/>
      <c r="O1952" s="11"/>
      <c r="P1952" s="46" t="s">
        <v>51</v>
      </c>
      <c r="Q1952" s="11"/>
      <c r="R1952" s="48"/>
      <c r="S1952" s="11"/>
      <c r="T1952" s="46" t="s">
        <v>189</v>
      </c>
      <c r="U1952" s="11"/>
      <c r="V1952" s="4">
        <v>54.73</v>
      </c>
      <c r="Z1952"/>
    </row>
    <row r="1953" spans="1:26">
      <c r="A1953" s="11"/>
      <c r="B1953" s="11"/>
      <c r="C1953" s="11"/>
      <c r="D1953" s="11"/>
      <c r="E1953" s="11"/>
      <c r="F1953" s="46" t="s">
        <v>18</v>
      </c>
      <c r="G1953" s="11"/>
      <c r="H1953" s="47">
        <v>41467</v>
      </c>
      <c r="I1953" s="11"/>
      <c r="J1953" s="46"/>
      <c r="K1953" s="11"/>
      <c r="L1953" s="46" t="s">
        <v>202</v>
      </c>
      <c r="M1953" s="11"/>
      <c r="N1953" s="46"/>
      <c r="O1953" s="11"/>
      <c r="P1953" s="46" t="s">
        <v>51</v>
      </c>
      <c r="Q1953" s="11"/>
      <c r="R1953" s="48"/>
      <c r="S1953" s="11"/>
      <c r="T1953" s="46" t="s">
        <v>189</v>
      </c>
      <c r="U1953" s="11"/>
      <c r="V1953" s="4">
        <v>83.16</v>
      </c>
      <c r="Z1953"/>
    </row>
    <row r="1954" spans="1:26">
      <c r="A1954" s="11"/>
      <c r="B1954" s="11"/>
      <c r="C1954" s="11"/>
      <c r="D1954" s="11"/>
      <c r="E1954" s="11"/>
      <c r="F1954" s="46" t="s">
        <v>18</v>
      </c>
      <c r="G1954" s="11"/>
      <c r="H1954" s="47">
        <v>41467</v>
      </c>
      <c r="I1954" s="11"/>
      <c r="J1954" s="46"/>
      <c r="K1954" s="11"/>
      <c r="L1954" s="46" t="s">
        <v>210</v>
      </c>
      <c r="M1954" s="11"/>
      <c r="N1954" s="46"/>
      <c r="O1954" s="11"/>
      <c r="P1954" s="46" t="s">
        <v>0</v>
      </c>
      <c r="Q1954" s="11"/>
      <c r="R1954" s="48"/>
      <c r="S1954" s="11"/>
      <c r="T1954" s="46" t="s">
        <v>189</v>
      </c>
      <c r="U1954" s="11"/>
      <c r="V1954" s="4">
        <v>0</v>
      </c>
      <c r="Z1954"/>
    </row>
    <row r="1955" spans="1:26">
      <c r="A1955" s="11"/>
      <c r="B1955" s="11"/>
      <c r="C1955" s="11"/>
      <c r="D1955" s="11"/>
      <c r="E1955" s="11"/>
      <c r="F1955" s="46" t="s">
        <v>18</v>
      </c>
      <c r="G1955" s="11"/>
      <c r="H1955" s="47">
        <v>41467</v>
      </c>
      <c r="I1955" s="11"/>
      <c r="J1955" s="46"/>
      <c r="K1955" s="11"/>
      <c r="L1955" s="46" t="s">
        <v>210</v>
      </c>
      <c r="M1955" s="11"/>
      <c r="N1955" s="46"/>
      <c r="O1955" s="11"/>
      <c r="P1955" s="46" t="s">
        <v>0</v>
      </c>
      <c r="Q1955" s="11"/>
      <c r="R1955" s="48"/>
      <c r="S1955" s="11"/>
      <c r="T1955" s="46" t="s">
        <v>189</v>
      </c>
      <c r="U1955" s="11"/>
      <c r="V1955" s="4">
        <v>112.14</v>
      </c>
      <c r="Z1955"/>
    </row>
    <row r="1956" spans="1:26">
      <c r="A1956" s="11"/>
      <c r="B1956" s="11"/>
      <c r="C1956" s="11"/>
      <c r="D1956" s="11"/>
      <c r="E1956" s="11"/>
      <c r="F1956" s="46" t="s">
        <v>18</v>
      </c>
      <c r="G1956" s="11"/>
      <c r="H1956" s="47">
        <v>41467</v>
      </c>
      <c r="I1956" s="11"/>
      <c r="J1956" s="46"/>
      <c r="K1956" s="11"/>
      <c r="L1956" s="46" t="s">
        <v>210</v>
      </c>
      <c r="M1956" s="11"/>
      <c r="N1956" s="46"/>
      <c r="O1956" s="11"/>
      <c r="P1956" s="46" t="s">
        <v>0</v>
      </c>
      <c r="Q1956" s="11"/>
      <c r="R1956" s="48"/>
      <c r="S1956" s="11"/>
      <c r="T1956" s="46" t="s">
        <v>189</v>
      </c>
      <c r="U1956" s="11"/>
      <c r="V1956" s="4">
        <v>63.17</v>
      </c>
      <c r="Z1956"/>
    </row>
    <row r="1957" spans="1:26">
      <c r="A1957" s="11"/>
      <c r="B1957" s="11"/>
      <c r="C1957" s="11"/>
      <c r="D1957" s="11"/>
      <c r="E1957" s="11"/>
      <c r="F1957" s="46" t="s">
        <v>18</v>
      </c>
      <c r="G1957" s="11"/>
      <c r="H1957" s="47">
        <v>41467</v>
      </c>
      <c r="I1957" s="11"/>
      <c r="J1957" s="46"/>
      <c r="K1957" s="11"/>
      <c r="L1957" s="46" t="s">
        <v>210</v>
      </c>
      <c r="M1957" s="11"/>
      <c r="N1957" s="46"/>
      <c r="O1957" s="11"/>
      <c r="P1957" s="46" t="s">
        <v>0</v>
      </c>
      <c r="Q1957" s="11"/>
      <c r="R1957" s="48"/>
      <c r="S1957" s="11"/>
      <c r="T1957" s="46" t="s">
        <v>189</v>
      </c>
      <c r="U1957" s="11"/>
      <c r="V1957" s="4">
        <v>96</v>
      </c>
      <c r="Z1957"/>
    </row>
    <row r="1958" spans="1:26">
      <c r="A1958" s="11"/>
      <c r="B1958" s="11"/>
      <c r="C1958" s="11"/>
      <c r="D1958" s="11"/>
      <c r="E1958" s="11"/>
      <c r="F1958" s="46" t="s">
        <v>18</v>
      </c>
      <c r="G1958" s="11"/>
      <c r="H1958" s="47">
        <v>41467</v>
      </c>
      <c r="I1958" s="11"/>
      <c r="J1958" s="46"/>
      <c r="K1958" s="11"/>
      <c r="L1958" s="46" t="s">
        <v>203</v>
      </c>
      <c r="M1958" s="11"/>
      <c r="N1958" s="46"/>
      <c r="O1958" s="11"/>
      <c r="P1958" s="46" t="s">
        <v>51</v>
      </c>
      <c r="Q1958" s="11"/>
      <c r="R1958" s="48"/>
      <c r="S1958" s="11"/>
      <c r="T1958" s="46" t="s">
        <v>189</v>
      </c>
      <c r="U1958" s="11"/>
      <c r="V1958" s="4">
        <v>181.5</v>
      </c>
      <c r="Z1958"/>
    </row>
    <row r="1959" spans="1:26">
      <c r="A1959" s="11"/>
      <c r="B1959" s="11"/>
      <c r="C1959" s="11"/>
      <c r="D1959" s="11"/>
      <c r="E1959" s="11"/>
      <c r="F1959" s="46" t="s">
        <v>18</v>
      </c>
      <c r="G1959" s="11"/>
      <c r="H1959" s="47">
        <v>41467</v>
      </c>
      <c r="I1959" s="11"/>
      <c r="J1959" s="46"/>
      <c r="K1959" s="11"/>
      <c r="L1959" s="46" t="s">
        <v>203</v>
      </c>
      <c r="M1959" s="11"/>
      <c r="N1959" s="46"/>
      <c r="O1959" s="11"/>
      <c r="P1959" s="46" t="s">
        <v>51</v>
      </c>
      <c r="Q1959" s="11"/>
      <c r="R1959" s="48"/>
      <c r="S1959" s="11"/>
      <c r="T1959" s="46" t="s">
        <v>189</v>
      </c>
      <c r="U1959" s="11"/>
      <c r="V1959" s="4">
        <v>100.6</v>
      </c>
      <c r="Z1959"/>
    </row>
    <row r="1960" spans="1:26">
      <c r="A1960" s="11"/>
      <c r="B1960" s="11"/>
      <c r="C1960" s="11"/>
      <c r="D1960" s="11"/>
      <c r="E1960" s="11"/>
      <c r="F1960" s="46" t="s">
        <v>18</v>
      </c>
      <c r="G1960" s="11"/>
      <c r="H1960" s="47">
        <v>41467</v>
      </c>
      <c r="I1960" s="11"/>
      <c r="J1960" s="46"/>
      <c r="K1960" s="11"/>
      <c r="L1960" s="46" t="s">
        <v>203</v>
      </c>
      <c r="M1960" s="11"/>
      <c r="N1960" s="46"/>
      <c r="O1960" s="11"/>
      <c r="P1960" s="46" t="s">
        <v>51</v>
      </c>
      <c r="Q1960" s="11"/>
      <c r="R1960" s="48"/>
      <c r="S1960" s="11"/>
      <c r="T1960" s="46" t="s">
        <v>189</v>
      </c>
      <c r="U1960" s="11"/>
      <c r="V1960" s="4">
        <v>57.04</v>
      </c>
      <c r="Z1960"/>
    </row>
    <row r="1961" spans="1:26">
      <c r="A1961" s="11"/>
      <c r="B1961" s="11"/>
      <c r="C1961" s="11"/>
      <c r="D1961" s="11"/>
      <c r="E1961" s="11"/>
      <c r="F1961" s="46" t="s">
        <v>18</v>
      </c>
      <c r="G1961" s="11"/>
      <c r="H1961" s="47">
        <v>41467</v>
      </c>
      <c r="I1961" s="11"/>
      <c r="J1961" s="46"/>
      <c r="K1961" s="11"/>
      <c r="L1961" s="46" t="s">
        <v>203</v>
      </c>
      <c r="M1961" s="11"/>
      <c r="N1961" s="46"/>
      <c r="O1961" s="11"/>
      <c r="P1961" s="46" t="s">
        <v>51</v>
      </c>
      <c r="Q1961" s="11"/>
      <c r="R1961" s="48"/>
      <c r="S1961" s="11"/>
      <c r="T1961" s="46" t="s">
        <v>189</v>
      </c>
      <c r="U1961" s="11"/>
      <c r="V1961" s="4">
        <v>86.68</v>
      </c>
      <c r="Z1961"/>
    </row>
    <row r="1962" spans="1:26">
      <c r="A1962" s="11"/>
      <c r="B1962" s="11"/>
      <c r="C1962" s="11"/>
      <c r="D1962" s="11"/>
      <c r="E1962" s="11"/>
      <c r="F1962" s="46" t="s">
        <v>18</v>
      </c>
      <c r="G1962" s="11"/>
      <c r="H1962" s="47">
        <v>41467</v>
      </c>
      <c r="I1962" s="11"/>
      <c r="J1962" s="46"/>
      <c r="K1962" s="11"/>
      <c r="L1962" s="46" t="s">
        <v>204</v>
      </c>
      <c r="M1962" s="11"/>
      <c r="N1962" s="46"/>
      <c r="O1962" s="11"/>
      <c r="P1962" s="46" t="s">
        <v>19</v>
      </c>
      <c r="Q1962" s="11"/>
      <c r="R1962" s="48"/>
      <c r="S1962" s="11"/>
      <c r="T1962" s="46" t="s">
        <v>189</v>
      </c>
      <c r="U1962" s="11"/>
      <c r="V1962" s="4">
        <v>73.040000000000006</v>
      </c>
      <c r="Z1962"/>
    </row>
    <row r="1963" spans="1:26">
      <c r="A1963" s="11"/>
      <c r="B1963" s="11"/>
      <c r="C1963" s="11"/>
      <c r="D1963" s="11"/>
      <c r="E1963" s="11"/>
      <c r="F1963" s="46" t="s">
        <v>18</v>
      </c>
      <c r="G1963" s="11"/>
      <c r="H1963" s="47">
        <v>41467</v>
      </c>
      <c r="I1963" s="11"/>
      <c r="J1963" s="46"/>
      <c r="K1963" s="11"/>
      <c r="L1963" s="46" t="s">
        <v>204</v>
      </c>
      <c r="M1963" s="11"/>
      <c r="N1963" s="46"/>
      <c r="O1963" s="11"/>
      <c r="P1963" s="46" t="s">
        <v>19</v>
      </c>
      <c r="Q1963" s="11"/>
      <c r="R1963" s="48"/>
      <c r="S1963" s="11"/>
      <c r="T1963" s="46" t="s">
        <v>189</v>
      </c>
      <c r="U1963" s="11"/>
      <c r="V1963" s="4">
        <v>111</v>
      </c>
      <c r="Z1963"/>
    </row>
    <row r="1964" spans="1:26">
      <c r="A1964" s="11"/>
      <c r="B1964" s="11"/>
      <c r="C1964" s="11"/>
      <c r="D1964" s="11"/>
      <c r="E1964" s="11"/>
      <c r="F1964" s="46" t="s">
        <v>18</v>
      </c>
      <c r="G1964" s="11"/>
      <c r="H1964" s="47">
        <v>41467</v>
      </c>
      <c r="I1964" s="11"/>
      <c r="J1964" s="46"/>
      <c r="K1964" s="11"/>
      <c r="L1964" s="46" t="s">
        <v>221</v>
      </c>
      <c r="M1964" s="11"/>
      <c r="N1964" s="46"/>
      <c r="O1964" s="11"/>
      <c r="P1964" s="46" t="s">
        <v>51</v>
      </c>
      <c r="Q1964" s="11"/>
      <c r="R1964" s="48"/>
      <c r="S1964" s="11"/>
      <c r="T1964" s="46" t="s">
        <v>189</v>
      </c>
      <c r="U1964" s="11"/>
      <c r="V1964" s="4">
        <v>569.25</v>
      </c>
      <c r="Z1964"/>
    </row>
    <row r="1965" spans="1:26">
      <c r="A1965" s="11"/>
      <c r="B1965" s="11"/>
      <c r="C1965" s="11"/>
      <c r="D1965" s="11"/>
      <c r="E1965" s="11"/>
      <c r="F1965" s="46" t="s">
        <v>18</v>
      </c>
      <c r="G1965" s="11"/>
      <c r="H1965" s="47">
        <v>41467</v>
      </c>
      <c r="I1965" s="11"/>
      <c r="J1965" s="46"/>
      <c r="K1965" s="11"/>
      <c r="L1965" s="46" t="s">
        <v>221</v>
      </c>
      <c r="M1965" s="11"/>
      <c r="N1965" s="46"/>
      <c r="O1965" s="11"/>
      <c r="P1965" s="46" t="s">
        <v>51</v>
      </c>
      <c r="Q1965" s="11"/>
      <c r="R1965" s="48"/>
      <c r="S1965" s="11"/>
      <c r="T1965" s="46" t="s">
        <v>189</v>
      </c>
      <c r="U1965" s="11"/>
      <c r="V1965" s="4">
        <v>131.38</v>
      </c>
      <c r="Z1965"/>
    </row>
    <row r="1966" spans="1:26">
      <c r="A1966" s="11"/>
      <c r="B1966" s="11"/>
      <c r="C1966" s="11"/>
      <c r="D1966" s="11"/>
      <c r="E1966" s="11"/>
      <c r="F1966" s="46" t="s">
        <v>18</v>
      </c>
      <c r="G1966" s="11"/>
      <c r="H1966" s="47">
        <v>41467</v>
      </c>
      <c r="I1966" s="11"/>
      <c r="J1966" s="46"/>
      <c r="K1966" s="11"/>
      <c r="L1966" s="46" t="s">
        <v>221</v>
      </c>
      <c r="M1966" s="11"/>
      <c r="N1966" s="46"/>
      <c r="O1966" s="11"/>
      <c r="P1966" s="46" t="s">
        <v>51</v>
      </c>
      <c r="Q1966" s="11"/>
      <c r="R1966" s="48"/>
      <c r="S1966" s="11"/>
      <c r="T1966" s="46" t="s">
        <v>189</v>
      </c>
      <c r="U1966" s="11"/>
      <c r="V1966" s="4">
        <v>73.400000000000006</v>
      </c>
      <c r="Z1966"/>
    </row>
    <row r="1967" spans="1:26">
      <c r="A1967" s="11"/>
      <c r="B1967" s="11"/>
      <c r="C1967" s="11"/>
      <c r="D1967" s="11"/>
      <c r="E1967" s="11"/>
      <c r="F1967" s="46" t="s">
        <v>18</v>
      </c>
      <c r="G1967" s="11"/>
      <c r="H1967" s="47">
        <v>41467</v>
      </c>
      <c r="I1967" s="11"/>
      <c r="J1967" s="46"/>
      <c r="K1967" s="11"/>
      <c r="L1967" s="46" t="s">
        <v>221</v>
      </c>
      <c r="M1967" s="11"/>
      <c r="N1967" s="46"/>
      <c r="O1967" s="11"/>
      <c r="P1967" s="46" t="s">
        <v>51</v>
      </c>
      <c r="Q1967" s="11"/>
      <c r="R1967" s="48"/>
      <c r="S1967" s="11"/>
      <c r="T1967" s="46" t="s">
        <v>189</v>
      </c>
      <c r="U1967" s="11"/>
      <c r="V1967" s="4">
        <v>111.55</v>
      </c>
      <c r="Z1967"/>
    </row>
    <row r="1968" spans="1:26">
      <c r="A1968" s="11"/>
      <c r="B1968" s="11"/>
      <c r="C1968" s="11"/>
      <c r="D1968" s="11"/>
      <c r="E1968" s="11"/>
      <c r="F1968" s="46" t="s">
        <v>18</v>
      </c>
      <c r="G1968" s="11"/>
      <c r="H1968" s="47">
        <v>41467</v>
      </c>
      <c r="I1968" s="11"/>
      <c r="J1968" s="46"/>
      <c r="K1968" s="11"/>
      <c r="L1968" s="46" t="s">
        <v>211</v>
      </c>
      <c r="M1968" s="11"/>
      <c r="N1968" s="46"/>
      <c r="O1968" s="11"/>
      <c r="P1968" s="46" t="s">
        <v>19</v>
      </c>
      <c r="Q1968" s="11"/>
      <c r="R1968" s="48"/>
      <c r="S1968" s="11"/>
      <c r="T1968" s="46" t="s">
        <v>189</v>
      </c>
      <c r="U1968" s="11"/>
      <c r="V1968" s="4">
        <v>115.85</v>
      </c>
      <c r="Z1968"/>
    </row>
    <row r="1969" spans="1:26">
      <c r="A1969" s="11"/>
      <c r="B1969" s="11"/>
      <c r="C1969" s="11"/>
      <c r="D1969" s="11"/>
      <c r="E1969" s="11"/>
      <c r="F1969" s="46" t="s">
        <v>18</v>
      </c>
      <c r="G1969" s="11"/>
      <c r="H1969" s="47">
        <v>41467</v>
      </c>
      <c r="I1969" s="11"/>
      <c r="J1969" s="46"/>
      <c r="K1969" s="11"/>
      <c r="L1969" s="46" t="s">
        <v>211</v>
      </c>
      <c r="M1969" s="11"/>
      <c r="N1969" s="46"/>
      <c r="O1969" s="11"/>
      <c r="P1969" s="46" t="s">
        <v>19</v>
      </c>
      <c r="Q1969" s="11"/>
      <c r="R1969" s="48"/>
      <c r="S1969" s="11"/>
      <c r="T1969" s="46" t="s">
        <v>189</v>
      </c>
      <c r="U1969" s="11"/>
      <c r="V1969" s="4">
        <v>65.14</v>
      </c>
      <c r="Z1969"/>
    </row>
    <row r="1970" spans="1:26">
      <c r="A1970" s="11"/>
      <c r="B1970" s="11"/>
      <c r="C1970" s="11"/>
      <c r="D1970" s="11"/>
      <c r="E1970" s="11"/>
      <c r="F1970" s="46" t="s">
        <v>18</v>
      </c>
      <c r="G1970" s="11"/>
      <c r="H1970" s="47">
        <v>41467</v>
      </c>
      <c r="I1970" s="11"/>
      <c r="J1970" s="46"/>
      <c r="K1970" s="11"/>
      <c r="L1970" s="46" t="s">
        <v>211</v>
      </c>
      <c r="M1970" s="11"/>
      <c r="N1970" s="46"/>
      <c r="O1970" s="11"/>
      <c r="P1970" s="46" t="s">
        <v>19</v>
      </c>
      <c r="Q1970" s="11"/>
      <c r="R1970" s="48"/>
      <c r="S1970" s="11"/>
      <c r="T1970" s="46" t="s">
        <v>189</v>
      </c>
      <c r="U1970" s="11"/>
      <c r="V1970" s="4">
        <v>99</v>
      </c>
      <c r="Z1970"/>
    </row>
    <row r="1971" spans="1:26">
      <c r="A1971" s="11"/>
      <c r="B1971" s="11"/>
      <c r="C1971" s="11"/>
      <c r="D1971" s="11"/>
      <c r="E1971" s="11"/>
      <c r="F1971" s="46" t="s">
        <v>18</v>
      </c>
      <c r="G1971" s="11"/>
      <c r="H1971" s="47">
        <v>41467</v>
      </c>
      <c r="I1971" s="11"/>
      <c r="J1971" s="46" t="s">
        <v>62</v>
      </c>
      <c r="K1971" s="11"/>
      <c r="L1971" s="46" t="s">
        <v>215</v>
      </c>
      <c r="M1971" s="11"/>
      <c r="N1971" s="46"/>
      <c r="O1971" s="11"/>
      <c r="P1971" s="46" t="s">
        <v>51</v>
      </c>
      <c r="Q1971" s="11"/>
      <c r="R1971" s="48"/>
      <c r="S1971" s="11"/>
      <c r="T1971" s="46" t="s">
        <v>189</v>
      </c>
      <c r="U1971" s="11"/>
      <c r="V1971" s="4">
        <v>31.2</v>
      </c>
      <c r="Z1971"/>
    </row>
    <row r="1972" spans="1:26">
      <c r="A1972" s="11"/>
      <c r="B1972" s="11"/>
      <c r="C1972" s="11"/>
      <c r="D1972" s="11"/>
      <c r="E1972" s="11"/>
      <c r="F1972" s="46" t="s">
        <v>18</v>
      </c>
      <c r="G1972" s="11"/>
      <c r="H1972" s="47">
        <v>41467</v>
      </c>
      <c r="I1972" s="11"/>
      <c r="J1972" s="46" t="s">
        <v>62</v>
      </c>
      <c r="K1972" s="11"/>
      <c r="L1972" s="46" t="s">
        <v>215</v>
      </c>
      <c r="M1972" s="11"/>
      <c r="N1972" s="46"/>
      <c r="O1972" s="11"/>
      <c r="P1972" s="46" t="s">
        <v>51</v>
      </c>
      <c r="Q1972" s="11"/>
      <c r="R1972" s="48"/>
      <c r="S1972" s="11"/>
      <c r="T1972" s="46" t="s">
        <v>189</v>
      </c>
      <c r="U1972" s="11"/>
      <c r="V1972" s="4">
        <v>20.13</v>
      </c>
      <c r="Z1972"/>
    </row>
    <row r="1973" spans="1:26">
      <c r="A1973" s="11"/>
      <c r="B1973" s="11"/>
      <c r="C1973" s="11"/>
      <c r="D1973" s="11"/>
      <c r="E1973" s="11"/>
      <c r="F1973" s="46" t="s">
        <v>18</v>
      </c>
      <c r="G1973" s="11"/>
      <c r="H1973" s="47">
        <v>41467</v>
      </c>
      <c r="I1973" s="11"/>
      <c r="J1973" s="46" t="s">
        <v>62</v>
      </c>
      <c r="K1973" s="11"/>
      <c r="L1973" s="46" t="s">
        <v>215</v>
      </c>
      <c r="M1973" s="11"/>
      <c r="N1973" s="46"/>
      <c r="O1973" s="11"/>
      <c r="P1973" s="46" t="s">
        <v>51</v>
      </c>
      <c r="Q1973" s="11"/>
      <c r="R1973" s="48"/>
      <c r="S1973" s="11"/>
      <c r="T1973" s="46" t="s">
        <v>189</v>
      </c>
      <c r="U1973" s="11"/>
      <c r="V1973" s="4">
        <v>30.6</v>
      </c>
      <c r="Z1973"/>
    </row>
    <row r="1974" spans="1:26">
      <c r="A1974" s="11"/>
      <c r="B1974" s="11"/>
      <c r="C1974" s="11"/>
      <c r="D1974" s="11"/>
      <c r="E1974" s="11"/>
      <c r="F1974" s="46" t="s">
        <v>18</v>
      </c>
      <c r="G1974" s="11"/>
      <c r="H1974" s="47">
        <v>41472</v>
      </c>
      <c r="I1974" s="11"/>
      <c r="J1974" s="46"/>
      <c r="K1974" s="11"/>
      <c r="L1974" s="46" t="s">
        <v>208</v>
      </c>
      <c r="M1974" s="11"/>
      <c r="N1974" s="46"/>
      <c r="O1974" s="11"/>
      <c r="P1974" s="46" t="s">
        <v>19</v>
      </c>
      <c r="Q1974" s="11"/>
      <c r="R1974" s="48"/>
      <c r="S1974" s="11"/>
      <c r="T1974" s="46" t="s">
        <v>189</v>
      </c>
      <c r="U1974" s="11"/>
      <c r="V1974" s="4">
        <v>83.31</v>
      </c>
      <c r="Z1974"/>
    </row>
    <row r="1975" spans="1:26">
      <c r="A1975" s="11"/>
      <c r="B1975" s="11"/>
      <c r="C1975" s="11"/>
      <c r="D1975" s="11"/>
      <c r="E1975" s="11"/>
      <c r="F1975" s="46" t="s">
        <v>18</v>
      </c>
      <c r="G1975" s="11"/>
      <c r="H1975" s="47">
        <v>41472</v>
      </c>
      <c r="I1975" s="11"/>
      <c r="J1975" s="46"/>
      <c r="K1975" s="11"/>
      <c r="L1975" s="46" t="s">
        <v>208</v>
      </c>
      <c r="M1975" s="11"/>
      <c r="N1975" s="46"/>
      <c r="O1975" s="11"/>
      <c r="P1975" s="46" t="s">
        <v>19</v>
      </c>
      <c r="Q1975" s="11"/>
      <c r="R1975" s="48"/>
      <c r="S1975" s="11"/>
      <c r="T1975" s="46" t="s">
        <v>189</v>
      </c>
      <c r="U1975" s="11"/>
      <c r="V1975" s="4">
        <v>47.84</v>
      </c>
      <c r="Z1975"/>
    </row>
    <row r="1976" spans="1:26">
      <c r="A1976" s="11"/>
      <c r="B1976" s="11"/>
      <c r="C1976" s="11"/>
      <c r="D1976" s="11"/>
      <c r="E1976" s="11"/>
      <c r="F1976" s="46" t="s">
        <v>18</v>
      </c>
      <c r="G1976" s="11"/>
      <c r="H1976" s="47">
        <v>41472</v>
      </c>
      <c r="I1976" s="11"/>
      <c r="J1976" s="46"/>
      <c r="K1976" s="11"/>
      <c r="L1976" s="46" t="s">
        <v>208</v>
      </c>
      <c r="M1976" s="11"/>
      <c r="N1976" s="46"/>
      <c r="O1976" s="11"/>
      <c r="P1976" s="46" t="s">
        <v>19</v>
      </c>
      <c r="Q1976" s="11"/>
      <c r="R1976" s="48"/>
      <c r="S1976" s="11"/>
      <c r="T1976" s="46" t="s">
        <v>189</v>
      </c>
      <c r="U1976" s="11"/>
      <c r="V1976" s="4">
        <v>0</v>
      </c>
      <c r="Z1976"/>
    </row>
    <row r="1977" spans="1:26">
      <c r="A1977" s="11"/>
      <c r="B1977" s="11"/>
      <c r="C1977" s="11"/>
      <c r="D1977" s="11"/>
      <c r="E1977" s="11"/>
      <c r="F1977" s="46" t="s">
        <v>18</v>
      </c>
      <c r="G1977" s="11"/>
      <c r="H1977" s="47">
        <v>41481</v>
      </c>
      <c r="I1977" s="11"/>
      <c r="J1977" s="46"/>
      <c r="K1977" s="11"/>
      <c r="L1977" s="46" t="s">
        <v>206</v>
      </c>
      <c r="M1977" s="11"/>
      <c r="N1977" s="46"/>
      <c r="O1977" s="11"/>
      <c r="P1977" s="46" t="s">
        <v>0</v>
      </c>
      <c r="Q1977" s="11"/>
      <c r="R1977" s="48"/>
      <c r="S1977" s="11"/>
      <c r="T1977" s="46" t="s">
        <v>189</v>
      </c>
      <c r="U1977" s="11"/>
      <c r="V1977" s="4">
        <v>3.07</v>
      </c>
      <c r="Z1977"/>
    </row>
    <row r="1978" spans="1:26">
      <c r="A1978" s="11"/>
      <c r="B1978" s="11"/>
      <c r="C1978" s="11"/>
      <c r="D1978" s="11"/>
      <c r="E1978" s="11"/>
      <c r="F1978" s="46" t="s">
        <v>18</v>
      </c>
      <c r="G1978" s="11"/>
      <c r="H1978" s="47">
        <v>41481</v>
      </c>
      <c r="I1978" s="11"/>
      <c r="J1978" s="46"/>
      <c r="K1978" s="11"/>
      <c r="L1978" s="46" t="s">
        <v>206</v>
      </c>
      <c r="M1978" s="11"/>
      <c r="N1978" s="46"/>
      <c r="O1978" s="11"/>
      <c r="P1978" s="46" t="s">
        <v>0</v>
      </c>
      <c r="Q1978" s="11"/>
      <c r="R1978" s="48"/>
      <c r="S1978" s="11"/>
      <c r="T1978" s="46" t="s">
        <v>189</v>
      </c>
      <c r="U1978" s="11"/>
      <c r="V1978" s="4">
        <v>4.6500000000000004</v>
      </c>
      <c r="Z1978"/>
    </row>
    <row r="1979" spans="1:26">
      <c r="A1979" s="11"/>
      <c r="B1979" s="11"/>
      <c r="C1979" s="11"/>
      <c r="D1979" s="11"/>
      <c r="E1979" s="11"/>
      <c r="F1979" s="46" t="s">
        <v>18</v>
      </c>
      <c r="G1979" s="11"/>
      <c r="H1979" s="47">
        <v>41481</v>
      </c>
      <c r="I1979" s="11"/>
      <c r="J1979" s="46"/>
      <c r="K1979" s="11"/>
      <c r="L1979" s="46" t="s">
        <v>212</v>
      </c>
      <c r="M1979" s="11"/>
      <c r="N1979" s="46"/>
      <c r="O1979" s="11"/>
      <c r="P1979" s="46" t="s">
        <v>35</v>
      </c>
      <c r="Q1979" s="11"/>
      <c r="R1979" s="48"/>
      <c r="S1979" s="11"/>
      <c r="T1979" s="46" t="s">
        <v>189</v>
      </c>
      <c r="U1979" s="11"/>
      <c r="V1979" s="4">
        <v>236.25</v>
      </c>
      <c r="Z1979"/>
    </row>
    <row r="1980" spans="1:26">
      <c r="A1980" s="11"/>
      <c r="B1980" s="11"/>
      <c r="C1980" s="11"/>
      <c r="D1980" s="11"/>
      <c r="E1980" s="11"/>
      <c r="F1980" s="46" t="s">
        <v>18</v>
      </c>
      <c r="G1980" s="11"/>
      <c r="H1980" s="47">
        <v>41481</v>
      </c>
      <c r="I1980" s="11"/>
      <c r="J1980" s="46"/>
      <c r="K1980" s="11"/>
      <c r="L1980" s="46" t="s">
        <v>212</v>
      </c>
      <c r="M1980" s="11"/>
      <c r="N1980" s="46"/>
      <c r="O1980" s="11"/>
      <c r="P1980" s="46" t="s">
        <v>35</v>
      </c>
      <c r="Q1980" s="11"/>
      <c r="R1980" s="48"/>
      <c r="S1980" s="11"/>
      <c r="T1980" s="46" t="s">
        <v>189</v>
      </c>
      <c r="U1980" s="11"/>
      <c r="V1980" s="4">
        <v>83.44</v>
      </c>
      <c r="Z1980"/>
    </row>
    <row r="1981" spans="1:26">
      <c r="A1981" s="11"/>
      <c r="B1981" s="11"/>
      <c r="C1981" s="11"/>
      <c r="D1981" s="11"/>
      <c r="E1981" s="11"/>
      <c r="F1981" s="46" t="s">
        <v>18</v>
      </c>
      <c r="G1981" s="11"/>
      <c r="H1981" s="47">
        <v>41481</v>
      </c>
      <c r="I1981" s="11"/>
      <c r="J1981" s="46"/>
      <c r="K1981" s="11"/>
      <c r="L1981" s="46" t="s">
        <v>212</v>
      </c>
      <c r="M1981" s="11"/>
      <c r="N1981" s="46"/>
      <c r="O1981" s="11"/>
      <c r="P1981" s="46" t="s">
        <v>35</v>
      </c>
      <c r="Q1981" s="11"/>
      <c r="R1981" s="48"/>
      <c r="S1981" s="11"/>
      <c r="T1981" s="46" t="s">
        <v>189</v>
      </c>
      <c r="U1981" s="11"/>
      <c r="V1981" s="4">
        <v>47.91</v>
      </c>
      <c r="Z1981"/>
    </row>
    <row r="1982" spans="1:26">
      <c r="A1982" s="11"/>
      <c r="B1982" s="11"/>
      <c r="C1982" s="11"/>
      <c r="D1982" s="11"/>
      <c r="E1982" s="11"/>
      <c r="F1982" s="46" t="s">
        <v>18</v>
      </c>
      <c r="G1982" s="11"/>
      <c r="H1982" s="47">
        <v>41481</v>
      </c>
      <c r="I1982" s="11"/>
      <c r="J1982" s="46"/>
      <c r="K1982" s="11"/>
      <c r="L1982" s="46" t="s">
        <v>212</v>
      </c>
      <c r="M1982" s="11"/>
      <c r="N1982" s="46"/>
      <c r="O1982" s="11"/>
      <c r="P1982" s="46" t="s">
        <v>35</v>
      </c>
      <c r="Q1982" s="11"/>
      <c r="R1982" s="48"/>
      <c r="S1982" s="11"/>
      <c r="T1982" s="46" t="s">
        <v>189</v>
      </c>
      <c r="U1982" s="11"/>
      <c r="V1982" s="4">
        <v>72.81</v>
      </c>
      <c r="Z1982"/>
    </row>
    <row r="1983" spans="1:26">
      <c r="A1983" s="11"/>
      <c r="B1983" s="11"/>
      <c r="C1983" s="11"/>
      <c r="D1983" s="11"/>
      <c r="E1983" s="11"/>
      <c r="F1983" s="46" t="s">
        <v>18</v>
      </c>
      <c r="G1983" s="11"/>
      <c r="H1983" s="47">
        <v>41481</v>
      </c>
      <c r="I1983" s="11"/>
      <c r="J1983" s="46"/>
      <c r="K1983" s="11"/>
      <c r="L1983" s="46" t="s">
        <v>190</v>
      </c>
      <c r="M1983" s="11"/>
      <c r="N1983" s="46"/>
      <c r="O1983" s="11"/>
      <c r="P1983" s="46" t="s">
        <v>35</v>
      </c>
      <c r="Q1983" s="11"/>
      <c r="R1983" s="48"/>
      <c r="S1983" s="11"/>
      <c r="T1983" s="46" t="s">
        <v>189</v>
      </c>
      <c r="U1983" s="11"/>
      <c r="V1983" s="4">
        <v>43.15</v>
      </c>
      <c r="Z1983"/>
    </row>
    <row r="1984" spans="1:26">
      <c r="A1984" s="11"/>
      <c r="B1984" s="11"/>
      <c r="C1984" s="11"/>
      <c r="D1984" s="11"/>
      <c r="E1984" s="11"/>
      <c r="F1984" s="46" t="s">
        <v>18</v>
      </c>
      <c r="G1984" s="11"/>
      <c r="H1984" s="47">
        <v>41481</v>
      </c>
      <c r="I1984" s="11"/>
      <c r="J1984" s="46"/>
      <c r="K1984" s="11"/>
      <c r="L1984" s="46" t="s">
        <v>190</v>
      </c>
      <c r="M1984" s="11"/>
      <c r="N1984" s="46"/>
      <c r="O1984" s="11"/>
      <c r="P1984" s="46" t="s">
        <v>35</v>
      </c>
      <c r="Q1984" s="11"/>
      <c r="R1984" s="48"/>
      <c r="S1984" s="11"/>
      <c r="T1984" s="46" t="s">
        <v>189</v>
      </c>
      <c r="U1984" s="11"/>
      <c r="V1984" s="4">
        <v>26.49</v>
      </c>
      <c r="Z1984"/>
    </row>
    <row r="1985" spans="1:26">
      <c r="A1985" s="11"/>
      <c r="B1985" s="11"/>
      <c r="C1985" s="11"/>
      <c r="D1985" s="11"/>
      <c r="E1985" s="11"/>
      <c r="F1985" s="46" t="s">
        <v>18</v>
      </c>
      <c r="G1985" s="11"/>
      <c r="H1985" s="47">
        <v>41481</v>
      </c>
      <c r="I1985" s="11"/>
      <c r="J1985" s="46"/>
      <c r="K1985" s="11"/>
      <c r="L1985" s="46" t="s">
        <v>190</v>
      </c>
      <c r="M1985" s="11"/>
      <c r="N1985" s="46"/>
      <c r="O1985" s="11"/>
      <c r="P1985" s="46" t="s">
        <v>35</v>
      </c>
      <c r="Q1985" s="11"/>
      <c r="R1985" s="48"/>
      <c r="S1985" s="11"/>
      <c r="T1985" s="46" t="s">
        <v>189</v>
      </c>
      <c r="U1985" s="11"/>
      <c r="V1985" s="4">
        <v>60.38</v>
      </c>
      <c r="Z1985"/>
    </row>
    <row r="1986" spans="1:26">
      <c r="A1986" s="11"/>
      <c r="B1986" s="11"/>
      <c r="C1986" s="11"/>
      <c r="D1986" s="11"/>
      <c r="E1986" s="11"/>
      <c r="F1986" s="46" t="s">
        <v>18</v>
      </c>
      <c r="G1986" s="11"/>
      <c r="H1986" s="47">
        <v>41481</v>
      </c>
      <c r="I1986" s="11"/>
      <c r="J1986" s="46"/>
      <c r="K1986" s="11"/>
      <c r="L1986" s="46" t="s">
        <v>191</v>
      </c>
      <c r="M1986" s="11"/>
      <c r="N1986" s="46"/>
      <c r="O1986" s="11"/>
      <c r="P1986" s="46" t="s">
        <v>19</v>
      </c>
      <c r="Q1986" s="11"/>
      <c r="R1986" s="48"/>
      <c r="S1986" s="11"/>
      <c r="T1986" s="46" t="s">
        <v>189</v>
      </c>
      <c r="U1986" s="11"/>
      <c r="V1986" s="4">
        <v>136.87</v>
      </c>
      <c r="Z1986"/>
    </row>
    <row r="1987" spans="1:26">
      <c r="A1987" s="11"/>
      <c r="B1987" s="11"/>
      <c r="C1987" s="11"/>
      <c r="D1987" s="11"/>
      <c r="E1987" s="11"/>
      <c r="F1987" s="46" t="s">
        <v>18</v>
      </c>
      <c r="G1987" s="11"/>
      <c r="H1987" s="47">
        <v>41481</v>
      </c>
      <c r="I1987" s="11"/>
      <c r="J1987" s="46"/>
      <c r="K1987" s="11"/>
      <c r="L1987" s="46" t="s">
        <v>191</v>
      </c>
      <c r="M1987" s="11"/>
      <c r="N1987" s="46"/>
      <c r="O1987" s="11"/>
      <c r="P1987" s="46" t="s">
        <v>19</v>
      </c>
      <c r="Q1987" s="11"/>
      <c r="R1987" s="48"/>
      <c r="S1987" s="11"/>
      <c r="T1987" s="46" t="s">
        <v>189</v>
      </c>
      <c r="U1987" s="11"/>
      <c r="V1987" s="4">
        <v>17.920000000000002</v>
      </c>
      <c r="Z1987"/>
    </row>
    <row r="1988" spans="1:26">
      <c r="A1988" s="11"/>
      <c r="B1988" s="11"/>
      <c r="C1988" s="11"/>
      <c r="D1988" s="11"/>
      <c r="E1988" s="11"/>
      <c r="F1988" s="46" t="s">
        <v>18</v>
      </c>
      <c r="G1988" s="11"/>
      <c r="H1988" s="47">
        <v>41481</v>
      </c>
      <c r="I1988" s="11"/>
      <c r="J1988" s="46"/>
      <c r="K1988" s="11"/>
      <c r="L1988" s="46" t="s">
        <v>191</v>
      </c>
      <c r="M1988" s="11"/>
      <c r="N1988" s="46"/>
      <c r="O1988" s="11"/>
      <c r="P1988" s="46" t="s">
        <v>19</v>
      </c>
      <c r="Q1988" s="11"/>
      <c r="R1988" s="48"/>
      <c r="S1988" s="11"/>
      <c r="T1988" s="46" t="s">
        <v>189</v>
      </c>
      <c r="U1988" s="11"/>
      <c r="V1988" s="4">
        <v>134.75</v>
      </c>
      <c r="Z1988"/>
    </row>
    <row r="1989" spans="1:26">
      <c r="A1989" s="11"/>
      <c r="B1989" s="11"/>
      <c r="C1989" s="11"/>
      <c r="D1989" s="11"/>
      <c r="E1989" s="11"/>
      <c r="F1989" s="46" t="s">
        <v>18</v>
      </c>
      <c r="G1989" s="11"/>
      <c r="H1989" s="47">
        <v>41481</v>
      </c>
      <c r="I1989" s="11"/>
      <c r="J1989" s="46"/>
      <c r="K1989" s="11"/>
      <c r="L1989" s="46" t="s">
        <v>214</v>
      </c>
      <c r="M1989" s="11"/>
      <c r="N1989" s="46"/>
      <c r="O1989" s="11"/>
      <c r="P1989" s="46" t="s">
        <v>0</v>
      </c>
      <c r="Q1989" s="11"/>
      <c r="R1989" s="48"/>
      <c r="S1989" s="11"/>
      <c r="T1989" s="46" t="s">
        <v>189</v>
      </c>
      <c r="U1989" s="11"/>
      <c r="V1989" s="4">
        <v>158.96</v>
      </c>
      <c r="Z1989"/>
    </row>
    <row r="1990" spans="1:26">
      <c r="A1990" s="11"/>
      <c r="B1990" s="11"/>
      <c r="C1990" s="11"/>
      <c r="D1990" s="11"/>
      <c r="E1990" s="11"/>
      <c r="F1990" s="46" t="s">
        <v>18</v>
      </c>
      <c r="G1990" s="11"/>
      <c r="H1990" s="47">
        <v>41481</v>
      </c>
      <c r="I1990" s="11"/>
      <c r="J1990" s="46"/>
      <c r="K1990" s="11"/>
      <c r="L1990" s="46" t="s">
        <v>214</v>
      </c>
      <c r="M1990" s="11"/>
      <c r="N1990" s="46"/>
      <c r="O1990" s="11"/>
      <c r="P1990" s="46" t="s">
        <v>0</v>
      </c>
      <c r="Q1990" s="11"/>
      <c r="R1990" s="48"/>
      <c r="S1990" s="11"/>
      <c r="T1990" s="46" t="s">
        <v>189</v>
      </c>
      <c r="U1990" s="11"/>
      <c r="V1990" s="4">
        <v>88.06</v>
      </c>
      <c r="Z1990"/>
    </row>
    <row r="1991" spans="1:26">
      <c r="A1991" s="11"/>
      <c r="B1991" s="11"/>
      <c r="C1991" s="11"/>
      <c r="D1991" s="11"/>
      <c r="E1991" s="11"/>
      <c r="F1991" s="46" t="s">
        <v>18</v>
      </c>
      <c r="G1991" s="11"/>
      <c r="H1991" s="47">
        <v>41481</v>
      </c>
      <c r="I1991" s="11"/>
      <c r="J1991" s="46"/>
      <c r="K1991" s="11"/>
      <c r="L1991" s="46" t="s">
        <v>214</v>
      </c>
      <c r="M1991" s="11"/>
      <c r="N1991" s="46"/>
      <c r="O1991" s="11"/>
      <c r="P1991" s="46" t="s">
        <v>0</v>
      </c>
      <c r="Q1991" s="11"/>
      <c r="R1991" s="48"/>
      <c r="S1991" s="11"/>
      <c r="T1991" s="46" t="s">
        <v>189</v>
      </c>
      <c r="U1991" s="11"/>
      <c r="V1991" s="4">
        <v>133.84</v>
      </c>
      <c r="Z1991"/>
    </row>
    <row r="1992" spans="1:26">
      <c r="A1992" s="11"/>
      <c r="B1992" s="11"/>
      <c r="C1992" s="11"/>
      <c r="D1992" s="11"/>
      <c r="E1992" s="11"/>
      <c r="F1992" s="46" t="s">
        <v>18</v>
      </c>
      <c r="G1992" s="11"/>
      <c r="H1992" s="47">
        <v>41481</v>
      </c>
      <c r="I1992" s="11"/>
      <c r="J1992" s="46"/>
      <c r="K1992" s="11"/>
      <c r="L1992" s="46" t="s">
        <v>192</v>
      </c>
      <c r="M1992" s="11"/>
      <c r="N1992" s="46"/>
      <c r="O1992" s="11"/>
      <c r="P1992" s="46" t="s">
        <v>19</v>
      </c>
      <c r="Q1992" s="11"/>
      <c r="R1992" s="48"/>
      <c r="S1992" s="11"/>
      <c r="T1992" s="46" t="s">
        <v>189</v>
      </c>
      <c r="U1992" s="11"/>
      <c r="V1992" s="4">
        <v>80</v>
      </c>
      <c r="Z1992"/>
    </row>
    <row r="1993" spans="1:26">
      <c r="A1993" s="11"/>
      <c r="B1993" s="11"/>
      <c r="C1993" s="11"/>
      <c r="D1993" s="11"/>
      <c r="E1993" s="11"/>
      <c r="F1993" s="46" t="s">
        <v>18</v>
      </c>
      <c r="G1993" s="11"/>
      <c r="H1993" s="47">
        <v>41481</v>
      </c>
      <c r="I1993" s="11"/>
      <c r="J1993" s="46"/>
      <c r="K1993" s="11"/>
      <c r="L1993" s="46" t="s">
        <v>192</v>
      </c>
      <c r="M1993" s="11"/>
      <c r="N1993" s="46"/>
      <c r="O1993" s="11"/>
      <c r="P1993" s="46" t="s">
        <v>19</v>
      </c>
      <c r="Q1993" s="11"/>
      <c r="R1993" s="48"/>
      <c r="S1993" s="11"/>
      <c r="T1993" s="46" t="s">
        <v>189</v>
      </c>
      <c r="U1993" s="11"/>
      <c r="V1993" s="4">
        <v>127.36</v>
      </c>
      <c r="Z1993"/>
    </row>
    <row r="1994" spans="1:26">
      <c r="A1994" s="11"/>
      <c r="B1994" s="11"/>
      <c r="C1994" s="11"/>
      <c r="D1994" s="11"/>
      <c r="E1994" s="11"/>
      <c r="F1994" s="46" t="s">
        <v>18</v>
      </c>
      <c r="G1994" s="11"/>
      <c r="H1994" s="47">
        <v>41481</v>
      </c>
      <c r="I1994" s="11"/>
      <c r="J1994" s="46"/>
      <c r="K1994" s="11"/>
      <c r="L1994" s="46" t="s">
        <v>192</v>
      </c>
      <c r="M1994" s="11"/>
      <c r="N1994" s="46"/>
      <c r="O1994" s="11"/>
      <c r="P1994" s="46" t="s">
        <v>19</v>
      </c>
      <c r="Q1994" s="11"/>
      <c r="R1994" s="48"/>
      <c r="S1994" s="11"/>
      <c r="T1994" s="46" t="s">
        <v>189</v>
      </c>
      <c r="U1994" s="11"/>
      <c r="V1994" s="4">
        <v>71.260000000000005</v>
      </c>
      <c r="Z1994"/>
    </row>
    <row r="1995" spans="1:26">
      <c r="A1995" s="11"/>
      <c r="B1995" s="11"/>
      <c r="C1995" s="11"/>
      <c r="D1995" s="11"/>
      <c r="E1995" s="11"/>
      <c r="F1995" s="46" t="s">
        <v>18</v>
      </c>
      <c r="G1995" s="11"/>
      <c r="H1995" s="47">
        <v>41481</v>
      </c>
      <c r="I1995" s="11"/>
      <c r="J1995" s="46"/>
      <c r="K1995" s="11"/>
      <c r="L1995" s="46" t="s">
        <v>192</v>
      </c>
      <c r="M1995" s="11"/>
      <c r="N1995" s="46"/>
      <c r="O1995" s="11"/>
      <c r="P1995" s="46" t="s">
        <v>19</v>
      </c>
      <c r="Q1995" s="11"/>
      <c r="R1995" s="48"/>
      <c r="S1995" s="11"/>
      <c r="T1995" s="46" t="s">
        <v>189</v>
      </c>
      <c r="U1995" s="11"/>
      <c r="V1995" s="4">
        <v>216.6</v>
      </c>
      <c r="Z1995"/>
    </row>
    <row r="1996" spans="1:26">
      <c r="A1996" s="11"/>
      <c r="B1996" s="11"/>
      <c r="C1996" s="11"/>
      <c r="D1996" s="11"/>
      <c r="E1996" s="11"/>
      <c r="F1996" s="46" t="s">
        <v>18</v>
      </c>
      <c r="G1996" s="11"/>
      <c r="H1996" s="47">
        <v>41481</v>
      </c>
      <c r="I1996" s="11"/>
      <c r="J1996" s="46"/>
      <c r="K1996" s="11"/>
      <c r="L1996" s="46" t="s">
        <v>194</v>
      </c>
      <c r="M1996" s="11"/>
      <c r="N1996" s="46"/>
      <c r="O1996" s="11"/>
      <c r="P1996" s="46" t="s">
        <v>19</v>
      </c>
      <c r="Q1996" s="11"/>
      <c r="R1996" s="48"/>
      <c r="S1996" s="11"/>
      <c r="T1996" s="46" t="s">
        <v>189</v>
      </c>
      <c r="U1996" s="11"/>
      <c r="V1996" s="4">
        <v>99.14</v>
      </c>
      <c r="Z1996"/>
    </row>
    <row r="1997" spans="1:26">
      <c r="A1997" s="11"/>
      <c r="B1997" s="11"/>
      <c r="C1997" s="11"/>
      <c r="D1997" s="11"/>
      <c r="E1997" s="11"/>
      <c r="F1997" s="46" t="s">
        <v>18</v>
      </c>
      <c r="G1997" s="11"/>
      <c r="H1997" s="47">
        <v>41481</v>
      </c>
      <c r="I1997" s="11"/>
      <c r="J1997" s="46"/>
      <c r="K1997" s="11"/>
      <c r="L1997" s="46" t="s">
        <v>194</v>
      </c>
      <c r="M1997" s="11"/>
      <c r="N1997" s="46"/>
      <c r="O1997" s="11"/>
      <c r="P1997" s="46" t="s">
        <v>19</v>
      </c>
      <c r="Q1997" s="11"/>
      <c r="R1997" s="48"/>
      <c r="S1997" s="11"/>
      <c r="T1997" s="46" t="s">
        <v>189</v>
      </c>
      <c r="U1997" s="11"/>
      <c r="V1997" s="4">
        <v>56.27</v>
      </c>
      <c r="Z1997"/>
    </row>
    <row r="1998" spans="1:26">
      <c r="A1998" s="11"/>
      <c r="B1998" s="11"/>
      <c r="C1998" s="11"/>
      <c r="D1998" s="11"/>
      <c r="E1998" s="11"/>
      <c r="F1998" s="46" t="s">
        <v>18</v>
      </c>
      <c r="G1998" s="11"/>
      <c r="H1998" s="47">
        <v>41481</v>
      </c>
      <c r="I1998" s="11"/>
      <c r="J1998" s="46"/>
      <c r="K1998" s="11"/>
      <c r="L1998" s="46" t="s">
        <v>194</v>
      </c>
      <c r="M1998" s="11"/>
      <c r="N1998" s="46"/>
      <c r="O1998" s="11"/>
      <c r="P1998" s="46" t="s">
        <v>19</v>
      </c>
      <c r="Q1998" s="11"/>
      <c r="R1998" s="48"/>
      <c r="S1998" s="11"/>
      <c r="T1998" s="46" t="s">
        <v>189</v>
      </c>
      <c r="U1998" s="11"/>
      <c r="V1998" s="4">
        <v>85.5</v>
      </c>
      <c r="Z1998"/>
    </row>
    <row r="1999" spans="1:26">
      <c r="A1999" s="11"/>
      <c r="B1999" s="11"/>
      <c r="C1999" s="11"/>
      <c r="D1999" s="11"/>
      <c r="E1999" s="11"/>
      <c r="F1999" s="46" t="s">
        <v>18</v>
      </c>
      <c r="G1999" s="11"/>
      <c r="H1999" s="47">
        <v>41481</v>
      </c>
      <c r="I1999" s="11"/>
      <c r="J1999" s="46"/>
      <c r="K1999" s="11"/>
      <c r="L1999" s="46" t="s">
        <v>195</v>
      </c>
      <c r="M1999" s="11"/>
      <c r="N1999" s="46"/>
      <c r="O1999" s="11"/>
      <c r="P1999" s="46" t="s">
        <v>19</v>
      </c>
      <c r="Q1999" s="11"/>
      <c r="R1999" s="48"/>
      <c r="S1999" s="11"/>
      <c r="T1999" s="46" t="s">
        <v>189</v>
      </c>
      <c r="U1999" s="11"/>
      <c r="V1999" s="4">
        <v>35.21</v>
      </c>
      <c r="Z1999"/>
    </row>
    <row r="2000" spans="1:26">
      <c r="A2000" s="11"/>
      <c r="B2000" s="11"/>
      <c r="C2000" s="11"/>
      <c r="D2000" s="11"/>
      <c r="E2000" s="11"/>
      <c r="F2000" s="46" t="s">
        <v>18</v>
      </c>
      <c r="G2000" s="11"/>
      <c r="H2000" s="47">
        <v>41481</v>
      </c>
      <c r="I2000" s="11"/>
      <c r="J2000" s="46"/>
      <c r="K2000" s="11"/>
      <c r="L2000" s="46" t="s">
        <v>195</v>
      </c>
      <c r="M2000" s="11"/>
      <c r="N2000" s="46"/>
      <c r="O2000" s="11"/>
      <c r="P2000" s="46" t="s">
        <v>19</v>
      </c>
      <c r="Q2000" s="11"/>
      <c r="R2000" s="48"/>
      <c r="S2000" s="11"/>
      <c r="T2000" s="46" t="s">
        <v>189</v>
      </c>
      <c r="U2000" s="11"/>
      <c r="V2000" s="4">
        <v>22.26</v>
      </c>
      <c r="Z2000"/>
    </row>
    <row r="2001" spans="1:26">
      <c r="A2001" s="11"/>
      <c r="B2001" s="11"/>
      <c r="C2001" s="11"/>
      <c r="D2001" s="11"/>
      <c r="E2001" s="11"/>
      <c r="F2001" s="46" t="s">
        <v>18</v>
      </c>
      <c r="G2001" s="11"/>
      <c r="H2001" s="47">
        <v>41481</v>
      </c>
      <c r="I2001" s="11"/>
      <c r="J2001" s="46"/>
      <c r="K2001" s="11"/>
      <c r="L2001" s="46" t="s">
        <v>195</v>
      </c>
      <c r="M2001" s="11"/>
      <c r="N2001" s="46"/>
      <c r="O2001" s="11"/>
      <c r="P2001" s="46" t="s">
        <v>19</v>
      </c>
      <c r="Q2001" s="11"/>
      <c r="R2001" s="48"/>
      <c r="S2001" s="11"/>
      <c r="T2001" s="46" t="s">
        <v>189</v>
      </c>
      <c r="U2001" s="11"/>
      <c r="V2001" s="4">
        <v>33.840000000000003</v>
      </c>
      <c r="Z2001"/>
    </row>
    <row r="2002" spans="1:26">
      <c r="A2002" s="11"/>
      <c r="B2002" s="11"/>
      <c r="C2002" s="11"/>
      <c r="D2002" s="11"/>
      <c r="E2002" s="11"/>
      <c r="F2002" s="46" t="s">
        <v>18</v>
      </c>
      <c r="G2002" s="11"/>
      <c r="H2002" s="47">
        <v>41481</v>
      </c>
      <c r="I2002" s="11"/>
      <c r="J2002" s="46"/>
      <c r="K2002" s="11"/>
      <c r="L2002" s="46" t="s">
        <v>215</v>
      </c>
      <c r="M2002" s="11"/>
      <c r="N2002" s="46"/>
      <c r="O2002" s="11"/>
      <c r="P2002" s="46" t="s">
        <v>51</v>
      </c>
      <c r="Q2002" s="11"/>
      <c r="R2002" s="48"/>
      <c r="S2002" s="11"/>
      <c r="T2002" s="46" t="s">
        <v>189</v>
      </c>
      <c r="U2002" s="11"/>
      <c r="V2002" s="4">
        <v>40.86</v>
      </c>
      <c r="Z2002"/>
    </row>
    <row r="2003" spans="1:26">
      <c r="A2003" s="11"/>
      <c r="B2003" s="11"/>
      <c r="C2003" s="11"/>
      <c r="D2003" s="11"/>
      <c r="E2003" s="11"/>
      <c r="F2003" s="46" t="s">
        <v>18</v>
      </c>
      <c r="G2003" s="11"/>
      <c r="H2003" s="47">
        <v>41481</v>
      </c>
      <c r="I2003" s="11"/>
      <c r="J2003" s="46"/>
      <c r="K2003" s="11"/>
      <c r="L2003" s="46" t="s">
        <v>215</v>
      </c>
      <c r="M2003" s="11"/>
      <c r="N2003" s="46"/>
      <c r="O2003" s="11"/>
      <c r="P2003" s="46" t="s">
        <v>51</v>
      </c>
      <c r="Q2003" s="11"/>
      <c r="R2003" s="48"/>
      <c r="S2003" s="11"/>
      <c r="T2003" s="46" t="s">
        <v>189</v>
      </c>
      <c r="U2003" s="11"/>
      <c r="V2003" s="4">
        <v>25.27</v>
      </c>
      <c r="Z2003"/>
    </row>
    <row r="2004" spans="1:26">
      <c r="A2004" s="11"/>
      <c r="B2004" s="11"/>
      <c r="C2004" s="11"/>
      <c r="D2004" s="11"/>
      <c r="E2004" s="11"/>
      <c r="F2004" s="46" t="s">
        <v>18</v>
      </c>
      <c r="G2004" s="11"/>
      <c r="H2004" s="47">
        <v>41481</v>
      </c>
      <c r="I2004" s="11"/>
      <c r="J2004" s="46"/>
      <c r="K2004" s="11"/>
      <c r="L2004" s="46" t="s">
        <v>215</v>
      </c>
      <c r="M2004" s="11"/>
      <c r="N2004" s="46"/>
      <c r="O2004" s="11"/>
      <c r="P2004" s="46" t="s">
        <v>51</v>
      </c>
      <c r="Q2004" s="11"/>
      <c r="R2004" s="48"/>
      <c r="S2004" s="11"/>
      <c r="T2004" s="46" t="s">
        <v>189</v>
      </c>
      <c r="U2004" s="11"/>
      <c r="V2004" s="4">
        <v>38.4</v>
      </c>
      <c r="Z2004"/>
    </row>
    <row r="2005" spans="1:26">
      <c r="A2005" s="11"/>
      <c r="B2005" s="11"/>
      <c r="C2005" s="11"/>
      <c r="D2005" s="11"/>
      <c r="E2005" s="11"/>
      <c r="F2005" s="46" t="s">
        <v>18</v>
      </c>
      <c r="G2005" s="11"/>
      <c r="H2005" s="47">
        <v>41481</v>
      </c>
      <c r="I2005" s="11"/>
      <c r="J2005" s="46"/>
      <c r="K2005" s="11"/>
      <c r="L2005" s="46" t="s">
        <v>207</v>
      </c>
      <c r="M2005" s="11"/>
      <c r="N2005" s="46"/>
      <c r="O2005" s="11"/>
      <c r="P2005" s="46" t="s">
        <v>19</v>
      </c>
      <c r="Q2005" s="11"/>
      <c r="R2005" s="48"/>
      <c r="S2005" s="11"/>
      <c r="T2005" s="46" t="s">
        <v>189</v>
      </c>
      <c r="U2005" s="11"/>
      <c r="V2005" s="4">
        <v>136.12</v>
      </c>
      <c r="Z2005"/>
    </row>
    <row r="2006" spans="1:26">
      <c r="A2006" s="11"/>
      <c r="B2006" s="11"/>
      <c r="C2006" s="11"/>
      <c r="D2006" s="11"/>
      <c r="E2006" s="11"/>
      <c r="F2006" s="46" t="s">
        <v>18</v>
      </c>
      <c r="G2006" s="11"/>
      <c r="H2006" s="47">
        <v>41481</v>
      </c>
      <c r="I2006" s="11"/>
      <c r="J2006" s="46"/>
      <c r="K2006" s="11"/>
      <c r="L2006" s="46" t="s">
        <v>207</v>
      </c>
      <c r="M2006" s="11"/>
      <c r="N2006" s="46"/>
      <c r="O2006" s="11"/>
      <c r="P2006" s="46" t="s">
        <v>19</v>
      </c>
      <c r="Q2006" s="11"/>
      <c r="R2006" s="48"/>
      <c r="S2006" s="11"/>
      <c r="T2006" s="46" t="s">
        <v>189</v>
      </c>
      <c r="U2006" s="11"/>
      <c r="V2006" s="4">
        <v>75.92</v>
      </c>
      <c r="Z2006"/>
    </row>
    <row r="2007" spans="1:26">
      <c r="A2007" s="11"/>
      <c r="B2007" s="11"/>
      <c r="C2007" s="11"/>
      <c r="D2007" s="11"/>
      <c r="E2007" s="11"/>
      <c r="F2007" s="46" t="s">
        <v>18</v>
      </c>
      <c r="G2007" s="11"/>
      <c r="H2007" s="47">
        <v>41481</v>
      </c>
      <c r="I2007" s="11"/>
      <c r="J2007" s="46"/>
      <c r="K2007" s="11"/>
      <c r="L2007" s="46" t="s">
        <v>207</v>
      </c>
      <c r="M2007" s="11"/>
      <c r="N2007" s="46"/>
      <c r="O2007" s="11"/>
      <c r="P2007" s="46" t="s">
        <v>19</v>
      </c>
      <c r="Q2007" s="11"/>
      <c r="R2007" s="48"/>
      <c r="S2007" s="11"/>
      <c r="T2007" s="46" t="s">
        <v>189</v>
      </c>
      <c r="U2007" s="11"/>
      <c r="V2007" s="4">
        <v>115.38</v>
      </c>
      <c r="Z2007"/>
    </row>
    <row r="2008" spans="1:26">
      <c r="A2008" s="11"/>
      <c r="B2008" s="11"/>
      <c r="C2008" s="11"/>
      <c r="D2008" s="11"/>
      <c r="E2008" s="11"/>
      <c r="F2008" s="46" t="s">
        <v>18</v>
      </c>
      <c r="G2008" s="11"/>
      <c r="H2008" s="47">
        <v>41481</v>
      </c>
      <c r="I2008" s="11"/>
      <c r="J2008" s="46"/>
      <c r="K2008" s="11"/>
      <c r="L2008" s="46" t="s">
        <v>198</v>
      </c>
      <c r="M2008" s="11"/>
      <c r="N2008" s="46"/>
      <c r="O2008" s="11"/>
      <c r="P2008" s="46" t="s">
        <v>0</v>
      </c>
      <c r="Q2008" s="11"/>
      <c r="R2008" s="48"/>
      <c r="S2008" s="11"/>
      <c r="T2008" s="46" t="s">
        <v>189</v>
      </c>
      <c r="U2008" s="11"/>
      <c r="V2008" s="4">
        <v>97.91</v>
      </c>
      <c r="Z2008"/>
    </row>
    <row r="2009" spans="1:26">
      <c r="A2009" s="11"/>
      <c r="B2009" s="11"/>
      <c r="C2009" s="11"/>
      <c r="D2009" s="11"/>
      <c r="E2009" s="11"/>
      <c r="F2009" s="46" t="s">
        <v>18</v>
      </c>
      <c r="G2009" s="11"/>
      <c r="H2009" s="47">
        <v>41481</v>
      </c>
      <c r="I2009" s="11"/>
      <c r="J2009" s="46"/>
      <c r="K2009" s="11"/>
      <c r="L2009" s="46" t="s">
        <v>198</v>
      </c>
      <c r="M2009" s="11"/>
      <c r="N2009" s="46"/>
      <c r="O2009" s="11"/>
      <c r="P2009" s="46" t="s">
        <v>0</v>
      </c>
      <c r="Q2009" s="11"/>
      <c r="R2009" s="48"/>
      <c r="S2009" s="11"/>
      <c r="T2009" s="46" t="s">
        <v>189</v>
      </c>
      <c r="U2009" s="11"/>
      <c r="V2009" s="4">
        <v>55.61</v>
      </c>
      <c r="Z2009"/>
    </row>
    <row r="2010" spans="1:26">
      <c r="A2010" s="11"/>
      <c r="B2010" s="11"/>
      <c r="C2010" s="11"/>
      <c r="D2010" s="11"/>
      <c r="E2010" s="11"/>
      <c r="F2010" s="46" t="s">
        <v>18</v>
      </c>
      <c r="G2010" s="11"/>
      <c r="H2010" s="47">
        <v>41481</v>
      </c>
      <c r="I2010" s="11"/>
      <c r="J2010" s="46"/>
      <c r="K2010" s="11"/>
      <c r="L2010" s="46" t="s">
        <v>198</v>
      </c>
      <c r="M2010" s="11"/>
      <c r="N2010" s="46"/>
      <c r="O2010" s="11"/>
      <c r="P2010" s="46" t="s">
        <v>0</v>
      </c>
      <c r="Q2010" s="11"/>
      <c r="R2010" s="48"/>
      <c r="S2010" s="11"/>
      <c r="T2010" s="46" t="s">
        <v>189</v>
      </c>
      <c r="U2010" s="11"/>
      <c r="V2010" s="4">
        <v>84.5</v>
      </c>
      <c r="Z2010"/>
    </row>
    <row r="2011" spans="1:26">
      <c r="A2011" s="11"/>
      <c r="B2011" s="11"/>
      <c r="C2011" s="11"/>
      <c r="D2011" s="11"/>
      <c r="E2011" s="11"/>
      <c r="F2011" s="46" t="s">
        <v>18</v>
      </c>
      <c r="G2011" s="11"/>
      <c r="H2011" s="47">
        <v>41481</v>
      </c>
      <c r="I2011" s="11"/>
      <c r="J2011" s="46"/>
      <c r="K2011" s="11"/>
      <c r="L2011" s="46" t="s">
        <v>199</v>
      </c>
      <c r="M2011" s="11"/>
      <c r="N2011" s="46"/>
      <c r="O2011" s="11"/>
      <c r="P2011" s="46" t="s">
        <v>19</v>
      </c>
      <c r="Q2011" s="11"/>
      <c r="R2011" s="48"/>
      <c r="S2011" s="11"/>
      <c r="T2011" s="46" t="s">
        <v>189</v>
      </c>
      <c r="U2011" s="11"/>
      <c r="V2011" s="4">
        <v>3076.92</v>
      </c>
      <c r="Z2011"/>
    </row>
    <row r="2012" spans="1:26">
      <c r="A2012" s="11"/>
      <c r="B2012" s="11"/>
      <c r="C2012" s="11"/>
      <c r="D2012" s="11"/>
      <c r="E2012" s="11"/>
      <c r="F2012" s="46" t="s">
        <v>18</v>
      </c>
      <c r="G2012" s="11"/>
      <c r="H2012" s="47">
        <v>41481</v>
      </c>
      <c r="I2012" s="11"/>
      <c r="J2012" s="46"/>
      <c r="K2012" s="11"/>
      <c r="L2012" s="46" t="s">
        <v>199</v>
      </c>
      <c r="M2012" s="11"/>
      <c r="N2012" s="46"/>
      <c r="O2012" s="11"/>
      <c r="P2012" s="46" t="s">
        <v>19</v>
      </c>
      <c r="Q2012" s="11"/>
      <c r="R2012" s="48"/>
      <c r="S2012" s="11"/>
      <c r="T2012" s="46" t="s">
        <v>189</v>
      </c>
      <c r="U2012" s="11"/>
      <c r="V2012" s="4">
        <v>145.63999999999999</v>
      </c>
      <c r="Z2012"/>
    </row>
    <row r="2013" spans="1:26">
      <c r="A2013" s="11"/>
      <c r="B2013" s="11"/>
      <c r="C2013" s="11"/>
      <c r="D2013" s="11"/>
      <c r="E2013" s="11"/>
      <c r="F2013" s="46" t="s">
        <v>18</v>
      </c>
      <c r="G2013" s="11"/>
      <c r="H2013" s="47">
        <v>41481</v>
      </c>
      <c r="I2013" s="11"/>
      <c r="J2013" s="46"/>
      <c r="K2013" s="11"/>
      <c r="L2013" s="46" t="s">
        <v>217</v>
      </c>
      <c r="M2013" s="11"/>
      <c r="N2013" s="46"/>
      <c r="O2013" s="11"/>
      <c r="P2013" s="46" t="s">
        <v>34</v>
      </c>
      <c r="Q2013" s="11"/>
      <c r="R2013" s="48"/>
      <c r="S2013" s="11"/>
      <c r="T2013" s="46" t="s">
        <v>189</v>
      </c>
      <c r="U2013" s="11"/>
      <c r="V2013" s="4">
        <v>551.25</v>
      </c>
      <c r="Z2013"/>
    </row>
    <row r="2014" spans="1:26">
      <c r="A2014" s="11"/>
      <c r="B2014" s="11"/>
      <c r="C2014" s="11"/>
      <c r="D2014" s="11"/>
      <c r="E2014" s="11"/>
      <c r="F2014" s="46" t="s">
        <v>18</v>
      </c>
      <c r="G2014" s="11"/>
      <c r="H2014" s="47">
        <v>41481</v>
      </c>
      <c r="I2014" s="11"/>
      <c r="J2014" s="46"/>
      <c r="K2014" s="11"/>
      <c r="L2014" s="46" t="s">
        <v>217</v>
      </c>
      <c r="M2014" s="11"/>
      <c r="N2014" s="46"/>
      <c r="O2014" s="11"/>
      <c r="P2014" s="46" t="s">
        <v>34</v>
      </c>
      <c r="Q2014" s="11"/>
      <c r="R2014" s="48"/>
      <c r="S2014" s="11"/>
      <c r="T2014" s="46" t="s">
        <v>189</v>
      </c>
      <c r="U2014" s="11"/>
      <c r="V2014" s="4">
        <v>85.96</v>
      </c>
      <c r="Z2014"/>
    </row>
    <row r="2015" spans="1:26">
      <c r="A2015" s="11"/>
      <c r="B2015" s="11"/>
      <c r="C2015" s="11"/>
      <c r="D2015" s="11"/>
      <c r="E2015" s="11"/>
      <c r="F2015" s="46" t="s">
        <v>18</v>
      </c>
      <c r="G2015" s="11"/>
      <c r="H2015" s="47">
        <v>41481</v>
      </c>
      <c r="I2015" s="11"/>
      <c r="J2015" s="46"/>
      <c r="K2015" s="11"/>
      <c r="L2015" s="46" t="s">
        <v>217</v>
      </c>
      <c r="M2015" s="11"/>
      <c r="N2015" s="46"/>
      <c r="O2015" s="11"/>
      <c r="P2015" s="46" t="s">
        <v>34</v>
      </c>
      <c r="Q2015" s="11"/>
      <c r="R2015" s="48"/>
      <c r="S2015" s="11"/>
      <c r="T2015" s="46" t="s">
        <v>189</v>
      </c>
      <c r="U2015" s="11"/>
      <c r="V2015" s="4">
        <v>49.25</v>
      </c>
      <c r="Z2015"/>
    </row>
    <row r="2016" spans="1:26">
      <c r="A2016" s="11"/>
      <c r="B2016" s="11"/>
      <c r="C2016" s="11"/>
      <c r="D2016" s="11"/>
      <c r="E2016" s="11"/>
      <c r="F2016" s="46" t="s">
        <v>18</v>
      </c>
      <c r="G2016" s="11"/>
      <c r="H2016" s="47">
        <v>41481</v>
      </c>
      <c r="I2016" s="11"/>
      <c r="J2016" s="46"/>
      <c r="K2016" s="11"/>
      <c r="L2016" s="46" t="s">
        <v>217</v>
      </c>
      <c r="M2016" s="11"/>
      <c r="N2016" s="46"/>
      <c r="O2016" s="11"/>
      <c r="P2016" s="46" t="s">
        <v>34</v>
      </c>
      <c r="Q2016" s="11"/>
      <c r="R2016" s="48"/>
      <c r="S2016" s="11"/>
      <c r="T2016" s="46" t="s">
        <v>189</v>
      </c>
      <c r="U2016" s="11"/>
      <c r="V2016" s="4">
        <v>74.849999999999994</v>
      </c>
      <c r="Z2016"/>
    </row>
    <row r="2017" spans="1:26">
      <c r="A2017" s="11"/>
      <c r="B2017" s="11"/>
      <c r="C2017" s="11"/>
      <c r="D2017" s="11"/>
      <c r="E2017" s="11"/>
      <c r="F2017" s="46" t="s">
        <v>18</v>
      </c>
      <c r="G2017" s="11"/>
      <c r="H2017" s="47">
        <v>41481</v>
      </c>
      <c r="I2017" s="11"/>
      <c r="J2017" s="46"/>
      <c r="K2017" s="11"/>
      <c r="L2017" s="46" t="s">
        <v>201</v>
      </c>
      <c r="M2017" s="11"/>
      <c r="N2017" s="46"/>
      <c r="O2017" s="11"/>
      <c r="P2017" s="46" t="s">
        <v>19</v>
      </c>
      <c r="Q2017" s="11"/>
      <c r="R2017" s="48"/>
      <c r="S2017" s="11"/>
      <c r="T2017" s="46" t="s">
        <v>189</v>
      </c>
      <c r="U2017" s="11"/>
      <c r="V2017" s="4">
        <v>60.9</v>
      </c>
      <c r="Z2017"/>
    </row>
    <row r="2018" spans="1:26">
      <c r="A2018" s="11"/>
      <c r="B2018" s="11"/>
      <c r="C2018" s="11"/>
      <c r="D2018" s="11"/>
      <c r="E2018" s="11"/>
      <c r="F2018" s="46" t="s">
        <v>18</v>
      </c>
      <c r="G2018" s="11"/>
      <c r="H2018" s="47">
        <v>41481</v>
      </c>
      <c r="I2018" s="11"/>
      <c r="J2018" s="46"/>
      <c r="K2018" s="11"/>
      <c r="L2018" s="46" t="s">
        <v>201</v>
      </c>
      <c r="M2018" s="11"/>
      <c r="N2018" s="46"/>
      <c r="O2018" s="11"/>
      <c r="P2018" s="46" t="s">
        <v>19</v>
      </c>
      <c r="Q2018" s="11"/>
      <c r="R2018" s="48"/>
      <c r="S2018" s="11"/>
      <c r="T2018" s="46" t="s">
        <v>189</v>
      </c>
      <c r="U2018" s="11"/>
      <c r="V2018" s="4">
        <v>35.92</v>
      </c>
      <c r="Z2018"/>
    </row>
    <row r="2019" spans="1:26">
      <c r="A2019" s="11"/>
      <c r="B2019" s="11"/>
      <c r="C2019" s="11"/>
      <c r="D2019" s="11"/>
      <c r="E2019" s="11"/>
      <c r="F2019" s="46" t="s">
        <v>18</v>
      </c>
      <c r="G2019" s="11"/>
      <c r="H2019" s="47">
        <v>41481</v>
      </c>
      <c r="I2019" s="11"/>
      <c r="J2019" s="46"/>
      <c r="K2019" s="11"/>
      <c r="L2019" s="46" t="s">
        <v>201</v>
      </c>
      <c r="M2019" s="11"/>
      <c r="N2019" s="46"/>
      <c r="O2019" s="11"/>
      <c r="P2019" s="46" t="s">
        <v>19</v>
      </c>
      <c r="Q2019" s="11"/>
      <c r="R2019" s="48"/>
      <c r="S2019" s="11"/>
      <c r="T2019" s="46" t="s">
        <v>189</v>
      </c>
      <c r="U2019" s="11"/>
      <c r="V2019" s="4">
        <v>54.6</v>
      </c>
      <c r="Z2019"/>
    </row>
    <row r="2020" spans="1:26">
      <c r="A2020" s="11"/>
      <c r="B2020" s="11"/>
      <c r="C2020" s="11"/>
      <c r="D2020" s="11"/>
      <c r="E2020" s="11"/>
      <c r="F2020" s="46" t="s">
        <v>18</v>
      </c>
      <c r="G2020" s="11"/>
      <c r="H2020" s="47">
        <v>41481</v>
      </c>
      <c r="I2020" s="11"/>
      <c r="J2020" s="46"/>
      <c r="K2020" s="11"/>
      <c r="L2020" s="46" t="s">
        <v>202</v>
      </c>
      <c r="M2020" s="11"/>
      <c r="N2020" s="46"/>
      <c r="O2020" s="11"/>
      <c r="P2020" s="46" t="s">
        <v>51</v>
      </c>
      <c r="Q2020" s="11"/>
      <c r="R2020" s="48"/>
      <c r="S2020" s="11"/>
      <c r="T2020" s="46" t="s">
        <v>189</v>
      </c>
      <c r="U2020" s="11"/>
      <c r="V2020" s="4">
        <v>180.97</v>
      </c>
      <c r="Z2020"/>
    </row>
    <row r="2021" spans="1:26">
      <c r="A2021" s="11"/>
      <c r="B2021" s="11"/>
      <c r="C2021" s="11"/>
      <c r="D2021" s="11"/>
      <c r="E2021" s="11"/>
      <c r="F2021" s="46" t="s">
        <v>18</v>
      </c>
      <c r="G2021" s="11"/>
      <c r="H2021" s="47">
        <v>41481</v>
      </c>
      <c r="I2021" s="11"/>
      <c r="J2021" s="46"/>
      <c r="K2021" s="11"/>
      <c r="L2021" s="46" t="s">
        <v>202</v>
      </c>
      <c r="M2021" s="11"/>
      <c r="N2021" s="46"/>
      <c r="O2021" s="11"/>
      <c r="P2021" s="46" t="s">
        <v>51</v>
      </c>
      <c r="Q2021" s="11"/>
      <c r="R2021" s="48"/>
      <c r="S2021" s="11"/>
      <c r="T2021" s="46" t="s">
        <v>189</v>
      </c>
      <c r="U2021" s="11"/>
      <c r="V2021" s="4">
        <v>99.76</v>
      </c>
      <c r="Z2021"/>
    </row>
    <row r="2022" spans="1:26">
      <c r="A2022" s="11"/>
      <c r="B2022" s="11"/>
      <c r="C2022" s="11"/>
      <c r="D2022" s="11"/>
      <c r="E2022" s="11"/>
      <c r="F2022" s="46" t="s">
        <v>18</v>
      </c>
      <c r="G2022" s="11"/>
      <c r="H2022" s="47">
        <v>41481</v>
      </c>
      <c r="I2022" s="11"/>
      <c r="J2022" s="46"/>
      <c r="K2022" s="11"/>
      <c r="L2022" s="46" t="s">
        <v>202</v>
      </c>
      <c r="M2022" s="11"/>
      <c r="N2022" s="46"/>
      <c r="O2022" s="11"/>
      <c r="P2022" s="46" t="s">
        <v>51</v>
      </c>
      <c r="Q2022" s="11"/>
      <c r="R2022" s="48"/>
      <c r="S2022" s="11"/>
      <c r="T2022" s="46" t="s">
        <v>189</v>
      </c>
      <c r="U2022" s="11"/>
      <c r="V2022" s="4">
        <v>151.62</v>
      </c>
      <c r="Z2022"/>
    </row>
    <row r="2023" spans="1:26">
      <c r="A2023" s="11"/>
      <c r="B2023" s="11"/>
      <c r="C2023" s="11"/>
      <c r="D2023" s="11"/>
      <c r="E2023" s="11"/>
      <c r="F2023" s="46" t="s">
        <v>18</v>
      </c>
      <c r="G2023" s="11"/>
      <c r="H2023" s="47">
        <v>41481</v>
      </c>
      <c r="I2023" s="11"/>
      <c r="J2023" s="46"/>
      <c r="K2023" s="11"/>
      <c r="L2023" s="46" t="s">
        <v>210</v>
      </c>
      <c r="M2023" s="11"/>
      <c r="N2023" s="46"/>
      <c r="O2023" s="11"/>
      <c r="P2023" s="46" t="s">
        <v>0</v>
      </c>
      <c r="Q2023" s="11"/>
      <c r="R2023" s="48"/>
      <c r="S2023" s="11"/>
      <c r="T2023" s="46" t="s">
        <v>189</v>
      </c>
      <c r="U2023" s="11"/>
      <c r="V2023" s="4">
        <v>0</v>
      </c>
      <c r="Z2023"/>
    </row>
    <row r="2024" spans="1:26">
      <c r="A2024" s="11"/>
      <c r="B2024" s="11"/>
      <c r="C2024" s="11"/>
      <c r="D2024" s="11"/>
      <c r="E2024" s="11"/>
      <c r="F2024" s="46" t="s">
        <v>18</v>
      </c>
      <c r="G2024" s="11"/>
      <c r="H2024" s="47">
        <v>41481</v>
      </c>
      <c r="I2024" s="11"/>
      <c r="J2024" s="46"/>
      <c r="K2024" s="11"/>
      <c r="L2024" s="46" t="s">
        <v>210</v>
      </c>
      <c r="M2024" s="11"/>
      <c r="N2024" s="46"/>
      <c r="O2024" s="11"/>
      <c r="P2024" s="46" t="s">
        <v>0</v>
      </c>
      <c r="Q2024" s="11"/>
      <c r="R2024" s="48"/>
      <c r="S2024" s="11"/>
      <c r="T2024" s="46" t="s">
        <v>189</v>
      </c>
      <c r="U2024" s="11"/>
      <c r="V2024" s="4">
        <v>100.75</v>
      </c>
      <c r="Z2024"/>
    </row>
    <row r="2025" spans="1:26">
      <c r="A2025" s="11"/>
      <c r="B2025" s="11"/>
      <c r="C2025" s="11"/>
      <c r="D2025" s="11"/>
      <c r="E2025" s="11"/>
      <c r="F2025" s="46" t="s">
        <v>18</v>
      </c>
      <c r="G2025" s="11"/>
      <c r="H2025" s="47">
        <v>41481</v>
      </c>
      <c r="I2025" s="11"/>
      <c r="J2025" s="46"/>
      <c r="K2025" s="11"/>
      <c r="L2025" s="46" t="s">
        <v>210</v>
      </c>
      <c r="M2025" s="11"/>
      <c r="N2025" s="46"/>
      <c r="O2025" s="11"/>
      <c r="P2025" s="46" t="s">
        <v>0</v>
      </c>
      <c r="Q2025" s="11"/>
      <c r="R2025" s="48"/>
      <c r="S2025" s="11"/>
      <c r="T2025" s="46" t="s">
        <v>189</v>
      </c>
      <c r="U2025" s="11"/>
      <c r="V2025" s="4">
        <v>57.12</v>
      </c>
      <c r="Z2025"/>
    </row>
    <row r="2026" spans="1:26">
      <c r="A2026" s="11"/>
      <c r="B2026" s="11"/>
      <c r="C2026" s="11"/>
      <c r="D2026" s="11"/>
      <c r="E2026" s="11"/>
      <c r="F2026" s="46" t="s">
        <v>18</v>
      </c>
      <c r="G2026" s="11"/>
      <c r="H2026" s="47">
        <v>41481</v>
      </c>
      <c r="I2026" s="11"/>
      <c r="J2026" s="46"/>
      <c r="K2026" s="11"/>
      <c r="L2026" s="46" t="s">
        <v>210</v>
      </c>
      <c r="M2026" s="11"/>
      <c r="N2026" s="46"/>
      <c r="O2026" s="11"/>
      <c r="P2026" s="46" t="s">
        <v>0</v>
      </c>
      <c r="Q2026" s="11"/>
      <c r="R2026" s="48"/>
      <c r="S2026" s="11"/>
      <c r="T2026" s="46" t="s">
        <v>189</v>
      </c>
      <c r="U2026" s="11"/>
      <c r="V2026" s="4">
        <v>86.8</v>
      </c>
      <c r="Z2026"/>
    </row>
    <row r="2027" spans="1:26">
      <c r="A2027" s="11"/>
      <c r="B2027" s="11"/>
      <c r="C2027" s="11"/>
      <c r="D2027" s="11"/>
      <c r="E2027" s="11"/>
      <c r="F2027" s="46" t="s">
        <v>18</v>
      </c>
      <c r="G2027" s="11"/>
      <c r="H2027" s="47">
        <v>41481</v>
      </c>
      <c r="I2027" s="11"/>
      <c r="J2027" s="46"/>
      <c r="K2027" s="11"/>
      <c r="L2027" s="46" t="s">
        <v>203</v>
      </c>
      <c r="M2027" s="11"/>
      <c r="N2027" s="46"/>
      <c r="O2027" s="11"/>
      <c r="P2027" s="46" t="s">
        <v>51</v>
      </c>
      <c r="Q2027" s="11"/>
      <c r="R2027" s="48"/>
      <c r="S2027" s="11"/>
      <c r="T2027" s="46" t="s">
        <v>189</v>
      </c>
      <c r="U2027" s="11"/>
      <c r="V2027" s="4">
        <v>165</v>
      </c>
      <c r="Z2027"/>
    </row>
    <row r="2028" spans="1:26">
      <c r="A2028" s="11"/>
      <c r="B2028" s="11"/>
      <c r="C2028" s="11"/>
      <c r="D2028" s="11"/>
      <c r="E2028" s="11"/>
      <c r="F2028" s="46" t="s">
        <v>18</v>
      </c>
      <c r="G2028" s="11"/>
      <c r="H2028" s="47">
        <v>41481</v>
      </c>
      <c r="I2028" s="11"/>
      <c r="J2028" s="46"/>
      <c r="K2028" s="11"/>
      <c r="L2028" s="46" t="s">
        <v>203</v>
      </c>
      <c r="M2028" s="11"/>
      <c r="N2028" s="46"/>
      <c r="O2028" s="11"/>
      <c r="P2028" s="46" t="s">
        <v>51</v>
      </c>
      <c r="Q2028" s="11"/>
      <c r="R2028" s="48"/>
      <c r="S2028" s="11"/>
      <c r="T2028" s="46" t="s">
        <v>189</v>
      </c>
      <c r="U2028" s="11"/>
      <c r="V2028" s="4">
        <v>97.34</v>
      </c>
      <c r="Z2028"/>
    </row>
    <row r="2029" spans="1:26">
      <c r="A2029" s="11"/>
      <c r="B2029" s="11"/>
      <c r="C2029" s="11"/>
      <c r="D2029" s="11"/>
      <c r="E2029" s="11"/>
      <c r="F2029" s="46" t="s">
        <v>18</v>
      </c>
      <c r="G2029" s="11"/>
      <c r="H2029" s="47">
        <v>41481</v>
      </c>
      <c r="I2029" s="11"/>
      <c r="J2029" s="46"/>
      <c r="K2029" s="11"/>
      <c r="L2029" s="46" t="s">
        <v>203</v>
      </c>
      <c r="M2029" s="11"/>
      <c r="N2029" s="46"/>
      <c r="O2029" s="11"/>
      <c r="P2029" s="46" t="s">
        <v>51</v>
      </c>
      <c r="Q2029" s="11"/>
      <c r="R2029" s="48"/>
      <c r="S2029" s="11"/>
      <c r="T2029" s="46" t="s">
        <v>189</v>
      </c>
      <c r="U2029" s="11"/>
      <c r="V2029" s="4">
        <v>55.3</v>
      </c>
      <c r="Z2029"/>
    </row>
    <row r="2030" spans="1:26">
      <c r="A2030" s="11"/>
      <c r="B2030" s="11"/>
      <c r="C2030" s="11"/>
      <c r="D2030" s="11"/>
      <c r="E2030" s="11"/>
      <c r="F2030" s="46" t="s">
        <v>18</v>
      </c>
      <c r="G2030" s="11"/>
      <c r="H2030" s="47">
        <v>41481</v>
      </c>
      <c r="I2030" s="11"/>
      <c r="J2030" s="46"/>
      <c r="K2030" s="11"/>
      <c r="L2030" s="46" t="s">
        <v>203</v>
      </c>
      <c r="M2030" s="11"/>
      <c r="N2030" s="46"/>
      <c r="O2030" s="11"/>
      <c r="P2030" s="46" t="s">
        <v>51</v>
      </c>
      <c r="Q2030" s="11"/>
      <c r="R2030" s="48"/>
      <c r="S2030" s="11"/>
      <c r="T2030" s="46" t="s">
        <v>189</v>
      </c>
      <c r="U2030" s="11"/>
      <c r="V2030" s="4">
        <v>84.04</v>
      </c>
      <c r="Z2030"/>
    </row>
    <row r="2031" spans="1:26">
      <c r="A2031" s="11"/>
      <c r="B2031" s="11"/>
      <c r="C2031" s="11"/>
      <c r="D2031" s="11"/>
      <c r="E2031" s="11"/>
      <c r="F2031" s="46" t="s">
        <v>18</v>
      </c>
      <c r="G2031" s="11"/>
      <c r="H2031" s="47">
        <v>41481</v>
      </c>
      <c r="I2031" s="11"/>
      <c r="J2031" s="46"/>
      <c r="K2031" s="11"/>
      <c r="L2031" s="46" t="s">
        <v>204</v>
      </c>
      <c r="M2031" s="11"/>
      <c r="N2031" s="46"/>
      <c r="O2031" s="11"/>
      <c r="P2031" s="46" t="s">
        <v>19</v>
      </c>
      <c r="Q2031" s="11"/>
      <c r="R2031" s="48"/>
      <c r="S2031" s="11"/>
      <c r="T2031" s="46" t="s">
        <v>189</v>
      </c>
      <c r="U2031" s="11"/>
      <c r="V2031" s="4">
        <v>35.53</v>
      </c>
      <c r="Z2031"/>
    </row>
    <row r="2032" spans="1:26">
      <c r="A2032" s="11"/>
      <c r="B2032" s="11"/>
      <c r="C2032" s="11"/>
      <c r="D2032" s="11"/>
      <c r="E2032" s="11"/>
      <c r="F2032" s="46" t="s">
        <v>18</v>
      </c>
      <c r="G2032" s="11"/>
      <c r="H2032" s="47">
        <v>41481</v>
      </c>
      <c r="I2032" s="11"/>
      <c r="J2032" s="46"/>
      <c r="K2032" s="11"/>
      <c r="L2032" s="46" t="s">
        <v>204</v>
      </c>
      <c r="M2032" s="11"/>
      <c r="N2032" s="46"/>
      <c r="O2032" s="11"/>
      <c r="P2032" s="46" t="s">
        <v>19</v>
      </c>
      <c r="Q2032" s="11"/>
      <c r="R2032" s="48"/>
      <c r="S2032" s="11"/>
      <c r="T2032" s="46" t="s">
        <v>189</v>
      </c>
      <c r="U2032" s="11"/>
      <c r="V2032" s="4">
        <v>54</v>
      </c>
      <c r="Z2032"/>
    </row>
    <row r="2033" spans="1:26">
      <c r="A2033" s="11"/>
      <c r="B2033" s="11"/>
      <c r="C2033" s="11"/>
      <c r="D2033" s="11"/>
      <c r="E2033" s="11"/>
      <c r="F2033" s="46" t="s">
        <v>18</v>
      </c>
      <c r="G2033" s="11"/>
      <c r="H2033" s="47">
        <v>41481</v>
      </c>
      <c r="I2033" s="11"/>
      <c r="J2033" s="46"/>
      <c r="K2033" s="11"/>
      <c r="L2033" s="46" t="s">
        <v>221</v>
      </c>
      <c r="M2033" s="11"/>
      <c r="N2033" s="46"/>
      <c r="O2033" s="11"/>
      <c r="P2033" s="46" t="s">
        <v>51</v>
      </c>
      <c r="Q2033" s="11"/>
      <c r="R2033" s="48"/>
      <c r="S2033" s="11"/>
      <c r="T2033" s="46" t="s">
        <v>189</v>
      </c>
      <c r="U2033" s="11"/>
      <c r="V2033" s="4">
        <v>845.25</v>
      </c>
      <c r="Z2033"/>
    </row>
    <row r="2034" spans="1:26">
      <c r="A2034" s="11"/>
      <c r="B2034" s="11"/>
      <c r="C2034" s="11"/>
      <c r="D2034" s="11"/>
      <c r="E2034" s="11"/>
      <c r="F2034" s="46" t="s">
        <v>18</v>
      </c>
      <c r="G2034" s="11"/>
      <c r="H2034" s="47">
        <v>41481</v>
      </c>
      <c r="I2034" s="11"/>
      <c r="J2034" s="46"/>
      <c r="K2034" s="11"/>
      <c r="L2034" s="46" t="s">
        <v>221</v>
      </c>
      <c r="M2034" s="11"/>
      <c r="N2034" s="46"/>
      <c r="O2034" s="11"/>
      <c r="P2034" s="46" t="s">
        <v>51</v>
      </c>
      <c r="Q2034" s="11"/>
      <c r="R2034" s="48"/>
      <c r="S2034" s="11"/>
      <c r="T2034" s="46" t="s">
        <v>189</v>
      </c>
      <c r="U2034" s="11"/>
      <c r="V2034" s="4">
        <v>135.36000000000001</v>
      </c>
      <c r="Z2034"/>
    </row>
    <row r="2035" spans="1:26">
      <c r="A2035" s="11"/>
      <c r="B2035" s="11"/>
      <c r="C2035" s="11"/>
      <c r="D2035" s="11"/>
      <c r="E2035" s="11"/>
      <c r="F2035" s="46" t="s">
        <v>18</v>
      </c>
      <c r="G2035" s="11"/>
      <c r="H2035" s="47">
        <v>41481</v>
      </c>
      <c r="I2035" s="11"/>
      <c r="J2035" s="46"/>
      <c r="K2035" s="11"/>
      <c r="L2035" s="46" t="s">
        <v>221</v>
      </c>
      <c r="M2035" s="11"/>
      <c r="N2035" s="46"/>
      <c r="O2035" s="11"/>
      <c r="P2035" s="46" t="s">
        <v>51</v>
      </c>
      <c r="Q2035" s="11"/>
      <c r="R2035" s="48"/>
      <c r="S2035" s="11"/>
      <c r="T2035" s="46" t="s">
        <v>189</v>
      </c>
      <c r="U2035" s="11"/>
      <c r="V2035" s="4">
        <v>75.52</v>
      </c>
      <c r="Z2035"/>
    </row>
    <row r="2036" spans="1:26">
      <c r="A2036" s="11"/>
      <c r="B2036" s="11"/>
      <c r="C2036" s="11"/>
      <c r="D2036" s="11"/>
      <c r="E2036" s="11"/>
      <c r="F2036" s="46" t="s">
        <v>18</v>
      </c>
      <c r="G2036" s="11"/>
      <c r="H2036" s="47">
        <v>41481</v>
      </c>
      <c r="I2036" s="11"/>
      <c r="J2036" s="46"/>
      <c r="K2036" s="11"/>
      <c r="L2036" s="46" t="s">
        <v>221</v>
      </c>
      <c r="M2036" s="11"/>
      <c r="N2036" s="46"/>
      <c r="O2036" s="11"/>
      <c r="P2036" s="46" t="s">
        <v>51</v>
      </c>
      <c r="Q2036" s="11"/>
      <c r="R2036" s="48"/>
      <c r="S2036" s="11"/>
      <c r="T2036" s="46" t="s">
        <v>189</v>
      </c>
      <c r="U2036" s="11"/>
      <c r="V2036" s="4">
        <v>114.77</v>
      </c>
      <c r="Z2036"/>
    </row>
    <row r="2037" spans="1:26">
      <c r="A2037" s="11"/>
      <c r="B2037" s="11"/>
      <c r="C2037" s="11"/>
      <c r="D2037" s="11"/>
      <c r="E2037" s="11"/>
      <c r="F2037" s="46" t="s">
        <v>18</v>
      </c>
      <c r="G2037" s="11"/>
      <c r="H2037" s="47">
        <v>41481</v>
      </c>
      <c r="I2037" s="11"/>
      <c r="J2037" s="46"/>
      <c r="K2037" s="11"/>
      <c r="L2037" s="46" t="s">
        <v>223</v>
      </c>
      <c r="M2037" s="11"/>
      <c r="N2037" s="46"/>
      <c r="O2037" s="11"/>
      <c r="P2037" s="46" t="s">
        <v>34</v>
      </c>
      <c r="Q2037" s="11"/>
      <c r="R2037" s="48"/>
      <c r="S2037" s="11"/>
      <c r="T2037" s="46" t="s">
        <v>189</v>
      </c>
      <c r="U2037" s="11"/>
      <c r="V2037" s="4">
        <v>90</v>
      </c>
      <c r="Z2037"/>
    </row>
    <row r="2038" spans="1:26">
      <c r="A2038" s="11"/>
      <c r="B2038" s="11"/>
      <c r="C2038" s="11"/>
      <c r="D2038" s="11"/>
      <c r="E2038" s="11"/>
      <c r="F2038" s="46" t="s">
        <v>18</v>
      </c>
      <c r="G2038" s="11"/>
      <c r="H2038" s="47">
        <v>41481</v>
      </c>
      <c r="I2038" s="11"/>
      <c r="J2038" s="46"/>
      <c r="K2038" s="11"/>
      <c r="L2038" s="46" t="s">
        <v>223</v>
      </c>
      <c r="M2038" s="11"/>
      <c r="N2038" s="46"/>
      <c r="O2038" s="11"/>
      <c r="P2038" s="46" t="s">
        <v>34</v>
      </c>
      <c r="Q2038" s="11"/>
      <c r="R2038" s="48"/>
      <c r="S2038" s="11"/>
      <c r="T2038" s="46" t="s">
        <v>189</v>
      </c>
      <c r="U2038" s="11"/>
      <c r="V2038" s="4">
        <v>84.91</v>
      </c>
      <c r="Z2038"/>
    </row>
    <row r="2039" spans="1:26">
      <c r="A2039" s="11"/>
      <c r="B2039" s="11"/>
      <c r="C2039" s="11"/>
      <c r="D2039" s="11"/>
      <c r="E2039" s="11"/>
      <c r="F2039" s="46" t="s">
        <v>18</v>
      </c>
      <c r="G2039" s="11"/>
      <c r="H2039" s="47">
        <v>41481</v>
      </c>
      <c r="I2039" s="11"/>
      <c r="J2039" s="46"/>
      <c r="K2039" s="11"/>
      <c r="L2039" s="46" t="s">
        <v>223</v>
      </c>
      <c r="M2039" s="11"/>
      <c r="N2039" s="46"/>
      <c r="O2039" s="11"/>
      <c r="P2039" s="46" t="s">
        <v>34</v>
      </c>
      <c r="Q2039" s="11"/>
      <c r="R2039" s="48"/>
      <c r="S2039" s="11"/>
      <c r="T2039" s="46" t="s">
        <v>189</v>
      </c>
      <c r="U2039" s="11"/>
      <c r="V2039" s="4">
        <v>48.69</v>
      </c>
      <c r="Z2039"/>
    </row>
    <row r="2040" spans="1:26">
      <c r="A2040" s="11"/>
      <c r="B2040" s="11"/>
      <c r="C2040" s="11"/>
      <c r="D2040" s="11"/>
      <c r="E2040" s="11"/>
      <c r="F2040" s="46" t="s">
        <v>18</v>
      </c>
      <c r="G2040" s="11"/>
      <c r="H2040" s="47">
        <v>41481</v>
      </c>
      <c r="I2040" s="11"/>
      <c r="J2040" s="46"/>
      <c r="K2040" s="11"/>
      <c r="L2040" s="46" t="s">
        <v>223</v>
      </c>
      <c r="M2040" s="11"/>
      <c r="N2040" s="46"/>
      <c r="O2040" s="11"/>
      <c r="P2040" s="46" t="s">
        <v>34</v>
      </c>
      <c r="Q2040" s="11"/>
      <c r="R2040" s="48"/>
      <c r="S2040" s="11"/>
      <c r="T2040" s="46" t="s">
        <v>189</v>
      </c>
      <c r="U2040" s="11"/>
      <c r="V2040" s="4">
        <v>74</v>
      </c>
      <c r="Z2040"/>
    </row>
    <row r="2041" spans="1:26">
      <c r="A2041" s="11"/>
      <c r="B2041" s="11"/>
      <c r="C2041" s="11"/>
      <c r="D2041" s="11"/>
      <c r="E2041" s="11"/>
      <c r="F2041" s="46" t="s">
        <v>18</v>
      </c>
      <c r="G2041" s="11"/>
      <c r="H2041" s="47">
        <v>41481</v>
      </c>
      <c r="I2041" s="11"/>
      <c r="J2041" s="46"/>
      <c r="K2041" s="11"/>
      <c r="L2041" s="46" t="s">
        <v>211</v>
      </c>
      <c r="M2041" s="11"/>
      <c r="N2041" s="46"/>
      <c r="O2041" s="11"/>
      <c r="P2041" s="46" t="s">
        <v>19</v>
      </c>
      <c r="Q2041" s="11"/>
      <c r="R2041" s="48"/>
      <c r="S2041" s="11"/>
      <c r="T2041" s="46" t="s">
        <v>189</v>
      </c>
      <c r="U2041" s="11"/>
      <c r="V2041" s="4">
        <v>126.74</v>
      </c>
      <c r="Z2041"/>
    </row>
    <row r="2042" spans="1:26">
      <c r="A2042" s="11"/>
      <c r="B2042" s="11"/>
      <c r="C2042" s="11"/>
      <c r="D2042" s="11"/>
      <c r="E2042" s="11"/>
      <c r="F2042" s="46" t="s">
        <v>18</v>
      </c>
      <c r="G2042" s="11"/>
      <c r="H2042" s="47">
        <v>41481</v>
      </c>
      <c r="I2042" s="11"/>
      <c r="J2042" s="46"/>
      <c r="K2042" s="11"/>
      <c r="L2042" s="46" t="s">
        <v>211</v>
      </c>
      <c r="M2042" s="11"/>
      <c r="N2042" s="46"/>
      <c r="O2042" s="11"/>
      <c r="P2042" s="46" t="s">
        <v>19</v>
      </c>
      <c r="Q2042" s="11"/>
      <c r="R2042" s="48"/>
      <c r="S2042" s="11"/>
      <c r="T2042" s="46" t="s">
        <v>189</v>
      </c>
      <c r="U2042" s="11"/>
      <c r="V2042" s="4">
        <v>70.94</v>
      </c>
      <c r="Z2042"/>
    </row>
    <row r="2043" spans="1:26">
      <c r="A2043" s="11"/>
      <c r="B2043" s="11"/>
      <c r="C2043" s="11"/>
      <c r="D2043" s="11"/>
      <c r="E2043" s="11"/>
      <c r="F2043" s="46" t="s">
        <v>18</v>
      </c>
      <c r="G2043" s="11"/>
      <c r="H2043" s="47">
        <v>41481</v>
      </c>
      <c r="I2043" s="11"/>
      <c r="J2043" s="46"/>
      <c r="K2043" s="11"/>
      <c r="L2043" s="46" t="s">
        <v>211</v>
      </c>
      <c r="M2043" s="11"/>
      <c r="N2043" s="46"/>
      <c r="O2043" s="11"/>
      <c r="P2043" s="46" t="s">
        <v>19</v>
      </c>
      <c r="Q2043" s="11"/>
      <c r="R2043" s="48"/>
      <c r="S2043" s="11"/>
      <c r="T2043" s="46" t="s">
        <v>189</v>
      </c>
      <c r="U2043" s="11"/>
      <c r="V2043" s="4">
        <v>107.8</v>
      </c>
      <c r="Z2043"/>
    </row>
    <row r="2044" spans="1:26">
      <c r="A2044" s="11"/>
      <c r="B2044" s="11"/>
      <c r="C2044" s="11"/>
      <c r="D2044" s="11"/>
      <c r="E2044" s="11"/>
      <c r="F2044" s="46" t="s">
        <v>18</v>
      </c>
      <c r="G2044" s="11"/>
      <c r="H2044" s="47">
        <v>41487</v>
      </c>
      <c r="I2044" s="11"/>
      <c r="J2044" s="46" t="s">
        <v>153</v>
      </c>
      <c r="K2044" s="11"/>
      <c r="L2044" s="46" t="s">
        <v>216</v>
      </c>
      <c r="M2044" s="11"/>
      <c r="N2044" s="46"/>
      <c r="O2044" s="11"/>
      <c r="P2044" s="46" t="s">
        <v>19</v>
      </c>
      <c r="Q2044" s="11"/>
      <c r="R2044" s="48"/>
      <c r="S2044" s="11"/>
      <c r="T2044" s="46" t="s">
        <v>189</v>
      </c>
      <c r="U2044" s="11"/>
      <c r="V2044" s="4">
        <v>4807.6899999999996</v>
      </c>
      <c r="Z2044"/>
    </row>
    <row r="2045" spans="1:26">
      <c r="A2045" s="11"/>
      <c r="B2045" s="11"/>
      <c r="C2045" s="11"/>
      <c r="D2045" s="11"/>
      <c r="E2045" s="11"/>
      <c r="F2045" s="46" t="s">
        <v>18</v>
      </c>
      <c r="G2045" s="11"/>
      <c r="H2045" s="47">
        <v>41487</v>
      </c>
      <c r="I2045" s="11"/>
      <c r="J2045" s="46" t="s">
        <v>153</v>
      </c>
      <c r="K2045" s="11"/>
      <c r="L2045" s="46" t="s">
        <v>216</v>
      </c>
      <c r="M2045" s="11"/>
      <c r="N2045" s="46"/>
      <c r="O2045" s="11"/>
      <c r="P2045" s="46" t="s">
        <v>19</v>
      </c>
      <c r="Q2045" s="11"/>
      <c r="R2045" s="48"/>
      <c r="S2045" s="11"/>
      <c r="T2045" s="46" t="s">
        <v>189</v>
      </c>
      <c r="U2045" s="11"/>
      <c r="V2045" s="4">
        <v>231.32</v>
      </c>
      <c r="Z2045"/>
    </row>
    <row r="2046" spans="1:26">
      <c r="A2046" s="11"/>
      <c r="B2046" s="11"/>
      <c r="C2046" s="11"/>
      <c r="D2046" s="11"/>
      <c r="E2046" s="11"/>
      <c r="F2046" s="46" t="s">
        <v>18</v>
      </c>
      <c r="G2046" s="11"/>
      <c r="H2046" s="47">
        <v>41487</v>
      </c>
      <c r="I2046" s="11"/>
      <c r="J2046" s="46" t="s">
        <v>153</v>
      </c>
      <c r="K2046" s="11"/>
      <c r="L2046" s="46" t="s">
        <v>216</v>
      </c>
      <c r="M2046" s="11"/>
      <c r="N2046" s="46"/>
      <c r="O2046" s="11"/>
      <c r="P2046" s="46" t="s">
        <v>19</v>
      </c>
      <c r="Q2046" s="11"/>
      <c r="R2046" s="48"/>
      <c r="S2046" s="11"/>
      <c r="T2046" s="46" t="s">
        <v>189</v>
      </c>
      <c r="U2046" s="11"/>
      <c r="V2046" s="4">
        <v>126.53</v>
      </c>
      <c r="Z2046"/>
    </row>
    <row r="2047" spans="1:26">
      <c r="A2047" s="11"/>
      <c r="B2047" s="11"/>
      <c r="C2047" s="11"/>
      <c r="D2047" s="11"/>
      <c r="E2047" s="11"/>
      <c r="F2047" s="46" t="s">
        <v>18</v>
      </c>
      <c r="G2047" s="11"/>
      <c r="H2047" s="47">
        <v>41487</v>
      </c>
      <c r="I2047" s="11"/>
      <c r="J2047" s="46" t="s">
        <v>153</v>
      </c>
      <c r="K2047" s="11"/>
      <c r="L2047" s="46" t="s">
        <v>216</v>
      </c>
      <c r="M2047" s="11"/>
      <c r="N2047" s="46"/>
      <c r="O2047" s="11"/>
      <c r="P2047" s="46" t="s">
        <v>19</v>
      </c>
      <c r="Q2047" s="11"/>
      <c r="R2047" s="48"/>
      <c r="S2047" s="11"/>
      <c r="T2047" s="46" t="s">
        <v>189</v>
      </c>
      <c r="U2047" s="11"/>
      <c r="V2047" s="4">
        <v>0</v>
      </c>
      <c r="Z2047"/>
    </row>
    <row r="2048" spans="1:26">
      <c r="A2048" s="11"/>
      <c r="B2048" s="11"/>
      <c r="C2048" s="11"/>
      <c r="D2048" s="11"/>
      <c r="E2048" s="11"/>
      <c r="F2048" s="46" t="s">
        <v>18</v>
      </c>
      <c r="G2048" s="11"/>
      <c r="H2048" s="47">
        <v>41488</v>
      </c>
      <c r="I2048" s="11"/>
      <c r="J2048" s="46" t="s">
        <v>63</v>
      </c>
      <c r="K2048" s="11"/>
      <c r="L2048" s="46" t="s">
        <v>215</v>
      </c>
      <c r="M2048" s="11"/>
      <c r="N2048" s="46"/>
      <c r="O2048" s="11"/>
      <c r="P2048" s="46" t="s">
        <v>51</v>
      </c>
      <c r="Q2048" s="11"/>
      <c r="R2048" s="48"/>
      <c r="S2048" s="11"/>
      <c r="T2048" s="46" t="s">
        <v>189</v>
      </c>
      <c r="U2048" s="11"/>
      <c r="V2048" s="4">
        <v>5.19</v>
      </c>
      <c r="Z2048"/>
    </row>
    <row r="2049" spans="1:26">
      <c r="A2049" s="11"/>
      <c r="B2049" s="11"/>
      <c r="C2049" s="11"/>
      <c r="D2049" s="11"/>
      <c r="E2049" s="11"/>
      <c r="F2049" s="46" t="s">
        <v>18</v>
      </c>
      <c r="G2049" s="11"/>
      <c r="H2049" s="47">
        <v>41488</v>
      </c>
      <c r="I2049" s="11"/>
      <c r="J2049" s="46" t="s">
        <v>63</v>
      </c>
      <c r="K2049" s="11"/>
      <c r="L2049" s="46" t="s">
        <v>215</v>
      </c>
      <c r="M2049" s="11"/>
      <c r="N2049" s="46"/>
      <c r="O2049" s="11"/>
      <c r="P2049" s="46" t="s">
        <v>51</v>
      </c>
      <c r="Q2049" s="11"/>
      <c r="R2049" s="48"/>
      <c r="S2049" s="11"/>
      <c r="T2049" s="46" t="s">
        <v>189</v>
      </c>
      <c r="U2049" s="11"/>
      <c r="V2049" s="4">
        <v>6.3</v>
      </c>
      <c r="Z2049"/>
    </row>
    <row r="2050" spans="1:26">
      <c r="A2050" s="11"/>
      <c r="B2050" s="11"/>
      <c r="C2050" s="11"/>
      <c r="D2050" s="11"/>
      <c r="E2050" s="11"/>
      <c r="F2050" s="46" t="s">
        <v>18</v>
      </c>
      <c r="G2050" s="11"/>
      <c r="H2050" s="47">
        <v>41488</v>
      </c>
      <c r="I2050" s="11"/>
      <c r="J2050" s="46" t="s">
        <v>63</v>
      </c>
      <c r="K2050" s="11"/>
      <c r="L2050" s="46" t="s">
        <v>215</v>
      </c>
      <c r="M2050" s="11"/>
      <c r="N2050" s="46"/>
      <c r="O2050" s="11"/>
      <c r="P2050" s="46" t="s">
        <v>51</v>
      </c>
      <c r="Q2050" s="11"/>
      <c r="R2050" s="48"/>
      <c r="S2050" s="11"/>
      <c r="T2050" s="46" t="s">
        <v>189</v>
      </c>
      <c r="U2050" s="11"/>
      <c r="V2050" s="4">
        <v>0</v>
      </c>
      <c r="Z2050"/>
    </row>
    <row r="2051" spans="1:26">
      <c r="A2051" s="11"/>
      <c r="B2051" s="11"/>
      <c r="C2051" s="11"/>
      <c r="D2051" s="11"/>
      <c r="E2051" s="11"/>
      <c r="F2051" s="46" t="s">
        <v>18</v>
      </c>
      <c r="G2051" s="11"/>
      <c r="H2051" s="47">
        <v>41488</v>
      </c>
      <c r="I2051" s="11"/>
      <c r="J2051" s="46" t="s">
        <v>64</v>
      </c>
      <c r="K2051" s="11"/>
      <c r="L2051" s="46" t="s">
        <v>203</v>
      </c>
      <c r="M2051" s="11"/>
      <c r="N2051" s="46"/>
      <c r="O2051" s="11"/>
      <c r="P2051" s="46" t="s">
        <v>51</v>
      </c>
      <c r="Q2051" s="11"/>
      <c r="R2051" s="48"/>
      <c r="S2051" s="11"/>
      <c r="T2051" s="46" t="s">
        <v>189</v>
      </c>
      <c r="U2051" s="11"/>
      <c r="V2051" s="4">
        <v>5.71</v>
      </c>
      <c r="Z2051"/>
    </row>
    <row r="2052" spans="1:26">
      <c r="A2052" s="11"/>
      <c r="B2052" s="11"/>
      <c r="C2052" s="11"/>
      <c r="D2052" s="11"/>
      <c r="E2052" s="11"/>
      <c r="F2052" s="46" t="s">
        <v>18</v>
      </c>
      <c r="G2052" s="11"/>
      <c r="H2052" s="47">
        <v>41488</v>
      </c>
      <c r="I2052" s="11"/>
      <c r="J2052" s="46" t="s">
        <v>64</v>
      </c>
      <c r="K2052" s="11"/>
      <c r="L2052" s="46" t="s">
        <v>203</v>
      </c>
      <c r="M2052" s="11"/>
      <c r="N2052" s="46"/>
      <c r="O2052" s="11"/>
      <c r="P2052" s="46" t="s">
        <v>51</v>
      </c>
      <c r="Q2052" s="11"/>
      <c r="R2052" s="48"/>
      <c r="S2052" s="11"/>
      <c r="T2052" s="46" t="s">
        <v>189</v>
      </c>
      <c r="U2052" s="11"/>
      <c r="V2052" s="4">
        <v>6.58</v>
      </c>
      <c r="Z2052"/>
    </row>
    <row r="2053" spans="1:26">
      <c r="A2053" s="11"/>
      <c r="B2053" s="11"/>
      <c r="C2053" s="11"/>
      <c r="D2053" s="11"/>
      <c r="E2053" s="11"/>
      <c r="F2053" s="46" t="s">
        <v>18</v>
      </c>
      <c r="G2053" s="11"/>
      <c r="H2053" s="47">
        <v>41488</v>
      </c>
      <c r="I2053" s="11"/>
      <c r="J2053" s="46" t="s">
        <v>64</v>
      </c>
      <c r="K2053" s="11"/>
      <c r="L2053" s="46" t="s">
        <v>203</v>
      </c>
      <c r="M2053" s="11"/>
      <c r="N2053" s="46"/>
      <c r="O2053" s="11"/>
      <c r="P2053" s="46" t="s">
        <v>51</v>
      </c>
      <c r="Q2053" s="11"/>
      <c r="R2053" s="48"/>
      <c r="S2053" s="11"/>
      <c r="T2053" s="46" t="s">
        <v>189</v>
      </c>
      <c r="U2053" s="11"/>
      <c r="V2053" s="4">
        <v>0</v>
      </c>
      <c r="Z2053"/>
    </row>
    <row r="2054" spans="1:26">
      <c r="A2054" s="11"/>
      <c r="B2054" s="11"/>
      <c r="C2054" s="11"/>
      <c r="D2054" s="11"/>
      <c r="E2054" s="11"/>
      <c r="F2054" s="46" t="s">
        <v>18</v>
      </c>
      <c r="G2054" s="11"/>
      <c r="H2054" s="47">
        <v>41495</v>
      </c>
      <c r="I2054" s="11"/>
      <c r="J2054" s="46"/>
      <c r="K2054" s="11"/>
      <c r="L2054" s="46" t="s">
        <v>206</v>
      </c>
      <c r="M2054" s="11"/>
      <c r="N2054" s="46"/>
      <c r="O2054" s="11"/>
      <c r="P2054" s="46" t="s">
        <v>0</v>
      </c>
      <c r="Q2054" s="11"/>
      <c r="R2054" s="48"/>
      <c r="S2054" s="11"/>
      <c r="T2054" s="46" t="s">
        <v>189</v>
      </c>
      <c r="U2054" s="11"/>
      <c r="V2054" s="4">
        <v>4.1399999999999997</v>
      </c>
      <c r="Z2054"/>
    </row>
    <row r="2055" spans="1:26">
      <c r="A2055" s="11"/>
      <c r="B2055" s="11"/>
      <c r="C2055" s="11"/>
      <c r="D2055" s="11"/>
      <c r="E2055" s="11"/>
      <c r="F2055" s="46" t="s">
        <v>18</v>
      </c>
      <c r="G2055" s="11"/>
      <c r="H2055" s="47">
        <v>41495</v>
      </c>
      <c r="I2055" s="11"/>
      <c r="J2055" s="46"/>
      <c r="K2055" s="11"/>
      <c r="L2055" s="46" t="s">
        <v>206</v>
      </c>
      <c r="M2055" s="11"/>
      <c r="N2055" s="46"/>
      <c r="O2055" s="11"/>
      <c r="P2055" s="46" t="s">
        <v>0</v>
      </c>
      <c r="Q2055" s="11"/>
      <c r="R2055" s="48"/>
      <c r="S2055" s="11"/>
      <c r="T2055" s="46" t="s">
        <v>189</v>
      </c>
      <c r="U2055" s="11"/>
      <c r="V2055" s="4">
        <v>6.3</v>
      </c>
      <c r="Z2055"/>
    </row>
    <row r="2056" spans="1:26">
      <c r="A2056" s="11"/>
      <c r="B2056" s="11"/>
      <c r="C2056" s="11"/>
      <c r="D2056" s="11"/>
      <c r="E2056" s="11"/>
      <c r="F2056" s="46" t="s">
        <v>18</v>
      </c>
      <c r="G2056" s="11"/>
      <c r="H2056" s="47">
        <v>41495</v>
      </c>
      <c r="I2056" s="11"/>
      <c r="J2056" s="46"/>
      <c r="K2056" s="11"/>
      <c r="L2056" s="46" t="s">
        <v>212</v>
      </c>
      <c r="M2056" s="11"/>
      <c r="N2056" s="46"/>
      <c r="O2056" s="11"/>
      <c r="P2056" s="46" t="s">
        <v>35</v>
      </c>
      <c r="Q2056" s="11"/>
      <c r="R2056" s="48"/>
      <c r="S2056" s="11"/>
      <c r="T2056" s="46" t="s">
        <v>189</v>
      </c>
      <c r="U2056" s="11"/>
      <c r="V2056" s="4">
        <v>445.5</v>
      </c>
      <c r="Z2056"/>
    </row>
    <row r="2057" spans="1:26">
      <c r="A2057" s="11"/>
      <c r="B2057" s="11"/>
      <c r="C2057" s="11"/>
      <c r="D2057" s="11"/>
      <c r="E2057" s="11"/>
      <c r="F2057" s="46" t="s">
        <v>18</v>
      </c>
      <c r="G2057" s="11"/>
      <c r="H2057" s="47">
        <v>41495</v>
      </c>
      <c r="I2057" s="11"/>
      <c r="J2057" s="46"/>
      <c r="K2057" s="11"/>
      <c r="L2057" s="46" t="s">
        <v>212</v>
      </c>
      <c r="M2057" s="11"/>
      <c r="N2057" s="46"/>
      <c r="O2057" s="11"/>
      <c r="P2057" s="46" t="s">
        <v>35</v>
      </c>
      <c r="Q2057" s="11"/>
      <c r="R2057" s="48"/>
      <c r="S2057" s="11"/>
      <c r="T2057" s="46" t="s">
        <v>189</v>
      </c>
      <c r="U2057" s="11"/>
      <c r="V2057" s="4">
        <v>93.8</v>
      </c>
      <c r="Z2057"/>
    </row>
    <row r="2058" spans="1:26">
      <c r="A2058" s="11"/>
      <c r="B2058" s="11"/>
      <c r="C2058" s="11"/>
      <c r="D2058" s="11"/>
      <c r="E2058" s="11"/>
      <c r="F2058" s="46" t="s">
        <v>18</v>
      </c>
      <c r="G2058" s="11"/>
      <c r="H2058" s="47">
        <v>41495</v>
      </c>
      <c r="I2058" s="11"/>
      <c r="J2058" s="46"/>
      <c r="K2058" s="11"/>
      <c r="L2058" s="46" t="s">
        <v>212</v>
      </c>
      <c r="M2058" s="11"/>
      <c r="N2058" s="46"/>
      <c r="O2058" s="11"/>
      <c r="P2058" s="46" t="s">
        <v>35</v>
      </c>
      <c r="Q2058" s="11"/>
      <c r="R2058" s="48"/>
      <c r="S2058" s="11"/>
      <c r="T2058" s="46" t="s">
        <v>189</v>
      </c>
      <c r="U2058" s="11"/>
      <c r="V2058" s="4">
        <v>53.41</v>
      </c>
      <c r="Z2058"/>
    </row>
    <row r="2059" spans="1:26">
      <c r="A2059" s="11"/>
      <c r="B2059" s="11"/>
      <c r="C2059" s="11"/>
      <c r="D2059" s="11"/>
      <c r="E2059" s="11"/>
      <c r="F2059" s="46" t="s">
        <v>18</v>
      </c>
      <c r="G2059" s="11"/>
      <c r="H2059" s="47">
        <v>41495</v>
      </c>
      <c r="I2059" s="11"/>
      <c r="J2059" s="46"/>
      <c r="K2059" s="11"/>
      <c r="L2059" s="46" t="s">
        <v>212</v>
      </c>
      <c r="M2059" s="11"/>
      <c r="N2059" s="46"/>
      <c r="O2059" s="11"/>
      <c r="P2059" s="46" t="s">
        <v>35</v>
      </c>
      <c r="Q2059" s="11"/>
      <c r="R2059" s="48"/>
      <c r="S2059" s="11"/>
      <c r="T2059" s="46" t="s">
        <v>189</v>
      </c>
      <c r="U2059" s="11"/>
      <c r="V2059" s="4">
        <v>81.180000000000007</v>
      </c>
      <c r="Z2059"/>
    </row>
    <row r="2060" spans="1:26">
      <c r="A2060" s="11"/>
      <c r="B2060" s="11"/>
      <c r="C2060" s="11"/>
      <c r="D2060" s="11"/>
      <c r="E2060" s="11"/>
      <c r="F2060" s="46" t="s">
        <v>18</v>
      </c>
      <c r="G2060" s="11"/>
      <c r="H2060" s="47">
        <v>41495</v>
      </c>
      <c r="I2060" s="11"/>
      <c r="J2060" s="46"/>
      <c r="K2060" s="11"/>
      <c r="L2060" s="46" t="s">
        <v>190</v>
      </c>
      <c r="M2060" s="11"/>
      <c r="N2060" s="46"/>
      <c r="O2060" s="11"/>
      <c r="P2060" s="46" t="s">
        <v>35</v>
      </c>
      <c r="Q2060" s="11"/>
      <c r="R2060" s="48"/>
      <c r="S2060" s="11"/>
      <c r="T2060" s="46" t="s">
        <v>189</v>
      </c>
      <c r="U2060" s="11"/>
      <c r="V2060" s="4">
        <v>106.26</v>
      </c>
      <c r="Z2060"/>
    </row>
    <row r="2061" spans="1:26">
      <c r="A2061" s="11"/>
      <c r="B2061" s="11"/>
      <c r="C2061" s="11"/>
      <c r="D2061" s="11"/>
      <c r="E2061" s="11"/>
      <c r="F2061" s="46" t="s">
        <v>18</v>
      </c>
      <c r="G2061" s="11"/>
      <c r="H2061" s="47">
        <v>41495</v>
      </c>
      <c r="I2061" s="11"/>
      <c r="J2061" s="46"/>
      <c r="K2061" s="11"/>
      <c r="L2061" s="46" t="s">
        <v>190</v>
      </c>
      <c r="M2061" s="11"/>
      <c r="N2061" s="46"/>
      <c r="O2061" s="11"/>
      <c r="P2061" s="46" t="s">
        <v>35</v>
      </c>
      <c r="Q2061" s="11"/>
      <c r="R2061" s="48"/>
      <c r="S2061" s="11"/>
      <c r="T2061" s="46" t="s">
        <v>189</v>
      </c>
      <c r="U2061" s="11"/>
      <c r="V2061" s="4">
        <v>60.05</v>
      </c>
      <c r="Z2061"/>
    </row>
    <row r="2062" spans="1:26">
      <c r="A2062" s="11"/>
      <c r="B2062" s="11"/>
      <c r="C2062" s="11"/>
      <c r="D2062" s="11"/>
      <c r="E2062" s="11"/>
      <c r="F2062" s="46" t="s">
        <v>18</v>
      </c>
      <c r="G2062" s="11"/>
      <c r="H2062" s="47">
        <v>41495</v>
      </c>
      <c r="I2062" s="11"/>
      <c r="J2062" s="46"/>
      <c r="K2062" s="11"/>
      <c r="L2062" s="46" t="s">
        <v>190</v>
      </c>
      <c r="M2062" s="11"/>
      <c r="N2062" s="46"/>
      <c r="O2062" s="11"/>
      <c r="P2062" s="46" t="s">
        <v>35</v>
      </c>
      <c r="Q2062" s="11"/>
      <c r="R2062" s="48"/>
      <c r="S2062" s="11"/>
      <c r="T2062" s="46" t="s">
        <v>189</v>
      </c>
      <c r="U2062" s="11"/>
      <c r="V2062" s="4">
        <v>136.88</v>
      </c>
      <c r="Z2062"/>
    </row>
    <row r="2063" spans="1:26">
      <c r="A2063" s="11"/>
      <c r="B2063" s="11"/>
      <c r="C2063" s="11"/>
      <c r="D2063" s="11"/>
      <c r="E2063" s="11"/>
      <c r="F2063" s="46" t="s">
        <v>18</v>
      </c>
      <c r="G2063" s="11"/>
      <c r="H2063" s="47">
        <v>41495</v>
      </c>
      <c r="I2063" s="11"/>
      <c r="J2063" s="46"/>
      <c r="K2063" s="11"/>
      <c r="L2063" s="46" t="s">
        <v>191</v>
      </c>
      <c r="M2063" s="11"/>
      <c r="N2063" s="46"/>
      <c r="O2063" s="11"/>
      <c r="P2063" s="46" t="s">
        <v>19</v>
      </c>
      <c r="Q2063" s="11"/>
      <c r="R2063" s="48"/>
      <c r="S2063" s="11"/>
      <c r="T2063" s="46" t="s">
        <v>189</v>
      </c>
      <c r="U2063" s="11"/>
      <c r="V2063" s="4">
        <v>0</v>
      </c>
      <c r="Z2063"/>
    </row>
    <row r="2064" spans="1:26">
      <c r="A2064" s="11"/>
      <c r="B2064" s="11"/>
      <c r="C2064" s="11"/>
      <c r="D2064" s="11"/>
      <c r="E2064" s="11"/>
      <c r="F2064" s="46" t="s">
        <v>18</v>
      </c>
      <c r="G2064" s="11"/>
      <c r="H2064" s="47">
        <v>41495</v>
      </c>
      <c r="I2064" s="11"/>
      <c r="J2064" s="46"/>
      <c r="K2064" s="11"/>
      <c r="L2064" s="46" t="s">
        <v>191</v>
      </c>
      <c r="M2064" s="11"/>
      <c r="N2064" s="46"/>
      <c r="O2064" s="11"/>
      <c r="P2064" s="46" t="s">
        <v>19</v>
      </c>
      <c r="Q2064" s="11"/>
      <c r="R2064" s="48"/>
      <c r="S2064" s="11"/>
      <c r="T2064" s="46" t="s">
        <v>189</v>
      </c>
      <c r="U2064" s="11"/>
      <c r="V2064" s="4">
        <v>0</v>
      </c>
      <c r="Z2064"/>
    </row>
    <row r="2065" spans="1:26">
      <c r="A2065" s="11"/>
      <c r="B2065" s="11"/>
      <c r="C2065" s="11"/>
      <c r="D2065" s="11"/>
      <c r="E2065" s="11"/>
      <c r="F2065" s="46" t="s">
        <v>18</v>
      </c>
      <c r="G2065" s="11"/>
      <c r="H2065" s="47">
        <v>41495</v>
      </c>
      <c r="I2065" s="11"/>
      <c r="J2065" s="46"/>
      <c r="K2065" s="11"/>
      <c r="L2065" s="46" t="s">
        <v>191</v>
      </c>
      <c r="M2065" s="11"/>
      <c r="N2065" s="46"/>
      <c r="O2065" s="11"/>
      <c r="P2065" s="46" t="s">
        <v>19</v>
      </c>
      <c r="Q2065" s="11"/>
      <c r="R2065" s="48"/>
      <c r="S2065" s="11"/>
      <c r="T2065" s="46" t="s">
        <v>189</v>
      </c>
      <c r="U2065" s="11"/>
      <c r="V2065" s="4">
        <v>126.35</v>
      </c>
      <c r="Z2065"/>
    </row>
    <row r="2066" spans="1:26">
      <c r="A2066" s="11"/>
      <c r="B2066" s="11"/>
      <c r="C2066" s="11"/>
      <c r="D2066" s="11"/>
      <c r="E2066" s="11"/>
      <c r="F2066" s="46" t="s">
        <v>18</v>
      </c>
      <c r="G2066" s="11"/>
      <c r="H2066" s="47">
        <v>41495</v>
      </c>
      <c r="I2066" s="11"/>
      <c r="J2066" s="46"/>
      <c r="K2066" s="11"/>
      <c r="L2066" s="46" t="s">
        <v>214</v>
      </c>
      <c r="M2066" s="11"/>
      <c r="N2066" s="46"/>
      <c r="O2066" s="11"/>
      <c r="P2066" s="46" t="s">
        <v>0</v>
      </c>
      <c r="Q2066" s="11"/>
      <c r="R2066" s="48"/>
      <c r="S2066" s="11"/>
      <c r="T2066" s="46" t="s">
        <v>189</v>
      </c>
      <c r="U2066" s="11"/>
      <c r="V2066" s="4">
        <v>186.07</v>
      </c>
      <c r="Z2066"/>
    </row>
    <row r="2067" spans="1:26">
      <c r="A2067" s="11"/>
      <c r="B2067" s="11"/>
      <c r="C2067" s="11"/>
      <c r="D2067" s="11"/>
      <c r="E2067" s="11"/>
      <c r="F2067" s="46" t="s">
        <v>18</v>
      </c>
      <c r="G2067" s="11"/>
      <c r="H2067" s="47">
        <v>41495</v>
      </c>
      <c r="I2067" s="11"/>
      <c r="J2067" s="46"/>
      <c r="K2067" s="11"/>
      <c r="L2067" s="46" t="s">
        <v>214</v>
      </c>
      <c r="M2067" s="11"/>
      <c r="N2067" s="46"/>
      <c r="O2067" s="11"/>
      <c r="P2067" s="46" t="s">
        <v>0</v>
      </c>
      <c r="Q2067" s="11"/>
      <c r="R2067" s="48"/>
      <c r="S2067" s="11"/>
      <c r="T2067" s="46" t="s">
        <v>189</v>
      </c>
      <c r="U2067" s="11"/>
      <c r="V2067" s="4">
        <v>84.28</v>
      </c>
      <c r="Z2067"/>
    </row>
    <row r="2068" spans="1:26">
      <c r="A2068" s="11"/>
      <c r="B2068" s="11"/>
      <c r="C2068" s="11"/>
      <c r="D2068" s="11"/>
      <c r="E2068" s="11"/>
      <c r="F2068" s="46" t="s">
        <v>18</v>
      </c>
      <c r="G2068" s="11"/>
      <c r="H2068" s="47">
        <v>41495</v>
      </c>
      <c r="I2068" s="11"/>
      <c r="J2068" s="46"/>
      <c r="K2068" s="11"/>
      <c r="L2068" s="46" t="s">
        <v>214</v>
      </c>
      <c r="M2068" s="11"/>
      <c r="N2068" s="46"/>
      <c r="O2068" s="11"/>
      <c r="P2068" s="46" t="s">
        <v>0</v>
      </c>
      <c r="Q2068" s="11"/>
      <c r="R2068" s="48"/>
      <c r="S2068" s="11"/>
      <c r="T2068" s="46" t="s">
        <v>189</v>
      </c>
      <c r="U2068" s="11"/>
      <c r="V2068" s="4">
        <v>81.760000000000005</v>
      </c>
      <c r="Z2068"/>
    </row>
    <row r="2069" spans="1:26">
      <c r="A2069" s="11"/>
      <c r="B2069" s="11"/>
      <c r="C2069" s="11"/>
      <c r="D2069" s="11"/>
      <c r="E2069" s="11"/>
      <c r="F2069" s="46" t="s">
        <v>18</v>
      </c>
      <c r="G2069" s="11"/>
      <c r="H2069" s="47">
        <v>41495</v>
      </c>
      <c r="I2069" s="11"/>
      <c r="J2069" s="46"/>
      <c r="K2069" s="11"/>
      <c r="L2069" s="46" t="s">
        <v>192</v>
      </c>
      <c r="M2069" s="11"/>
      <c r="N2069" s="46"/>
      <c r="O2069" s="11"/>
      <c r="P2069" s="46" t="s">
        <v>19</v>
      </c>
      <c r="Q2069" s="11"/>
      <c r="R2069" s="48"/>
      <c r="S2069" s="11"/>
      <c r="T2069" s="46" t="s">
        <v>189</v>
      </c>
      <c r="U2069" s="11"/>
      <c r="V2069" s="4">
        <v>80</v>
      </c>
      <c r="Z2069"/>
    </row>
    <row r="2070" spans="1:26">
      <c r="A2070" s="11"/>
      <c r="B2070" s="11"/>
      <c r="C2070" s="11"/>
      <c r="D2070" s="11"/>
      <c r="E2070" s="11"/>
      <c r="F2070" s="46" t="s">
        <v>18</v>
      </c>
      <c r="G2070" s="11"/>
      <c r="H2070" s="47">
        <v>41495</v>
      </c>
      <c r="I2070" s="11"/>
      <c r="J2070" s="46"/>
      <c r="K2070" s="11"/>
      <c r="L2070" s="46" t="s">
        <v>192</v>
      </c>
      <c r="M2070" s="11"/>
      <c r="N2070" s="46"/>
      <c r="O2070" s="11"/>
      <c r="P2070" s="46" t="s">
        <v>19</v>
      </c>
      <c r="Q2070" s="11"/>
      <c r="R2070" s="48"/>
      <c r="S2070" s="11"/>
      <c r="T2070" s="46" t="s">
        <v>189</v>
      </c>
      <c r="U2070" s="11"/>
      <c r="V2070" s="4">
        <v>127.36</v>
      </c>
      <c r="Z2070"/>
    </row>
    <row r="2071" spans="1:26">
      <c r="A2071" s="11"/>
      <c r="B2071" s="11"/>
      <c r="C2071" s="11"/>
      <c r="D2071" s="11"/>
      <c r="E2071" s="11"/>
      <c r="F2071" s="46" t="s">
        <v>18</v>
      </c>
      <c r="G2071" s="11"/>
      <c r="H2071" s="47">
        <v>41495</v>
      </c>
      <c r="I2071" s="11"/>
      <c r="J2071" s="46"/>
      <c r="K2071" s="11"/>
      <c r="L2071" s="46" t="s">
        <v>192</v>
      </c>
      <c r="M2071" s="11"/>
      <c r="N2071" s="46"/>
      <c r="O2071" s="11"/>
      <c r="P2071" s="46" t="s">
        <v>19</v>
      </c>
      <c r="Q2071" s="11"/>
      <c r="R2071" s="48"/>
      <c r="S2071" s="11"/>
      <c r="T2071" s="46" t="s">
        <v>189</v>
      </c>
      <c r="U2071" s="11"/>
      <c r="V2071" s="4">
        <v>71.260000000000005</v>
      </c>
      <c r="Z2071"/>
    </row>
    <row r="2072" spans="1:26">
      <c r="A2072" s="11"/>
      <c r="B2072" s="11"/>
      <c r="C2072" s="11"/>
      <c r="D2072" s="11"/>
      <c r="E2072" s="11"/>
      <c r="F2072" s="46" t="s">
        <v>18</v>
      </c>
      <c r="G2072" s="11"/>
      <c r="H2072" s="47">
        <v>41495</v>
      </c>
      <c r="I2072" s="11"/>
      <c r="J2072" s="46"/>
      <c r="K2072" s="11"/>
      <c r="L2072" s="46" t="s">
        <v>192</v>
      </c>
      <c r="M2072" s="11"/>
      <c r="N2072" s="46"/>
      <c r="O2072" s="11"/>
      <c r="P2072" s="46" t="s">
        <v>19</v>
      </c>
      <c r="Q2072" s="11"/>
      <c r="R2072" s="48"/>
      <c r="S2072" s="11"/>
      <c r="T2072" s="46" t="s">
        <v>189</v>
      </c>
      <c r="U2072" s="11"/>
      <c r="V2072" s="4">
        <v>216.6</v>
      </c>
      <c r="Z2072"/>
    </row>
    <row r="2073" spans="1:26">
      <c r="A2073" s="11"/>
      <c r="B2073" s="11"/>
      <c r="C2073" s="11"/>
      <c r="D2073" s="11"/>
      <c r="E2073" s="11"/>
      <c r="F2073" s="46" t="s">
        <v>18</v>
      </c>
      <c r="G2073" s="11"/>
      <c r="H2073" s="47">
        <v>41495</v>
      </c>
      <c r="I2073" s="11"/>
      <c r="J2073" s="46"/>
      <c r="K2073" s="11"/>
      <c r="L2073" s="46" t="s">
        <v>194</v>
      </c>
      <c r="M2073" s="11"/>
      <c r="N2073" s="46"/>
      <c r="O2073" s="11"/>
      <c r="P2073" s="46" t="s">
        <v>19</v>
      </c>
      <c r="Q2073" s="11"/>
      <c r="R2073" s="48"/>
      <c r="S2073" s="11"/>
      <c r="T2073" s="46" t="s">
        <v>189</v>
      </c>
      <c r="U2073" s="11"/>
      <c r="V2073" s="4">
        <v>102.86</v>
      </c>
      <c r="Z2073"/>
    </row>
    <row r="2074" spans="1:26">
      <c r="A2074" s="11"/>
      <c r="B2074" s="11"/>
      <c r="C2074" s="11"/>
      <c r="D2074" s="11"/>
      <c r="E2074" s="11"/>
      <c r="F2074" s="46" t="s">
        <v>18</v>
      </c>
      <c r="G2074" s="11"/>
      <c r="H2074" s="47">
        <v>41495</v>
      </c>
      <c r="I2074" s="11"/>
      <c r="J2074" s="46"/>
      <c r="K2074" s="11"/>
      <c r="L2074" s="46" t="s">
        <v>194</v>
      </c>
      <c r="M2074" s="11"/>
      <c r="N2074" s="46"/>
      <c r="O2074" s="11"/>
      <c r="P2074" s="46" t="s">
        <v>19</v>
      </c>
      <c r="Q2074" s="11"/>
      <c r="R2074" s="48"/>
      <c r="S2074" s="11"/>
      <c r="T2074" s="46" t="s">
        <v>189</v>
      </c>
      <c r="U2074" s="11"/>
      <c r="V2074" s="4">
        <v>58.24</v>
      </c>
      <c r="Z2074"/>
    </row>
    <row r="2075" spans="1:26">
      <c r="A2075" s="11"/>
      <c r="B2075" s="11"/>
      <c r="C2075" s="11"/>
      <c r="D2075" s="11"/>
      <c r="E2075" s="11"/>
      <c r="F2075" s="46" t="s">
        <v>18</v>
      </c>
      <c r="G2075" s="11"/>
      <c r="H2075" s="47">
        <v>41495</v>
      </c>
      <c r="I2075" s="11"/>
      <c r="J2075" s="46"/>
      <c r="K2075" s="11"/>
      <c r="L2075" s="46" t="s">
        <v>194</v>
      </c>
      <c r="M2075" s="11"/>
      <c r="N2075" s="46"/>
      <c r="O2075" s="11"/>
      <c r="P2075" s="46" t="s">
        <v>19</v>
      </c>
      <c r="Q2075" s="11"/>
      <c r="R2075" s="48"/>
      <c r="S2075" s="11"/>
      <c r="T2075" s="46" t="s">
        <v>189</v>
      </c>
      <c r="U2075" s="11"/>
      <c r="V2075" s="4">
        <v>88.5</v>
      </c>
      <c r="Z2075"/>
    </row>
    <row r="2076" spans="1:26">
      <c r="A2076" s="11"/>
      <c r="B2076" s="11"/>
      <c r="C2076" s="11"/>
      <c r="D2076" s="11"/>
      <c r="E2076" s="11"/>
      <c r="F2076" s="46" t="s">
        <v>18</v>
      </c>
      <c r="G2076" s="11"/>
      <c r="H2076" s="47">
        <v>41495</v>
      </c>
      <c r="I2076" s="11"/>
      <c r="J2076" s="46"/>
      <c r="K2076" s="11"/>
      <c r="L2076" s="46" t="s">
        <v>195</v>
      </c>
      <c r="M2076" s="11"/>
      <c r="N2076" s="46"/>
      <c r="O2076" s="11"/>
      <c r="P2076" s="46" t="s">
        <v>19</v>
      </c>
      <c r="Q2076" s="11"/>
      <c r="R2076" s="48"/>
      <c r="S2076" s="11"/>
      <c r="T2076" s="46" t="s">
        <v>189</v>
      </c>
      <c r="U2076" s="11"/>
      <c r="V2076" s="4">
        <v>26.75</v>
      </c>
      <c r="Z2076"/>
    </row>
    <row r="2077" spans="1:26">
      <c r="A2077" s="11"/>
      <c r="B2077" s="11"/>
      <c r="C2077" s="11"/>
      <c r="D2077" s="11"/>
      <c r="E2077" s="11"/>
      <c r="F2077" s="46" t="s">
        <v>18</v>
      </c>
      <c r="G2077" s="11"/>
      <c r="H2077" s="47">
        <v>41495</v>
      </c>
      <c r="I2077" s="11"/>
      <c r="J2077" s="46"/>
      <c r="K2077" s="11"/>
      <c r="L2077" s="46" t="s">
        <v>195</v>
      </c>
      <c r="M2077" s="11"/>
      <c r="N2077" s="46"/>
      <c r="O2077" s="11"/>
      <c r="P2077" s="46" t="s">
        <v>19</v>
      </c>
      <c r="Q2077" s="11"/>
      <c r="R2077" s="48"/>
      <c r="S2077" s="11"/>
      <c r="T2077" s="46" t="s">
        <v>189</v>
      </c>
      <c r="U2077" s="11"/>
      <c r="V2077" s="4">
        <v>17.77</v>
      </c>
      <c r="Z2077"/>
    </row>
    <row r="2078" spans="1:26">
      <c r="A2078" s="11"/>
      <c r="B2078" s="11"/>
      <c r="C2078" s="11"/>
      <c r="D2078" s="11"/>
      <c r="E2078" s="11"/>
      <c r="F2078" s="46" t="s">
        <v>18</v>
      </c>
      <c r="G2078" s="11"/>
      <c r="H2078" s="47">
        <v>41495</v>
      </c>
      <c r="I2078" s="11"/>
      <c r="J2078" s="46"/>
      <c r="K2078" s="11"/>
      <c r="L2078" s="46" t="s">
        <v>195</v>
      </c>
      <c r="M2078" s="11"/>
      <c r="N2078" s="46"/>
      <c r="O2078" s="11"/>
      <c r="P2078" s="46" t="s">
        <v>19</v>
      </c>
      <c r="Q2078" s="11"/>
      <c r="R2078" s="48"/>
      <c r="S2078" s="11"/>
      <c r="T2078" s="46" t="s">
        <v>189</v>
      </c>
      <c r="U2078" s="11"/>
      <c r="V2078" s="4">
        <v>27</v>
      </c>
      <c r="Z2078"/>
    </row>
    <row r="2079" spans="1:26">
      <c r="A2079" s="11"/>
      <c r="B2079" s="11"/>
      <c r="C2079" s="11"/>
      <c r="D2079" s="11"/>
      <c r="E2079" s="11"/>
      <c r="F2079" s="46" t="s">
        <v>18</v>
      </c>
      <c r="G2079" s="11"/>
      <c r="H2079" s="47">
        <v>41495</v>
      </c>
      <c r="I2079" s="11"/>
      <c r="J2079" s="46"/>
      <c r="K2079" s="11"/>
      <c r="L2079" s="46" t="s">
        <v>215</v>
      </c>
      <c r="M2079" s="11"/>
      <c r="N2079" s="46"/>
      <c r="O2079" s="11"/>
      <c r="P2079" s="46" t="s">
        <v>51</v>
      </c>
      <c r="Q2079" s="11"/>
      <c r="R2079" s="48"/>
      <c r="S2079" s="11"/>
      <c r="T2079" s="46" t="s">
        <v>189</v>
      </c>
      <c r="U2079" s="11"/>
      <c r="V2079" s="4">
        <v>13.38</v>
      </c>
      <c r="Z2079"/>
    </row>
    <row r="2080" spans="1:26">
      <c r="A2080" s="11"/>
      <c r="B2080" s="11"/>
      <c r="C2080" s="11"/>
      <c r="D2080" s="11"/>
      <c r="E2080" s="11"/>
      <c r="F2080" s="46" t="s">
        <v>18</v>
      </c>
      <c r="G2080" s="11"/>
      <c r="H2080" s="47">
        <v>41495</v>
      </c>
      <c r="I2080" s="11"/>
      <c r="J2080" s="46"/>
      <c r="K2080" s="11"/>
      <c r="L2080" s="46" t="s">
        <v>215</v>
      </c>
      <c r="M2080" s="11"/>
      <c r="N2080" s="46"/>
      <c r="O2080" s="11"/>
      <c r="P2080" s="46" t="s">
        <v>51</v>
      </c>
      <c r="Q2080" s="11"/>
      <c r="R2080" s="48"/>
      <c r="S2080" s="11"/>
      <c r="T2080" s="46" t="s">
        <v>189</v>
      </c>
      <c r="U2080" s="11"/>
      <c r="V2080" s="4">
        <v>10.65</v>
      </c>
      <c r="Z2080"/>
    </row>
    <row r="2081" spans="1:26">
      <c r="A2081" s="11"/>
      <c r="B2081" s="11"/>
      <c r="C2081" s="11"/>
      <c r="D2081" s="11"/>
      <c r="E2081" s="11"/>
      <c r="F2081" s="46" t="s">
        <v>18</v>
      </c>
      <c r="G2081" s="11"/>
      <c r="H2081" s="47">
        <v>41495</v>
      </c>
      <c r="I2081" s="11"/>
      <c r="J2081" s="46"/>
      <c r="K2081" s="11"/>
      <c r="L2081" s="46" t="s">
        <v>215</v>
      </c>
      <c r="M2081" s="11"/>
      <c r="N2081" s="46"/>
      <c r="O2081" s="11"/>
      <c r="P2081" s="46" t="s">
        <v>51</v>
      </c>
      <c r="Q2081" s="11"/>
      <c r="R2081" s="48"/>
      <c r="S2081" s="11"/>
      <c r="T2081" s="46" t="s">
        <v>189</v>
      </c>
      <c r="U2081" s="11"/>
      <c r="V2081" s="4">
        <v>16.2</v>
      </c>
      <c r="Z2081"/>
    </row>
    <row r="2082" spans="1:26">
      <c r="A2082" s="11"/>
      <c r="B2082" s="11"/>
      <c r="C2082" s="11"/>
      <c r="D2082" s="11"/>
      <c r="E2082" s="11"/>
      <c r="F2082" s="46" t="s">
        <v>18</v>
      </c>
      <c r="G2082" s="11"/>
      <c r="H2082" s="47">
        <v>41495</v>
      </c>
      <c r="I2082" s="11"/>
      <c r="J2082" s="46"/>
      <c r="K2082" s="11"/>
      <c r="L2082" s="46" t="s">
        <v>207</v>
      </c>
      <c r="M2082" s="11"/>
      <c r="N2082" s="46"/>
      <c r="O2082" s="11"/>
      <c r="P2082" s="46" t="s">
        <v>19</v>
      </c>
      <c r="Q2082" s="11"/>
      <c r="R2082" s="48"/>
      <c r="S2082" s="11"/>
      <c r="T2082" s="46" t="s">
        <v>189</v>
      </c>
      <c r="U2082" s="11"/>
      <c r="V2082" s="4">
        <v>136.12</v>
      </c>
      <c r="Z2082"/>
    </row>
    <row r="2083" spans="1:26">
      <c r="A2083" s="11"/>
      <c r="B2083" s="11"/>
      <c r="C2083" s="11"/>
      <c r="D2083" s="11"/>
      <c r="E2083" s="11"/>
      <c r="F2083" s="46" t="s">
        <v>18</v>
      </c>
      <c r="G2083" s="11"/>
      <c r="H2083" s="47">
        <v>41495</v>
      </c>
      <c r="I2083" s="11"/>
      <c r="J2083" s="46"/>
      <c r="K2083" s="11"/>
      <c r="L2083" s="46" t="s">
        <v>207</v>
      </c>
      <c r="M2083" s="11"/>
      <c r="N2083" s="46"/>
      <c r="O2083" s="11"/>
      <c r="P2083" s="46" t="s">
        <v>19</v>
      </c>
      <c r="Q2083" s="11"/>
      <c r="R2083" s="48"/>
      <c r="S2083" s="11"/>
      <c r="T2083" s="46" t="s">
        <v>189</v>
      </c>
      <c r="U2083" s="11"/>
      <c r="V2083" s="4">
        <v>75.92</v>
      </c>
      <c r="Z2083"/>
    </row>
    <row r="2084" spans="1:26">
      <c r="A2084" s="11"/>
      <c r="B2084" s="11"/>
      <c r="C2084" s="11"/>
      <c r="D2084" s="11"/>
      <c r="E2084" s="11"/>
      <c r="F2084" s="46" t="s">
        <v>18</v>
      </c>
      <c r="G2084" s="11"/>
      <c r="H2084" s="47">
        <v>41495</v>
      </c>
      <c r="I2084" s="11"/>
      <c r="J2084" s="46"/>
      <c r="K2084" s="11"/>
      <c r="L2084" s="46" t="s">
        <v>207</v>
      </c>
      <c r="M2084" s="11"/>
      <c r="N2084" s="46"/>
      <c r="O2084" s="11"/>
      <c r="P2084" s="46" t="s">
        <v>19</v>
      </c>
      <c r="Q2084" s="11"/>
      <c r="R2084" s="48"/>
      <c r="S2084" s="11"/>
      <c r="T2084" s="46" t="s">
        <v>189</v>
      </c>
      <c r="U2084" s="11"/>
      <c r="V2084" s="4">
        <v>115.38</v>
      </c>
      <c r="Z2084"/>
    </row>
    <row r="2085" spans="1:26">
      <c r="A2085" s="11"/>
      <c r="B2085" s="11"/>
      <c r="C2085" s="11"/>
      <c r="D2085" s="11"/>
      <c r="E2085" s="11"/>
      <c r="F2085" s="46" t="s">
        <v>18</v>
      </c>
      <c r="G2085" s="11"/>
      <c r="H2085" s="47">
        <v>41495</v>
      </c>
      <c r="I2085" s="11"/>
      <c r="J2085" s="46"/>
      <c r="K2085" s="11"/>
      <c r="L2085" s="46" t="s">
        <v>208</v>
      </c>
      <c r="M2085" s="11"/>
      <c r="N2085" s="46"/>
      <c r="O2085" s="11"/>
      <c r="P2085" s="46" t="s">
        <v>19</v>
      </c>
      <c r="Q2085" s="11"/>
      <c r="R2085" s="48"/>
      <c r="S2085" s="11"/>
      <c r="T2085" s="46" t="s">
        <v>189</v>
      </c>
      <c r="U2085" s="11"/>
      <c r="V2085" s="4">
        <v>60.82</v>
      </c>
      <c r="Z2085"/>
    </row>
    <row r="2086" spans="1:26">
      <c r="A2086" s="11"/>
      <c r="B2086" s="11"/>
      <c r="C2086" s="11"/>
      <c r="D2086" s="11"/>
      <c r="E2086" s="11"/>
      <c r="F2086" s="46" t="s">
        <v>18</v>
      </c>
      <c r="G2086" s="11"/>
      <c r="H2086" s="47">
        <v>41495</v>
      </c>
      <c r="I2086" s="11"/>
      <c r="J2086" s="46"/>
      <c r="K2086" s="11"/>
      <c r="L2086" s="46" t="s">
        <v>208</v>
      </c>
      <c r="M2086" s="11"/>
      <c r="N2086" s="46"/>
      <c r="O2086" s="11"/>
      <c r="P2086" s="46" t="s">
        <v>19</v>
      </c>
      <c r="Q2086" s="11"/>
      <c r="R2086" s="48"/>
      <c r="S2086" s="11"/>
      <c r="T2086" s="46" t="s">
        <v>189</v>
      </c>
      <c r="U2086" s="11"/>
      <c r="V2086" s="4">
        <v>35.880000000000003</v>
      </c>
      <c r="Z2086"/>
    </row>
    <row r="2087" spans="1:26">
      <c r="A2087" s="11"/>
      <c r="B2087" s="11"/>
      <c r="C2087" s="11"/>
      <c r="D2087" s="11"/>
      <c r="E2087" s="11"/>
      <c r="F2087" s="46" t="s">
        <v>18</v>
      </c>
      <c r="G2087" s="11"/>
      <c r="H2087" s="47">
        <v>41495</v>
      </c>
      <c r="I2087" s="11"/>
      <c r="J2087" s="46"/>
      <c r="K2087" s="11"/>
      <c r="L2087" s="46" t="s">
        <v>208</v>
      </c>
      <c r="M2087" s="11"/>
      <c r="N2087" s="46"/>
      <c r="O2087" s="11"/>
      <c r="P2087" s="46" t="s">
        <v>19</v>
      </c>
      <c r="Q2087" s="11"/>
      <c r="R2087" s="48"/>
      <c r="S2087" s="11"/>
      <c r="T2087" s="46" t="s">
        <v>189</v>
      </c>
      <c r="U2087" s="11"/>
      <c r="V2087" s="4">
        <v>0</v>
      </c>
      <c r="Z2087"/>
    </row>
    <row r="2088" spans="1:26">
      <c r="A2088" s="11"/>
      <c r="B2088" s="11"/>
      <c r="C2088" s="11"/>
      <c r="D2088" s="11"/>
      <c r="E2088" s="11"/>
      <c r="F2088" s="46" t="s">
        <v>18</v>
      </c>
      <c r="G2088" s="11"/>
      <c r="H2088" s="47">
        <v>41495</v>
      </c>
      <c r="I2088" s="11"/>
      <c r="J2088" s="46"/>
      <c r="K2088" s="11"/>
      <c r="L2088" s="46" t="s">
        <v>198</v>
      </c>
      <c r="M2088" s="11"/>
      <c r="N2088" s="46"/>
      <c r="O2088" s="11"/>
      <c r="P2088" s="46" t="s">
        <v>0</v>
      </c>
      <c r="Q2088" s="11"/>
      <c r="R2088" s="48"/>
      <c r="S2088" s="11"/>
      <c r="T2088" s="46" t="s">
        <v>189</v>
      </c>
      <c r="U2088" s="11"/>
      <c r="V2088" s="4">
        <v>105.95</v>
      </c>
      <c r="Z2088"/>
    </row>
    <row r="2089" spans="1:26">
      <c r="A2089" s="11"/>
      <c r="B2089" s="11"/>
      <c r="C2089" s="11"/>
      <c r="D2089" s="11"/>
      <c r="E2089" s="11"/>
      <c r="F2089" s="46" t="s">
        <v>18</v>
      </c>
      <c r="G2089" s="11"/>
      <c r="H2089" s="47">
        <v>41495</v>
      </c>
      <c r="I2089" s="11"/>
      <c r="J2089" s="46"/>
      <c r="K2089" s="11"/>
      <c r="L2089" s="46" t="s">
        <v>198</v>
      </c>
      <c r="M2089" s="11"/>
      <c r="N2089" s="46"/>
      <c r="O2089" s="11"/>
      <c r="P2089" s="46" t="s">
        <v>0</v>
      </c>
      <c r="Q2089" s="11"/>
      <c r="R2089" s="48"/>
      <c r="S2089" s="11"/>
      <c r="T2089" s="46" t="s">
        <v>189</v>
      </c>
      <c r="U2089" s="11"/>
      <c r="V2089" s="4">
        <v>59.88</v>
      </c>
      <c r="Z2089"/>
    </row>
    <row r="2090" spans="1:26">
      <c r="A2090" s="11"/>
      <c r="B2090" s="11"/>
      <c r="C2090" s="11"/>
      <c r="D2090" s="11"/>
      <c r="E2090" s="11"/>
      <c r="F2090" s="46" t="s">
        <v>18</v>
      </c>
      <c r="G2090" s="11"/>
      <c r="H2090" s="47">
        <v>41495</v>
      </c>
      <c r="I2090" s="11"/>
      <c r="J2090" s="46"/>
      <c r="K2090" s="11"/>
      <c r="L2090" s="46" t="s">
        <v>198</v>
      </c>
      <c r="M2090" s="11"/>
      <c r="N2090" s="46"/>
      <c r="O2090" s="11"/>
      <c r="P2090" s="46" t="s">
        <v>0</v>
      </c>
      <c r="Q2090" s="11"/>
      <c r="R2090" s="48"/>
      <c r="S2090" s="11"/>
      <c r="T2090" s="46" t="s">
        <v>189</v>
      </c>
      <c r="U2090" s="11"/>
      <c r="V2090" s="4">
        <v>91</v>
      </c>
      <c r="Z2090"/>
    </row>
    <row r="2091" spans="1:26">
      <c r="A2091" s="11"/>
      <c r="B2091" s="11"/>
      <c r="C2091" s="11"/>
      <c r="D2091" s="11"/>
      <c r="E2091" s="11"/>
      <c r="F2091" s="46" t="s">
        <v>18</v>
      </c>
      <c r="G2091" s="11"/>
      <c r="H2091" s="47">
        <v>41495</v>
      </c>
      <c r="I2091" s="11"/>
      <c r="J2091" s="46"/>
      <c r="K2091" s="11"/>
      <c r="L2091" s="46" t="s">
        <v>199</v>
      </c>
      <c r="M2091" s="11"/>
      <c r="N2091" s="46"/>
      <c r="O2091" s="11"/>
      <c r="P2091" s="46" t="s">
        <v>19</v>
      </c>
      <c r="Q2091" s="11"/>
      <c r="R2091" s="48"/>
      <c r="S2091" s="11"/>
      <c r="T2091" s="46" t="s">
        <v>189</v>
      </c>
      <c r="U2091" s="11"/>
      <c r="V2091" s="4">
        <v>3076.92</v>
      </c>
      <c r="Z2091"/>
    </row>
    <row r="2092" spans="1:26">
      <c r="A2092" s="11"/>
      <c r="B2092" s="11"/>
      <c r="C2092" s="11"/>
      <c r="D2092" s="11"/>
      <c r="E2092" s="11"/>
      <c r="F2092" s="46" t="s">
        <v>18</v>
      </c>
      <c r="G2092" s="11"/>
      <c r="H2092" s="47">
        <v>41495</v>
      </c>
      <c r="I2092" s="11"/>
      <c r="J2092" s="46"/>
      <c r="K2092" s="11"/>
      <c r="L2092" s="46" t="s">
        <v>199</v>
      </c>
      <c r="M2092" s="11"/>
      <c r="N2092" s="46"/>
      <c r="O2092" s="11"/>
      <c r="P2092" s="46" t="s">
        <v>19</v>
      </c>
      <c r="Q2092" s="11"/>
      <c r="R2092" s="48"/>
      <c r="S2092" s="11"/>
      <c r="T2092" s="46" t="s">
        <v>189</v>
      </c>
      <c r="U2092" s="11"/>
      <c r="V2092" s="4">
        <v>145.63999999999999</v>
      </c>
      <c r="Z2092"/>
    </row>
    <row r="2093" spans="1:26">
      <c r="A2093" s="11"/>
      <c r="B2093" s="11"/>
      <c r="C2093" s="11"/>
      <c r="D2093" s="11"/>
      <c r="E2093" s="11"/>
      <c r="F2093" s="46" t="s">
        <v>18</v>
      </c>
      <c r="G2093" s="11"/>
      <c r="H2093" s="47">
        <v>41495</v>
      </c>
      <c r="I2093" s="11"/>
      <c r="J2093" s="46"/>
      <c r="K2093" s="11"/>
      <c r="L2093" s="46" t="s">
        <v>201</v>
      </c>
      <c r="M2093" s="11"/>
      <c r="N2093" s="46"/>
      <c r="O2093" s="11"/>
      <c r="P2093" s="46" t="s">
        <v>19</v>
      </c>
      <c r="Q2093" s="11"/>
      <c r="R2093" s="48"/>
      <c r="S2093" s="11"/>
      <c r="T2093" s="46" t="s">
        <v>189</v>
      </c>
      <c r="U2093" s="11"/>
      <c r="V2093" s="4">
        <v>132.18</v>
      </c>
      <c r="Z2093"/>
    </row>
    <row r="2094" spans="1:26">
      <c r="A2094" s="11"/>
      <c r="B2094" s="11"/>
      <c r="C2094" s="11"/>
      <c r="D2094" s="11"/>
      <c r="E2094" s="11"/>
      <c r="F2094" s="46" t="s">
        <v>18</v>
      </c>
      <c r="G2094" s="11"/>
      <c r="H2094" s="47">
        <v>41495</v>
      </c>
      <c r="I2094" s="11"/>
      <c r="J2094" s="46"/>
      <c r="K2094" s="11"/>
      <c r="L2094" s="46" t="s">
        <v>201</v>
      </c>
      <c r="M2094" s="11"/>
      <c r="N2094" s="46"/>
      <c r="O2094" s="11"/>
      <c r="P2094" s="46" t="s">
        <v>19</v>
      </c>
      <c r="Q2094" s="11"/>
      <c r="R2094" s="48"/>
      <c r="S2094" s="11"/>
      <c r="T2094" s="46" t="s">
        <v>189</v>
      </c>
      <c r="U2094" s="11"/>
      <c r="V2094" s="4">
        <v>73.819999999999993</v>
      </c>
      <c r="Z2094"/>
    </row>
    <row r="2095" spans="1:26">
      <c r="A2095" s="11"/>
      <c r="B2095" s="11"/>
      <c r="C2095" s="11"/>
      <c r="D2095" s="11"/>
      <c r="E2095" s="11"/>
      <c r="F2095" s="46" t="s">
        <v>18</v>
      </c>
      <c r="G2095" s="11"/>
      <c r="H2095" s="47">
        <v>41495</v>
      </c>
      <c r="I2095" s="11"/>
      <c r="J2095" s="46"/>
      <c r="K2095" s="11"/>
      <c r="L2095" s="46" t="s">
        <v>201</v>
      </c>
      <c r="M2095" s="11"/>
      <c r="N2095" s="46"/>
      <c r="O2095" s="11"/>
      <c r="P2095" s="46" t="s">
        <v>19</v>
      </c>
      <c r="Q2095" s="11"/>
      <c r="R2095" s="48"/>
      <c r="S2095" s="11"/>
      <c r="T2095" s="46" t="s">
        <v>189</v>
      </c>
      <c r="U2095" s="11"/>
      <c r="V2095" s="4">
        <v>112.2</v>
      </c>
      <c r="Z2095"/>
    </row>
    <row r="2096" spans="1:26">
      <c r="A2096" s="11"/>
      <c r="B2096" s="11"/>
      <c r="C2096" s="11"/>
      <c r="D2096" s="11"/>
      <c r="E2096" s="11"/>
      <c r="F2096" s="46" t="s">
        <v>18</v>
      </c>
      <c r="G2096" s="11"/>
      <c r="H2096" s="47">
        <v>41495</v>
      </c>
      <c r="I2096" s="11"/>
      <c r="J2096" s="46"/>
      <c r="K2096" s="11"/>
      <c r="L2096" s="46" t="s">
        <v>202</v>
      </c>
      <c r="M2096" s="11"/>
      <c r="N2096" s="46"/>
      <c r="O2096" s="11"/>
      <c r="P2096" s="46" t="s">
        <v>51</v>
      </c>
      <c r="Q2096" s="11"/>
      <c r="R2096" s="48"/>
      <c r="S2096" s="11"/>
      <c r="T2096" s="46" t="s">
        <v>189</v>
      </c>
      <c r="U2096" s="11"/>
      <c r="V2096" s="4">
        <v>200.72</v>
      </c>
      <c r="Z2096"/>
    </row>
    <row r="2097" spans="1:26">
      <c r="A2097" s="11"/>
      <c r="B2097" s="11"/>
      <c r="C2097" s="11"/>
      <c r="D2097" s="11"/>
      <c r="E2097" s="11"/>
      <c r="F2097" s="46" t="s">
        <v>18</v>
      </c>
      <c r="G2097" s="11"/>
      <c r="H2097" s="47">
        <v>41495</v>
      </c>
      <c r="I2097" s="11"/>
      <c r="J2097" s="46"/>
      <c r="K2097" s="11"/>
      <c r="L2097" s="46" t="s">
        <v>202</v>
      </c>
      <c r="M2097" s="11"/>
      <c r="N2097" s="46"/>
      <c r="O2097" s="11"/>
      <c r="P2097" s="46" t="s">
        <v>51</v>
      </c>
      <c r="Q2097" s="11"/>
      <c r="R2097" s="48"/>
      <c r="S2097" s="11"/>
      <c r="T2097" s="46" t="s">
        <v>189</v>
      </c>
      <c r="U2097" s="11"/>
      <c r="V2097" s="4">
        <v>110.26</v>
      </c>
      <c r="Z2097"/>
    </row>
    <row r="2098" spans="1:26">
      <c r="A2098" s="11"/>
      <c r="B2098" s="11"/>
      <c r="C2098" s="11"/>
      <c r="D2098" s="11"/>
      <c r="E2098" s="11"/>
      <c r="F2098" s="46" t="s">
        <v>18</v>
      </c>
      <c r="G2098" s="11"/>
      <c r="H2098" s="47">
        <v>41495</v>
      </c>
      <c r="I2098" s="11"/>
      <c r="J2098" s="46"/>
      <c r="K2098" s="11"/>
      <c r="L2098" s="46" t="s">
        <v>202</v>
      </c>
      <c r="M2098" s="11"/>
      <c r="N2098" s="46"/>
      <c r="O2098" s="11"/>
      <c r="P2098" s="46" t="s">
        <v>51</v>
      </c>
      <c r="Q2098" s="11"/>
      <c r="R2098" s="48"/>
      <c r="S2098" s="11"/>
      <c r="T2098" s="46" t="s">
        <v>189</v>
      </c>
      <c r="U2098" s="11"/>
      <c r="V2098" s="4">
        <v>167.58</v>
      </c>
      <c r="Z2098"/>
    </row>
    <row r="2099" spans="1:26">
      <c r="A2099" s="11"/>
      <c r="B2099" s="11"/>
      <c r="C2099" s="11"/>
      <c r="D2099" s="11"/>
      <c r="E2099" s="11"/>
      <c r="F2099" s="46" t="s">
        <v>18</v>
      </c>
      <c r="G2099" s="11"/>
      <c r="H2099" s="47">
        <v>41495</v>
      </c>
      <c r="I2099" s="11"/>
      <c r="J2099" s="46"/>
      <c r="K2099" s="11"/>
      <c r="L2099" s="46" t="s">
        <v>210</v>
      </c>
      <c r="M2099" s="11"/>
      <c r="N2099" s="46"/>
      <c r="O2099" s="11"/>
      <c r="P2099" s="46" t="s">
        <v>0</v>
      </c>
      <c r="Q2099" s="11"/>
      <c r="R2099" s="48"/>
      <c r="S2099" s="11"/>
      <c r="T2099" s="46" t="s">
        <v>189</v>
      </c>
      <c r="U2099" s="11"/>
      <c r="V2099" s="4">
        <v>0</v>
      </c>
      <c r="Z2099"/>
    </row>
    <row r="2100" spans="1:26">
      <c r="A2100" s="11"/>
      <c r="B2100" s="11"/>
      <c r="C2100" s="11"/>
      <c r="D2100" s="11"/>
      <c r="E2100" s="11"/>
      <c r="F2100" s="46" t="s">
        <v>18</v>
      </c>
      <c r="G2100" s="11"/>
      <c r="H2100" s="47">
        <v>41495</v>
      </c>
      <c r="I2100" s="11"/>
      <c r="J2100" s="46"/>
      <c r="K2100" s="11"/>
      <c r="L2100" s="46" t="s">
        <v>210</v>
      </c>
      <c r="M2100" s="11"/>
      <c r="N2100" s="46"/>
      <c r="O2100" s="11"/>
      <c r="P2100" s="46" t="s">
        <v>0</v>
      </c>
      <c r="Q2100" s="11"/>
      <c r="R2100" s="48"/>
      <c r="S2100" s="11"/>
      <c r="T2100" s="46" t="s">
        <v>189</v>
      </c>
      <c r="U2100" s="11"/>
      <c r="V2100" s="4">
        <v>102.24</v>
      </c>
      <c r="Z2100"/>
    </row>
    <row r="2101" spans="1:26">
      <c r="A2101" s="11"/>
      <c r="B2101" s="11"/>
      <c r="C2101" s="11"/>
      <c r="D2101" s="11"/>
      <c r="E2101" s="11"/>
      <c r="F2101" s="46" t="s">
        <v>18</v>
      </c>
      <c r="G2101" s="11"/>
      <c r="H2101" s="47">
        <v>41495</v>
      </c>
      <c r="I2101" s="11"/>
      <c r="J2101" s="46"/>
      <c r="K2101" s="11"/>
      <c r="L2101" s="46" t="s">
        <v>210</v>
      </c>
      <c r="M2101" s="11"/>
      <c r="N2101" s="46"/>
      <c r="O2101" s="11"/>
      <c r="P2101" s="46" t="s">
        <v>0</v>
      </c>
      <c r="Q2101" s="11"/>
      <c r="R2101" s="48"/>
      <c r="S2101" s="11"/>
      <c r="T2101" s="46" t="s">
        <v>189</v>
      </c>
      <c r="U2101" s="11"/>
      <c r="V2101" s="4">
        <v>57.9</v>
      </c>
      <c r="Z2101"/>
    </row>
    <row r="2102" spans="1:26">
      <c r="A2102" s="11"/>
      <c r="B2102" s="11"/>
      <c r="C2102" s="11"/>
      <c r="D2102" s="11"/>
      <c r="E2102" s="11"/>
      <c r="F2102" s="46" t="s">
        <v>18</v>
      </c>
      <c r="G2102" s="11"/>
      <c r="H2102" s="47">
        <v>41495</v>
      </c>
      <c r="I2102" s="11"/>
      <c r="J2102" s="46"/>
      <c r="K2102" s="11"/>
      <c r="L2102" s="46" t="s">
        <v>210</v>
      </c>
      <c r="M2102" s="11"/>
      <c r="N2102" s="46"/>
      <c r="O2102" s="11"/>
      <c r="P2102" s="46" t="s">
        <v>0</v>
      </c>
      <c r="Q2102" s="11"/>
      <c r="R2102" s="48"/>
      <c r="S2102" s="11"/>
      <c r="T2102" s="46" t="s">
        <v>189</v>
      </c>
      <c r="U2102" s="11"/>
      <c r="V2102" s="4">
        <v>88</v>
      </c>
      <c r="Z2102"/>
    </row>
    <row r="2103" spans="1:26">
      <c r="A2103" s="11"/>
      <c r="B2103" s="11"/>
      <c r="C2103" s="11"/>
      <c r="D2103" s="11"/>
      <c r="E2103" s="11"/>
      <c r="F2103" s="46" t="s">
        <v>18</v>
      </c>
      <c r="G2103" s="11"/>
      <c r="H2103" s="47">
        <v>41495</v>
      </c>
      <c r="I2103" s="11"/>
      <c r="J2103" s="46"/>
      <c r="K2103" s="11"/>
      <c r="L2103" s="46" t="s">
        <v>203</v>
      </c>
      <c r="M2103" s="11"/>
      <c r="N2103" s="46"/>
      <c r="O2103" s="11"/>
      <c r="P2103" s="46" t="s">
        <v>51</v>
      </c>
      <c r="Q2103" s="11"/>
      <c r="R2103" s="48"/>
      <c r="S2103" s="11"/>
      <c r="T2103" s="46" t="s">
        <v>189</v>
      </c>
      <c r="U2103" s="11"/>
      <c r="V2103" s="4">
        <v>651.75</v>
      </c>
      <c r="Z2103"/>
    </row>
    <row r="2104" spans="1:26">
      <c r="A2104" s="11"/>
      <c r="B2104" s="11"/>
      <c r="C2104" s="11"/>
      <c r="D2104" s="11"/>
      <c r="E2104" s="11"/>
      <c r="F2104" s="46" t="s">
        <v>18</v>
      </c>
      <c r="G2104" s="11"/>
      <c r="H2104" s="47">
        <v>41495</v>
      </c>
      <c r="I2104" s="11"/>
      <c r="J2104" s="46"/>
      <c r="K2104" s="11"/>
      <c r="L2104" s="46" t="s">
        <v>203</v>
      </c>
      <c r="M2104" s="11"/>
      <c r="N2104" s="46"/>
      <c r="O2104" s="11"/>
      <c r="P2104" s="46" t="s">
        <v>51</v>
      </c>
      <c r="Q2104" s="11"/>
      <c r="R2104" s="48"/>
      <c r="S2104" s="11"/>
      <c r="T2104" s="46" t="s">
        <v>189</v>
      </c>
      <c r="U2104" s="11"/>
      <c r="V2104" s="4">
        <v>121.43</v>
      </c>
      <c r="Z2104"/>
    </row>
    <row r="2105" spans="1:26">
      <c r="A2105" s="11"/>
      <c r="B2105" s="11"/>
      <c r="C2105" s="11"/>
      <c r="D2105" s="11"/>
      <c r="E2105" s="11"/>
      <c r="F2105" s="46" t="s">
        <v>18</v>
      </c>
      <c r="G2105" s="11"/>
      <c r="H2105" s="47">
        <v>41495</v>
      </c>
      <c r="I2105" s="11"/>
      <c r="J2105" s="46"/>
      <c r="K2105" s="11"/>
      <c r="L2105" s="46" t="s">
        <v>203</v>
      </c>
      <c r="M2105" s="11"/>
      <c r="N2105" s="46"/>
      <c r="O2105" s="11"/>
      <c r="P2105" s="46" t="s">
        <v>51</v>
      </c>
      <c r="Q2105" s="11"/>
      <c r="R2105" s="48"/>
      <c r="S2105" s="11"/>
      <c r="T2105" s="46" t="s">
        <v>189</v>
      </c>
      <c r="U2105" s="11"/>
      <c r="V2105" s="4">
        <v>68.11</v>
      </c>
      <c r="Z2105"/>
    </row>
    <row r="2106" spans="1:26">
      <c r="A2106" s="11"/>
      <c r="B2106" s="11"/>
      <c r="C2106" s="11"/>
      <c r="D2106" s="11"/>
      <c r="E2106" s="11"/>
      <c r="F2106" s="46" t="s">
        <v>18</v>
      </c>
      <c r="G2106" s="11"/>
      <c r="H2106" s="47">
        <v>41495</v>
      </c>
      <c r="I2106" s="11"/>
      <c r="J2106" s="46"/>
      <c r="K2106" s="11"/>
      <c r="L2106" s="46" t="s">
        <v>203</v>
      </c>
      <c r="M2106" s="11"/>
      <c r="N2106" s="46"/>
      <c r="O2106" s="11"/>
      <c r="P2106" s="46" t="s">
        <v>51</v>
      </c>
      <c r="Q2106" s="11"/>
      <c r="R2106" s="48"/>
      <c r="S2106" s="11"/>
      <c r="T2106" s="46" t="s">
        <v>189</v>
      </c>
      <c r="U2106" s="11"/>
      <c r="V2106" s="4">
        <v>103.51</v>
      </c>
      <c r="Z2106"/>
    </row>
    <row r="2107" spans="1:26">
      <c r="A2107" s="11"/>
      <c r="B2107" s="11"/>
      <c r="C2107" s="11"/>
      <c r="D2107" s="11"/>
      <c r="E2107" s="11"/>
      <c r="F2107" s="46" t="s">
        <v>18</v>
      </c>
      <c r="G2107" s="11"/>
      <c r="H2107" s="47">
        <v>41495</v>
      </c>
      <c r="I2107" s="11"/>
      <c r="J2107" s="46"/>
      <c r="K2107" s="11"/>
      <c r="L2107" s="46" t="s">
        <v>204</v>
      </c>
      <c r="M2107" s="11"/>
      <c r="N2107" s="46"/>
      <c r="O2107" s="11"/>
      <c r="P2107" s="46" t="s">
        <v>19</v>
      </c>
      <c r="Q2107" s="11"/>
      <c r="R2107" s="48"/>
      <c r="S2107" s="11"/>
      <c r="T2107" s="46" t="s">
        <v>189</v>
      </c>
      <c r="U2107" s="11"/>
      <c r="V2107" s="4">
        <v>59.42</v>
      </c>
      <c r="Z2107"/>
    </row>
    <row r="2108" spans="1:26">
      <c r="A2108" s="11"/>
      <c r="B2108" s="11"/>
      <c r="C2108" s="11"/>
      <c r="D2108" s="11"/>
      <c r="E2108" s="11"/>
      <c r="F2108" s="46" t="s">
        <v>18</v>
      </c>
      <c r="G2108" s="11"/>
      <c r="H2108" s="47">
        <v>41495</v>
      </c>
      <c r="I2108" s="11"/>
      <c r="J2108" s="46"/>
      <c r="K2108" s="11"/>
      <c r="L2108" s="46" t="s">
        <v>204</v>
      </c>
      <c r="M2108" s="11"/>
      <c r="N2108" s="46"/>
      <c r="O2108" s="11"/>
      <c r="P2108" s="46" t="s">
        <v>19</v>
      </c>
      <c r="Q2108" s="11"/>
      <c r="R2108" s="48"/>
      <c r="S2108" s="11"/>
      <c r="T2108" s="46" t="s">
        <v>189</v>
      </c>
      <c r="U2108" s="11"/>
      <c r="V2108" s="4">
        <v>90.3</v>
      </c>
      <c r="Z2108"/>
    </row>
    <row r="2109" spans="1:26">
      <c r="A2109" s="11"/>
      <c r="B2109" s="11"/>
      <c r="C2109" s="11"/>
      <c r="D2109" s="11"/>
      <c r="E2109" s="11"/>
      <c r="F2109" s="46" t="s">
        <v>18</v>
      </c>
      <c r="G2109" s="11"/>
      <c r="H2109" s="47">
        <v>41495</v>
      </c>
      <c r="I2109" s="11"/>
      <c r="J2109" s="46"/>
      <c r="K2109" s="11"/>
      <c r="L2109" s="46" t="s">
        <v>221</v>
      </c>
      <c r="M2109" s="11"/>
      <c r="N2109" s="46"/>
      <c r="O2109" s="11"/>
      <c r="P2109" s="46" t="s">
        <v>51</v>
      </c>
      <c r="Q2109" s="11"/>
      <c r="R2109" s="48"/>
      <c r="S2109" s="11"/>
      <c r="T2109" s="46" t="s">
        <v>189</v>
      </c>
      <c r="U2109" s="11"/>
      <c r="V2109" s="4">
        <v>448.5</v>
      </c>
      <c r="Z2109"/>
    </row>
    <row r="2110" spans="1:26">
      <c r="A2110" s="11"/>
      <c r="B2110" s="11"/>
      <c r="C2110" s="11"/>
      <c r="D2110" s="11"/>
      <c r="E2110" s="11"/>
      <c r="F2110" s="46" t="s">
        <v>18</v>
      </c>
      <c r="G2110" s="11"/>
      <c r="H2110" s="47">
        <v>41495</v>
      </c>
      <c r="I2110" s="11"/>
      <c r="J2110" s="46"/>
      <c r="K2110" s="11"/>
      <c r="L2110" s="46" t="s">
        <v>221</v>
      </c>
      <c r="M2110" s="11"/>
      <c r="N2110" s="46"/>
      <c r="O2110" s="11"/>
      <c r="P2110" s="46" t="s">
        <v>51</v>
      </c>
      <c r="Q2110" s="11"/>
      <c r="R2110" s="48"/>
      <c r="S2110" s="11"/>
      <c r="T2110" s="46" t="s">
        <v>189</v>
      </c>
      <c r="U2110" s="11"/>
      <c r="V2110" s="4">
        <v>103.2</v>
      </c>
      <c r="Z2110"/>
    </row>
    <row r="2111" spans="1:26">
      <c r="A2111" s="11"/>
      <c r="B2111" s="11"/>
      <c r="C2111" s="11"/>
      <c r="D2111" s="11"/>
      <c r="E2111" s="11"/>
      <c r="F2111" s="46" t="s">
        <v>18</v>
      </c>
      <c r="G2111" s="11"/>
      <c r="H2111" s="47">
        <v>41495</v>
      </c>
      <c r="I2111" s="11"/>
      <c r="J2111" s="46"/>
      <c r="K2111" s="11"/>
      <c r="L2111" s="46" t="s">
        <v>221</v>
      </c>
      <c r="M2111" s="11"/>
      <c r="N2111" s="46"/>
      <c r="O2111" s="11"/>
      <c r="P2111" s="46" t="s">
        <v>51</v>
      </c>
      <c r="Q2111" s="11"/>
      <c r="R2111" s="48"/>
      <c r="S2111" s="11"/>
      <c r="T2111" s="46" t="s">
        <v>189</v>
      </c>
      <c r="U2111" s="11"/>
      <c r="V2111" s="4">
        <v>58.42</v>
      </c>
      <c r="Z2111"/>
    </row>
    <row r="2112" spans="1:26">
      <c r="A2112" s="11"/>
      <c r="B2112" s="11"/>
      <c r="C2112" s="11"/>
      <c r="D2112" s="11"/>
      <c r="E2112" s="11"/>
      <c r="F2112" s="46" t="s">
        <v>18</v>
      </c>
      <c r="G2112" s="11"/>
      <c r="H2112" s="47">
        <v>41495</v>
      </c>
      <c r="I2112" s="11"/>
      <c r="J2112" s="46"/>
      <c r="K2112" s="11"/>
      <c r="L2112" s="46" t="s">
        <v>221</v>
      </c>
      <c r="M2112" s="11"/>
      <c r="N2112" s="46"/>
      <c r="O2112" s="11"/>
      <c r="P2112" s="46" t="s">
        <v>51</v>
      </c>
      <c r="Q2112" s="11"/>
      <c r="R2112" s="48"/>
      <c r="S2112" s="11"/>
      <c r="T2112" s="46" t="s">
        <v>189</v>
      </c>
      <c r="U2112" s="11"/>
      <c r="V2112" s="4">
        <v>88.78</v>
      </c>
      <c r="Z2112"/>
    </row>
    <row r="2113" spans="1:26">
      <c r="A2113" s="11"/>
      <c r="B2113" s="11"/>
      <c r="C2113" s="11"/>
      <c r="D2113" s="11"/>
      <c r="E2113" s="11"/>
      <c r="F2113" s="46" t="s">
        <v>18</v>
      </c>
      <c r="G2113" s="11"/>
      <c r="H2113" s="47">
        <v>41495</v>
      </c>
      <c r="I2113" s="11"/>
      <c r="J2113" s="46"/>
      <c r="K2113" s="11"/>
      <c r="L2113" s="46" t="s">
        <v>211</v>
      </c>
      <c r="M2113" s="11"/>
      <c r="N2113" s="46"/>
      <c r="O2113" s="11"/>
      <c r="P2113" s="46" t="s">
        <v>19</v>
      </c>
      <c r="Q2113" s="11"/>
      <c r="R2113" s="48"/>
      <c r="S2113" s="11"/>
      <c r="T2113" s="46" t="s">
        <v>189</v>
      </c>
      <c r="U2113" s="11"/>
      <c r="V2113" s="4">
        <v>126.74</v>
      </c>
      <c r="Z2113"/>
    </row>
    <row r="2114" spans="1:26">
      <c r="A2114" s="11"/>
      <c r="B2114" s="11"/>
      <c r="C2114" s="11"/>
      <c r="D2114" s="11"/>
      <c r="E2114" s="11"/>
      <c r="F2114" s="46" t="s">
        <v>18</v>
      </c>
      <c r="G2114" s="11"/>
      <c r="H2114" s="47">
        <v>41495</v>
      </c>
      <c r="I2114" s="11"/>
      <c r="J2114" s="46"/>
      <c r="K2114" s="11"/>
      <c r="L2114" s="46" t="s">
        <v>211</v>
      </c>
      <c r="M2114" s="11"/>
      <c r="N2114" s="46"/>
      <c r="O2114" s="11"/>
      <c r="P2114" s="46" t="s">
        <v>19</v>
      </c>
      <c r="Q2114" s="11"/>
      <c r="R2114" s="48"/>
      <c r="S2114" s="11"/>
      <c r="T2114" s="46" t="s">
        <v>189</v>
      </c>
      <c r="U2114" s="11"/>
      <c r="V2114" s="4">
        <v>70.94</v>
      </c>
      <c r="Z2114"/>
    </row>
    <row r="2115" spans="1:26">
      <c r="A2115" s="11"/>
      <c r="B2115" s="11"/>
      <c r="C2115" s="11"/>
      <c r="D2115" s="11"/>
      <c r="E2115" s="11"/>
      <c r="F2115" s="46" t="s">
        <v>18</v>
      </c>
      <c r="G2115" s="11"/>
      <c r="H2115" s="47">
        <v>41495</v>
      </c>
      <c r="I2115" s="11"/>
      <c r="J2115" s="46"/>
      <c r="K2115" s="11"/>
      <c r="L2115" s="46" t="s">
        <v>211</v>
      </c>
      <c r="M2115" s="11"/>
      <c r="N2115" s="46"/>
      <c r="O2115" s="11"/>
      <c r="P2115" s="46" t="s">
        <v>19</v>
      </c>
      <c r="Q2115" s="11"/>
      <c r="R2115" s="48"/>
      <c r="S2115" s="11"/>
      <c r="T2115" s="46" t="s">
        <v>189</v>
      </c>
      <c r="U2115" s="11"/>
      <c r="V2115" s="4">
        <v>107.8</v>
      </c>
      <c r="Z2115"/>
    </row>
    <row r="2116" spans="1:26">
      <c r="A2116" s="11"/>
      <c r="B2116" s="11"/>
      <c r="C2116" s="11"/>
      <c r="D2116" s="11"/>
      <c r="E2116" s="11"/>
      <c r="F2116" s="46" t="s">
        <v>18</v>
      </c>
      <c r="G2116" s="11"/>
      <c r="H2116" s="47">
        <v>41495</v>
      </c>
      <c r="I2116" s="11"/>
      <c r="J2116" s="46" t="s">
        <v>65</v>
      </c>
      <c r="K2116" s="11"/>
      <c r="L2116" s="46" t="s">
        <v>217</v>
      </c>
      <c r="M2116" s="11"/>
      <c r="N2116" s="46"/>
      <c r="O2116" s="11"/>
      <c r="P2116" s="46" t="s">
        <v>34</v>
      </c>
      <c r="Q2116" s="11"/>
      <c r="R2116" s="48"/>
      <c r="S2116" s="11"/>
      <c r="T2116" s="46" t="s">
        <v>189</v>
      </c>
      <c r="U2116" s="11"/>
      <c r="V2116" s="4">
        <v>382.5</v>
      </c>
      <c r="Z2116"/>
    </row>
    <row r="2117" spans="1:26">
      <c r="A2117" s="11"/>
      <c r="B2117" s="11"/>
      <c r="C2117" s="11"/>
      <c r="D2117" s="11"/>
      <c r="E2117" s="11"/>
      <c r="F2117" s="46" t="s">
        <v>18</v>
      </c>
      <c r="G2117" s="11"/>
      <c r="H2117" s="47">
        <v>41495</v>
      </c>
      <c r="I2117" s="11"/>
      <c r="J2117" s="46" t="s">
        <v>65</v>
      </c>
      <c r="K2117" s="11"/>
      <c r="L2117" s="46" t="s">
        <v>217</v>
      </c>
      <c r="M2117" s="11"/>
      <c r="N2117" s="46"/>
      <c r="O2117" s="11"/>
      <c r="P2117" s="46" t="s">
        <v>34</v>
      </c>
      <c r="Q2117" s="11"/>
      <c r="R2117" s="48"/>
      <c r="S2117" s="11"/>
      <c r="T2117" s="46" t="s">
        <v>189</v>
      </c>
      <c r="U2117" s="11"/>
      <c r="V2117" s="4">
        <v>77.61</v>
      </c>
      <c r="Z2117"/>
    </row>
    <row r="2118" spans="1:26">
      <c r="A2118" s="11"/>
      <c r="B2118" s="11"/>
      <c r="C2118" s="11"/>
      <c r="D2118" s="11"/>
      <c r="E2118" s="11"/>
      <c r="F2118" s="46" t="s">
        <v>18</v>
      </c>
      <c r="G2118" s="11"/>
      <c r="H2118" s="47">
        <v>41495</v>
      </c>
      <c r="I2118" s="11"/>
      <c r="J2118" s="46" t="s">
        <v>65</v>
      </c>
      <c r="K2118" s="11"/>
      <c r="L2118" s="46" t="s">
        <v>217</v>
      </c>
      <c r="M2118" s="11"/>
      <c r="N2118" s="46"/>
      <c r="O2118" s="11"/>
      <c r="P2118" s="46" t="s">
        <v>34</v>
      </c>
      <c r="Q2118" s="11"/>
      <c r="R2118" s="48"/>
      <c r="S2118" s="11"/>
      <c r="T2118" s="46" t="s">
        <v>189</v>
      </c>
      <c r="U2118" s="11"/>
      <c r="V2118" s="4">
        <v>44.81</v>
      </c>
      <c r="Z2118"/>
    </row>
    <row r="2119" spans="1:26">
      <c r="A2119" s="11"/>
      <c r="B2119" s="11"/>
      <c r="C2119" s="11"/>
      <c r="D2119" s="11"/>
      <c r="E2119" s="11"/>
      <c r="F2119" s="46" t="s">
        <v>18</v>
      </c>
      <c r="G2119" s="11"/>
      <c r="H2119" s="47">
        <v>41495</v>
      </c>
      <c r="I2119" s="11"/>
      <c r="J2119" s="46" t="s">
        <v>65</v>
      </c>
      <c r="K2119" s="11"/>
      <c r="L2119" s="46" t="s">
        <v>217</v>
      </c>
      <c r="M2119" s="11"/>
      <c r="N2119" s="46"/>
      <c r="O2119" s="11"/>
      <c r="P2119" s="46" t="s">
        <v>34</v>
      </c>
      <c r="Q2119" s="11"/>
      <c r="R2119" s="48"/>
      <c r="S2119" s="11"/>
      <c r="T2119" s="46" t="s">
        <v>189</v>
      </c>
      <c r="U2119" s="11"/>
      <c r="V2119" s="4">
        <v>68.099999999999994</v>
      </c>
      <c r="Z2119"/>
    </row>
    <row r="2120" spans="1:26">
      <c r="A2120" s="11"/>
      <c r="B2120" s="11"/>
      <c r="C2120" s="11"/>
      <c r="D2120" s="11"/>
      <c r="E2120" s="11"/>
      <c r="F2120" s="46" t="s">
        <v>18</v>
      </c>
      <c r="G2120" s="11"/>
      <c r="H2120" s="47">
        <v>41500</v>
      </c>
      <c r="I2120" s="11"/>
      <c r="J2120" s="46" t="s">
        <v>152</v>
      </c>
      <c r="K2120" s="11"/>
      <c r="L2120" s="46" t="s">
        <v>216</v>
      </c>
      <c r="M2120" s="11"/>
      <c r="N2120" s="46"/>
      <c r="O2120" s="11"/>
      <c r="P2120" s="46" t="s">
        <v>19</v>
      </c>
      <c r="Q2120" s="11"/>
      <c r="R2120" s="48"/>
      <c r="S2120" s="11"/>
      <c r="T2120" s="46" t="s">
        <v>189</v>
      </c>
      <c r="U2120" s="11"/>
      <c r="V2120" s="4">
        <v>4807.6899999999996</v>
      </c>
      <c r="Z2120"/>
    </row>
    <row r="2121" spans="1:26">
      <c r="A2121" s="11"/>
      <c r="B2121" s="11"/>
      <c r="C2121" s="11"/>
      <c r="D2121" s="11"/>
      <c r="E2121" s="11"/>
      <c r="F2121" s="46" t="s">
        <v>18</v>
      </c>
      <c r="G2121" s="11"/>
      <c r="H2121" s="47">
        <v>41500</v>
      </c>
      <c r="I2121" s="11"/>
      <c r="J2121" s="46" t="s">
        <v>152</v>
      </c>
      <c r="K2121" s="11"/>
      <c r="L2121" s="46" t="s">
        <v>216</v>
      </c>
      <c r="M2121" s="11"/>
      <c r="N2121" s="46"/>
      <c r="O2121" s="11"/>
      <c r="P2121" s="46" t="s">
        <v>19</v>
      </c>
      <c r="Q2121" s="11"/>
      <c r="R2121" s="48"/>
      <c r="S2121" s="11"/>
      <c r="T2121" s="46" t="s">
        <v>189</v>
      </c>
      <c r="U2121" s="11"/>
      <c r="V2121" s="4">
        <v>231.32</v>
      </c>
      <c r="Z2121"/>
    </row>
    <row r="2122" spans="1:26">
      <c r="A2122" s="11"/>
      <c r="B2122" s="11"/>
      <c r="C2122" s="11"/>
      <c r="D2122" s="11"/>
      <c r="E2122" s="11"/>
      <c r="F2122" s="46" t="s">
        <v>18</v>
      </c>
      <c r="G2122" s="11"/>
      <c r="H2122" s="47">
        <v>41500</v>
      </c>
      <c r="I2122" s="11"/>
      <c r="J2122" s="46" t="s">
        <v>152</v>
      </c>
      <c r="K2122" s="11"/>
      <c r="L2122" s="46" t="s">
        <v>216</v>
      </c>
      <c r="M2122" s="11"/>
      <c r="N2122" s="46"/>
      <c r="O2122" s="11"/>
      <c r="P2122" s="46" t="s">
        <v>19</v>
      </c>
      <c r="Q2122" s="11"/>
      <c r="R2122" s="48"/>
      <c r="S2122" s="11"/>
      <c r="T2122" s="46" t="s">
        <v>189</v>
      </c>
      <c r="U2122" s="11"/>
      <c r="V2122" s="4">
        <v>126.53</v>
      </c>
      <c r="Z2122"/>
    </row>
    <row r="2123" spans="1:26">
      <c r="A2123" s="11"/>
      <c r="B2123" s="11"/>
      <c r="C2123" s="11"/>
      <c r="D2123" s="11"/>
      <c r="E2123" s="11"/>
      <c r="F2123" s="46" t="s">
        <v>18</v>
      </c>
      <c r="G2123" s="11"/>
      <c r="H2123" s="47">
        <v>41500</v>
      </c>
      <c r="I2123" s="11"/>
      <c r="J2123" s="46" t="s">
        <v>152</v>
      </c>
      <c r="K2123" s="11"/>
      <c r="L2123" s="46" t="s">
        <v>216</v>
      </c>
      <c r="M2123" s="11"/>
      <c r="N2123" s="46"/>
      <c r="O2123" s="11"/>
      <c r="P2123" s="46" t="s">
        <v>19</v>
      </c>
      <c r="Q2123" s="11"/>
      <c r="R2123" s="48"/>
      <c r="S2123" s="11"/>
      <c r="T2123" s="46" t="s">
        <v>189</v>
      </c>
      <c r="U2123" s="11"/>
      <c r="V2123" s="4">
        <v>0</v>
      </c>
      <c r="Z2123"/>
    </row>
    <row r="2124" spans="1:26">
      <c r="A2124" s="11"/>
      <c r="B2124" s="11"/>
      <c r="C2124" s="11"/>
      <c r="D2124" s="11"/>
      <c r="E2124" s="11"/>
      <c r="F2124" s="46" t="s">
        <v>18</v>
      </c>
      <c r="G2124" s="11"/>
      <c r="H2124" s="47">
        <v>41502</v>
      </c>
      <c r="I2124" s="11"/>
      <c r="J2124" s="46" t="s">
        <v>117</v>
      </c>
      <c r="K2124" s="11"/>
      <c r="L2124" s="46" t="s">
        <v>192</v>
      </c>
      <c r="M2124" s="11"/>
      <c r="N2124" s="46"/>
      <c r="O2124" s="11"/>
      <c r="P2124" s="46" t="s">
        <v>19</v>
      </c>
      <c r="Q2124" s="11"/>
      <c r="R2124" s="48"/>
      <c r="S2124" s="11"/>
      <c r="T2124" s="46" t="s">
        <v>189</v>
      </c>
      <c r="U2124" s="11"/>
      <c r="V2124" s="4">
        <v>0</v>
      </c>
      <c r="Z2124"/>
    </row>
    <row r="2125" spans="1:26">
      <c r="A2125" s="11"/>
      <c r="B2125" s="11"/>
      <c r="C2125" s="11"/>
      <c r="D2125" s="11"/>
      <c r="E2125" s="11"/>
      <c r="F2125" s="46" t="s">
        <v>18</v>
      </c>
      <c r="G2125" s="11"/>
      <c r="H2125" s="47">
        <v>41502</v>
      </c>
      <c r="I2125" s="11"/>
      <c r="J2125" s="46" t="s">
        <v>117</v>
      </c>
      <c r="K2125" s="11"/>
      <c r="L2125" s="46" t="s">
        <v>192</v>
      </c>
      <c r="M2125" s="11"/>
      <c r="N2125" s="46"/>
      <c r="O2125" s="11"/>
      <c r="P2125" s="46" t="s">
        <v>19</v>
      </c>
      <c r="Q2125" s="11"/>
      <c r="R2125" s="48"/>
      <c r="S2125" s="11"/>
      <c r="T2125" s="46" t="s">
        <v>189</v>
      </c>
      <c r="U2125" s="11"/>
      <c r="V2125" s="4">
        <v>26.29</v>
      </c>
      <c r="Z2125"/>
    </row>
    <row r="2126" spans="1:26">
      <c r="A2126" s="11"/>
      <c r="B2126" s="11"/>
      <c r="C2126" s="11"/>
      <c r="D2126" s="11"/>
      <c r="E2126" s="11"/>
      <c r="F2126" s="46" t="s">
        <v>18</v>
      </c>
      <c r="G2126" s="11"/>
      <c r="H2126" s="47">
        <v>41502</v>
      </c>
      <c r="I2126" s="11"/>
      <c r="J2126" s="46" t="s">
        <v>117</v>
      </c>
      <c r="K2126" s="11"/>
      <c r="L2126" s="46" t="s">
        <v>192</v>
      </c>
      <c r="M2126" s="11"/>
      <c r="N2126" s="46"/>
      <c r="O2126" s="11"/>
      <c r="P2126" s="46" t="s">
        <v>19</v>
      </c>
      <c r="Q2126" s="11"/>
      <c r="R2126" s="48"/>
      <c r="S2126" s="11"/>
      <c r="T2126" s="46" t="s">
        <v>189</v>
      </c>
      <c r="U2126" s="11"/>
      <c r="V2126" s="4">
        <v>17.53</v>
      </c>
      <c r="Z2126"/>
    </row>
    <row r="2127" spans="1:26">
      <c r="A2127" s="11"/>
      <c r="B2127" s="11"/>
      <c r="C2127" s="11"/>
      <c r="D2127" s="11"/>
      <c r="E2127" s="11"/>
      <c r="F2127" s="46" t="s">
        <v>18</v>
      </c>
      <c r="G2127" s="11"/>
      <c r="H2127" s="47">
        <v>41502</v>
      </c>
      <c r="I2127" s="11"/>
      <c r="J2127" s="46" t="s">
        <v>117</v>
      </c>
      <c r="K2127" s="11"/>
      <c r="L2127" s="46" t="s">
        <v>192</v>
      </c>
      <c r="M2127" s="11"/>
      <c r="N2127" s="46"/>
      <c r="O2127" s="11"/>
      <c r="P2127" s="46" t="s">
        <v>19</v>
      </c>
      <c r="Q2127" s="11"/>
      <c r="R2127" s="48"/>
      <c r="S2127" s="11"/>
      <c r="T2127" s="46" t="s">
        <v>189</v>
      </c>
      <c r="U2127" s="11"/>
      <c r="V2127" s="4">
        <v>0</v>
      </c>
      <c r="Z2127"/>
    </row>
    <row r="2128" spans="1:26">
      <c r="A2128" s="11"/>
      <c r="B2128" s="11"/>
      <c r="C2128" s="11"/>
      <c r="D2128" s="11"/>
      <c r="E2128" s="11"/>
      <c r="F2128" s="46" t="s">
        <v>18</v>
      </c>
      <c r="G2128" s="11"/>
      <c r="H2128" s="47">
        <v>41505</v>
      </c>
      <c r="I2128" s="11"/>
      <c r="J2128" s="46" t="s">
        <v>145</v>
      </c>
      <c r="K2128" s="11"/>
      <c r="L2128" s="46" t="s">
        <v>211</v>
      </c>
      <c r="M2128" s="11"/>
      <c r="N2128" s="46"/>
      <c r="O2128" s="11"/>
      <c r="P2128" s="46" t="s">
        <v>19</v>
      </c>
      <c r="Q2128" s="11"/>
      <c r="R2128" s="48"/>
      <c r="S2128" s="11"/>
      <c r="T2128" s="46" t="s">
        <v>189</v>
      </c>
      <c r="U2128" s="11"/>
      <c r="V2128" s="4">
        <v>70.44</v>
      </c>
      <c r="Z2128"/>
    </row>
    <row r="2129" spans="1:26">
      <c r="A2129" s="11"/>
      <c r="B2129" s="11"/>
      <c r="C2129" s="11"/>
      <c r="D2129" s="11"/>
      <c r="E2129" s="11"/>
      <c r="F2129" s="46" t="s">
        <v>18</v>
      </c>
      <c r="G2129" s="11"/>
      <c r="H2129" s="47">
        <v>41505</v>
      </c>
      <c r="I2129" s="11"/>
      <c r="J2129" s="46" t="s">
        <v>145</v>
      </c>
      <c r="K2129" s="11"/>
      <c r="L2129" s="46" t="s">
        <v>211</v>
      </c>
      <c r="M2129" s="11"/>
      <c r="N2129" s="46"/>
      <c r="O2129" s="11"/>
      <c r="P2129" s="46" t="s">
        <v>19</v>
      </c>
      <c r="Q2129" s="11"/>
      <c r="R2129" s="48"/>
      <c r="S2129" s="11"/>
      <c r="T2129" s="46" t="s">
        <v>189</v>
      </c>
      <c r="U2129" s="11"/>
      <c r="V2129" s="4">
        <v>40.99</v>
      </c>
      <c r="Z2129"/>
    </row>
    <row r="2130" spans="1:26">
      <c r="A2130" s="11"/>
      <c r="B2130" s="11"/>
      <c r="C2130" s="11"/>
      <c r="D2130" s="11"/>
      <c r="E2130" s="11"/>
      <c r="F2130" s="46" t="s">
        <v>18</v>
      </c>
      <c r="G2130" s="11"/>
      <c r="H2130" s="47">
        <v>41505</v>
      </c>
      <c r="I2130" s="11"/>
      <c r="J2130" s="46" t="s">
        <v>145</v>
      </c>
      <c r="K2130" s="11"/>
      <c r="L2130" s="46" t="s">
        <v>211</v>
      </c>
      <c r="M2130" s="11"/>
      <c r="N2130" s="46"/>
      <c r="O2130" s="11"/>
      <c r="P2130" s="46" t="s">
        <v>19</v>
      </c>
      <c r="Q2130" s="11"/>
      <c r="R2130" s="48"/>
      <c r="S2130" s="11"/>
      <c r="T2130" s="46" t="s">
        <v>189</v>
      </c>
      <c r="U2130" s="11"/>
      <c r="V2130" s="4">
        <v>0</v>
      </c>
      <c r="Z2130"/>
    </row>
    <row r="2131" spans="1:26">
      <c r="A2131" s="11"/>
      <c r="B2131" s="11"/>
      <c r="C2131" s="11"/>
      <c r="D2131" s="11"/>
      <c r="E2131" s="11"/>
      <c r="F2131" s="46" t="s">
        <v>18</v>
      </c>
      <c r="G2131" s="11"/>
      <c r="H2131" s="47">
        <v>41509</v>
      </c>
      <c r="I2131" s="11"/>
      <c r="J2131" s="46"/>
      <c r="K2131" s="11"/>
      <c r="L2131" s="46" t="s">
        <v>206</v>
      </c>
      <c r="M2131" s="11"/>
      <c r="N2131" s="46"/>
      <c r="O2131" s="11"/>
      <c r="P2131" s="46" t="s">
        <v>0</v>
      </c>
      <c r="Q2131" s="11"/>
      <c r="R2131" s="48"/>
      <c r="S2131" s="11"/>
      <c r="T2131" s="46" t="s">
        <v>189</v>
      </c>
      <c r="U2131" s="11"/>
      <c r="V2131" s="4">
        <v>7.01</v>
      </c>
      <c r="Z2131"/>
    </row>
    <row r="2132" spans="1:26">
      <c r="A2132" s="11"/>
      <c r="B2132" s="11"/>
      <c r="C2132" s="11"/>
      <c r="D2132" s="11"/>
      <c r="E2132" s="11"/>
      <c r="F2132" s="46" t="s">
        <v>18</v>
      </c>
      <c r="G2132" s="11"/>
      <c r="H2132" s="47">
        <v>41509</v>
      </c>
      <c r="I2132" s="11"/>
      <c r="J2132" s="46"/>
      <c r="K2132" s="11"/>
      <c r="L2132" s="46" t="s">
        <v>206</v>
      </c>
      <c r="M2132" s="11"/>
      <c r="N2132" s="46"/>
      <c r="O2132" s="11"/>
      <c r="P2132" s="46" t="s">
        <v>0</v>
      </c>
      <c r="Q2132" s="11"/>
      <c r="R2132" s="48"/>
      <c r="S2132" s="11"/>
      <c r="T2132" s="46" t="s">
        <v>189</v>
      </c>
      <c r="U2132" s="11"/>
      <c r="V2132" s="4">
        <v>10.65</v>
      </c>
      <c r="Z2132"/>
    </row>
    <row r="2133" spans="1:26">
      <c r="A2133" s="11"/>
      <c r="B2133" s="11"/>
      <c r="C2133" s="11"/>
      <c r="D2133" s="11"/>
      <c r="E2133" s="11"/>
      <c r="F2133" s="46" t="s">
        <v>18</v>
      </c>
      <c r="G2133" s="11"/>
      <c r="H2133" s="47">
        <v>41509</v>
      </c>
      <c r="I2133" s="11"/>
      <c r="J2133" s="46"/>
      <c r="K2133" s="11"/>
      <c r="L2133" s="46" t="s">
        <v>212</v>
      </c>
      <c r="M2133" s="11"/>
      <c r="N2133" s="46"/>
      <c r="O2133" s="11"/>
      <c r="P2133" s="46" t="s">
        <v>35</v>
      </c>
      <c r="Q2133" s="11"/>
      <c r="R2133" s="48"/>
      <c r="S2133" s="11"/>
      <c r="T2133" s="46" t="s">
        <v>189</v>
      </c>
      <c r="U2133" s="11"/>
      <c r="V2133" s="4">
        <v>155.25</v>
      </c>
      <c r="Z2133"/>
    </row>
    <row r="2134" spans="1:26">
      <c r="A2134" s="11"/>
      <c r="B2134" s="11"/>
      <c r="C2134" s="11"/>
      <c r="D2134" s="11"/>
      <c r="E2134" s="11"/>
      <c r="F2134" s="46" t="s">
        <v>18</v>
      </c>
      <c r="G2134" s="11"/>
      <c r="H2134" s="47">
        <v>41509</v>
      </c>
      <c r="I2134" s="11"/>
      <c r="J2134" s="46"/>
      <c r="K2134" s="11"/>
      <c r="L2134" s="46" t="s">
        <v>212</v>
      </c>
      <c r="M2134" s="11"/>
      <c r="N2134" s="46"/>
      <c r="O2134" s="11"/>
      <c r="P2134" s="46" t="s">
        <v>35</v>
      </c>
      <c r="Q2134" s="11"/>
      <c r="R2134" s="48"/>
      <c r="S2134" s="11"/>
      <c r="T2134" s="46" t="s">
        <v>189</v>
      </c>
      <c r="U2134" s="11"/>
      <c r="V2134" s="4">
        <v>80.099999999999994</v>
      </c>
      <c r="Z2134"/>
    </row>
    <row r="2135" spans="1:26">
      <c r="A2135" s="11"/>
      <c r="B2135" s="11"/>
      <c r="C2135" s="11"/>
      <c r="D2135" s="11"/>
      <c r="E2135" s="11"/>
      <c r="F2135" s="46" t="s">
        <v>18</v>
      </c>
      <c r="G2135" s="11"/>
      <c r="H2135" s="47">
        <v>41509</v>
      </c>
      <c r="I2135" s="11"/>
      <c r="J2135" s="46"/>
      <c r="K2135" s="11"/>
      <c r="L2135" s="46" t="s">
        <v>212</v>
      </c>
      <c r="M2135" s="11"/>
      <c r="N2135" s="46"/>
      <c r="O2135" s="11"/>
      <c r="P2135" s="46" t="s">
        <v>35</v>
      </c>
      <c r="Q2135" s="11"/>
      <c r="R2135" s="48"/>
      <c r="S2135" s="11"/>
      <c r="T2135" s="46" t="s">
        <v>189</v>
      </c>
      <c r="U2135" s="11"/>
      <c r="V2135" s="4">
        <v>46.13</v>
      </c>
      <c r="Z2135"/>
    </row>
    <row r="2136" spans="1:26">
      <c r="A2136" s="11"/>
      <c r="B2136" s="11"/>
      <c r="C2136" s="11"/>
      <c r="D2136" s="11"/>
      <c r="E2136" s="11"/>
      <c r="F2136" s="46" t="s">
        <v>18</v>
      </c>
      <c r="G2136" s="11"/>
      <c r="H2136" s="47">
        <v>41509</v>
      </c>
      <c r="I2136" s="11"/>
      <c r="J2136" s="46"/>
      <c r="K2136" s="11"/>
      <c r="L2136" s="46" t="s">
        <v>212</v>
      </c>
      <c r="M2136" s="11"/>
      <c r="N2136" s="46"/>
      <c r="O2136" s="11"/>
      <c r="P2136" s="46" t="s">
        <v>35</v>
      </c>
      <c r="Q2136" s="11"/>
      <c r="R2136" s="48"/>
      <c r="S2136" s="11"/>
      <c r="T2136" s="46" t="s">
        <v>189</v>
      </c>
      <c r="U2136" s="11"/>
      <c r="V2136" s="4">
        <v>70.11</v>
      </c>
      <c r="Z2136"/>
    </row>
    <row r="2137" spans="1:26">
      <c r="A2137" s="11"/>
      <c r="B2137" s="11"/>
      <c r="C2137" s="11"/>
      <c r="D2137" s="11"/>
      <c r="E2137" s="11"/>
      <c r="F2137" s="46" t="s">
        <v>18</v>
      </c>
      <c r="G2137" s="11"/>
      <c r="H2137" s="47">
        <v>41509</v>
      </c>
      <c r="I2137" s="11"/>
      <c r="J2137" s="46"/>
      <c r="K2137" s="11"/>
      <c r="L2137" s="46" t="s">
        <v>190</v>
      </c>
      <c r="M2137" s="11"/>
      <c r="N2137" s="46"/>
      <c r="O2137" s="11"/>
      <c r="P2137" s="46" t="s">
        <v>35</v>
      </c>
      <c r="Q2137" s="11"/>
      <c r="R2137" s="48"/>
      <c r="S2137" s="11"/>
      <c r="T2137" s="46" t="s">
        <v>189</v>
      </c>
      <c r="U2137" s="11"/>
      <c r="V2137" s="4">
        <v>114.61</v>
      </c>
      <c r="Z2137"/>
    </row>
    <row r="2138" spans="1:26">
      <c r="A2138" s="11"/>
      <c r="B2138" s="11"/>
      <c r="C2138" s="11"/>
      <c r="D2138" s="11"/>
      <c r="E2138" s="11"/>
      <c r="F2138" s="46" t="s">
        <v>18</v>
      </c>
      <c r="G2138" s="11"/>
      <c r="H2138" s="47">
        <v>41509</v>
      </c>
      <c r="I2138" s="11"/>
      <c r="J2138" s="46"/>
      <c r="K2138" s="11"/>
      <c r="L2138" s="46" t="s">
        <v>190</v>
      </c>
      <c r="M2138" s="11"/>
      <c r="N2138" s="46"/>
      <c r="O2138" s="11"/>
      <c r="P2138" s="46" t="s">
        <v>35</v>
      </c>
      <c r="Q2138" s="11"/>
      <c r="R2138" s="48"/>
      <c r="S2138" s="11"/>
      <c r="T2138" s="46" t="s">
        <v>189</v>
      </c>
      <c r="U2138" s="11"/>
      <c r="V2138" s="4">
        <v>64.48</v>
      </c>
      <c r="Z2138"/>
    </row>
    <row r="2139" spans="1:26">
      <c r="A2139" s="11"/>
      <c r="B2139" s="11"/>
      <c r="C2139" s="11"/>
      <c r="D2139" s="11"/>
      <c r="E2139" s="11"/>
      <c r="F2139" s="46" t="s">
        <v>18</v>
      </c>
      <c r="G2139" s="11"/>
      <c r="H2139" s="47">
        <v>41509</v>
      </c>
      <c r="I2139" s="11"/>
      <c r="J2139" s="46"/>
      <c r="K2139" s="11"/>
      <c r="L2139" s="46" t="s">
        <v>190</v>
      </c>
      <c r="M2139" s="11"/>
      <c r="N2139" s="46"/>
      <c r="O2139" s="11"/>
      <c r="P2139" s="46" t="s">
        <v>35</v>
      </c>
      <c r="Q2139" s="11"/>
      <c r="R2139" s="48"/>
      <c r="S2139" s="11"/>
      <c r="T2139" s="46" t="s">
        <v>189</v>
      </c>
      <c r="U2139" s="11"/>
      <c r="V2139" s="4">
        <v>147</v>
      </c>
      <c r="Z2139"/>
    </row>
    <row r="2140" spans="1:26">
      <c r="A2140" s="11"/>
      <c r="B2140" s="11"/>
      <c r="C2140" s="11"/>
      <c r="D2140" s="11"/>
      <c r="E2140" s="11"/>
      <c r="F2140" s="46" t="s">
        <v>18</v>
      </c>
      <c r="G2140" s="11"/>
      <c r="H2140" s="47">
        <v>41509</v>
      </c>
      <c r="I2140" s="11"/>
      <c r="J2140" s="46"/>
      <c r="K2140" s="11"/>
      <c r="L2140" s="46" t="s">
        <v>214</v>
      </c>
      <c r="M2140" s="11"/>
      <c r="N2140" s="46"/>
      <c r="O2140" s="11"/>
      <c r="P2140" s="46" t="s">
        <v>0</v>
      </c>
      <c r="Q2140" s="11"/>
      <c r="R2140" s="48"/>
      <c r="S2140" s="11"/>
      <c r="T2140" s="46" t="s">
        <v>189</v>
      </c>
      <c r="U2140" s="11"/>
      <c r="V2140" s="4">
        <v>82.28</v>
      </c>
      <c r="Z2140"/>
    </row>
    <row r="2141" spans="1:26">
      <c r="A2141" s="11"/>
      <c r="B2141" s="11"/>
      <c r="C2141" s="11"/>
      <c r="D2141" s="11"/>
      <c r="E2141" s="11"/>
      <c r="F2141" s="46" t="s">
        <v>18</v>
      </c>
      <c r="G2141" s="11"/>
      <c r="H2141" s="47">
        <v>41509</v>
      </c>
      <c r="I2141" s="11"/>
      <c r="J2141" s="46"/>
      <c r="K2141" s="11"/>
      <c r="L2141" s="46" t="s">
        <v>214</v>
      </c>
      <c r="M2141" s="11"/>
      <c r="N2141" s="46"/>
      <c r="O2141" s="11"/>
      <c r="P2141" s="46" t="s">
        <v>0</v>
      </c>
      <c r="Q2141" s="11"/>
      <c r="R2141" s="48"/>
      <c r="S2141" s="11"/>
      <c r="T2141" s="46" t="s">
        <v>189</v>
      </c>
      <c r="U2141" s="11"/>
      <c r="V2141" s="4">
        <v>0</v>
      </c>
      <c r="Z2141"/>
    </row>
    <row r="2142" spans="1:26">
      <c r="A2142" s="11"/>
      <c r="B2142" s="11"/>
      <c r="C2142" s="11"/>
      <c r="D2142" s="11"/>
      <c r="E2142" s="11"/>
      <c r="F2142" s="46" t="s">
        <v>18</v>
      </c>
      <c r="G2142" s="11"/>
      <c r="H2142" s="47">
        <v>41509</v>
      </c>
      <c r="I2142" s="11"/>
      <c r="J2142" s="46"/>
      <c r="K2142" s="11"/>
      <c r="L2142" s="46" t="s">
        <v>214</v>
      </c>
      <c r="M2142" s="11"/>
      <c r="N2142" s="46"/>
      <c r="O2142" s="11"/>
      <c r="P2142" s="46" t="s">
        <v>0</v>
      </c>
      <c r="Q2142" s="11"/>
      <c r="R2142" s="48"/>
      <c r="S2142" s="11"/>
      <c r="T2142" s="46" t="s">
        <v>189</v>
      </c>
      <c r="U2142" s="11"/>
      <c r="V2142" s="4">
        <v>124.32</v>
      </c>
      <c r="Z2142"/>
    </row>
    <row r="2143" spans="1:26">
      <c r="A2143" s="11"/>
      <c r="B2143" s="11"/>
      <c r="C2143" s="11"/>
      <c r="D2143" s="11"/>
      <c r="E2143" s="11"/>
      <c r="F2143" s="46" t="s">
        <v>18</v>
      </c>
      <c r="G2143" s="11"/>
      <c r="H2143" s="47">
        <v>41509</v>
      </c>
      <c r="I2143" s="11"/>
      <c r="J2143" s="46"/>
      <c r="K2143" s="11"/>
      <c r="L2143" s="46" t="s">
        <v>192</v>
      </c>
      <c r="M2143" s="11"/>
      <c r="N2143" s="46"/>
      <c r="O2143" s="11"/>
      <c r="P2143" s="46" t="s">
        <v>19</v>
      </c>
      <c r="Q2143" s="11"/>
      <c r="R2143" s="48"/>
      <c r="S2143" s="11"/>
      <c r="T2143" s="46" t="s">
        <v>189</v>
      </c>
      <c r="U2143" s="11"/>
      <c r="V2143" s="4">
        <v>80</v>
      </c>
      <c r="Z2143"/>
    </row>
    <row r="2144" spans="1:26">
      <c r="A2144" s="11"/>
      <c r="B2144" s="11"/>
      <c r="C2144" s="11"/>
      <c r="D2144" s="11"/>
      <c r="E2144" s="11"/>
      <c r="F2144" s="46" t="s">
        <v>18</v>
      </c>
      <c r="G2144" s="11"/>
      <c r="H2144" s="47">
        <v>41509</v>
      </c>
      <c r="I2144" s="11"/>
      <c r="J2144" s="46"/>
      <c r="K2144" s="11"/>
      <c r="L2144" s="46" t="s">
        <v>192</v>
      </c>
      <c r="M2144" s="11"/>
      <c r="N2144" s="46"/>
      <c r="O2144" s="11"/>
      <c r="P2144" s="46" t="s">
        <v>19</v>
      </c>
      <c r="Q2144" s="11"/>
      <c r="R2144" s="48"/>
      <c r="S2144" s="11"/>
      <c r="T2144" s="46" t="s">
        <v>189</v>
      </c>
      <c r="U2144" s="11"/>
      <c r="V2144" s="4">
        <v>130.33000000000001</v>
      </c>
      <c r="Z2144"/>
    </row>
    <row r="2145" spans="1:26">
      <c r="A2145" s="11"/>
      <c r="B2145" s="11"/>
      <c r="C2145" s="11"/>
      <c r="D2145" s="11"/>
      <c r="E2145" s="11"/>
      <c r="F2145" s="46" t="s">
        <v>18</v>
      </c>
      <c r="G2145" s="11"/>
      <c r="H2145" s="47">
        <v>41509</v>
      </c>
      <c r="I2145" s="11"/>
      <c r="J2145" s="46"/>
      <c r="K2145" s="11"/>
      <c r="L2145" s="46" t="s">
        <v>192</v>
      </c>
      <c r="M2145" s="11"/>
      <c r="N2145" s="46"/>
      <c r="O2145" s="11"/>
      <c r="P2145" s="46" t="s">
        <v>19</v>
      </c>
      <c r="Q2145" s="11"/>
      <c r="R2145" s="48"/>
      <c r="S2145" s="11"/>
      <c r="T2145" s="46" t="s">
        <v>189</v>
      </c>
      <c r="U2145" s="11"/>
      <c r="V2145" s="4">
        <v>66.23</v>
      </c>
      <c r="Z2145"/>
    </row>
    <row r="2146" spans="1:26">
      <c r="A2146" s="11"/>
      <c r="B2146" s="11"/>
      <c r="C2146" s="11"/>
      <c r="D2146" s="11"/>
      <c r="E2146" s="11"/>
      <c r="F2146" s="46" t="s">
        <v>18</v>
      </c>
      <c r="G2146" s="11"/>
      <c r="H2146" s="47">
        <v>41509</v>
      </c>
      <c r="I2146" s="11"/>
      <c r="J2146" s="46"/>
      <c r="K2146" s="11"/>
      <c r="L2146" s="46" t="s">
        <v>192</v>
      </c>
      <c r="M2146" s="11"/>
      <c r="N2146" s="46"/>
      <c r="O2146" s="11"/>
      <c r="P2146" s="46" t="s">
        <v>19</v>
      </c>
      <c r="Q2146" s="11"/>
      <c r="R2146" s="48"/>
      <c r="S2146" s="11"/>
      <c r="T2146" s="46" t="s">
        <v>189</v>
      </c>
      <c r="U2146" s="11"/>
      <c r="V2146" s="4">
        <v>221.4</v>
      </c>
      <c r="Z2146"/>
    </row>
    <row r="2147" spans="1:26">
      <c r="A2147" s="11"/>
      <c r="B2147" s="11"/>
      <c r="C2147" s="11"/>
      <c r="D2147" s="11"/>
      <c r="E2147" s="11"/>
      <c r="F2147" s="46" t="s">
        <v>18</v>
      </c>
      <c r="G2147" s="11"/>
      <c r="H2147" s="47">
        <v>41509</v>
      </c>
      <c r="I2147" s="11"/>
      <c r="J2147" s="46"/>
      <c r="K2147" s="11"/>
      <c r="L2147" s="46" t="s">
        <v>194</v>
      </c>
      <c r="M2147" s="11"/>
      <c r="N2147" s="46"/>
      <c r="O2147" s="11"/>
      <c r="P2147" s="46" t="s">
        <v>19</v>
      </c>
      <c r="Q2147" s="11"/>
      <c r="R2147" s="48"/>
      <c r="S2147" s="11"/>
      <c r="T2147" s="46" t="s">
        <v>189</v>
      </c>
      <c r="U2147" s="11"/>
      <c r="V2147" s="4">
        <v>121.11</v>
      </c>
      <c r="Z2147"/>
    </row>
    <row r="2148" spans="1:26">
      <c r="A2148" s="11"/>
      <c r="B2148" s="11"/>
      <c r="C2148" s="11"/>
      <c r="D2148" s="11"/>
      <c r="E2148" s="11"/>
      <c r="F2148" s="46" t="s">
        <v>18</v>
      </c>
      <c r="G2148" s="11"/>
      <c r="H2148" s="47">
        <v>41509</v>
      </c>
      <c r="I2148" s="11"/>
      <c r="J2148" s="46"/>
      <c r="K2148" s="11"/>
      <c r="L2148" s="46" t="s">
        <v>194</v>
      </c>
      <c r="M2148" s="11"/>
      <c r="N2148" s="46"/>
      <c r="O2148" s="11"/>
      <c r="P2148" s="46" t="s">
        <v>19</v>
      </c>
      <c r="Q2148" s="11"/>
      <c r="R2148" s="48"/>
      <c r="S2148" s="11"/>
      <c r="T2148" s="46" t="s">
        <v>189</v>
      </c>
      <c r="U2148" s="11"/>
      <c r="V2148" s="4">
        <v>67.94</v>
      </c>
      <c r="Z2148"/>
    </row>
    <row r="2149" spans="1:26">
      <c r="A2149" s="11"/>
      <c r="B2149" s="11"/>
      <c r="C2149" s="11"/>
      <c r="D2149" s="11"/>
      <c r="E2149" s="11"/>
      <c r="F2149" s="46" t="s">
        <v>18</v>
      </c>
      <c r="G2149" s="11"/>
      <c r="H2149" s="47">
        <v>41509</v>
      </c>
      <c r="I2149" s="11"/>
      <c r="J2149" s="46"/>
      <c r="K2149" s="11"/>
      <c r="L2149" s="46" t="s">
        <v>194</v>
      </c>
      <c r="M2149" s="11"/>
      <c r="N2149" s="46"/>
      <c r="O2149" s="11"/>
      <c r="P2149" s="46" t="s">
        <v>19</v>
      </c>
      <c r="Q2149" s="11"/>
      <c r="R2149" s="48"/>
      <c r="S2149" s="11"/>
      <c r="T2149" s="46" t="s">
        <v>189</v>
      </c>
      <c r="U2149" s="11"/>
      <c r="V2149" s="4">
        <v>103.25</v>
      </c>
      <c r="Z2149"/>
    </row>
    <row r="2150" spans="1:26">
      <c r="A2150" s="11"/>
      <c r="B2150" s="11"/>
      <c r="C2150" s="11"/>
      <c r="D2150" s="11"/>
      <c r="E2150" s="11"/>
      <c r="F2150" s="46" t="s">
        <v>18</v>
      </c>
      <c r="G2150" s="11"/>
      <c r="H2150" s="47">
        <v>41509</v>
      </c>
      <c r="I2150" s="11"/>
      <c r="J2150" s="46"/>
      <c r="K2150" s="11"/>
      <c r="L2150" s="46" t="s">
        <v>195</v>
      </c>
      <c r="M2150" s="11"/>
      <c r="N2150" s="46"/>
      <c r="O2150" s="11"/>
      <c r="P2150" s="46" t="s">
        <v>19</v>
      </c>
      <c r="Q2150" s="11"/>
      <c r="R2150" s="48"/>
      <c r="S2150" s="11"/>
      <c r="T2150" s="46" t="s">
        <v>189</v>
      </c>
      <c r="U2150" s="11"/>
      <c r="V2150" s="4">
        <v>37</v>
      </c>
      <c r="Z2150"/>
    </row>
    <row r="2151" spans="1:26">
      <c r="A2151" s="11"/>
      <c r="B2151" s="11"/>
      <c r="C2151" s="11"/>
      <c r="D2151" s="11"/>
      <c r="E2151" s="11"/>
      <c r="F2151" s="46" t="s">
        <v>18</v>
      </c>
      <c r="G2151" s="11"/>
      <c r="H2151" s="47">
        <v>41509</v>
      </c>
      <c r="I2151" s="11"/>
      <c r="J2151" s="46"/>
      <c r="K2151" s="11"/>
      <c r="L2151" s="46" t="s">
        <v>195</v>
      </c>
      <c r="M2151" s="11"/>
      <c r="N2151" s="46"/>
      <c r="O2151" s="11"/>
      <c r="P2151" s="46" t="s">
        <v>19</v>
      </c>
      <c r="Q2151" s="11"/>
      <c r="R2151" s="48"/>
      <c r="S2151" s="11"/>
      <c r="T2151" s="46" t="s">
        <v>189</v>
      </c>
      <c r="U2151" s="11"/>
      <c r="V2151" s="4">
        <v>23.21</v>
      </c>
      <c r="Z2151"/>
    </row>
    <row r="2152" spans="1:26">
      <c r="A2152" s="11"/>
      <c r="B2152" s="11"/>
      <c r="C2152" s="11"/>
      <c r="D2152" s="11"/>
      <c r="E2152" s="11"/>
      <c r="F2152" s="46" t="s">
        <v>18</v>
      </c>
      <c r="G2152" s="11"/>
      <c r="H2152" s="47">
        <v>41509</v>
      </c>
      <c r="I2152" s="11"/>
      <c r="J2152" s="46"/>
      <c r="K2152" s="11"/>
      <c r="L2152" s="46" t="s">
        <v>195</v>
      </c>
      <c r="M2152" s="11"/>
      <c r="N2152" s="46"/>
      <c r="O2152" s="11"/>
      <c r="P2152" s="46" t="s">
        <v>19</v>
      </c>
      <c r="Q2152" s="11"/>
      <c r="R2152" s="48"/>
      <c r="S2152" s="11"/>
      <c r="T2152" s="46" t="s">
        <v>189</v>
      </c>
      <c r="U2152" s="11"/>
      <c r="V2152" s="4">
        <v>35.28</v>
      </c>
      <c r="Z2152"/>
    </row>
    <row r="2153" spans="1:26">
      <c r="A2153" s="11"/>
      <c r="B2153" s="11"/>
      <c r="C2153" s="11"/>
      <c r="D2153" s="11"/>
      <c r="E2153" s="11"/>
      <c r="F2153" s="46" t="s">
        <v>18</v>
      </c>
      <c r="G2153" s="11"/>
      <c r="H2153" s="47">
        <v>41509</v>
      </c>
      <c r="I2153" s="11"/>
      <c r="J2153" s="46"/>
      <c r="K2153" s="11"/>
      <c r="L2153" s="46" t="s">
        <v>207</v>
      </c>
      <c r="M2153" s="11"/>
      <c r="N2153" s="46"/>
      <c r="O2153" s="11"/>
      <c r="P2153" s="46" t="s">
        <v>19</v>
      </c>
      <c r="Q2153" s="11"/>
      <c r="R2153" s="48"/>
      <c r="S2153" s="11"/>
      <c r="T2153" s="46" t="s">
        <v>189</v>
      </c>
      <c r="U2153" s="11"/>
      <c r="V2153" s="4">
        <v>136.12</v>
      </c>
      <c r="Z2153"/>
    </row>
    <row r="2154" spans="1:26">
      <c r="A2154" s="11"/>
      <c r="B2154" s="11"/>
      <c r="C2154" s="11"/>
      <c r="D2154" s="11"/>
      <c r="E2154" s="11"/>
      <c r="F2154" s="46" t="s">
        <v>18</v>
      </c>
      <c r="G2154" s="11"/>
      <c r="H2154" s="47">
        <v>41509</v>
      </c>
      <c r="I2154" s="11"/>
      <c r="J2154" s="46"/>
      <c r="K2154" s="11"/>
      <c r="L2154" s="46" t="s">
        <v>207</v>
      </c>
      <c r="M2154" s="11"/>
      <c r="N2154" s="46"/>
      <c r="O2154" s="11"/>
      <c r="P2154" s="46" t="s">
        <v>19</v>
      </c>
      <c r="Q2154" s="11"/>
      <c r="R2154" s="48"/>
      <c r="S2154" s="11"/>
      <c r="T2154" s="46" t="s">
        <v>189</v>
      </c>
      <c r="U2154" s="11"/>
      <c r="V2154" s="4">
        <v>75.92</v>
      </c>
      <c r="Z2154"/>
    </row>
    <row r="2155" spans="1:26">
      <c r="A2155" s="11"/>
      <c r="B2155" s="11"/>
      <c r="C2155" s="11"/>
      <c r="D2155" s="11"/>
      <c r="E2155" s="11"/>
      <c r="F2155" s="46" t="s">
        <v>18</v>
      </c>
      <c r="G2155" s="11"/>
      <c r="H2155" s="47">
        <v>41509</v>
      </c>
      <c r="I2155" s="11"/>
      <c r="J2155" s="46"/>
      <c r="K2155" s="11"/>
      <c r="L2155" s="46" t="s">
        <v>207</v>
      </c>
      <c r="M2155" s="11"/>
      <c r="N2155" s="46"/>
      <c r="O2155" s="11"/>
      <c r="P2155" s="46" t="s">
        <v>19</v>
      </c>
      <c r="Q2155" s="11"/>
      <c r="R2155" s="48"/>
      <c r="S2155" s="11"/>
      <c r="T2155" s="46" t="s">
        <v>189</v>
      </c>
      <c r="U2155" s="11"/>
      <c r="V2155" s="4">
        <v>115.38</v>
      </c>
      <c r="Z2155"/>
    </row>
    <row r="2156" spans="1:26">
      <c r="A2156" s="11"/>
      <c r="B2156" s="11"/>
      <c r="C2156" s="11"/>
      <c r="D2156" s="11"/>
      <c r="E2156" s="11"/>
      <c r="F2156" s="46" t="s">
        <v>18</v>
      </c>
      <c r="G2156" s="11"/>
      <c r="H2156" s="47">
        <v>41509</v>
      </c>
      <c r="I2156" s="11"/>
      <c r="J2156" s="46"/>
      <c r="K2156" s="11"/>
      <c r="L2156" s="46" t="s">
        <v>216</v>
      </c>
      <c r="M2156" s="11"/>
      <c r="N2156" s="46"/>
      <c r="O2156" s="11"/>
      <c r="P2156" s="46" t="s">
        <v>19</v>
      </c>
      <c r="Q2156" s="11"/>
      <c r="R2156" s="48"/>
      <c r="S2156" s="11"/>
      <c r="T2156" s="46" t="s">
        <v>189</v>
      </c>
      <c r="U2156" s="11"/>
      <c r="V2156" s="4">
        <v>4807.6899999999996</v>
      </c>
      <c r="Z2156"/>
    </row>
    <row r="2157" spans="1:26">
      <c r="A2157" s="11"/>
      <c r="B2157" s="11"/>
      <c r="C2157" s="11"/>
      <c r="D2157" s="11"/>
      <c r="E2157" s="11"/>
      <c r="F2157" s="46" t="s">
        <v>18</v>
      </c>
      <c r="G2157" s="11"/>
      <c r="H2157" s="47">
        <v>41509</v>
      </c>
      <c r="I2157" s="11"/>
      <c r="J2157" s="46"/>
      <c r="K2157" s="11"/>
      <c r="L2157" s="46" t="s">
        <v>216</v>
      </c>
      <c r="M2157" s="11"/>
      <c r="N2157" s="46"/>
      <c r="O2157" s="11"/>
      <c r="P2157" s="46" t="s">
        <v>19</v>
      </c>
      <c r="Q2157" s="11"/>
      <c r="R2157" s="48"/>
      <c r="S2157" s="11"/>
      <c r="T2157" s="46" t="s">
        <v>189</v>
      </c>
      <c r="U2157" s="11"/>
      <c r="V2157" s="4">
        <v>231.32</v>
      </c>
      <c r="Z2157"/>
    </row>
    <row r="2158" spans="1:26">
      <c r="A2158" s="11"/>
      <c r="B2158" s="11"/>
      <c r="C2158" s="11"/>
      <c r="D2158" s="11"/>
      <c r="E2158" s="11"/>
      <c r="F2158" s="46" t="s">
        <v>18</v>
      </c>
      <c r="G2158" s="11"/>
      <c r="H2158" s="47">
        <v>41509</v>
      </c>
      <c r="I2158" s="11"/>
      <c r="J2158" s="46"/>
      <c r="K2158" s="11"/>
      <c r="L2158" s="46" t="s">
        <v>216</v>
      </c>
      <c r="M2158" s="11"/>
      <c r="N2158" s="46"/>
      <c r="O2158" s="11"/>
      <c r="P2158" s="46" t="s">
        <v>19</v>
      </c>
      <c r="Q2158" s="11"/>
      <c r="R2158" s="48"/>
      <c r="S2158" s="11"/>
      <c r="T2158" s="46" t="s">
        <v>189</v>
      </c>
      <c r="U2158" s="11"/>
      <c r="V2158" s="4">
        <v>126.53</v>
      </c>
      <c r="Z2158"/>
    </row>
    <row r="2159" spans="1:26">
      <c r="A2159" s="11"/>
      <c r="B2159" s="11"/>
      <c r="C2159" s="11"/>
      <c r="D2159" s="11"/>
      <c r="E2159" s="11"/>
      <c r="F2159" s="46" t="s">
        <v>18</v>
      </c>
      <c r="G2159" s="11"/>
      <c r="H2159" s="47">
        <v>41509</v>
      </c>
      <c r="I2159" s="11"/>
      <c r="J2159" s="46"/>
      <c r="K2159" s="11"/>
      <c r="L2159" s="46" t="s">
        <v>216</v>
      </c>
      <c r="M2159" s="11"/>
      <c r="N2159" s="46"/>
      <c r="O2159" s="11"/>
      <c r="P2159" s="46" t="s">
        <v>19</v>
      </c>
      <c r="Q2159" s="11"/>
      <c r="R2159" s="48"/>
      <c r="S2159" s="11"/>
      <c r="T2159" s="46" t="s">
        <v>189</v>
      </c>
      <c r="U2159" s="11"/>
      <c r="V2159" s="4">
        <v>0</v>
      </c>
      <c r="Z2159"/>
    </row>
    <row r="2160" spans="1:26">
      <c r="A2160" s="11"/>
      <c r="B2160" s="11"/>
      <c r="C2160" s="11"/>
      <c r="D2160" s="11"/>
      <c r="E2160" s="11"/>
      <c r="F2160" s="46" t="s">
        <v>18</v>
      </c>
      <c r="G2160" s="11"/>
      <c r="H2160" s="47">
        <v>41509</v>
      </c>
      <c r="I2160" s="11"/>
      <c r="J2160" s="46"/>
      <c r="K2160" s="11"/>
      <c r="L2160" s="46" t="s">
        <v>208</v>
      </c>
      <c r="M2160" s="11"/>
      <c r="N2160" s="46"/>
      <c r="O2160" s="11"/>
      <c r="P2160" s="46" t="s">
        <v>19</v>
      </c>
      <c r="Q2160" s="11"/>
      <c r="R2160" s="48"/>
      <c r="S2160" s="11"/>
      <c r="T2160" s="46" t="s">
        <v>189</v>
      </c>
      <c r="U2160" s="11"/>
      <c r="V2160" s="4">
        <v>38.32</v>
      </c>
      <c r="Z2160"/>
    </row>
    <row r="2161" spans="1:26">
      <c r="A2161" s="11"/>
      <c r="B2161" s="11"/>
      <c r="C2161" s="11"/>
      <c r="D2161" s="11"/>
      <c r="E2161" s="11"/>
      <c r="F2161" s="46" t="s">
        <v>18</v>
      </c>
      <c r="G2161" s="11"/>
      <c r="H2161" s="47">
        <v>41509</v>
      </c>
      <c r="I2161" s="11"/>
      <c r="J2161" s="46"/>
      <c r="K2161" s="11"/>
      <c r="L2161" s="46" t="s">
        <v>208</v>
      </c>
      <c r="M2161" s="11"/>
      <c r="N2161" s="46"/>
      <c r="O2161" s="11"/>
      <c r="P2161" s="46" t="s">
        <v>19</v>
      </c>
      <c r="Q2161" s="11"/>
      <c r="R2161" s="48"/>
      <c r="S2161" s="11"/>
      <c r="T2161" s="46" t="s">
        <v>189</v>
      </c>
      <c r="U2161" s="11"/>
      <c r="V2161" s="4">
        <v>23.93</v>
      </c>
      <c r="Z2161"/>
    </row>
    <row r="2162" spans="1:26">
      <c r="A2162" s="11"/>
      <c r="B2162" s="11"/>
      <c r="C2162" s="11"/>
      <c r="D2162" s="11"/>
      <c r="E2162" s="11"/>
      <c r="F2162" s="46" t="s">
        <v>18</v>
      </c>
      <c r="G2162" s="11"/>
      <c r="H2162" s="47">
        <v>41509</v>
      </c>
      <c r="I2162" s="11"/>
      <c r="J2162" s="46"/>
      <c r="K2162" s="11"/>
      <c r="L2162" s="46" t="s">
        <v>208</v>
      </c>
      <c r="M2162" s="11"/>
      <c r="N2162" s="46"/>
      <c r="O2162" s="11"/>
      <c r="P2162" s="46" t="s">
        <v>19</v>
      </c>
      <c r="Q2162" s="11"/>
      <c r="R2162" s="48"/>
      <c r="S2162" s="11"/>
      <c r="T2162" s="46" t="s">
        <v>189</v>
      </c>
      <c r="U2162" s="11"/>
      <c r="V2162" s="4">
        <v>0</v>
      </c>
      <c r="Z2162"/>
    </row>
    <row r="2163" spans="1:26">
      <c r="A2163" s="11"/>
      <c r="B2163" s="11"/>
      <c r="C2163" s="11"/>
      <c r="D2163" s="11"/>
      <c r="E2163" s="11"/>
      <c r="F2163" s="46" t="s">
        <v>18</v>
      </c>
      <c r="G2163" s="11"/>
      <c r="H2163" s="47">
        <v>41509</v>
      </c>
      <c r="I2163" s="11"/>
      <c r="J2163" s="46"/>
      <c r="K2163" s="11"/>
      <c r="L2163" s="46" t="s">
        <v>198</v>
      </c>
      <c r="M2163" s="11"/>
      <c r="N2163" s="46"/>
      <c r="O2163" s="11"/>
      <c r="P2163" s="46" t="s">
        <v>0</v>
      </c>
      <c r="Q2163" s="11"/>
      <c r="R2163" s="48"/>
      <c r="S2163" s="11"/>
      <c r="T2163" s="46" t="s">
        <v>189</v>
      </c>
      <c r="U2163" s="11"/>
      <c r="V2163" s="4">
        <v>103.47</v>
      </c>
      <c r="Z2163"/>
    </row>
    <row r="2164" spans="1:26">
      <c r="A2164" s="11"/>
      <c r="B2164" s="11"/>
      <c r="C2164" s="11"/>
      <c r="D2164" s="11"/>
      <c r="E2164" s="11"/>
      <c r="F2164" s="46" t="s">
        <v>18</v>
      </c>
      <c r="G2164" s="11"/>
      <c r="H2164" s="47">
        <v>41509</v>
      </c>
      <c r="I2164" s="11"/>
      <c r="J2164" s="46"/>
      <c r="K2164" s="11"/>
      <c r="L2164" s="46" t="s">
        <v>198</v>
      </c>
      <c r="M2164" s="11"/>
      <c r="N2164" s="46"/>
      <c r="O2164" s="11"/>
      <c r="P2164" s="46" t="s">
        <v>0</v>
      </c>
      <c r="Q2164" s="11"/>
      <c r="R2164" s="48"/>
      <c r="S2164" s="11"/>
      <c r="T2164" s="46" t="s">
        <v>189</v>
      </c>
      <c r="U2164" s="11"/>
      <c r="V2164" s="4">
        <v>58.56</v>
      </c>
      <c r="Z2164"/>
    </row>
    <row r="2165" spans="1:26">
      <c r="A2165" s="11"/>
      <c r="B2165" s="11"/>
      <c r="C2165" s="11"/>
      <c r="D2165" s="11"/>
      <c r="E2165" s="11"/>
      <c r="F2165" s="46" t="s">
        <v>18</v>
      </c>
      <c r="G2165" s="11"/>
      <c r="H2165" s="47">
        <v>41509</v>
      </c>
      <c r="I2165" s="11"/>
      <c r="J2165" s="46"/>
      <c r="K2165" s="11"/>
      <c r="L2165" s="46" t="s">
        <v>198</v>
      </c>
      <c r="M2165" s="11"/>
      <c r="N2165" s="46"/>
      <c r="O2165" s="11"/>
      <c r="P2165" s="46" t="s">
        <v>0</v>
      </c>
      <c r="Q2165" s="11"/>
      <c r="R2165" s="48"/>
      <c r="S2165" s="11"/>
      <c r="T2165" s="46" t="s">
        <v>189</v>
      </c>
      <c r="U2165" s="11"/>
      <c r="V2165" s="4">
        <v>89</v>
      </c>
      <c r="Z2165"/>
    </row>
    <row r="2166" spans="1:26">
      <c r="A2166" s="11"/>
      <c r="B2166" s="11"/>
      <c r="C2166" s="11"/>
      <c r="D2166" s="11"/>
      <c r="E2166" s="11"/>
      <c r="F2166" s="46" t="s">
        <v>18</v>
      </c>
      <c r="G2166" s="11"/>
      <c r="H2166" s="47">
        <v>41509</v>
      </c>
      <c r="I2166" s="11"/>
      <c r="J2166" s="46"/>
      <c r="K2166" s="11"/>
      <c r="L2166" s="46" t="s">
        <v>199</v>
      </c>
      <c r="M2166" s="11"/>
      <c r="N2166" s="46"/>
      <c r="O2166" s="11"/>
      <c r="P2166" s="46" t="s">
        <v>19</v>
      </c>
      <c r="Q2166" s="11"/>
      <c r="R2166" s="48"/>
      <c r="S2166" s="11"/>
      <c r="T2166" s="46" t="s">
        <v>189</v>
      </c>
      <c r="U2166" s="11"/>
      <c r="V2166" s="4">
        <v>3076.92</v>
      </c>
      <c r="Z2166"/>
    </row>
    <row r="2167" spans="1:26">
      <c r="A2167" s="11"/>
      <c r="B2167" s="11"/>
      <c r="C2167" s="11"/>
      <c r="D2167" s="11"/>
      <c r="E2167" s="11"/>
      <c r="F2167" s="46" t="s">
        <v>18</v>
      </c>
      <c r="G2167" s="11"/>
      <c r="H2167" s="47">
        <v>41509</v>
      </c>
      <c r="I2167" s="11"/>
      <c r="J2167" s="46"/>
      <c r="K2167" s="11"/>
      <c r="L2167" s="46" t="s">
        <v>199</v>
      </c>
      <c r="M2167" s="11"/>
      <c r="N2167" s="46"/>
      <c r="O2167" s="11"/>
      <c r="P2167" s="46" t="s">
        <v>19</v>
      </c>
      <c r="Q2167" s="11"/>
      <c r="R2167" s="48"/>
      <c r="S2167" s="11"/>
      <c r="T2167" s="46" t="s">
        <v>189</v>
      </c>
      <c r="U2167" s="11"/>
      <c r="V2167" s="4">
        <v>25.96</v>
      </c>
      <c r="Z2167"/>
    </row>
    <row r="2168" spans="1:26">
      <c r="A2168" s="11"/>
      <c r="B2168" s="11"/>
      <c r="C2168" s="11"/>
      <c r="D2168" s="11"/>
      <c r="E2168" s="11"/>
      <c r="F2168" s="46" t="s">
        <v>18</v>
      </c>
      <c r="G2168" s="11"/>
      <c r="H2168" s="47">
        <v>41509</v>
      </c>
      <c r="I2168" s="11"/>
      <c r="J2168" s="46"/>
      <c r="K2168" s="11"/>
      <c r="L2168" s="46" t="s">
        <v>217</v>
      </c>
      <c r="M2168" s="11"/>
      <c r="N2168" s="46"/>
      <c r="O2168" s="11"/>
      <c r="P2168" s="46" t="s">
        <v>34</v>
      </c>
      <c r="Q2168" s="11"/>
      <c r="R2168" s="48"/>
      <c r="S2168" s="11"/>
      <c r="T2168" s="46" t="s">
        <v>189</v>
      </c>
      <c r="U2168" s="11"/>
      <c r="V2168" s="4">
        <v>67.5</v>
      </c>
      <c r="Z2168"/>
    </row>
    <row r="2169" spans="1:26">
      <c r="A2169" s="11"/>
      <c r="B2169" s="11"/>
      <c r="C2169" s="11"/>
      <c r="D2169" s="11"/>
      <c r="E2169" s="11"/>
      <c r="F2169" s="46" t="s">
        <v>18</v>
      </c>
      <c r="G2169" s="11"/>
      <c r="H2169" s="47">
        <v>41509</v>
      </c>
      <c r="I2169" s="11"/>
      <c r="J2169" s="46"/>
      <c r="K2169" s="11"/>
      <c r="L2169" s="46" t="s">
        <v>217</v>
      </c>
      <c r="M2169" s="11"/>
      <c r="N2169" s="46"/>
      <c r="O2169" s="11"/>
      <c r="P2169" s="46" t="s">
        <v>34</v>
      </c>
      <c r="Q2169" s="11"/>
      <c r="R2169" s="48"/>
      <c r="S2169" s="11"/>
      <c r="T2169" s="46" t="s">
        <v>189</v>
      </c>
      <c r="U2169" s="11"/>
      <c r="V2169" s="4">
        <v>56.82</v>
      </c>
      <c r="Z2169"/>
    </row>
    <row r="2170" spans="1:26">
      <c r="A2170" s="11"/>
      <c r="B2170" s="11"/>
      <c r="C2170" s="11"/>
      <c r="D2170" s="11"/>
      <c r="E2170" s="11"/>
      <c r="F2170" s="46" t="s">
        <v>18</v>
      </c>
      <c r="G2170" s="11"/>
      <c r="H2170" s="47">
        <v>41509</v>
      </c>
      <c r="I2170" s="11"/>
      <c r="J2170" s="46"/>
      <c r="K2170" s="11"/>
      <c r="L2170" s="46" t="s">
        <v>217</v>
      </c>
      <c r="M2170" s="11"/>
      <c r="N2170" s="46"/>
      <c r="O2170" s="11"/>
      <c r="P2170" s="46" t="s">
        <v>34</v>
      </c>
      <c r="Q2170" s="11"/>
      <c r="R2170" s="48"/>
      <c r="S2170" s="11"/>
      <c r="T2170" s="46" t="s">
        <v>189</v>
      </c>
      <c r="U2170" s="11"/>
      <c r="V2170" s="4">
        <v>33.75</v>
      </c>
      <c r="Z2170"/>
    </row>
    <row r="2171" spans="1:26">
      <c r="A2171" s="11"/>
      <c r="B2171" s="11"/>
      <c r="C2171" s="11"/>
      <c r="D2171" s="11"/>
      <c r="E2171" s="11"/>
      <c r="F2171" s="46" t="s">
        <v>18</v>
      </c>
      <c r="G2171" s="11"/>
      <c r="H2171" s="47">
        <v>41509</v>
      </c>
      <c r="I2171" s="11"/>
      <c r="J2171" s="46"/>
      <c r="K2171" s="11"/>
      <c r="L2171" s="46" t="s">
        <v>217</v>
      </c>
      <c r="M2171" s="11"/>
      <c r="N2171" s="46"/>
      <c r="O2171" s="11"/>
      <c r="P2171" s="46" t="s">
        <v>34</v>
      </c>
      <c r="Q2171" s="11"/>
      <c r="R2171" s="48"/>
      <c r="S2171" s="11"/>
      <c r="T2171" s="46" t="s">
        <v>189</v>
      </c>
      <c r="U2171" s="11"/>
      <c r="V2171" s="4">
        <v>51.3</v>
      </c>
      <c r="Z2171"/>
    </row>
    <row r="2172" spans="1:26">
      <c r="A2172" s="11"/>
      <c r="B2172" s="11"/>
      <c r="C2172" s="11"/>
      <c r="D2172" s="11"/>
      <c r="E2172" s="11"/>
      <c r="F2172" s="46" t="s">
        <v>18</v>
      </c>
      <c r="G2172" s="11"/>
      <c r="H2172" s="47">
        <v>41509</v>
      </c>
      <c r="I2172" s="11"/>
      <c r="J2172" s="46"/>
      <c r="K2172" s="11"/>
      <c r="L2172" s="46" t="s">
        <v>201</v>
      </c>
      <c r="M2172" s="11"/>
      <c r="N2172" s="46"/>
      <c r="O2172" s="11"/>
      <c r="P2172" s="46" t="s">
        <v>19</v>
      </c>
      <c r="Q2172" s="11"/>
      <c r="R2172" s="48"/>
      <c r="S2172" s="11"/>
      <c r="T2172" s="46" t="s">
        <v>189</v>
      </c>
      <c r="U2172" s="11"/>
      <c r="V2172" s="4">
        <v>139.97999999999999</v>
      </c>
      <c r="Z2172"/>
    </row>
    <row r="2173" spans="1:26">
      <c r="A2173" s="11"/>
      <c r="B2173" s="11"/>
      <c r="C2173" s="11"/>
      <c r="D2173" s="11"/>
      <c r="E2173" s="11"/>
      <c r="F2173" s="46" t="s">
        <v>18</v>
      </c>
      <c r="G2173" s="11"/>
      <c r="H2173" s="47">
        <v>41509</v>
      </c>
      <c r="I2173" s="11"/>
      <c r="J2173" s="46"/>
      <c r="K2173" s="11"/>
      <c r="L2173" s="46" t="s">
        <v>201</v>
      </c>
      <c r="M2173" s="11"/>
      <c r="N2173" s="46"/>
      <c r="O2173" s="11"/>
      <c r="P2173" s="46" t="s">
        <v>19</v>
      </c>
      <c r="Q2173" s="11"/>
      <c r="R2173" s="48"/>
      <c r="S2173" s="11"/>
      <c r="T2173" s="46" t="s">
        <v>189</v>
      </c>
      <c r="U2173" s="11"/>
      <c r="V2173" s="4">
        <v>77.98</v>
      </c>
      <c r="Z2173"/>
    </row>
    <row r="2174" spans="1:26">
      <c r="A2174" s="11"/>
      <c r="B2174" s="11"/>
      <c r="C2174" s="11"/>
      <c r="D2174" s="11"/>
      <c r="E2174" s="11"/>
      <c r="F2174" s="46" t="s">
        <v>18</v>
      </c>
      <c r="G2174" s="11"/>
      <c r="H2174" s="47">
        <v>41509</v>
      </c>
      <c r="I2174" s="11"/>
      <c r="J2174" s="46"/>
      <c r="K2174" s="11"/>
      <c r="L2174" s="46" t="s">
        <v>201</v>
      </c>
      <c r="M2174" s="11"/>
      <c r="N2174" s="46"/>
      <c r="O2174" s="11"/>
      <c r="P2174" s="46" t="s">
        <v>19</v>
      </c>
      <c r="Q2174" s="11"/>
      <c r="R2174" s="48"/>
      <c r="S2174" s="11"/>
      <c r="T2174" s="46" t="s">
        <v>189</v>
      </c>
      <c r="U2174" s="11"/>
      <c r="V2174" s="4">
        <v>118.5</v>
      </c>
      <c r="Z2174"/>
    </row>
    <row r="2175" spans="1:26">
      <c r="A2175" s="11"/>
      <c r="B2175" s="11"/>
      <c r="C2175" s="11"/>
      <c r="D2175" s="11"/>
      <c r="E2175" s="11"/>
      <c r="F2175" s="46" t="s">
        <v>18</v>
      </c>
      <c r="G2175" s="11"/>
      <c r="H2175" s="47">
        <v>41509</v>
      </c>
      <c r="I2175" s="11"/>
      <c r="J2175" s="46"/>
      <c r="K2175" s="11"/>
      <c r="L2175" s="46" t="s">
        <v>202</v>
      </c>
      <c r="M2175" s="11"/>
      <c r="N2175" s="46"/>
      <c r="O2175" s="11"/>
      <c r="P2175" s="46" t="s">
        <v>51</v>
      </c>
      <c r="Q2175" s="11"/>
      <c r="R2175" s="48"/>
      <c r="S2175" s="11"/>
      <c r="T2175" s="46" t="s">
        <v>189</v>
      </c>
      <c r="U2175" s="11"/>
      <c r="V2175" s="4">
        <v>138.87</v>
      </c>
      <c r="Z2175"/>
    </row>
    <row r="2176" spans="1:26">
      <c r="A2176" s="11"/>
      <c r="B2176" s="11"/>
      <c r="C2176" s="11"/>
      <c r="D2176" s="11"/>
      <c r="E2176" s="11"/>
      <c r="F2176" s="46" t="s">
        <v>18</v>
      </c>
      <c r="G2176" s="11"/>
      <c r="H2176" s="47">
        <v>41509</v>
      </c>
      <c r="I2176" s="11"/>
      <c r="J2176" s="46"/>
      <c r="K2176" s="11"/>
      <c r="L2176" s="46" t="s">
        <v>202</v>
      </c>
      <c r="M2176" s="11"/>
      <c r="N2176" s="46"/>
      <c r="O2176" s="11"/>
      <c r="P2176" s="46" t="s">
        <v>51</v>
      </c>
      <c r="Q2176" s="11"/>
      <c r="R2176" s="48"/>
      <c r="S2176" s="11"/>
      <c r="T2176" s="46" t="s">
        <v>189</v>
      </c>
      <c r="U2176" s="11"/>
      <c r="V2176" s="4">
        <v>77.38</v>
      </c>
      <c r="Z2176"/>
    </row>
    <row r="2177" spans="1:26">
      <c r="A2177" s="11"/>
      <c r="B2177" s="11"/>
      <c r="C2177" s="11"/>
      <c r="D2177" s="11"/>
      <c r="E2177" s="11"/>
      <c r="F2177" s="46" t="s">
        <v>18</v>
      </c>
      <c r="G2177" s="11"/>
      <c r="H2177" s="47">
        <v>41509</v>
      </c>
      <c r="I2177" s="11"/>
      <c r="J2177" s="46"/>
      <c r="K2177" s="11"/>
      <c r="L2177" s="46" t="s">
        <v>202</v>
      </c>
      <c r="M2177" s="11"/>
      <c r="N2177" s="46"/>
      <c r="O2177" s="11"/>
      <c r="P2177" s="46" t="s">
        <v>51</v>
      </c>
      <c r="Q2177" s="11"/>
      <c r="R2177" s="48"/>
      <c r="S2177" s="11"/>
      <c r="T2177" s="46" t="s">
        <v>189</v>
      </c>
      <c r="U2177" s="11"/>
      <c r="V2177" s="4">
        <v>117.6</v>
      </c>
      <c r="Z2177"/>
    </row>
    <row r="2178" spans="1:26">
      <c r="A2178" s="11"/>
      <c r="B2178" s="11"/>
      <c r="C2178" s="11"/>
      <c r="D2178" s="11"/>
      <c r="E2178" s="11"/>
      <c r="F2178" s="46" t="s">
        <v>18</v>
      </c>
      <c r="G2178" s="11"/>
      <c r="H2178" s="47">
        <v>41509</v>
      </c>
      <c r="I2178" s="11"/>
      <c r="J2178" s="46"/>
      <c r="K2178" s="11"/>
      <c r="L2178" s="46" t="s">
        <v>210</v>
      </c>
      <c r="M2178" s="11"/>
      <c r="N2178" s="46"/>
      <c r="O2178" s="11"/>
      <c r="P2178" s="46" t="s">
        <v>0</v>
      </c>
      <c r="Q2178" s="11"/>
      <c r="R2178" s="48"/>
      <c r="S2178" s="11"/>
      <c r="T2178" s="46" t="s">
        <v>189</v>
      </c>
      <c r="U2178" s="11"/>
      <c r="V2178" s="4">
        <v>0</v>
      </c>
      <c r="Z2178"/>
    </row>
    <row r="2179" spans="1:26">
      <c r="A2179" s="11"/>
      <c r="B2179" s="11"/>
      <c r="C2179" s="11"/>
      <c r="D2179" s="11"/>
      <c r="E2179" s="11"/>
      <c r="F2179" s="46" t="s">
        <v>18</v>
      </c>
      <c r="G2179" s="11"/>
      <c r="H2179" s="47">
        <v>41509</v>
      </c>
      <c r="I2179" s="11"/>
      <c r="J2179" s="46"/>
      <c r="K2179" s="11"/>
      <c r="L2179" s="46" t="s">
        <v>210</v>
      </c>
      <c r="M2179" s="11"/>
      <c r="N2179" s="46"/>
      <c r="O2179" s="11"/>
      <c r="P2179" s="46" t="s">
        <v>0</v>
      </c>
      <c r="Q2179" s="11"/>
      <c r="R2179" s="48"/>
      <c r="S2179" s="11"/>
      <c r="T2179" s="46" t="s">
        <v>189</v>
      </c>
      <c r="U2179" s="11"/>
      <c r="V2179" s="4">
        <v>51.75</v>
      </c>
      <c r="Z2179"/>
    </row>
    <row r="2180" spans="1:26">
      <c r="A2180" s="11"/>
      <c r="B2180" s="11"/>
      <c r="C2180" s="11"/>
      <c r="D2180" s="11"/>
      <c r="E2180" s="11"/>
      <c r="F2180" s="46" t="s">
        <v>18</v>
      </c>
      <c r="G2180" s="11"/>
      <c r="H2180" s="47">
        <v>41509</v>
      </c>
      <c r="I2180" s="11"/>
      <c r="J2180" s="46"/>
      <c r="K2180" s="11"/>
      <c r="L2180" s="46" t="s">
        <v>210</v>
      </c>
      <c r="M2180" s="11"/>
      <c r="N2180" s="46"/>
      <c r="O2180" s="11"/>
      <c r="P2180" s="46" t="s">
        <v>0</v>
      </c>
      <c r="Q2180" s="11"/>
      <c r="R2180" s="48"/>
      <c r="S2180" s="11"/>
      <c r="T2180" s="46" t="s">
        <v>189</v>
      </c>
      <c r="U2180" s="11"/>
      <c r="V2180" s="4">
        <v>31.05</v>
      </c>
      <c r="Z2180"/>
    </row>
    <row r="2181" spans="1:26">
      <c r="A2181" s="11"/>
      <c r="B2181" s="11"/>
      <c r="C2181" s="11"/>
      <c r="D2181" s="11"/>
      <c r="E2181" s="11"/>
      <c r="F2181" s="46" t="s">
        <v>18</v>
      </c>
      <c r="G2181" s="11"/>
      <c r="H2181" s="47">
        <v>41509</v>
      </c>
      <c r="I2181" s="11"/>
      <c r="J2181" s="46"/>
      <c r="K2181" s="11"/>
      <c r="L2181" s="46" t="s">
        <v>210</v>
      </c>
      <c r="M2181" s="11"/>
      <c r="N2181" s="46"/>
      <c r="O2181" s="11"/>
      <c r="P2181" s="46" t="s">
        <v>0</v>
      </c>
      <c r="Q2181" s="11"/>
      <c r="R2181" s="48"/>
      <c r="S2181" s="11"/>
      <c r="T2181" s="46" t="s">
        <v>189</v>
      </c>
      <c r="U2181" s="11"/>
      <c r="V2181" s="4">
        <v>47.2</v>
      </c>
      <c r="Z2181"/>
    </row>
    <row r="2182" spans="1:26">
      <c r="A2182" s="11"/>
      <c r="B2182" s="11"/>
      <c r="C2182" s="11"/>
      <c r="D2182" s="11"/>
      <c r="E2182" s="11"/>
      <c r="F2182" s="46" t="s">
        <v>18</v>
      </c>
      <c r="G2182" s="11"/>
      <c r="H2182" s="47">
        <v>41509</v>
      </c>
      <c r="I2182" s="11"/>
      <c r="J2182" s="46"/>
      <c r="K2182" s="11"/>
      <c r="L2182" s="46" t="s">
        <v>203</v>
      </c>
      <c r="M2182" s="11"/>
      <c r="N2182" s="46"/>
      <c r="O2182" s="11"/>
      <c r="P2182" s="46" t="s">
        <v>51</v>
      </c>
      <c r="Q2182" s="11"/>
      <c r="R2182" s="48"/>
      <c r="S2182" s="11"/>
      <c r="T2182" s="46" t="s">
        <v>189</v>
      </c>
      <c r="U2182" s="11"/>
      <c r="V2182" s="4">
        <v>305.25</v>
      </c>
      <c r="Z2182"/>
    </row>
    <row r="2183" spans="1:26">
      <c r="A2183" s="11"/>
      <c r="B2183" s="11"/>
      <c r="C2183" s="11"/>
      <c r="D2183" s="11"/>
      <c r="E2183" s="11"/>
      <c r="F2183" s="46" t="s">
        <v>18</v>
      </c>
      <c r="G2183" s="11"/>
      <c r="H2183" s="47">
        <v>41509</v>
      </c>
      <c r="I2183" s="11"/>
      <c r="J2183" s="46"/>
      <c r="K2183" s="11"/>
      <c r="L2183" s="46" t="s">
        <v>203</v>
      </c>
      <c r="M2183" s="11"/>
      <c r="N2183" s="46"/>
      <c r="O2183" s="11"/>
      <c r="P2183" s="46" t="s">
        <v>51</v>
      </c>
      <c r="Q2183" s="11"/>
      <c r="R2183" s="48"/>
      <c r="S2183" s="11"/>
      <c r="T2183" s="46" t="s">
        <v>189</v>
      </c>
      <c r="U2183" s="11"/>
      <c r="V2183" s="4">
        <v>113.54</v>
      </c>
      <c r="Z2183"/>
    </row>
    <row r="2184" spans="1:26">
      <c r="A2184" s="11"/>
      <c r="B2184" s="11"/>
      <c r="C2184" s="11"/>
      <c r="D2184" s="11"/>
      <c r="E2184" s="11"/>
      <c r="F2184" s="46" t="s">
        <v>18</v>
      </c>
      <c r="G2184" s="11"/>
      <c r="H2184" s="47">
        <v>41509</v>
      </c>
      <c r="I2184" s="11"/>
      <c r="J2184" s="46"/>
      <c r="K2184" s="11"/>
      <c r="L2184" s="46" t="s">
        <v>203</v>
      </c>
      <c r="M2184" s="11"/>
      <c r="N2184" s="46"/>
      <c r="O2184" s="11"/>
      <c r="P2184" s="46" t="s">
        <v>51</v>
      </c>
      <c r="Q2184" s="11"/>
      <c r="R2184" s="48"/>
      <c r="S2184" s="11"/>
      <c r="T2184" s="46" t="s">
        <v>189</v>
      </c>
      <c r="U2184" s="11"/>
      <c r="V2184" s="4">
        <v>63.91</v>
      </c>
      <c r="Z2184"/>
    </row>
    <row r="2185" spans="1:26">
      <c r="A2185" s="11"/>
      <c r="B2185" s="11"/>
      <c r="C2185" s="11"/>
      <c r="D2185" s="11"/>
      <c r="E2185" s="11"/>
      <c r="F2185" s="46" t="s">
        <v>18</v>
      </c>
      <c r="G2185" s="11"/>
      <c r="H2185" s="47">
        <v>41509</v>
      </c>
      <c r="I2185" s="11"/>
      <c r="J2185" s="46"/>
      <c r="K2185" s="11"/>
      <c r="L2185" s="46" t="s">
        <v>203</v>
      </c>
      <c r="M2185" s="11"/>
      <c r="N2185" s="46"/>
      <c r="O2185" s="11"/>
      <c r="P2185" s="46" t="s">
        <v>51</v>
      </c>
      <c r="Q2185" s="11"/>
      <c r="R2185" s="48"/>
      <c r="S2185" s="11"/>
      <c r="T2185" s="46" t="s">
        <v>189</v>
      </c>
      <c r="U2185" s="11"/>
      <c r="V2185" s="4">
        <v>97.13</v>
      </c>
      <c r="Z2185"/>
    </row>
    <row r="2186" spans="1:26">
      <c r="A2186" s="11"/>
      <c r="B2186" s="11"/>
      <c r="C2186" s="11"/>
      <c r="D2186" s="11"/>
      <c r="E2186" s="11"/>
      <c r="F2186" s="46" t="s">
        <v>18</v>
      </c>
      <c r="G2186" s="11"/>
      <c r="H2186" s="47">
        <v>41509</v>
      </c>
      <c r="I2186" s="11"/>
      <c r="J2186" s="46"/>
      <c r="K2186" s="11"/>
      <c r="L2186" s="46" t="s">
        <v>204</v>
      </c>
      <c r="M2186" s="11"/>
      <c r="N2186" s="46"/>
      <c r="O2186" s="11"/>
      <c r="P2186" s="46" t="s">
        <v>19</v>
      </c>
      <c r="Q2186" s="11"/>
      <c r="R2186" s="48"/>
      <c r="S2186" s="11"/>
      <c r="T2186" s="46" t="s">
        <v>189</v>
      </c>
      <c r="U2186" s="11"/>
      <c r="V2186" s="4">
        <v>69.48</v>
      </c>
      <c r="Z2186"/>
    </row>
    <row r="2187" spans="1:26">
      <c r="A2187" s="11"/>
      <c r="B2187" s="11"/>
      <c r="C2187" s="11"/>
      <c r="D2187" s="11"/>
      <c r="E2187" s="11"/>
      <c r="F2187" s="46" t="s">
        <v>18</v>
      </c>
      <c r="G2187" s="11"/>
      <c r="H2187" s="47">
        <v>41509</v>
      </c>
      <c r="I2187" s="11"/>
      <c r="J2187" s="46"/>
      <c r="K2187" s="11"/>
      <c r="L2187" s="46" t="s">
        <v>204</v>
      </c>
      <c r="M2187" s="11"/>
      <c r="N2187" s="46"/>
      <c r="O2187" s="11"/>
      <c r="P2187" s="46" t="s">
        <v>19</v>
      </c>
      <c r="Q2187" s="11"/>
      <c r="R2187" s="48"/>
      <c r="S2187" s="11"/>
      <c r="T2187" s="46" t="s">
        <v>189</v>
      </c>
      <c r="U2187" s="11"/>
      <c r="V2187" s="4">
        <v>105.6</v>
      </c>
      <c r="Z2187"/>
    </row>
    <row r="2188" spans="1:26">
      <c r="A2188" s="11"/>
      <c r="B2188" s="11"/>
      <c r="C2188" s="11"/>
      <c r="D2188" s="11"/>
      <c r="E2188" s="11"/>
      <c r="F2188" s="46" t="s">
        <v>18</v>
      </c>
      <c r="G2188" s="11"/>
      <c r="H2188" s="47">
        <v>41509</v>
      </c>
      <c r="I2188" s="11"/>
      <c r="J2188" s="46"/>
      <c r="K2188" s="11"/>
      <c r="L2188" s="46" t="s">
        <v>221</v>
      </c>
      <c r="M2188" s="11"/>
      <c r="N2188" s="46"/>
      <c r="O2188" s="11"/>
      <c r="P2188" s="46" t="s">
        <v>51</v>
      </c>
      <c r="Q2188" s="11"/>
      <c r="R2188" s="48"/>
      <c r="S2188" s="11"/>
      <c r="T2188" s="46" t="s">
        <v>189</v>
      </c>
      <c r="U2188" s="11"/>
      <c r="V2188" s="4">
        <v>103.5</v>
      </c>
      <c r="Z2188"/>
    </row>
    <row r="2189" spans="1:26">
      <c r="A2189" s="11"/>
      <c r="B2189" s="11"/>
      <c r="C2189" s="11"/>
      <c r="D2189" s="11"/>
      <c r="E2189" s="11"/>
      <c r="F2189" s="46" t="s">
        <v>18</v>
      </c>
      <c r="G2189" s="11"/>
      <c r="H2189" s="47">
        <v>41509</v>
      </c>
      <c r="I2189" s="11"/>
      <c r="J2189" s="46"/>
      <c r="K2189" s="11"/>
      <c r="L2189" s="46" t="s">
        <v>221</v>
      </c>
      <c r="M2189" s="11"/>
      <c r="N2189" s="46"/>
      <c r="O2189" s="11"/>
      <c r="P2189" s="46" t="s">
        <v>51</v>
      </c>
      <c r="Q2189" s="11"/>
      <c r="R2189" s="48"/>
      <c r="S2189" s="11"/>
      <c r="T2189" s="46" t="s">
        <v>189</v>
      </c>
      <c r="U2189" s="11"/>
      <c r="V2189" s="4">
        <v>102.06</v>
      </c>
      <c r="Z2189"/>
    </row>
    <row r="2190" spans="1:26">
      <c r="A2190" s="11"/>
      <c r="B2190" s="11"/>
      <c r="C2190" s="11"/>
      <c r="D2190" s="11"/>
      <c r="E2190" s="11"/>
      <c r="F2190" s="46" t="s">
        <v>18</v>
      </c>
      <c r="G2190" s="11"/>
      <c r="H2190" s="47">
        <v>41509</v>
      </c>
      <c r="I2190" s="11"/>
      <c r="J2190" s="46"/>
      <c r="K2190" s="11"/>
      <c r="L2190" s="46" t="s">
        <v>221</v>
      </c>
      <c r="M2190" s="11"/>
      <c r="N2190" s="46"/>
      <c r="O2190" s="11"/>
      <c r="P2190" s="46" t="s">
        <v>51</v>
      </c>
      <c r="Q2190" s="11"/>
      <c r="R2190" s="48"/>
      <c r="S2190" s="11"/>
      <c r="T2190" s="46" t="s">
        <v>189</v>
      </c>
      <c r="U2190" s="11"/>
      <c r="V2190" s="4">
        <v>57.81</v>
      </c>
      <c r="Z2190"/>
    </row>
    <row r="2191" spans="1:26">
      <c r="A2191" s="11"/>
      <c r="B2191" s="11"/>
      <c r="C2191" s="11"/>
      <c r="D2191" s="11"/>
      <c r="E2191" s="11"/>
      <c r="F2191" s="46" t="s">
        <v>18</v>
      </c>
      <c r="G2191" s="11"/>
      <c r="H2191" s="47">
        <v>41509</v>
      </c>
      <c r="I2191" s="11"/>
      <c r="J2191" s="46"/>
      <c r="K2191" s="11"/>
      <c r="L2191" s="46" t="s">
        <v>221</v>
      </c>
      <c r="M2191" s="11"/>
      <c r="N2191" s="46"/>
      <c r="O2191" s="11"/>
      <c r="P2191" s="46" t="s">
        <v>51</v>
      </c>
      <c r="Q2191" s="11"/>
      <c r="R2191" s="48"/>
      <c r="S2191" s="11"/>
      <c r="T2191" s="46" t="s">
        <v>189</v>
      </c>
      <c r="U2191" s="11"/>
      <c r="V2191" s="4">
        <v>87.86</v>
      </c>
      <c r="Z2191"/>
    </row>
    <row r="2192" spans="1:26">
      <c r="A2192" s="11"/>
      <c r="B2192" s="11"/>
      <c r="C2192" s="11"/>
      <c r="D2192" s="11"/>
      <c r="E2192" s="11"/>
      <c r="F2192" s="46" t="s">
        <v>18</v>
      </c>
      <c r="G2192" s="11"/>
      <c r="H2192" s="47">
        <v>41509</v>
      </c>
      <c r="I2192" s="11"/>
      <c r="J2192" s="46"/>
      <c r="K2192" s="11"/>
      <c r="L2192" s="46" t="s">
        <v>211</v>
      </c>
      <c r="M2192" s="11"/>
      <c r="N2192" s="46"/>
      <c r="O2192" s="11"/>
      <c r="P2192" s="46" t="s">
        <v>19</v>
      </c>
      <c r="Q2192" s="11"/>
      <c r="R2192" s="48"/>
      <c r="S2192" s="11"/>
      <c r="T2192" s="46" t="s">
        <v>189</v>
      </c>
      <c r="U2192" s="11"/>
      <c r="V2192" s="4">
        <v>60.04</v>
      </c>
      <c r="Z2192"/>
    </row>
    <row r="2193" spans="1:26">
      <c r="A2193" s="11"/>
      <c r="B2193" s="11"/>
      <c r="C2193" s="11"/>
      <c r="D2193" s="11"/>
      <c r="E2193" s="11"/>
      <c r="F2193" s="46" t="s">
        <v>18</v>
      </c>
      <c r="G2193" s="11"/>
      <c r="H2193" s="47">
        <v>41509</v>
      </c>
      <c r="I2193" s="11"/>
      <c r="J2193" s="46"/>
      <c r="K2193" s="11"/>
      <c r="L2193" s="46" t="s">
        <v>211</v>
      </c>
      <c r="M2193" s="11"/>
      <c r="N2193" s="46"/>
      <c r="O2193" s="11"/>
      <c r="P2193" s="46" t="s">
        <v>19</v>
      </c>
      <c r="Q2193" s="11"/>
      <c r="R2193" s="48"/>
      <c r="S2193" s="11"/>
      <c r="T2193" s="46" t="s">
        <v>189</v>
      </c>
      <c r="U2193" s="11"/>
      <c r="V2193" s="4">
        <v>35.46</v>
      </c>
      <c r="Z2193"/>
    </row>
    <row r="2194" spans="1:26">
      <c r="A2194" s="11"/>
      <c r="B2194" s="11"/>
      <c r="C2194" s="11"/>
      <c r="D2194" s="11"/>
      <c r="E2194" s="11"/>
      <c r="F2194" s="46" t="s">
        <v>18</v>
      </c>
      <c r="G2194" s="11"/>
      <c r="H2194" s="47">
        <v>41509</v>
      </c>
      <c r="I2194" s="11"/>
      <c r="J2194" s="46"/>
      <c r="K2194" s="11"/>
      <c r="L2194" s="46" t="s">
        <v>211</v>
      </c>
      <c r="M2194" s="11"/>
      <c r="N2194" s="46"/>
      <c r="O2194" s="11"/>
      <c r="P2194" s="46" t="s">
        <v>19</v>
      </c>
      <c r="Q2194" s="11"/>
      <c r="R2194" s="48"/>
      <c r="S2194" s="11"/>
      <c r="T2194" s="46" t="s">
        <v>189</v>
      </c>
      <c r="U2194" s="11"/>
      <c r="V2194" s="4">
        <v>53.9</v>
      </c>
      <c r="Z2194"/>
    </row>
    <row r="2195" spans="1:26">
      <c r="A2195" s="11"/>
      <c r="B2195" s="11"/>
      <c r="C2195" s="11"/>
      <c r="D2195" s="11"/>
      <c r="E2195" s="11"/>
      <c r="F2195" s="46" t="s">
        <v>18</v>
      </c>
      <c r="G2195" s="11"/>
      <c r="H2195" s="47">
        <v>41509</v>
      </c>
      <c r="I2195" s="11"/>
      <c r="J2195" s="46" t="s">
        <v>116</v>
      </c>
      <c r="K2195" s="11"/>
      <c r="L2195" s="46" t="s">
        <v>204</v>
      </c>
      <c r="M2195" s="11"/>
      <c r="N2195" s="46"/>
      <c r="O2195" s="11"/>
      <c r="P2195" s="46" t="s">
        <v>19</v>
      </c>
      <c r="Q2195" s="11"/>
      <c r="R2195" s="48"/>
      <c r="S2195" s="11"/>
      <c r="T2195" s="46" t="s">
        <v>189</v>
      </c>
      <c r="U2195" s="11"/>
      <c r="V2195" s="4">
        <v>9.49</v>
      </c>
      <c r="Z2195"/>
    </row>
    <row r="2196" spans="1:26">
      <c r="A2196" s="11"/>
      <c r="B2196" s="11"/>
      <c r="C2196" s="11"/>
      <c r="D2196" s="11"/>
      <c r="E2196" s="11"/>
      <c r="F2196" s="46" t="s">
        <v>18</v>
      </c>
      <c r="G2196" s="11"/>
      <c r="H2196" s="47">
        <v>41509</v>
      </c>
      <c r="I2196" s="11"/>
      <c r="J2196" s="46" t="s">
        <v>116</v>
      </c>
      <c r="K2196" s="11"/>
      <c r="L2196" s="46" t="s">
        <v>204</v>
      </c>
      <c r="M2196" s="11"/>
      <c r="N2196" s="46"/>
      <c r="O2196" s="11"/>
      <c r="P2196" s="46" t="s">
        <v>19</v>
      </c>
      <c r="Q2196" s="11"/>
      <c r="R2196" s="48"/>
      <c r="S2196" s="11"/>
      <c r="T2196" s="46" t="s">
        <v>189</v>
      </c>
      <c r="U2196" s="11"/>
      <c r="V2196" s="4">
        <v>0</v>
      </c>
      <c r="Z2196"/>
    </row>
    <row r="2197" spans="1:26">
      <c r="A2197" s="11"/>
      <c r="B2197" s="11"/>
      <c r="C2197" s="11"/>
      <c r="D2197" s="11"/>
      <c r="E2197" s="11"/>
      <c r="F2197" s="46" t="s">
        <v>18</v>
      </c>
      <c r="G2197" s="11"/>
      <c r="H2197" s="47">
        <v>41513</v>
      </c>
      <c r="I2197" s="11"/>
      <c r="J2197" s="46" t="s">
        <v>66</v>
      </c>
      <c r="K2197" s="11"/>
      <c r="L2197" s="46" t="s">
        <v>212</v>
      </c>
      <c r="M2197" s="11"/>
      <c r="N2197" s="46"/>
      <c r="O2197" s="11"/>
      <c r="P2197" s="46" t="s">
        <v>35</v>
      </c>
      <c r="Q2197" s="11"/>
      <c r="R2197" s="48"/>
      <c r="S2197" s="11"/>
      <c r="T2197" s="46" t="s">
        <v>189</v>
      </c>
      <c r="U2197" s="11"/>
      <c r="V2197" s="4">
        <v>49.21</v>
      </c>
      <c r="Z2197"/>
    </row>
    <row r="2198" spans="1:26">
      <c r="A2198" s="11"/>
      <c r="B2198" s="11"/>
      <c r="C2198" s="11"/>
      <c r="D2198" s="11"/>
      <c r="E2198" s="11"/>
      <c r="F2198" s="46" t="s">
        <v>18</v>
      </c>
      <c r="G2198" s="11"/>
      <c r="H2198" s="47">
        <v>41513</v>
      </c>
      <c r="I2198" s="11"/>
      <c r="J2198" s="46" t="s">
        <v>66</v>
      </c>
      <c r="K2198" s="11"/>
      <c r="L2198" s="46" t="s">
        <v>212</v>
      </c>
      <c r="M2198" s="11"/>
      <c r="N2198" s="46"/>
      <c r="O2198" s="11"/>
      <c r="P2198" s="46" t="s">
        <v>35</v>
      </c>
      <c r="Q2198" s="11"/>
      <c r="R2198" s="48"/>
      <c r="S2198" s="11"/>
      <c r="T2198" s="46" t="s">
        <v>189</v>
      </c>
      <c r="U2198" s="11"/>
      <c r="V2198" s="4">
        <v>29.71</v>
      </c>
      <c r="Z2198"/>
    </row>
    <row r="2199" spans="1:26">
      <c r="A2199" s="11"/>
      <c r="B2199" s="11"/>
      <c r="C2199" s="11"/>
      <c r="D2199" s="11"/>
      <c r="E2199" s="11"/>
      <c r="F2199" s="46" t="s">
        <v>18</v>
      </c>
      <c r="G2199" s="11"/>
      <c r="H2199" s="47">
        <v>41513</v>
      </c>
      <c r="I2199" s="11"/>
      <c r="J2199" s="46" t="s">
        <v>66</v>
      </c>
      <c r="K2199" s="11"/>
      <c r="L2199" s="46" t="s">
        <v>212</v>
      </c>
      <c r="M2199" s="11"/>
      <c r="N2199" s="46"/>
      <c r="O2199" s="11"/>
      <c r="P2199" s="46" t="s">
        <v>35</v>
      </c>
      <c r="Q2199" s="11"/>
      <c r="R2199" s="48"/>
      <c r="S2199" s="11"/>
      <c r="T2199" s="46" t="s">
        <v>189</v>
      </c>
      <c r="U2199" s="11"/>
      <c r="V2199" s="4">
        <v>0</v>
      </c>
      <c r="Z2199"/>
    </row>
    <row r="2200" spans="1:26">
      <c r="A2200" s="11"/>
      <c r="B2200" s="11"/>
      <c r="C2200" s="11"/>
      <c r="D2200" s="11"/>
      <c r="E2200" s="11"/>
      <c r="F2200" s="46" t="s">
        <v>18</v>
      </c>
      <c r="G2200" s="11"/>
      <c r="H2200" s="47">
        <v>41516</v>
      </c>
      <c r="I2200" s="11"/>
      <c r="J2200" s="46"/>
      <c r="K2200" s="11"/>
      <c r="L2200" s="46" t="s">
        <v>223</v>
      </c>
      <c r="M2200" s="11"/>
      <c r="N2200" s="46"/>
      <c r="O2200" s="11"/>
      <c r="P2200" s="46" t="s">
        <v>34</v>
      </c>
      <c r="Q2200" s="11"/>
      <c r="R2200" s="48"/>
      <c r="S2200" s="11"/>
      <c r="T2200" s="46" t="s">
        <v>189</v>
      </c>
      <c r="U2200" s="11"/>
      <c r="V2200" s="4">
        <v>17.59</v>
      </c>
      <c r="Z2200"/>
    </row>
    <row r="2201" spans="1:26">
      <c r="A2201" s="11"/>
      <c r="B2201" s="11"/>
      <c r="C2201" s="11"/>
      <c r="D2201" s="11"/>
      <c r="E2201" s="11"/>
      <c r="F2201" s="46" t="s">
        <v>18</v>
      </c>
      <c r="G2201" s="11"/>
      <c r="H2201" s="47">
        <v>41516</v>
      </c>
      <c r="I2201" s="11"/>
      <c r="J2201" s="46"/>
      <c r="K2201" s="11"/>
      <c r="L2201" s="46" t="s">
        <v>223</v>
      </c>
      <c r="M2201" s="11"/>
      <c r="N2201" s="46"/>
      <c r="O2201" s="11"/>
      <c r="P2201" s="46" t="s">
        <v>34</v>
      </c>
      <c r="Q2201" s="11"/>
      <c r="R2201" s="48"/>
      <c r="S2201" s="11"/>
      <c r="T2201" s="46" t="s">
        <v>189</v>
      </c>
      <c r="U2201" s="11"/>
      <c r="V2201" s="4">
        <v>12.89</v>
      </c>
      <c r="Z2201"/>
    </row>
    <row r="2202" spans="1:26">
      <c r="A2202" s="11"/>
      <c r="B2202" s="11"/>
      <c r="C2202" s="11"/>
      <c r="D2202" s="11"/>
      <c r="E2202" s="11"/>
      <c r="F2202" s="46" t="s">
        <v>18</v>
      </c>
      <c r="G2202" s="11"/>
      <c r="H2202" s="47">
        <v>41516</v>
      </c>
      <c r="I2202" s="11"/>
      <c r="J2202" s="46"/>
      <c r="K2202" s="11"/>
      <c r="L2202" s="46" t="s">
        <v>223</v>
      </c>
      <c r="M2202" s="11"/>
      <c r="N2202" s="46"/>
      <c r="O2202" s="11"/>
      <c r="P2202" s="46" t="s">
        <v>34</v>
      </c>
      <c r="Q2202" s="11"/>
      <c r="R2202" s="48"/>
      <c r="S2202" s="11"/>
      <c r="T2202" s="46" t="s">
        <v>189</v>
      </c>
      <c r="U2202" s="11"/>
      <c r="V2202" s="4">
        <v>16</v>
      </c>
      <c r="Z2202"/>
    </row>
    <row r="2203" spans="1:26">
      <c r="A2203" s="11"/>
      <c r="B2203" s="11"/>
      <c r="C2203" s="11"/>
      <c r="D2203" s="11"/>
      <c r="E2203" s="11"/>
      <c r="F2203" s="46" t="s">
        <v>18</v>
      </c>
      <c r="G2203" s="11"/>
      <c r="H2203" s="47">
        <v>41516</v>
      </c>
      <c r="I2203" s="11"/>
      <c r="J2203" s="46"/>
      <c r="K2203" s="11"/>
      <c r="L2203" s="46" t="s">
        <v>207</v>
      </c>
      <c r="M2203" s="11"/>
      <c r="N2203" s="46"/>
      <c r="O2203" s="11"/>
      <c r="P2203" s="46" t="s">
        <v>19</v>
      </c>
      <c r="Q2203" s="11"/>
      <c r="R2203" s="48"/>
      <c r="S2203" s="11"/>
      <c r="T2203" s="46" t="s">
        <v>189</v>
      </c>
      <c r="U2203" s="11"/>
      <c r="V2203" s="4">
        <v>136.21</v>
      </c>
      <c r="Z2203"/>
    </row>
    <row r="2204" spans="1:26">
      <c r="A2204" s="11"/>
      <c r="B2204" s="11"/>
      <c r="C2204" s="11"/>
      <c r="D2204" s="11"/>
      <c r="E2204" s="11"/>
      <c r="F2204" s="46" t="s">
        <v>18</v>
      </c>
      <c r="G2204" s="11"/>
      <c r="H2204" s="47">
        <v>41516</v>
      </c>
      <c r="I2204" s="11"/>
      <c r="J2204" s="46"/>
      <c r="K2204" s="11"/>
      <c r="L2204" s="46" t="s">
        <v>207</v>
      </c>
      <c r="M2204" s="11"/>
      <c r="N2204" s="46"/>
      <c r="O2204" s="11"/>
      <c r="P2204" s="46" t="s">
        <v>19</v>
      </c>
      <c r="Q2204" s="11"/>
      <c r="R2204" s="48"/>
      <c r="S2204" s="11"/>
      <c r="T2204" s="46" t="s">
        <v>189</v>
      </c>
      <c r="U2204" s="11"/>
      <c r="V2204" s="4">
        <v>75.959999999999994</v>
      </c>
      <c r="Z2204"/>
    </row>
    <row r="2205" spans="1:26">
      <c r="A2205" s="11"/>
      <c r="B2205" s="11"/>
      <c r="C2205" s="11"/>
      <c r="D2205" s="11"/>
      <c r="E2205" s="11"/>
      <c r="F2205" s="46" t="s">
        <v>18</v>
      </c>
      <c r="G2205" s="11"/>
      <c r="H2205" s="47">
        <v>41516</v>
      </c>
      <c r="I2205" s="11"/>
      <c r="J2205" s="46"/>
      <c r="K2205" s="11"/>
      <c r="L2205" s="46" t="s">
        <v>207</v>
      </c>
      <c r="M2205" s="11"/>
      <c r="N2205" s="46"/>
      <c r="O2205" s="11"/>
      <c r="P2205" s="46" t="s">
        <v>19</v>
      </c>
      <c r="Q2205" s="11"/>
      <c r="R2205" s="48"/>
      <c r="S2205" s="11"/>
      <c r="T2205" s="46" t="s">
        <v>189</v>
      </c>
      <c r="U2205" s="11"/>
      <c r="V2205" s="4">
        <v>115.45</v>
      </c>
      <c r="Z2205"/>
    </row>
    <row r="2206" spans="1:26">
      <c r="A2206" s="11"/>
      <c r="B2206" s="11"/>
      <c r="C2206" s="11"/>
      <c r="D2206" s="11"/>
      <c r="F2206" s="46" t="s">
        <v>18</v>
      </c>
      <c r="G2206" s="11"/>
      <c r="H2206" s="47">
        <v>41520</v>
      </c>
      <c r="I2206" s="11"/>
      <c r="J2206" s="46" t="s">
        <v>182</v>
      </c>
      <c r="K2206" s="11"/>
      <c r="L2206" s="46" t="s">
        <v>210</v>
      </c>
      <c r="M2206" s="11"/>
      <c r="N2206" s="46"/>
      <c r="O2206" s="11"/>
      <c r="P2206" s="46" t="s">
        <v>0</v>
      </c>
      <c r="Q2206" s="11"/>
      <c r="R2206" s="48"/>
      <c r="S2206" s="11"/>
      <c r="T2206" s="46" t="s">
        <v>189</v>
      </c>
      <c r="U2206" s="11"/>
      <c r="V2206" s="4">
        <v>0</v>
      </c>
      <c r="Z2206"/>
    </row>
    <row r="2207" spans="1:26">
      <c r="A2207" s="11"/>
      <c r="B2207" s="11"/>
      <c r="C2207" s="11"/>
      <c r="D2207" s="11"/>
      <c r="F2207" s="46" t="s">
        <v>18</v>
      </c>
      <c r="G2207" s="11"/>
      <c r="H2207" s="47">
        <v>41520</v>
      </c>
      <c r="I2207" s="11"/>
      <c r="J2207" s="46" t="s">
        <v>182</v>
      </c>
      <c r="K2207" s="11"/>
      <c r="L2207" s="46" t="s">
        <v>210</v>
      </c>
      <c r="M2207" s="11"/>
      <c r="N2207" s="46"/>
      <c r="O2207" s="11"/>
      <c r="P2207" s="46" t="s">
        <v>0</v>
      </c>
      <c r="Q2207" s="11"/>
      <c r="R2207" s="48"/>
      <c r="S2207" s="11"/>
      <c r="T2207" s="46" t="s">
        <v>189</v>
      </c>
      <c r="U2207" s="11"/>
      <c r="V2207" s="4">
        <v>18.760000000000002</v>
      </c>
      <c r="Z2207"/>
    </row>
    <row r="2208" spans="1:26">
      <c r="A2208" s="11"/>
      <c r="B2208" s="11"/>
      <c r="C2208" s="11"/>
      <c r="D2208" s="11"/>
      <c r="F2208" s="46" t="s">
        <v>18</v>
      </c>
      <c r="G2208" s="11"/>
      <c r="H2208" s="47">
        <v>41520</v>
      </c>
      <c r="I2208" s="11"/>
      <c r="J2208" s="46" t="s">
        <v>182</v>
      </c>
      <c r="K2208" s="11"/>
      <c r="L2208" s="46" t="s">
        <v>210</v>
      </c>
      <c r="M2208" s="11"/>
      <c r="N2208" s="46"/>
      <c r="O2208" s="11"/>
      <c r="P2208" s="46" t="s">
        <v>0</v>
      </c>
      <c r="Q2208" s="11"/>
      <c r="R2208" s="48"/>
      <c r="S2208" s="11"/>
      <c r="T2208" s="46" t="s">
        <v>189</v>
      </c>
      <c r="U2208" s="11"/>
      <c r="V2208" s="4">
        <v>13.52</v>
      </c>
      <c r="Z2208"/>
    </row>
    <row r="2209" spans="1:26">
      <c r="A2209" s="11"/>
      <c r="B2209" s="11"/>
      <c r="C2209" s="11"/>
      <c r="D2209" s="11"/>
      <c r="F2209" s="11" t="s">
        <v>18</v>
      </c>
      <c r="G2209" s="11"/>
      <c r="H2209" s="12">
        <v>41520</v>
      </c>
      <c r="I2209" s="11"/>
      <c r="J2209" s="11" t="s">
        <v>182</v>
      </c>
      <c r="K2209" s="11"/>
      <c r="L2209" s="11" t="s">
        <v>210</v>
      </c>
      <c r="M2209" s="11"/>
      <c r="N2209" s="11"/>
      <c r="O2209" s="11"/>
      <c r="P2209" s="11" t="s">
        <v>0</v>
      </c>
      <c r="Q2209" s="11"/>
      <c r="R2209" s="13"/>
      <c r="S2209" s="11"/>
      <c r="T2209" s="11" t="s">
        <v>189</v>
      </c>
      <c r="U2209" s="11"/>
      <c r="V2209" s="3">
        <v>0</v>
      </c>
      <c r="Z2209"/>
    </row>
    <row r="2210" spans="1:26">
      <c r="A2210" s="11"/>
      <c r="B2210" s="11"/>
      <c r="C2210" s="11"/>
      <c r="D2210" s="11"/>
      <c r="F2210" s="11" t="s">
        <v>18</v>
      </c>
      <c r="G2210" s="11"/>
      <c r="H2210" s="12">
        <v>41522</v>
      </c>
      <c r="I2210" s="11"/>
      <c r="J2210" s="11" t="s">
        <v>183</v>
      </c>
      <c r="K2210" s="11"/>
      <c r="L2210" s="11" t="s">
        <v>199</v>
      </c>
      <c r="M2210" s="11"/>
      <c r="N2210" s="11"/>
      <c r="O2210" s="11"/>
      <c r="P2210" s="11" t="s">
        <v>19</v>
      </c>
      <c r="Q2210" s="11"/>
      <c r="R2210" s="13"/>
      <c r="S2210" s="11"/>
      <c r="T2210" s="11" t="s">
        <v>189</v>
      </c>
      <c r="U2210" s="11"/>
      <c r="V2210" s="3">
        <v>0</v>
      </c>
      <c r="Z2210"/>
    </row>
    <row r="2211" spans="1:26">
      <c r="A2211" s="11"/>
      <c r="B2211" s="11"/>
      <c r="C2211" s="11"/>
      <c r="D2211" s="11"/>
      <c r="F2211" s="11" t="s">
        <v>18</v>
      </c>
      <c r="G2211" s="11"/>
      <c r="H2211" s="12">
        <v>41522</v>
      </c>
      <c r="I2211" s="11"/>
      <c r="J2211" s="11" t="s">
        <v>183</v>
      </c>
      <c r="K2211" s="11"/>
      <c r="L2211" s="11" t="s">
        <v>199</v>
      </c>
      <c r="M2211" s="11"/>
      <c r="N2211" s="11"/>
      <c r="O2211" s="11"/>
      <c r="P2211" s="11" t="s">
        <v>19</v>
      </c>
      <c r="Q2211" s="11"/>
      <c r="R2211" s="13"/>
      <c r="S2211" s="11"/>
      <c r="T2211" s="11" t="s">
        <v>189</v>
      </c>
      <c r="U2211" s="11"/>
      <c r="V2211" s="3">
        <v>0</v>
      </c>
      <c r="Z2211"/>
    </row>
    <row r="2212" spans="1:26">
      <c r="A2212" s="11"/>
      <c r="B2212" s="11"/>
      <c r="C2212" s="11"/>
      <c r="D2212" s="11"/>
      <c r="F2212" s="11" t="s">
        <v>18</v>
      </c>
      <c r="G2212" s="11"/>
      <c r="H2212" s="12">
        <v>41522</v>
      </c>
      <c r="I2212" s="11"/>
      <c r="J2212" s="11" t="s">
        <v>184</v>
      </c>
      <c r="K2212" s="11"/>
      <c r="L2212" s="11" t="s">
        <v>219</v>
      </c>
      <c r="M2212" s="11"/>
      <c r="N2212" s="11"/>
      <c r="O2212" s="11"/>
      <c r="P2212" s="11" t="s">
        <v>19</v>
      </c>
      <c r="Q2212" s="11"/>
      <c r="R2212" s="13"/>
      <c r="S2212" s="11"/>
      <c r="T2212" s="11" t="s">
        <v>189</v>
      </c>
      <c r="U2212" s="11"/>
      <c r="V2212" s="3">
        <v>9.52</v>
      </c>
      <c r="Z2212"/>
    </row>
    <row r="2213" spans="1:26">
      <c r="A2213" s="11"/>
      <c r="B2213" s="11"/>
      <c r="C2213" s="11"/>
      <c r="D2213" s="11"/>
      <c r="F2213" s="11" t="s">
        <v>18</v>
      </c>
      <c r="G2213" s="11"/>
      <c r="H2213" s="12">
        <v>41522</v>
      </c>
      <c r="I2213" s="11"/>
      <c r="J2213" s="11" t="s">
        <v>184</v>
      </c>
      <c r="K2213" s="11"/>
      <c r="L2213" s="11" t="s">
        <v>219</v>
      </c>
      <c r="M2213" s="11"/>
      <c r="N2213" s="11"/>
      <c r="O2213" s="11"/>
      <c r="P2213" s="11" t="s">
        <v>19</v>
      </c>
      <c r="Q2213" s="11"/>
      <c r="R2213" s="13"/>
      <c r="S2213" s="11"/>
      <c r="T2213" s="11" t="s">
        <v>189</v>
      </c>
      <c r="U2213" s="11"/>
      <c r="V2213" s="3">
        <v>8.61</v>
      </c>
      <c r="Z2213"/>
    </row>
    <row r="2214" spans="1:26">
      <c r="A2214" s="11"/>
      <c r="B2214" s="11"/>
      <c r="C2214" s="11"/>
      <c r="D2214" s="11"/>
      <c r="F2214" s="11" t="s">
        <v>18</v>
      </c>
      <c r="G2214" s="11"/>
      <c r="H2214" s="12">
        <v>41522</v>
      </c>
      <c r="I2214" s="11"/>
      <c r="J2214" s="11" t="s">
        <v>184</v>
      </c>
      <c r="K2214" s="11"/>
      <c r="L2214" s="11" t="s">
        <v>219</v>
      </c>
      <c r="M2214" s="11"/>
      <c r="N2214" s="11"/>
      <c r="O2214" s="11"/>
      <c r="P2214" s="11" t="s">
        <v>19</v>
      </c>
      <c r="Q2214" s="11"/>
      <c r="R2214" s="13"/>
      <c r="S2214" s="11"/>
      <c r="T2214" s="11" t="s">
        <v>189</v>
      </c>
      <c r="U2214" s="11"/>
      <c r="V2214" s="3">
        <v>0</v>
      </c>
      <c r="Z2214"/>
    </row>
    <row r="2215" spans="1:26">
      <c r="A2215" s="11"/>
      <c r="B2215" s="11"/>
      <c r="C2215" s="11"/>
      <c r="D2215" s="11"/>
      <c r="F2215" s="11" t="s">
        <v>18</v>
      </c>
      <c r="G2215" s="11"/>
      <c r="H2215" s="12">
        <v>41523</v>
      </c>
      <c r="I2215" s="11"/>
      <c r="J2215" s="11"/>
      <c r="K2215" s="11"/>
      <c r="L2215" s="11" t="s">
        <v>206</v>
      </c>
      <c r="M2215" s="11"/>
      <c r="N2215" s="11"/>
      <c r="O2215" s="11"/>
      <c r="P2215" s="11" t="s">
        <v>0</v>
      </c>
      <c r="Q2215" s="11"/>
      <c r="R2215" s="13"/>
      <c r="S2215" s="11"/>
      <c r="T2215" s="11" t="s">
        <v>189</v>
      </c>
      <c r="U2215" s="11"/>
      <c r="V2215" s="3">
        <v>5.04</v>
      </c>
      <c r="Z2215"/>
    </row>
    <row r="2216" spans="1:26">
      <c r="A2216" s="11"/>
      <c r="B2216" s="11"/>
      <c r="C2216" s="11"/>
      <c r="D2216" s="11"/>
      <c r="F2216" s="11" t="s">
        <v>18</v>
      </c>
      <c r="G2216" s="11"/>
      <c r="H2216" s="12">
        <v>41523</v>
      </c>
      <c r="I2216" s="11"/>
      <c r="J2216" s="11"/>
      <c r="K2216" s="11"/>
      <c r="L2216" s="11" t="s">
        <v>206</v>
      </c>
      <c r="M2216" s="11"/>
      <c r="N2216" s="11"/>
      <c r="O2216" s="11"/>
      <c r="P2216" s="11" t="s">
        <v>0</v>
      </c>
      <c r="Q2216" s="11"/>
      <c r="R2216" s="13"/>
      <c r="S2216" s="11"/>
      <c r="T2216" s="11" t="s">
        <v>189</v>
      </c>
      <c r="U2216" s="11"/>
      <c r="V2216" s="3">
        <v>7.65</v>
      </c>
      <c r="Z2216"/>
    </row>
    <row r="2217" spans="1:26">
      <c r="A2217" s="11"/>
      <c r="B2217" s="11"/>
      <c r="C2217" s="11"/>
      <c r="D2217" s="11"/>
      <c r="F2217" s="11" t="s">
        <v>18</v>
      </c>
      <c r="G2217" s="11"/>
      <c r="H2217" s="12">
        <v>41523</v>
      </c>
      <c r="I2217" s="11"/>
      <c r="J2217" s="11"/>
      <c r="K2217" s="11"/>
      <c r="L2217" s="11" t="s">
        <v>212</v>
      </c>
      <c r="M2217" s="11"/>
      <c r="N2217" s="11"/>
      <c r="O2217" s="11"/>
      <c r="P2217" s="11" t="s">
        <v>35</v>
      </c>
      <c r="Q2217" s="11"/>
      <c r="R2217" s="13"/>
      <c r="S2217" s="11"/>
      <c r="T2217" s="11" t="s">
        <v>189</v>
      </c>
      <c r="U2217" s="11"/>
      <c r="V2217" s="3">
        <v>202.5</v>
      </c>
      <c r="Z2217"/>
    </row>
    <row r="2218" spans="1:26">
      <c r="A2218" s="11"/>
      <c r="B2218" s="11"/>
      <c r="C2218" s="11"/>
      <c r="D2218" s="11"/>
      <c r="F2218" s="11" t="s">
        <v>18</v>
      </c>
      <c r="G2218" s="11"/>
      <c r="H2218" s="12">
        <v>41523</v>
      </c>
      <c r="I2218" s="11"/>
      <c r="J2218" s="11"/>
      <c r="K2218" s="11"/>
      <c r="L2218" s="11" t="s">
        <v>212</v>
      </c>
      <c r="M2218" s="11"/>
      <c r="N2218" s="11"/>
      <c r="O2218" s="11"/>
      <c r="P2218" s="11" t="s">
        <v>35</v>
      </c>
      <c r="Q2218" s="11"/>
      <c r="R2218" s="13"/>
      <c r="S2218" s="11"/>
      <c r="T2218" s="11" t="s">
        <v>189</v>
      </c>
      <c r="U2218" s="11"/>
      <c r="V2218" s="3">
        <v>79.760000000000005</v>
      </c>
      <c r="Z2218"/>
    </row>
    <row r="2219" spans="1:26">
      <c r="A2219" s="11"/>
      <c r="B2219" s="11"/>
      <c r="C2219" s="11"/>
      <c r="D2219" s="11"/>
      <c r="F2219" s="11" t="s">
        <v>18</v>
      </c>
      <c r="G2219" s="11"/>
      <c r="H2219" s="12">
        <v>41523</v>
      </c>
      <c r="I2219" s="11"/>
      <c r="J2219" s="11"/>
      <c r="K2219" s="11"/>
      <c r="L2219" s="11" t="s">
        <v>212</v>
      </c>
      <c r="M2219" s="11"/>
      <c r="N2219" s="11"/>
      <c r="O2219" s="11"/>
      <c r="P2219" s="11" t="s">
        <v>35</v>
      </c>
      <c r="Q2219" s="11"/>
      <c r="R2219" s="13"/>
      <c r="S2219" s="11"/>
      <c r="T2219" s="11" t="s">
        <v>189</v>
      </c>
      <c r="U2219" s="11"/>
      <c r="V2219" s="3">
        <v>45.95</v>
      </c>
      <c r="Z2219"/>
    </row>
    <row r="2220" spans="1:26">
      <c r="A2220" s="11"/>
      <c r="B2220" s="11"/>
      <c r="C2220" s="11"/>
      <c r="D2220" s="11"/>
      <c r="F2220" s="11" t="s">
        <v>18</v>
      </c>
      <c r="G2220" s="11"/>
      <c r="H2220" s="12">
        <v>41523</v>
      </c>
      <c r="I2220" s="11"/>
      <c r="J2220" s="11"/>
      <c r="K2220" s="11"/>
      <c r="L2220" s="11" t="s">
        <v>212</v>
      </c>
      <c r="M2220" s="11"/>
      <c r="N2220" s="11"/>
      <c r="O2220" s="11"/>
      <c r="P2220" s="11" t="s">
        <v>35</v>
      </c>
      <c r="Q2220" s="11"/>
      <c r="R2220" s="13"/>
      <c r="S2220" s="11"/>
      <c r="T2220" s="11" t="s">
        <v>189</v>
      </c>
      <c r="U2220" s="11"/>
      <c r="V2220" s="3">
        <v>69.84</v>
      </c>
      <c r="Z2220"/>
    </row>
    <row r="2221" spans="1:26">
      <c r="A2221" s="11"/>
      <c r="B2221" s="11"/>
      <c r="C2221" s="11"/>
      <c r="D2221" s="11"/>
      <c r="F2221" s="11" t="s">
        <v>18</v>
      </c>
      <c r="G2221" s="11"/>
      <c r="H2221" s="12">
        <v>41523</v>
      </c>
      <c r="I2221" s="11"/>
      <c r="J2221" s="11"/>
      <c r="K2221" s="11"/>
      <c r="L2221" s="11" t="s">
        <v>190</v>
      </c>
      <c r="M2221" s="11"/>
      <c r="N2221" s="11"/>
      <c r="O2221" s="11"/>
      <c r="P2221" s="11" t="s">
        <v>35</v>
      </c>
      <c r="Q2221" s="11"/>
      <c r="R2221" s="13"/>
      <c r="S2221" s="11"/>
      <c r="T2221" s="11" t="s">
        <v>189</v>
      </c>
      <c r="U2221" s="11"/>
      <c r="V2221" s="3">
        <v>111.21</v>
      </c>
      <c r="Z2221"/>
    </row>
    <row r="2222" spans="1:26">
      <c r="A2222" s="11"/>
      <c r="B2222" s="11"/>
      <c r="C2222" s="11"/>
      <c r="D2222" s="11"/>
      <c r="F2222" s="11" t="s">
        <v>18</v>
      </c>
      <c r="G2222" s="11"/>
      <c r="H2222" s="12">
        <v>41523</v>
      </c>
      <c r="I2222" s="11"/>
      <c r="J2222" s="11"/>
      <c r="K2222" s="11"/>
      <c r="L2222" s="11" t="s">
        <v>190</v>
      </c>
      <c r="M2222" s="11"/>
      <c r="N2222" s="11"/>
      <c r="O2222" s="11"/>
      <c r="P2222" s="11" t="s">
        <v>35</v>
      </c>
      <c r="Q2222" s="11"/>
      <c r="R2222" s="13"/>
      <c r="S2222" s="11"/>
      <c r="T2222" s="11" t="s">
        <v>189</v>
      </c>
      <c r="U2222" s="11"/>
      <c r="V2222" s="3">
        <v>62.68</v>
      </c>
      <c r="Z2222"/>
    </row>
    <row r="2223" spans="1:26">
      <c r="A2223" s="11"/>
      <c r="B2223" s="11"/>
      <c r="C2223" s="11"/>
      <c r="D2223" s="11"/>
      <c r="F2223" s="11" t="s">
        <v>18</v>
      </c>
      <c r="G2223" s="11"/>
      <c r="H2223" s="12">
        <v>41523</v>
      </c>
      <c r="I2223" s="11"/>
      <c r="J2223" s="11"/>
      <c r="K2223" s="11"/>
      <c r="L2223" s="11" t="s">
        <v>190</v>
      </c>
      <c r="M2223" s="11"/>
      <c r="N2223" s="11"/>
      <c r="O2223" s="11"/>
      <c r="P2223" s="11" t="s">
        <v>35</v>
      </c>
      <c r="Q2223" s="11"/>
      <c r="R2223" s="13"/>
      <c r="S2223" s="11"/>
      <c r="T2223" s="11" t="s">
        <v>189</v>
      </c>
      <c r="U2223" s="11"/>
      <c r="V2223" s="3">
        <v>142.88</v>
      </c>
      <c r="Z2223"/>
    </row>
    <row r="2224" spans="1:26">
      <c r="A2224" s="11"/>
      <c r="B2224" s="11"/>
      <c r="C2224" s="11"/>
      <c r="D2224" s="11"/>
      <c r="F2224" s="11" t="s">
        <v>18</v>
      </c>
      <c r="G2224" s="11"/>
      <c r="H2224" s="12">
        <v>41523</v>
      </c>
      <c r="I2224" s="11"/>
      <c r="J2224" s="11"/>
      <c r="K2224" s="11"/>
      <c r="L2224" s="11" t="s">
        <v>214</v>
      </c>
      <c r="M2224" s="11"/>
      <c r="N2224" s="11"/>
      <c r="O2224" s="11"/>
      <c r="P2224" s="11" t="s">
        <v>0</v>
      </c>
      <c r="Q2224" s="11"/>
      <c r="R2224" s="13"/>
      <c r="S2224" s="11"/>
      <c r="T2224" s="11" t="s">
        <v>189</v>
      </c>
      <c r="U2224" s="11"/>
      <c r="V2224" s="3">
        <v>0</v>
      </c>
      <c r="Z2224"/>
    </row>
    <row r="2225" spans="1:26">
      <c r="A2225" s="11"/>
      <c r="B2225" s="11"/>
      <c r="C2225" s="11"/>
      <c r="D2225" s="11"/>
      <c r="F2225" s="11" t="s">
        <v>18</v>
      </c>
      <c r="G2225" s="11"/>
      <c r="H2225" s="12">
        <v>41523</v>
      </c>
      <c r="I2225" s="11"/>
      <c r="J2225" s="11"/>
      <c r="K2225" s="11"/>
      <c r="L2225" s="11" t="s">
        <v>214</v>
      </c>
      <c r="M2225" s="11"/>
      <c r="N2225" s="11"/>
      <c r="O2225" s="11"/>
      <c r="P2225" s="11" t="s">
        <v>0</v>
      </c>
      <c r="Q2225" s="11"/>
      <c r="R2225" s="13"/>
      <c r="S2225" s="11"/>
      <c r="T2225" s="11" t="s">
        <v>189</v>
      </c>
      <c r="U2225" s="11"/>
      <c r="V2225" s="3">
        <v>0</v>
      </c>
      <c r="Z2225"/>
    </row>
    <row r="2226" spans="1:26">
      <c r="A2226" s="11"/>
      <c r="B2226" s="11"/>
      <c r="C2226" s="11"/>
      <c r="D2226" s="11"/>
      <c r="F2226" s="11" t="s">
        <v>18</v>
      </c>
      <c r="G2226" s="11"/>
      <c r="H2226" s="12">
        <v>41523</v>
      </c>
      <c r="I2226" s="11"/>
      <c r="J2226" s="11"/>
      <c r="K2226" s="11"/>
      <c r="L2226" s="11" t="s">
        <v>214</v>
      </c>
      <c r="M2226" s="11"/>
      <c r="N2226" s="11"/>
      <c r="O2226" s="11"/>
      <c r="P2226" s="11" t="s">
        <v>0</v>
      </c>
      <c r="Q2226" s="11"/>
      <c r="R2226" s="13"/>
      <c r="S2226" s="11"/>
      <c r="T2226" s="11" t="s">
        <v>189</v>
      </c>
      <c r="U2226" s="11"/>
      <c r="V2226" s="3">
        <v>122.64</v>
      </c>
      <c r="Z2226"/>
    </row>
    <row r="2227" spans="1:26">
      <c r="A2227" s="11"/>
      <c r="B2227" s="11"/>
      <c r="C2227" s="11"/>
      <c r="D2227" s="11"/>
      <c r="F2227" s="11" t="s">
        <v>18</v>
      </c>
      <c r="G2227" s="11"/>
      <c r="H2227" s="12">
        <v>41523</v>
      </c>
      <c r="I2227" s="11"/>
      <c r="J2227" s="11"/>
      <c r="K2227" s="11"/>
      <c r="L2227" s="11" t="s">
        <v>192</v>
      </c>
      <c r="M2227" s="11"/>
      <c r="N2227" s="11"/>
      <c r="O2227" s="11"/>
      <c r="P2227" s="11" t="s">
        <v>19</v>
      </c>
      <c r="Q2227" s="11"/>
      <c r="R2227" s="13"/>
      <c r="S2227" s="11"/>
      <c r="T2227" s="11" t="s">
        <v>189</v>
      </c>
      <c r="U2227" s="11"/>
      <c r="V2227" s="3">
        <v>80</v>
      </c>
      <c r="Z2227"/>
    </row>
    <row r="2228" spans="1:26">
      <c r="A2228" s="11"/>
      <c r="B2228" s="11"/>
      <c r="C2228" s="11"/>
      <c r="D2228" s="11"/>
      <c r="F2228" s="11" t="s">
        <v>18</v>
      </c>
      <c r="G2228" s="11"/>
      <c r="H2228" s="12">
        <v>41523</v>
      </c>
      <c r="I2228" s="11"/>
      <c r="J2228" s="11"/>
      <c r="K2228" s="11"/>
      <c r="L2228" s="11" t="s">
        <v>192</v>
      </c>
      <c r="M2228" s="11"/>
      <c r="N2228" s="11"/>
      <c r="O2228" s="11"/>
      <c r="P2228" s="11" t="s">
        <v>19</v>
      </c>
      <c r="Q2228" s="11"/>
      <c r="R2228" s="13"/>
      <c r="S2228" s="11"/>
      <c r="T2228" s="11" t="s">
        <v>189</v>
      </c>
      <c r="U2228" s="11"/>
      <c r="V2228" s="3">
        <v>124.07</v>
      </c>
      <c r="Z2228"/>
    </row>
    <row r="2229" spans="1:26">
      <c r="A2229" s="11"/>
      <c r="B2229" s="11"/>
      <c r="C2229" s="11"/>
      <c r="D2229" s="11"/>
      <c r="F2229" s="11" t="s">
        <v>18</v>
      </c>
      <c r="G2229" s="11"/>
      <c r="H2229" s="12">
        <v>41523</v>
      </c>
      <c r="I2229" s="11"/>
      <c r="J2229" s="11"/>
      <c r="K2229" s="11"/>
      <c r="L2229" s="11" t="s">
        <v>192</v>
      </c>
      <c r="M2229" s="11"/>
      <c r="N2229" s="11"/>
      <c r="O2229" s="11"/>
      <c r="P2229" s="11" t="s">
        <v>19</v>
      </c>
      <c r="Q2229" s="11"/>
      <c r="R2229" s="13"/>
      <c r="S2229" s="11"/>
      <c r="T2229" s="11" t="s">
        <v>189</v>
      </c>
      <c r="U2229" s="11"/>
      <c r="V2229" s="3">
        <v>0</v>
      </c>
      <c r="Z2229"/>
    </row>
    <row r="2230" spans="1:26">
      <c r="A2230" s="11"/>
      <c r="B2230" s="11"/>
      <c r="C2230" s="11"/>
      <c r="D2230" s="11"/>
      <c r="F2230" s="11" t="s">
        <v>18</v>
      </c>
      <c r="G2230" s="11"/>
      <c r="H2230" s="12">
        <v>41523</v>
      </c>
      <c r="I2230" s="11"/>
      <c r="J2230" s="11"/>
      <c r="K2230" s="11"/>
      <c r="L2230" s="11" t="s">
        <v>192</v>
      </c>
      <c r="M2230" s="11"/>
      <c r="N2230" s="11"/>
      <c r="O2230" s="11"/>
      <c r="P2230" s="11" t="s">
        <v>19</v>
      </c>
      <c r="Q2230" s="11"/>
      <c r="R2230" s="13"/>
      <c r="S2230" s="11"/>
      <c r="T2230" s="11" t="s">
        <v>189</v>
      </c>
      <c r="U2230" s="11"/>
      <c r="V2230" s="3">
        <v>218.4</v>
      </c>
      <c r="Z2230"/>
    </row>
    <row r="2231" spans="1:26">
      <c r="A2231" s="11"/>
      <c r="B2231" s="11"/>
      <c r="C2231" s="11"/>
      <c r="D2231" s="11"/>
      <c r="F2231" s="11" t="s">
        <v>18</v>
      </c>
      <c r="G2231" s="11"/>
      <c r="H2231" s="12">
        <v>41523</v>
      </c>
      <c r="I2231" s="11"/>
      <c r="J2231" s="11"/>
      <c r="K2231" s="11"/>
      <c r="L2231" s="11" t="s">
        <v>194</v>
      </c>
      <c r="M2231" s="11"/>
      <c r="N2231" s="11"/>
      <c r="O2231" s="11"/>
      <c r="P2231" s="11" t="s">
        <v>19</v>
      </c>
      <c r="Q2231" s="11"/>
      <c r="R2231" s="13"/>
      <c r="S2231" s="11"/>
      <c r="T2231" s="11" t="s">
        <v>189</v>
      </c>
      <c r="U2231" s="11"/>
      <c r="V2231" s="3">
        <v>109.04</v>
      </c>
      <c r="Z2231"/>
    </row>
    <row r="2232" spans="1:26">
      <c r="A2232" s="11"/>
      <c r="B2232" s="11"/>
      <c r="C2232" s="11"/>
      <c r="D2232" s="11"/>
      <c r="F2232" s="11" t="s">
        <v>18</v>
      </c>
      <c r="G2232" s="11"/>
      <c r="H2232" s="12">
        <v>41523</v>
      </c>
      <c r="I2232" s="11"/>
      <c r="J2232" s="11"/>
      <c r="K2232" s="11"/>
      <c r="L2232" s="11" t="s">
        <v>194</v>
      </c>
      <c r="M2232" s="11"/>
      <c r="N2232" s="11"/>
      <c r="O2232" s="11"/>
      <c r="P2232" s="11" t="s">
        <v>19</v>
      </c>
      <c r="Q2232" s="11"/>
      <c r="R2232" s="13"/>
      <c r="S2232" s="11"/>
      <c r="T2232" s="11" t="s">
        <v>189</v>
      </c>
      <c r="U2232" s="11"/>
      <c r="V2232" s="3">
        <v>61.53</v>
      </c>
      <c r="Z2232"/>
    </row>
    <row r="2233" spans="1:26">
      <c r="A2233" s="11"/>
      <c r="B2233" s="11"/>
      <c r="C2233" s="11"/>
      <c r="D2233" s="11"/>
      <c r="F2233" s="11" t="s">
        <v>18</v>
      </c>
      <c r="G2233" s="11"/>
      <c r="H2233" s="12">
        <v>41523</v>
      </c>
      <c r="I2233" s="11"/>
      <c r="J2233" s="11"/>
      <c r="K2233" s="11"/>
      <c r="L2233" s="11" t="s">
        <v>194</v>
      </c>
      <c r="M2233" s="11"/>
      <c r="N2233" s="11"/>
      <c r="O2233" s="11"/>
      <c r="P2233" s="11" t="s">
        <v>19</v>
      </c>
      <c r="Q2233" s="11"/>
      <c r="R2233" s="13"/>
      <c r="S2233" s="11"/>
      <c r="T2233" s="11" t="s">
        <v>189</v>
      </c>
      <c r="U2233" s="11"/>
      <c r="V2233" s="3">
        <v>93.5</v>
      </c>
      <c r="Z2233"/>
    </row>
    <row r="2234" spans="1:26">
      <c r="A2234" s="11"/>
      <c r="B2234" s="11"/>
      <c r="C2234" s="11"/>
      <c r="D2234" s="11"/>
      <c r="F2234" s="11" t="s">
        <v>18</v>
      </c>
      <c r="G2234" s="11"/>
      <c r="H2234" s="12">
        <v>41523</v>
      </c>
      <c r="I2234" s="11"/>
      <c r="J2234" s="11"/>
      <c r="K2234" s="11"/>
      <c r="L2234" s="11" t="s">
        <v>195</v>
      </c>
      <c r="M2234" s="11"/>
      <c r="N2234" s="11"/>
      <c r="O2234" s="11"/>
      <c r="P2234" s="11" t="s">
        <v>19</v>
      </c>
      <c r="Q2234" s="11"/>
      <c r="R2234" s="13"/>
      <c r="S2234" s="11"/>
      <c r="T2234" s="11" t="s">
        <v>189</v>
      </c>
      <c r="U2234" s="11"/>
      <c r="V2234" s="3">
        <v>44.35</v>
      </c>
      <c r="Z2234"/>
    </row>
    <row r="2235" spans="1:26">
      <c r="A2235" s="11"/>
      <c r="B2235" s="11"/>
      <c r="C2235" s="11"/>
      <c r="D2235" s="11"/>
      <c r="F2235" s="11" t="s">
        <v>18</v>
      </c>
      <c r="G2235" s="11"/>
      <c r="H2235" s="12">
        <v>41523</v>
      </c>
      <c r="I2235" s="11"/>
      <c r="J2235" s="11"/>
      <c r="K2235" s="11"/>
      <c r="L2235" s="11" t="s">
        <v>195</v>
      </c>
      <c r="M2235" s="11"/>
      <c r="N2235" s="11"/>
      <c r="O2235" s="11"/>
      <c r="P2235" s="11" t="s">
        <v>19</v>
      </c>
      <c r="Q2235" s="11"/>
      <c r="R2235" s="13"/>
      <c r="S2235" s="11"/>
      <c r="T2235" s="11" t="s">
        <v>189</v>
      </c>
      <c r="U2235" s="11"/>
      <c r="V2235" s="3">
        <v>27.12</v>
      </c>
      <c r="Z2235"/>
    </row>
    <row r="2236" spans="1:26">
      <c r="A2236" s="11"/>
      <c r="B2236" s="11"/>
      <c r="C2236" s="11"/>
      <c r="D2236" s="11"/>
      <c r="F2236" s="11" t="s">
        <v>18</v>
      </c>
      <c r="G2236" s="11"/>
      <c r="H2236" s="12">
        <v>41523</v>
      </c>
      <c r="I2236" s="11"/>
      <c r="J2236" s="11"/>
      <c r="K2236" s="11"/>
      <c r="L2236" s="11" t="s">
        <v>195</v>
      </c>
      <c r="M2236" s="11"/>
      <c r="N2236" s="11"/>
      <c r="O2236" s="11"/>
      <c r="P2236" s="11" t="s">
        <v>19</v>
      </c>
      <c r="Q2236" s="11"/>
      <c r="R2236" s="13"/>
      <c r="S2236" s="11"/>
      <c r="T2236" s="11" t="s">
        <v>189</v>
      </c>
      <c r="U2236" s="11"/>
      <c r="V2236" s="3">
        <v>41.22</v>
      </c>
      <c r="Z2236"/>
    </row>
    <row r="2237" spans="1:26">
      <c r="A2237" s="11"/>
      <c r="B2237" s="11"/>
      <c r="C2237" s="11"/>
      <c r="D2237" s="11"/>
      <c r="F2237" s="11" t="s">
        <v>18</v>
      </c>
      <c r="G2237" s="11"/>
      <c r="H2237" s="12">
        <v>41523</v>
      </c>
      <c r="I2237" s="11"/>
      <c r="J2237" s="11"/>
      <c r="K2237" s="11"/>
      <c r="L2237" s="11" t="s">
        <v>207</v>
      </c>
      <c r="M2237" s="11"/>
      <c r="N2237" s="11"/>
      <c r="O2237" s="11"/>
      <c r="P2237" s="11" t="s">
        <v>19</v>
      </c>
      <c r="Q2237" s="11"/>
      <c r="R2237" s="13"/>
      <c r="S2237" s="11"/>
      <c r="T2237" s="11" t="s">
        <v>189</v>
      </c>
      <c r="U2237" s="11"/>
      <c r="V2237" s="3">
        <v>183.74</v>
      </c>
      <c r="Z2237"/>
    </row>
    <row r="2238" spans="1:26">
      <c r="A2238" s="11"/>
      <c r="B2238" s="11"/>
      <c r="C2238" s="11"/>
      <c r="D2238" s="11"/>
      <c r="F2238" s="11" t="s">
        <v>18</v>
      </c>
      <c r="G2238" s="11"/>
      <c r="H2238" s="12">
        <v>41523</v>
      </c>
      <c r="I2238" s="11"/>
      <c r="J2238" s="11"/>
      <c r="K2238" s="11"/>
      <c r="L2238" s="11" t="s">
        <v>207</v>
      </c>
      <c r="M2238" s="11"/>
      <c r="N2238" s="11"/>
      <c r="O2238" s="11"/>
      <c r="P2238" s="11" t="s">
        <v>19</v>
      </c>
      <c r="Q2238" s="11"/>
      <c r="R2238" s="13"/>
      <c r="S2238" s="11"/>
      <c r="T2238" s="11" t="s">
        <v>189</v>
      </c>
      <c r="U2238" s="11"/>
      <c r="V2238" s="3">
        <v>101.25</v>
      </c>
      <c r="Z2238"/>
    </row>
    <row r="2239" spans="1:26">
      <c r="A2239" s="11"/>
      <c r="B2239" s="11"/>
      <c r="C2239" s="11"/>
      <c r="D2239" s="11"/>
      <c r="F2239" s="11" t="s">
        <v>18</v>
      </c>
      <c r="G2239" s="11"/>
      <c r="H2239" s="12">
        <v>41523</v>
      </c>
      <c r="I2239" s="11"/>
      <c r="J2239" s="11"/>
      <c r="K2239" s="11"/>
      <c r="L2239" s="11" t="s">
        <v>207</v>
      </c>
      <c r="M2239" s="11"/>
      <c r="N2239" s="11"/>
      <c r="O2239" s="11"/>
      <c r="P2239" s="11" t="s">
        <v>19</v>
      </c>
      <c r="Q2239" s="11"/>
      <c r="R2239" s="13"/>
      <c r="S2239" s="11"/>
      <c r="T2239" s="11" t="s">
        <v>189</v>
      </c>
      <c r="U2239" s="11"/>
      <c r="V2239" s="3">
        <v>153.86000000000001</v>
      </c>
      <c r="Z2239"/>
    </row>
    <row r="2240" spans="1:26">
      <c r="A2240" s="11"/>
      <c r="B2240" s="11"/>
      <c r="C2240" s="11"/>
      <c r="D2240" s="11"/>
      <c r="F2240" s="11" t="s">
        <v>18</v>
      </c>
      <c r="G2240" s="11"/>
      <c r="H2240" s="12">
        <v>41523</v>
      </c>
      <c r="I2240" s="11"/>
      <c r="J2240" s="11"/>
      <c r="K2240" s="11"/>
      <c r="L2240" s="11" t="s">
        <v>216</v>
      </c>
      <c r="M2240" s="11"/>
      <c r="N2240" s="11"/>
      <c r="O2240" s="11"/>
      <c r="P2240" s="11" t="s">
        <v>19</v>
      </c>
      <c r="Q2240" s="11"/>
      <c r="R2240" s="13"/>
      <c r="S2240" s="11"/>
      <c r="T2240" s="11" t="s">
        <v>189</v>
      </c>
      <c r="U2240" s="11"/>
      <c r="V2240" s="3">
        <v>4807.6899999999996</v>
      </c>
      <c r="Z2240"/>
    </row>
    <row r="2241" spans="1:26">
      <c r="A2241" s="11"/>
      <c r="B2241" s="11"/>
      <c r="C2241" s="11"/>
      <c r="D2241" s="11"/>
      <c r="F2241" s="11" t="s">
        <v>18</v>
      </c>
      <c r="G2241" s="11"/>
      <c r="H2241" s="12">
        <v>41523</v>
      </c>
      <c r="I2241" s="11"/>
      <c r="J2241" s="11"/>
      <c r="K2241" s="11"/>
      <c r="L2241" s="11" t="s">
        <v>216</v>
      </c>
      <c r="M2241" s="11"/>
      <c r="N2241" s="11"/>
      <c r="O2241" s="11"/>
      <c r="P2241" s="11" t="s">
        <v>19</v>
      </c>
      <c r="Q2241" s="11"/>
      <c r="R2241" s="13"/>
      <c r="S2241" s="11"/>
      <c r="T2241" s="11" t="s">
        <v>189</v>
      </c>
      <c r="U2241" s="11"/>
      <c r="V2241" s="3">
        <v>231.32</v>
      </c>
      <c r="Z2241"/>
    </row>
    <row r="2242" spans="1:26">
      <c r="A2242" s="11"/>
      <c r="B2242" s="11"/>
      <c r="C2242" s="11"/>
      <c r="D2242" s="11"/>
      <c r="F2242" s="11" t="s">
        <v>18</v>
      </c>
      <c r="G2242" s="11"/>
      <c r="H2242" s="12">
        <v>41523</v>
      </c>
      <c r="I2242" s="11"/>
      <c r="J2242" s="11"/>
      <c r="K2242" s="11"/>
      <c r="L2242" s="11" t="s">
        <v>216</v>
      </c>
      <c r="M2242" s="11"/>
      <c r="N2242" s="11"/>
      <c r="O2242" s="11"/>
      <c r="P2242" s="11" t="s">
        <v>19</v>
      </c>
      <c r="Q2242" s="11"/>
      <c r="R2242" s="13"/>
      <c r="S2242" s="11"/>
      <c r="T2242" s="11" t="s">
        <v>189</v>
      </c>
      <c r="U2242" s="11"/>
      <c r="V2242" s="3">
        <v>126.53</v>
      </c>
      <c r="Z2242"/>
    </row>
    <row r="2243" spans="1:26">
      <c r="A2243" s="11"/>
      <c r="B2243" s="11"/>
      <c r="C2243" s="11"/>
      <c r="D2243" s="11"/>
      <c r="F2243" s="11" t="s">
        <v>18</v>
      </c>
      <c r="G2243" s="11"/>
      <c r="H2243" s="12">
        <v>41523</v>
      </c>
      <c r="I2243" s="11"/>
      <c r="J2243" s="11"/>
      <c r="K2243" s="11"/>
      <c r="L2243" s="11" t="s">
        <v>216</v>
      </c>
      <c r="M2243" s="11"/>
      <c r="N2243" s="11"/>
      <c r="O2243" s="11"/>
      <c r="P2243" s="11" t="s">
        <v>19</v>
      </c>
      <c r="Q2243" s="11"/>
      <c r="R2243" s="13"/>
      <c r="S2243" s="11"/>
      <c r="T2243" s="11" t="s">
        <v>189</v>
      </c>
      <c r="U2243" s="11"/>
      <c r="V2243" s="3">
        <v>0</v>
      </c>
      <c r="Z2243"/>
    </row>
    <row r="2244" spans="1:26">
      <c r="A2244" s="11"/>
      <c r="B2244" s="11"/>
      <c r="C2244" s="11"/>
      <c r="D2244" s="11"/>
      <c r="F2244" s="11" t="s">
        <v>18</v>
      </c>
      <c r="G2244" s="11"/>
      <c r="H2244" s="12">
        <v>41523</v>
      </c>
      <c r="I2244" s="11"/>
      <c r="J2244" s="11"/>
      <c r="K2244" s="11"/>
      <c r="L2244" s="11" t="s">
        <v>208</v>
      </c>
      <c r="M2244" s="11"/>
      <c r="N2244" s="11"/>
      <c r="O2244" s="11"/>
      <c r="P2244" s="11" t="s">
        <v>19</v>
      </c>
      <c r="Q2244" s="11"/>
      <c r="R2244" s="13"/>
      <c r="S2244" s="11"/>
      <c r="T2244" s="11" t="s">
        <v>189</v>
      </c>
      <c r="U2244" s="11"/>
      <c r="V2244" s="3">
        <v>38.32</v>
      </c>
      <c r="Z2244"/>
    </row>
    <row r="2245" spans="1:26">
      <c r="A2245" s="11"/>
      <c r="B2245" s="11"/>
      <c r="C2245" s="11"/>
      <c r="D2245" s="11"/>
      <c r="F2245" s="11" t="s">
        <v>18</v>
      </c>
      <c r="G2245" s="11"/>
      <c r="H2245" s="12">
        <v>41523</v>
      </c>
      <c r="I2245" s="11"/>
      <c r="J2245" s="11"/>
      <c r="K2245" s="11"/>
      <c r="L2245" s="11" t="s">
        <v>208</v>
      </c>
      <c r="M2245" s="11"/>
      <c r="N2245" s="11"/>
      <c r="O2245" s="11"/>
      <c r="P2245" s="11" t="s">
        <v>19</v>
      </c>
      <c r="Q2245" s="11"/>
      <c r="R2245" s="13"/>
      <c r="S2245" s="11"/>
      <c r="T2245" s="11" t="s">
        <v>189</v>
      </c>
      <c r="U2245" s="11"/>
      <c r="V2245" s="3">
        <v>23.93</v>
      </c>
      <c r="Z2245"/>
    </row>
    <row r="2246" spans="1:26">
      <c r="A2246" s="11"/>
      <c r="B2246" s="11"/>
      <c r="C2246" s="11"/>
      <c r="D2246" s="11"/>
      <c r="F2246" s="11" t="s">
        <v>18</v>
      </c>
      <c r="G2246" s="11"/>
      <c r="H2246" s="12">
        <v>41523</v>
      </c>
      <c r="I2246" s="11"/>
      <c r="J2246" s="11"/>
      <c r="K2246" s="11"/>
      <c r="L2246" s="11" t="s">
        <v>208</v>
      </c>
      <c r="M2246" s="11"/>
      <c r="N2246" s="11"/>
      <c r="O2246" s="11"/>
      <c r="P2246" s="11" t="s">
        <v>19</v>
      </c>
      <c r="Q2246" s="11"/>
      <c r="R2246" s="13"/>
      <c r="S2246" s="11"/>
      <c r="T2246" s="11" t="s">
        <v>189</v>
      </c>
      <c r="U2246" s="11"/>
      <c r="V2246" s="3">
        <v>0</v>
      </c>
      <c r="Z2246"/>
    </row>
    <row r="2247" spans="1:26">
      <c r="A2247" s="11"/>
      <c r="B2247" s="11"/>
      <c r="C2247" s="11"/>
      <c r="D2247" s="11"/>
      <c r="F2247" s="11" t="s">
        <v>18</v>
      </c>
      <c r="G2247" s="11"/>
      <c r="H2247" s="12">
        <v>41523</v>
      </c>
      <c r="I2247" s="11"/>
      <c r="J2247" s="11"/>
      <c r="K2247" s="11"/>
      <c r="L2247" s="11" t="s">
        <v>198</v>
      </c>
      <c r="M2247" s="11"/>
      <c r="N2247" s="11"/>
      <c r="O2247" s="11"/>
      <c r="P2247" s="11" t="s">
        <v>0</v>
      </c>
      <c r="Q2247" s="11"/>
      <c r="R2247" s="13"/>
      <c r="S2247" s="11"/>
      <c r="T2247" s="11" t="s">
        <v>189</v>
      </c>
      <c r="U2247" s="11"/>
      <c r="V2247" s="3">
        <v>82.44</v>
      </c>
      <c r="Z2247"/>
    </row>
    <row r="2248" spans="1:26">
      <c r="A2248" s="11"/>
      <c r="B2248" s="11"/>
      <c r="C2248" s="11"/>
      <c r="D2248" s="11"/>
      <c r="F2248" s="11" t="s">
        <v>18</v>
      </c>
      <c r="G2248" s="11"/>
      <c r="H2248" s="12">
        <v>41523</v>
      </c>
      <c r="I2248" s="11"/>
      <c r="J2248" s="11"/>
      <c r="K2248" s="11"/>
      <c r="L2248" s="11" t="s">
        <v>198</v>
      </c>
      <c r="M2248" s="11"/>
      <c r="N2248" s="11"/>
      <c r="O2248" s="11"/>
      <c r="P2248" s="11" t="s">
        <v>0</v>
      </c>
      <c r="Q2248" s="11"/>
      <c r="R2248" s="13"/>
      <c r="S2248" s="11"/>
      <c r="T2248" s="11" t="s">
        <v>189</v>
      </c>
      <c r="U2248" s="11"/>
      <c r="V2248" s="3">
        <v>47.38</v>
      </c>
      <c r="Z2248"/>
    </row>
    <row r="2249" spans="1:26">
      <c r="A2249" s="11"/>
      <c r="B2249" s="11"/>
      <c r="C2249" s="11"/>
      <c r="D2249" s="11"/>
      <c r="F2249" s="11" t="s">
        <v>18</v>
      </c>
      <c r="G2249" s="11"/>
      <c r="H2249" s="12">
        <v>41523</v>
      </c>
      <c r="I2249" s="11"/>
      <c r="J2249" s="11"/>
      <c r="K2249" s="11"/>
      <c r="L2249" s="11" t="s">
        <v>198</v>
      </c>
      <c r="M2249" s="11"/>
      <c r="N2249" s="11"/>
      <c r="O2249" s="11"/>
      <c r="P2249" s="11" t="s">
        <v>0</v>
      </c>
      <c r="Q2249" s="11"/>
      <c r="R2249" s="13"/>
      <c r="S2249" s="11"/>
      <c r="T2249" s="11" t="s">
        <v>189</v>
      </c>
      <c r="U2249" s="11"/>
      <c r="V2249" s="3">
        <v>72</v>
      </c>
      <c r="Z2249"/>
    </row>
    <row r="2250" spans="1:26">
      <c r="A2250" s="11"/>
      <c r="B2250" s="11"/>
      <c r="C2250" s="11"/>
      <c r="D2250" s="11"/>
      <c r="F2250" s="11" t="s">
        <v>18</v>
      </c>
      <c r="G2250" s="11"/>
      <c r="H2250" s="12">
        <v>41523</v>
      </c>
      <c r="I2250" s="11"/>
      <c r="J2250" s="11"/>
      <c r="K2250" s="11"/>
      <c r="L2250" s="11" t="s">
        <v>199</v>
      </c>
      <c r="M2250" s="11"/>
      <c r="N2250" s="11"/>
      <c r="O2250" s="11"/>
      <c r="P2250" s="11" t="s">
        <v>19</v>
      </c>
      <c r="Q2250" s="11"/>
      <c r="R2250" s="13"/>
      <c r="S2250" s="11"/>
      <c r="T2250" s="11" t="s">
        <v>189</v>
      </c>
      <c r="U2250" s="11"/>
      <c r="V2250" s="3">
        <v>3076.92</v>
      </c>
      <c r="Z2250"/>
    </row>
    <row r="2251" spans="1:26">
      <c r="A2251" s="11"/>
      <c r="B2251" s="11"/>
      <c r="C2251" s="11"/>
      <c r="D2251" s="11"/>
      <c r="F2251" s="11" t="s">
        <v>18</v>
      </c>
      <c r="G2251" s="11"/>
      <c r="H2251" s="12">
        <v>41523</v>
      </c>
      <c r="I2251" s="11"/>
      <c r="J2251" s="11"/>
      <c r="K2251" s="11"/>
      <c r="L2251" s="11" t="s">
        <v>199</v>
      </c>
      <c r="M2251" s="11"/>
      <c r="N2251" s="11"/>
      <c r="O2251" s="11"/>
      <c r="P2251" s="11" t="s">
        <v>19</v>
      </c>
      <c r="Q2251" s="11"/>
      <c r="R2251" s="13"/>
      <c r="S2251" s="11"/>
      <c r="T2251" s="11" t="s">
        <v>189</v>
      </c>
      <c r="U2251" s="11"/>
      <c r="V2251" s="3">
        <v>0</v>
      </c>
      <c r="Z2251"/>
    </row>
    <row r="2252" spans="1:26">
      <c r="A2252" s="11"/>
      <c r="B2252" s="11"/>
      <c r="C2252" s="11"/>
      <c r="D2252" s="11"/>
      <c r="F2252" s="11" t="s">
        <v>18</v>
      </c>
      <c r="G2252" s="11"/>
      <c r="H2252" s="12">
        <v>41523</v>
      </c>
      <c r="I2252" s="11"/>
      <c r="J2252" s="11"/>
      <c r="K2252" s="11"/>
      <c r="L2252" s="11" t="s">
        <v>217</v>
      </c>
      <c r="M2252" s="11"/>
      <c r="N2252" s="11"/>
      <c r="O2252" s="11"/>
      <c r="P2252" s="11" t="s">
        <v>34</v>
      </c>
      <c r="Q2252" s="11"/>
      <c r="R2252" s="13"/>
      <c r="S2252" s="11"/>
      <c r="T2252" s="11" t="s">
        <v>189</v>
      </c>
      <c r="U2252" s="11"/>
      <c r="V2252" s="3">
        <v>78.75</v>
      </c>
      <c r="Z2252"/>
    </row>
    <row r="2253" spans="1:26">
      <c r="A2253" s="11"/>
      <c r="B2253" s="11"/>
      <c r="C2253" s="11"/>
      <c r="D2253" s="11"/>
      <c r="F2253" s="11" t="s">
        <v>18</v>
      </c>
      <c r="G2253" s="11"/>
      <c r="H2253" s="12">
        <v>41523</v>
      </c>
      <c r="I2253" s="11"/>
      <c r="J2253" s="11"/>
      <c r="K2253" s="11"/>
      <c r="L2253" s="11" t="s">
        <v>217</v>
      </c>
      <c r="M2253" s="11"/>
      <c r="N2253" s="11"/>
      <c r="O2253" s="11"/>
      <c r="P2253" s="11" t="s">
        <v>34</v>
      </c>
      <c r="Q2253" s="11"/>
      <c r="R2253" s="13"/>
      <c r="S2253" s="11"/>
      <c r="T2253" s="11" t="s">
        <v>189</v>
      </c>
      <c r="U2253" s="11"/>
      <c r="V2253" s="3">
        <v>58.49</v>
      </c>
      <c r="Z2253"/>
    </row>
    <row r="2254" spans="1:26">
      <c r="A2254" s="11"/>
      <c r="B2254" s="11"/>
      <c r="C2254" s="11"/>
      <c r="D2254" s="11"/>
      <c r="F2254" s="11" t="s">
        <v>18</v>
      </c>
      <c r="G2254" s="11"/>
      <c r="H2254" s="12">
        <v>41523</v>
      </c>
      <c r="I2254" s="11"/>
      <c r="J2254" s="11"/>
      <c r="K2254" s="11"/>
      <c r="L2254" s="11" t="s">
        <v>217</v>
      </c>
      <c r="M2254" s="11"/>
      <c r="N2254" s="11"/>
      <c r="O2254" s="11"/>
      <c r="P2254" s="11" t="s">
        <v>34</v>
      </c>
      <c r="Q2254" s="11"/>
      <c r="R2254" s="13"/>
      <c r="S2254" s="11"/>
      <c r="T2254" s="11" t="s">
        <v>189</v>
      </c>
      <c r="U2254" s="11"/>
      <c r="V2254" s="3">
        <v>34.65</v>
      </c>
      <c r="Z2254"/>
    </row>
    <row r="2255" spans="1:26">
      <c r="A2255" s="11"/>
      <c r="B2255" s="11"/>
      <c r="C2255" s="11"/>
      <c r="D2255" s="11"/>
      <c r="F2255" s="11" t="s">
        <v>18</v>
      </c>
      <c r="G2255" s="11"/>
      <c r="H2255" s="12">
        <v>41523</v>
      </c>
      <c r="I2255" s="11"/>
      <c r="J2255" s="11"/>
      <c r="K2255" s="11"/>
      <c r="L2255" s="11" t="s">
        <v>217</v>
      </c>
      <c r="M2255" s="11"/>
      <c r="N2255" s="11"/>
      <c r="O2255" s="11"/>
      <c r="P2255" s="11" t="s">
        <v>34</v>
      </c>
      <c r="Q2255" s="11"/>
      <c r="R2255" s="13"/>
      <c r="S2255" s="11"/>
      <c r="T2255" s="11" t="s">
        <v>189</v>
      </c>
      <c r="U2255" s="11"/>
      <c r="V2255" s="3">
        <v>52.65</v>
      </c>
      <c r="Z2255"/>
    </row>
    <row r="2256" spans="1:26">
      <c r="A2256" s="11"/>
      <c r="B2256" s="11"/>
      <c r="C2256" s="11"/>
      <c r="D2256" s="11"/>
      <c r="F2256" s="11" t="s">
        <v>18</v>
      </c>
      <c r="G2256" s="11"/>
      <c r="H2256" s="12">
        <v>41523</v>
      </c>
      <c r="I2256" s="11"/>
      <c r="J2256" s="11"/>
      <c r="K2256" s="11"/>
      <c r="L2256" s="11" t="s">
        <v>201</v>
      </c>
      <c r="M2256" s="11"/>
      <c r="N2256" s="11"/>
      <c r="O2256" s="11"/>
      <c r="P2256" s="11" t="s">
        <v>19</v>
      </c>
      <c r="Q2256" s="11"/>
      <c r="R2256" s="13"/>
      <c r="S2256" s="11"/>
      <c r="T2256" s="11" t="s">
        <v>189</v>
      </c>
      <c r="U2256" s="11"/>
      <c r="V2256" s="3">
        <v>132.56</v>
      </c>
      <c r="Z2256"/>
    </row>
    <row r="2257" spans="1:26">
      <c r="A2257" s="11"/>
      <c r="B2257" s="11"/>
      <c r="C2257" s="11"/>
      <c r="D2257" s="11"/>
      <c r="F2257" s="11" t="s">
        <v>18</v>
      </c>
      <c r="G2257" s="11"/>
      <c r="H2257" s="12">
        <v>41523</v>
      </c>
      <c r="I2257" s="11"/>
      <c r="J2257" s="11"/>
      <c r="K2257" s="11"/>
      <c r="L2257" s="11" t="s">
        <v>201</v>
      </c>
      <c r="M2257" s="11"/>
      <c r="N2257" s="11"/>
      <c r="O2257" s="11"/>
      <c r="P2257" s="11" t="s">
        <v>19</v>
      </c>
      <c r="Q2257" s="11"/>
      <c r="R2257" s="13"/>
      <c r="S2257" s="11"/>
      <c r="T2257" s="11" t="s">
        <v>189</v>
      </c>
      <c r="U2257" s="11"/>
      <c r="V2257" s="3">
        <v>48.29</v>
      </c>
      <c r="Z2257"/>
    </row>
    <row r="2258" spans="1:26">
      <c r="A2258" s="11"/>
      <c r="B2258" s="11"/>
      <c r="C2258" s="11"/>
      <c r="D2258" s="11"/>
      <c r="F2258" s="11" t="s">
        <v>18</v>
      </c>
      <c r="G2258" s="11"/>
      <c r="H2258" s="12">
        <v>41523</v>
      </c>
      <c r="I2258" s="11"/>
      <c r="J2258" s="11"/>
      <c r="K2258" s="11"/>
      <c r="L2258" s="11" t="s">
        <v>201</v>
      </c>
      <c r="M2258" s="11"/>
      <c r="N2258" s="11"/>
      <c r="O2258" s="11"/>
      <c r="P2258" s="11" t="s">
        <v>19</v>
      </c>
      <c r="Q2258" s="11"/>
      <c r="R2258" s="13"/>
      <c r="S2258" s="11"/>
      <c r="T2258" s="11" t="s">
        <v>189</v>
      </c>
      <c r="U2258" s="11"/>
      <c r="V2258" s="3">
        <v>112.5</v>
      </c>
      <c r="Z2258"/>
    </row>
    <row r="2259" spans="1:26">
      <c r="A2259" s="11"/>
      <c r="B2259" s="11"/>
      <c r="C2259" s="11"/>
      <c r="D2259" s="11"/>
      <c r="F2259" s="11" t="s">
        <v>18</v>
      </c>
      <c r="G2259" s="11"/>
      <c r="H2259" s="12">
        <v>41523</v>
      </c>
      <c r="I2259" s="11"/>
      <c r="J2259" s="11"/>
      <c r="K2259" s="11"/>
      <c r="L2259" s="11" t="s">
        <v>202</v>
      </c>
      <c r="M2259" s="11"/>
      <c r="N2259" s="11"/>
      <c r="O2259" s="11"/>
      <c r="P2259" s="11" t="s">
        <v>51</v>
      </c>
      <c r="Q2259" s="11"/>
      <c r="R2259" s="13"/>
      <c r="S2259" s="11"/>
      <c r="T2259" s="11" t="s">
        <v>189</v>
      </c>
      <c r="U2259" s="11"/>
      <c r="V2259" s="3">
        <v>154.46</v>
      </c>
      <c r="Z2259"/>
    </row>
    <row r="2260" spans="1:26">
      <c r="A2260" s="11"/>
      <c r="B2260" s="11"/>
      <c r="C2260" s="11"/>
      <c r="D2260" s="11"/>
      <c r="F2260" s="11" t="s">
        <v>18</v>
      </c>
      <c r="G2260" s="11"/>
      <c r="H2260" s="12">
        <v>41523</v>
      </c>
      <c r="I2260" s="11"/>
      <c r="J2260" s="11"/>
      <c r="K2260" s="11"/>
      <c r="L2260" s="11" t="s">
        <v>202</v>
      </c>
      <c r="M2260" s="11"/>
      <c r="N2260" s="11"/>
      <c r="O2260" s="11"/>
      <c r="P2260" s="11" t="s">
        <v>51</v>
      </c>
      <c r="Q2260" s="11"/>
      <c r="R2260" s="13"/>
      <c r="S2260" s="11"/>
      <c r="T2260" s="11" t="s">
        <v>189</v>
      </c>
      <c r="U2260" s="11"/>
      <c r="V2260" s="3">
        <v>85.67</v>
      </c>
      <c r="Z2260"/>
    </row>
    <row r="2261" spans="1:26">
      <c r="A2261" s="11"/>
      <c r="B2261" s="11"/>
      <c r="C2261" s="11"/>
      <c r="D2261" s="11"/>
      <c r="F2261" s="11" t="s">
        <v>18</v>
      </c>
      <c r="G2261" s="11"/>
      <c r="H2261" s="12">
        <v>41523</v>
      </c>
      <c r="I2261" s="11"/>
      <c r="J2261" s="11"/>
      <c r="K2261" s="11"/>
      <c r="L2261" s="11" t="s">
        <v>202</v>
      </c>
      <c r="M2261" s="11"/>
      <c r="N2261" s="11"/>
      <c r="O2261" s="11"/>
      <c r="P2261" s="11" t="s">
        <v>51</v>
      </c>
      <c r="Q2261" s="11"/>
      <c r="R2261" s="13"/>
      <c r="S2261" s="11"/>
      <c r="T2261" s="11" t="s">
        <v>189</v>
      </c>
      <c r="U2261" s="11"/>
      <c r="V2261" s="3">
        <v>130.19999999999999</v>
      </c>
      <c r="Z2261"/>
    </row>
    <row r="2262" spans="1:26">
      <c r="A2262" s="11"/>
      <c r="B2262" s="11"/>
      <c r="C2262" s="11"/>
      <c r="D2262" s="11"/>
      <c r="F2262" s="11" t="s">
        <v>18</v>
      </c>
      <c r="G2262" s="11"/>
      <c r="H2262" s="12">
        <v>41523</v>
      </c>
      <c r="I2262" s="11"/>
      <c r="J2262" s="11"/>
      <c r="K2262" s="11"/>
      <c r="L2262" s="11" t="s">
        <v>219</v>
      </c>
      <c r="M2262" s="11"/>
      <c r="N2262" s="11"/>
      <c r="O2262" s="11"/>
      <c r="P2262" s="11" t="s">
        <v>19</v>
      </c>
      <c r="Q2262" s="11"/>
      <c r="R2262" s="13"/>
      <c r="S2262" s="11"/>
      <c r="T2262" s="11" t="s">
        <v>189</v>
      </c>
      <c r="U2262" s="11"/>
      <c r="V2262" s="3">
        <v>138.96</v>
      </c>
      <c r="Z2262"/>
    </row>
    <row r="2263" spans="1:26">
      <c r="A2263" s="11"/>
      <c r="B2263" s="11"/>
      <c r="C2263" s="11"/>
      <c r="D2263" s="11"/>
      <c r="F2263" s="11" t="s">
        <v>18</v>
      </c>
      <c r="G2263" s="11"/>
      <c r="H2263" s="12">
        <v>41523</v>
      </c>
      <c r="I2263" s="11"/>
      <c r="J2263" s="11"/>
      <c r="K2263" s="11"/>
      <c r="L2263" s="11" t="s">
        <v>219</v>
      </c>
      <c r="M2263" s="11"/>
      <c r="N2263" s="11"/>
      <c r="O2263" s="11"/>
      <c r="P2263" s="11" t="s">
        <v>19</v>
      </c>
      <c r="Q2263" s="11"/>
      <c r="R2263" s="13"/>
      <c r="S2263" s="11"/>
      <c r="T2263" s="11" t="s">
        <v>189</v>
      </c>
      <c r="U2263" s="11"/>
      <c r="V2263" s="3">
        <v>77.430000000000007</v>
      </c>
      <c r="Z2263"/>
    </row>
    <row r="2264" spans="1:26">
      <c r="A2264" s="11"/>
      <c r="B2264" s="11"/>
      <c r="C2264" s="11"/>
      <c r="D2264" s="11"/>
      <c r="F2264" s="11" t="s">
        <v>18</v>
      </c>
      <c r="G2264" s="11"/>
      <c r="H2264" s="12">
        <v>41523</v>
      </c>
      <c r="I2264" s="11"/>
      <c r="J2264" s="11"/>
      <c r="K2264" s="11"/>
      <c r="L2264" s="11" t="s">
        <v>219</v>
      </c>
      <c r="M2264" s="11"/>
      <c r="N2264" s="11"/>
      <c r="O2264" s="11"/>
      <c r="P2264" s="11" t="s">
        <v>19</v>
      </c>
      <c r="Q2264" s="11"/>
      <c r="R2264" s="13"/>
      <c r="S2264" s="11"/>
      <c r="T2264" s="11" t="s">
        <v>189</v>
      </c>
      <c r="U2264" s="11"/>
      <c r="V2264" s="3">
        <v>117.68</v>
      </c>
      <c r="Z2264"/>
    </row>
    <row r="2265" spans="1:26">
      <c r="A2265" s="11"/>
      <c r="B2265" s="11"/>
      <c r="C2265" s="11"/>
      <c r="D2265" s="11"/>
      <c r="F2265" s="11" t="s">
        <v>18</v>
      </c>
      <c r="G2265" s="11"/>
      <c r="H2265" s="12">
        <v>41523</v>
      </c>
      <c r="I2265" s="11"/>
      <c r="J2265" s="11"/>
      <c r="K2265" s="11"/>
      <c r="L2265" s="11" t="s">
        <v>203</v>
      </c>
      <c r="M2265" s="11"/>
      <c r="N2265" s="11"/>
      <c r="O2265" s="11"/>
      <c r="P2265" s="11" t="s">
        <v>51</v>
      </c>
      <c r="Q2265" s="11"/>
      <c r="R2265" s="13"/>
      <c r="S2265" s="11"/>
      <c r="T2265" s="11" t="s">
        <v>189</v>
      </c>
      <c r="U2265" s="11"/>
      <c r="V2265" s="3">
        <v>206.25</v>
      </c>
      <c r="Z2265"/>
    </row>
    <row r="2266" spans="1:26">
      <c r="A2266" s="11"/>
      <c r="B2266" s="11"/>
      <c r="C2266" s="11"/>
      <c r="D2266" s="11"/>
      <c r="F2266" s="11" t="s">
        <v>18</v>
      </c>
      <c r="G2266" s="11"/>
      <c r="H2266" s="12">
        <v>41523</v>
      </c>
      <c r="I2266" s="11"/>
      <c r="J2266" s="11"/>
      <c r="K2266" s="11"/>
      <c r="L2266" s="11" t="s">
        <v>203</v>
      </c>
      <c r="M2266" s="11"/>
      <c r="N2266" s="11"/>
      <c r="O2266" s="11"/>
      <c r="P2266" s="11" t="s">
        <v>51</v>
      </c>
      <c r="Q2266" s="11"/>
      <c r="R2266" s="13"/>
      <c r="S2266" s="11"/>
      <c r="T2266" s="11" t="s">
        <v>189</v>
      </c>
      <c r="U2266" s="11"/>
      <c r="V2266" s="3">
        <v>99.38</v>
      </c>
      <c r="Z2266"/>
    </row>
    <row r="2267" spans="1:26">
      <c r="A2267" s="11"/>
      <c r="B2267" s="11"/>
      <c r="C2267" s="11"/>
      <c r="D2267" s="11"/>
      <c r="F2267" s="11" t="s">
        <v>18</v>
      </c>
      <c r="G2267" s="11"/>
      <c r="H2267" s="12">
        <v>41523</v>
      </c>
      <c r="I2267" s="11"/>
      <c r="J2267" s="11"/>
      <c r="K2267" s="11"/>
      <c r="L2267" s="11" t="s">
        <v>203</v>
      </c>
      <c r="M2267" s="11"/>
      <c r="N2267" s="11"/>
      <c r="O2267" s="11"/>
      <c r="P2267" s="11" t="s">
        <v>51</v>
      </c>
      <c r="Q2267" s="11"/>
      <c r="R2267" s="13"/>
      <c r="S2267" s="11"/>
      <c r="T2267" s="11" t="s">
        <v>189</v>
      </c>
      <c r="U2267" s="11"/>
      <c r="V2267" s="3">
        <v>56.38</v>
      </c>
      <c r="Z2267"/>
    </row>
    <row r="2268" spans="1:26">
      <c r="A2268" s="11"/>
      <c r="B2268" s="11"/>
      <c r="C2268" s="11"/>
      <c r="D2268" s="11"/>
      <c r="F2268" s="11" t="s">
        <v>18</v>
      </c>
      <c r="G2268" s="11"/>
      <c r="H2268" s="12">
        <v>41523</v>
      </c>
      <c r="I2268" s="11"/>
      <c r="J2268" s="11"/>
      <c r="K2268" s="11"/>
      <c r="L2268" s="11" t="s">
        <v>203</v>
      </c>
      <c r="M2268" s="11"/>
      <c r="N2268" s="11"/>
      <c r="O2268" s="11"/>
      <c r="P2268" s="11" t="s">
        <v>51</v>
      </c>
      <c r="Q2268" s="11"/>
      <c r="R2268" s="13"/>
      <c r="S2268" s="11"/>
      <c r="T2268" s="11" t="s">
        <v>189</v>
      </c>
      <c r="U2268" s="11"/>
      <c r="V2268" s="3">
        <v>85.69</v>
      </c>
      <c r="Z2268"/>
    </row>
    <row r="2269" spans="1:26">
      <c r="A2269" s="11"/>
      <c r="B2269" s="11"/>
      <c r="C2269" s="11"/>
      <c r="D2269" s="11"/>
      <c r="F2269" s="11" t="s">
        <v>18</v>
      </c>
      <c r="G2269" s="11"/>
      <c r="H2269" s="12">
        <v>41523</v>
      </c>
      <c r="I2269" s="11"/>
      <c r="J2269" s="11"/>
      <c r="K2269" s="11"/>
      <c r="L2269" s="11" t="s">
        <v>204</v>
      </c>
      <c r="M2269" s="11"/>
      <c r="N2269" s="11"/>
      <c r="O2269" s="11"/>
      <c r="P2269" s="11" t="s">
        <v>19</v>
      </c>
      <c r="Q2269" s="11"/>
      <c r="R2269" s="13"/>
      <c r="S2269" s="11"/>
      <c r="T2269" s="11" t="s">
        <v>189</v>
      </c>
      <c r="U2269" s="11"/>
      <c r="V2269" s="3">
        <v>63.76</v>
      </c>
      <c r="Z2269"/>
    </row>
    <row r="2270" spans="1:26">
      <c r="A2270" s="11"/>
      <c r="B2270" s="11"/>
      <c r="C2270" s="11"/>
      <c r="D2270" s="11"/>
      <c r="F2270" s="11" t="s">
        <v>18</v>
      </c>
      <c r="G2270" s="11"/>
      <c r="H2270" s="12">
        <v>41523</v>
      </c>
      <c r="I2270" s="11"/>
      <c r="J2270" s="11"/>
      <c r="K2270" s="11"/>
      <c r="L2270" s="11" t="s">
        <v>204</v>
      </c>
      <c r="M2270" s="11"/>
      <c r="N2270" s="11"/>
      <c r="O2270" s="11"/>
      <c r="P2270" s="11" t="s">
        <v>19</v>
      </c>
      <c r="Q2270" s="11"/>
      <c r="R2270" s="13"/>
      <c r="S2270" s="11"/>
      <c r="T2270" s="11" t="s">
        <v>189</v>
      </c>
      <c r="U2270" s="11"/>
      <c r="V2270" s="3">
        <v>96.9</v>
      </c>
      <c r="Z2270"/>
    </row>
    <row r="2271" spans="1:26">
      <c r="A2271" s="11"/>
      <c r="B2271" s="11"/>
      <c r="C2271" s="11"/>
      <c r="D2271" s="11"/>
      <c r="F2271" s="11" t="s">
        <v>18</v>
      </c>
      <c r="G2271" s="11"/>
      <c r="H2271" s="12">
        <v>41523</v>
      </c>
      <c r="I2271" s="11"/>
      <c r="J2271" s="11"/>
      <c r="K2271" s="11"/>
      <c r="L2271" s="11" t="s">
        <v>221</v>
      </c>
      <c r="M2271" s="11"/>
      <c r="N2271" s="11"/>
      <c r="O2271" s="11"/>
      <c r="P2271" s="11" t="s">
        <v>51</v>
      </c>
      <c r="Q2271" s="11"/>
      <c r="R2271" s="13"/>
      <c r="S2271" s="11"/>
      <c r="T2271" s="11" t="s">
        <v>189</v>
      </c>
      <c r="U2271" s="11"/>
      <c r="V2271" s="3">
        <v>224.25</v>
      </c>
      <c r="Z2271"/>
    </row>
    <row r="2272" spans="1:26">
      <c r="A2272" s="11"/>
      <c r="B2272" s="11"/>
      <c r="C2272" s="11"/>
      <c r="D2272" s="11"/>
      <c r="F2272" s="11" t="s">
        <v>18</v>
      </c>
      <c r="G2272" s="11"/>
      <c r="H2272" s="12">
        <v>41523</v>
      </c>
      <c r="I2272" s="11"/>
      <c r="J2272" s="11"/>
      <c r="K2272" s="11"/>
      <c r="L2272" s="11" t="s">
        <v>221</v>
      </c>
      <c r="M2272" s="11"/>
      <c r="N2272" s="11"/>
      <c r="O2272" s="11"/>
      <c r="P2272" s="11" t="s">
        <v>51</v>
      </c>
      <c r="Q2272" s="11"/>
      <c r="R2272" s="13"/>
      <c r="S2272" s="11"/>
      <c r="T2272" s="11" t="s">
        <v>189</v>
      </c>
      <c r="U2272" s="11"/>
      <c r="V2272" s="3">
        <v>104.63</v>
      </c>
      <c r="Z2272"/>
    </row>
    <row r="2273" spans="1:26">
      <c r="A2273" s="11"/>
      <c r="B2273" s="11"/>
      <c r="C2273" s="11"/>
      <c r="D2273" s="11"/>
      <c r="F2273" s="11" t="s">
        <v>18</v>
      </c>
      <c r="G2273" s="11"/>
      <c r="H2273" s="12">
        <v>41523</v>
      </c>
      <c r="I2273" s="11"/>
      <c r="J2273" s="11"/>
      <c r="K2273" s="11"/>
      <c r="L2273" s="11" t="s">
        <v>221</v>
      </c>
      <c r="M2273" s="11"/>
      <c r="N2273" s="11"/>
      <c r="O2273" s="11"/>
      <c r="P2273" s="11" t="s">
        <v>51</v>
      </c>
      <c r="Q2273" s="11"/>
      <c r="R2273" s="13"/>
      <c r="S2273" s="11"/>
      <c r="T2273" s="11" t="s">
        <v>189</v>
      </c>
      <c r="U2273" s="11"/>
      <c r="V2273" s="3">
        <v>59.18</v>
      </c>
      <c r="Z2273"/>
    </row>
    <row r="2274" spans="1:26">
      <c r="A2274" s="11"/>
      <c r="B2274" s="11"/>
      <c r="C2274" s="11"/>
      <c r="D2274" s="11"/>
      <c r="F2274" s="11" t="s">
        <v>18</v>
      </c>
      <c r="G2274" s="11"/>
      <c r="H2274" s="12">
        <v>41523</v>
      </c>
      <c r="I2274" s="11"/>
      <c r="J2274" s="11"/>
      <c r="K2274" s="11"/>
      <c r="L2274" s="11" t="s">
        <v>221</v>
      </c>
      <c r="M2274" s="11"/>
      <c r="N2274" s="11"/>
      <c r="O2274" s="11"/>
      <c r="P2274" s="11" t="s">
        <v>51</v>
      </c>
      <c r="Q2274" s="11"/>
      <c r="R2274" s="13"/>
      <c r="S2274" s="11"/>
      <c r="T2274" s="11" t="s">
        <v>189</v>
      </c>
      <c r="U2274" s="11"/>
      <c r="V2274" s="3">
        <v>89.93</v>
      </c>
      <c r="Z2274"/>
    </row>
    <row r="2275" spans="1:26">
      <c r="A2275" s="11"/>
      <c r="B2275" s="11"/>
      <c r="C2275" s="11"/>
      <c r="D2275" s="11"/>
      <c r="F2275" s="11" t="s">
        <v>18</v>
      </c>
      <c r="G2275" s="11"/>
      <c r="H2275" s="12">
        <v>41523</v>
      </c>
      <c r="I2275" s="11"/>
      <c r="J2275" s="11"/>
      <c r="K2275" s="11"/>
      <c r="L2275" s="11" t="s">
        <v>211</v>
      </c>
      <c r="M2275" s="11"/>
      <c r="N2275" s="11"/>
      <c r="O2275" s="11"/>
      <c r="P2275" s="11" t="s">
        <v>19</v>
      </c>
      <c r="Q2275" s="11"/>
      <c r="R2275" s="13"/>
      <c r="S2275" s="11"/>
      <c r="T2275" s="11" t="s">
        <v>189</v>
      </c>
      <c r="U2275" s="11"/>
      <c r="V2275" s="3">
        <v>126.74</v>
      </c>
      <c r="Z2275"/>
    </row>
    <row r="2276" spans="1:26">
      <c r="A2276" s="11"/>
      <c r="B2276" s="11"/>
      <c r="C2276" s="11"/>
      <c r="D2276" s="11"/>
      <c r="F2276" s="11" t="s">
        <v>18</v>
      </c>
      <c r="G2276" s="11"/>
      <c r="H2276" s="12">
        <v>41523</v>
      </c>
      <c r="I2276" s="11"/>
      <c r="J2276" s="11"/>
      <c r="K2276" s="11"/>
      <c r="L2276" s="11" t="s">
        <v>211</v>
      </c>
      <c r="M2276" s="11"/>
      <c r="N2276" s="11"/>
      <c r="O2276" s="11"/>
      <c r="P2276" s="11" t="s">
        <v>19</v>
      </c>
      <c r="Q2276" s="11"/>
      <c r="R2276" s="13"/>
      <c r="S2276" s="11"/>
      <c r="T2276" s="11" t="s">
        <v>189</v>
      </c>
      <c r="U2276" s="11"/>
      <c r="V2276" s="3">
        <v>70.94</v>
      </c>
      <c r="Z2276"/>
    </row>
    <row r="2277" spans="1:26">
      <c r="A2277" s="11"/>
      <c r="B2277" s="11"/>
      <c r="C2277" s="11"/>
      <c r="D2277" s="11"/>
      <c r="F2277" s="11" t="s">
        <v>18</v>
      </c>
      <c r="G2277" s="11"/>
      <c r="H2277" s="12">
        <v>41523</v>
      </c>
      <c r="I2277" s="11"/>
      <c r="J2277" s="11"/>
      <c r="K2277" s="11"/>
      <c r="L2277" s="11" t="s">
        <v>211</v>
      </c>
      <c r="M2277" s="11"/>
      <c r="N2277" s="11"/>
      <c r="O2277" s="11"/>
      <c r="P2277" s="11" t="s">
        <v>19</v>
      </c>
      <c r="Q2277" s="11"/>
      <c r="R2277" s="13"/>
      <c r="S2277" s="11"/>
      <c r="T2277" s="11" t="s">
        <v>189</v>
      </c>
      <c r="U2277" s="11"/>
      <c r="V2277" s="3">
        <v>107.8</v>
      </c>
      <c r="Z2277"/>
    </row>
    <row r="2278" spans="1:26">
      <c r="A2278" s="11"/>
      <c r="B2278" s="11"/>
      <c r="C2278" s="11"/>
      <c r="D2278" s="11"/>
      <c r="F2278" s="11" t="s">
        <v>18</v>
      </c>
      <c r="G2278" s="11"/>
      <c r="H2278" s="12">
        <v>41535</v>
      </c>
      <c r="I2278" s="11"/>
      <c r="J2278" s="11" t="s">
        <v>185</v>
      </c>
      <c r="K2278" s="11"/>
      <c r="L2278" s="11" t="s">
        <v>199</v>
      </c>
      <c r="M2278" s="11"/>
      <c r="N2278" s="11"/>
      <c r="O2278" s="11"/>
      <c r="P2278" s="11" t="s">
        <v>19</v>
      </c>
      <c r="Q2278" s="11"/>
      <c r="R2278" s="13"/>
      <c r="S2278" s="11"/>
      <c r="T2278" s="11" t="s">
        <v>189</v>
      </c>
      <c r="U2278" s="11"/>
      <c r="V2278" s="3">
        <v>0</v>
      </c>
      <c r="Z2278"/>
    </row>
    <row r="2279" spans="1:26">
      <c r="A2279" s="11"/>
      <c r="B2279" s="11"/>
      <c r="C2279" s="11"/>
      <c r="D2279" s="11"/>
      <c r="F2279" s="11" t="s">
        <v>18</v>
      </c>
      <c r="G2279" s="11"/>
      <c r="H2279" s="12">
        <v>41535</v>
      </c>
      <c r="I2279" s="11"/>
      <c r="J2279" s="11" t="s">
        <v>185</v>
      </c>
      <c r="K2279" s="11"/>
      <c r="L2279" s="11" t="s">
        <v>199</v>
      </c>
      <c r="M2279" s="11"/>
      <c r="N2279" s="11"/>
      <c r="O2279" s="11"/>
      <c r="P2279" s="11" t="s">
        <v>19</v>
      </c>
      <c r="Q2279" s="11"/>
      <c r="R2279" s="13"/>
      <c r="S2279" s="11"/>
      <c r="T2279" s="11" t="s">
        <v>189</v>
      </c>
      <c r="U2279" s="11"/>
      <c r="V2279" s="3">
        <v>0</v>
      </c>
      <c r="Z2279"/>
    </row>
    <row r="2280" spans="1:26">
      <c r="A2280" s="11"/>
      <c r="B2280" s="11"/>
      <c r="C2280" s="11"/>
      <c r="D2280" s="11"/>
      <c r="F2280" s="11" t="s">
        <v>18</v>
      </c>
      <c r="G2280" s="11"/>
      <c r="H2280" s="12">
        <v>41537</v>
      </c>
      <c r="I2280" s="11"/>
      <c r="J2280" s="11"/>
      <c r="K2280" s="11"/>
      <c r="L2280" s="11" t="s">
        <v>206</v>
      </c>
      <c r="M2280" s="11"/>
      <c r="N2280" s="11"/>
      <c r="O2280" s="11"/>
      <c r="P2280" s="11" t="s">
        <v>0</v>
      </c>
      <c r="Q2280" s="11"/>
      <c r="R2280" s="13"/>
      <c r="S2280" s="11"/>
      <c r="T2280" s="11" t="s">
        <v>189</v>
      </c>
      <c r="U2280" s="11"/>
      <c r="V2280" s="3">
        <v>6.12</v>
      </c>
      <c r="Z2280"/>
    </row>
    <row r="2281" spans="1:26">
      <c r="A2281" s="11"/>
      <c r="B2281" s="11"/>
      <c r="C2281" s="11"/>
      <c r="D2281" s="11"/>
      <c r="F2281" s="11" t="s">
        <v>18</v>
      </c>
      <c r="G2281" s="11"/>
      <c r="H2281" s="12">
        <v>41537</v>
      </c>
      <c r="I2281" s="11"/>
      <c r="J2281" s="11"/>
      <c r="K2281" s="11"/>
      <c r="L2281" s="11" t="s">
        <v>206</v>
      </c>
      <c r="M2281" s="11"/>
      <c r="N2281" s="11"/>
      <c r="O2281" s="11"/>
      <c r="P2281" s="11" t="s">
        <v>0</v>
      </c>
      <c r="Q2281" s="11"/>
      <c r="R2281" s="13"/>
      <c r="S2281" s="11"/>
      <c r="T2281" s="11" t="s">
        <v>189</v>
      </c>
      <c r="U2281" s="11"/>
      <c r="V2281" s="3">
        <v>9.3000000000000007</v>
      </c>
      <c r="Z2281"/>
    </row>
    <row r="2282" spans="1:26">
      <c r="A2282" s="11"/>
      <c r="B2282" s="11"/>
      <c r="C2282" s="11"/>
      <c r="D2282" s="11"/>
      <c r="F2282" s="11" t="s">
        <v>18</v>
      </c>
      <c r="G2282" s="11"/>
      <c r="H2282" s="12">
        <v>41537</v>
      </c>
      <c r="I2282" s="11"/>
      <c r="J2282" s="11"/>
      <c r="K2282" s="11"/>
      <c r="L2282" s="11" t="s">
        <v>212</v>
      </c>
      <c r="M2282" s="11"/>
      <c r="N2282" s="11"/>
      <c r="O2282" s="11"/>
      <c r="P2282" s="11" t="s">
        <v>35</v>
      </c>
      <c r="Q2282" s="11"/>
      <c r="R2282" s="13"/>
      <c r="S2282" s="11"/>
      <c r="T2282" s="11" t="s">
        <v>189</v>
      </c>
      <c r="U2282" s="11"/>
      <c r="V2282" s="3">
        <v>0.46</v>
      </c>
      <c r="Z2282"/>
    </row>
    <row r="2283" spans="1:26">
      <c r="A2283" s="11"/>
      <c r="B2283" s="11"/>
      <c r="C2283" s="11"/>
      <c r="D2283" s="11"/>
      <c r="F2283" s="11" t="s">
        <v>18</v>
      </c>
      <c r="G2283" s="11"/>
      <c r="H2283" s="12">
        <v>41537</v>
      </c>
      <c r="I2283" s="11"/>
      <c r="J2283" s="11"/>
      <c r="K2283" s="11"/>
      <c r="L2283" s="11" t="s">
        <v>212</v>
      </c>
      <c r="M2283" s="11"/>
      <c r="N2283" s="11"/>
      <c r="O2283" s="11"/>
      <c r="P2283" s="11" t="s">
        <v>35</v>
      </c>
      <c r="Q2283" s="11"/>
      <c r="R2283" s="13"/>
      <c r="S2283" s="11"/>
      <c r="T2283" s="11" t="s">
        <v>189</v>
      </c>
      <c r="U2283" s="11"/>
      <c r="V2283" s="3">
        <v>3.79</v>
      </c>
      <c r="Z2283"/>
    </row>
    <row r="2284" spans="1:26">
      <c r="A2284" s="11"/>
      <c r="B2284" s="11"/>
      <c r="C2284" s="11"/>
      <c r="D2284" s="11"/>
      <c r="F2284" s="11" t="s">
        <v>18</v>
      </c>
      <c r="G2284" s="11"/>
      <c r="H2284" s="12">
        <v>41537</v>
      </c>
      <c r="I2284" s="11"/>
      <c r="J2284" s="11"/>
      <c r="K2284" s="11"/>
      <c r="L2284" s="11" t="s">
        <v>212</v>
      </c>
      <c r="M2284" s="11"/>
      <c r="N2284" s="11"/>
      <c r="O2284" s="11"/>
      <c r="P2284" s="11" t="s">
        <v>35</v>
      </c>
      <c r="Q2284" s="11"/>
      <c r="R2284" s="13"/>
      <c r="S2284" s="11"/>
      <c r="T2284" s="11" t="s">
        <v>189</v>
      </c>
      <c r="U2284" s="11"/>
      <c r="V2284" s="3">
        <v>5.76</v>
      </c>
      <c r="Z2284"/>
    </row>
    <row r="2285" spans="1:26">
      <c r="A2285" s="11"/>
      <c r="B2285" s="11"/>
      <c r="C2285" s="11"/>
      <c r="D2285" s="11"/>
      <c r="F2285" s="11" t="s">
        <v>18</v>
      </c>
      <c r="G2285" s="11"/>
      <c r="H2285" s="12">
        <v>41537</v>
      </c>
      <c r="I2285" s="11"/>
      <c r="J2285" s="11"/>
      <c r="K2285" s="11"/>
      <c r="L2285" s="11" t="s">
        <v>190</v>
      </c>
      <c r="M2285" s="11"/>
      <c r="N2285" s="11"/>
      <c r="O2285" s="11"/>
      <c r="P2285" s="11" t="s">
        <v>35</v>
      </c>
      <c r="Q2285" s="11"/>
      <c r="R2285" s="13"/>
      <c r="S2285" s="11"/>
      <c r="T2285" s="11" t="s">
        <v>189</v>
      </c>
      <c r="U2285" s="11"/>
      <c r="V2285" s="3">
        <v>107.5</v>
      </c>
      <c r="Z2285"/>
    </row>
    <row r="2286" spans="1:26">
      <c r="A2286" s="11"/>
      <c r="B2286" s="11"/>
      <c r="C2286" s="11"/>
      <c r="D2286" s="11"/>
      <c r="F2286" s="11" t="s">
        <v>18</v>
      </c>
      <c r="G2286" s="11"/>
      <c r="H2286" s="12">
        <v>41537</v>
      </c>
      <c r="I2286" s="11"/>
      <c r="J2286" s="11"/>
      <c r="K2286" s="11"/>
      <c r="L2286" s="11" t="s">
        <v>190</v>
      </c>
      <c r="M2286" s="11"/>
      <c r="N2286" s="11"/>
      <c r="O2286" s="11"/>
      <c r="P2286" s="11" t="s">
        <v>35</v>
      </c>
      <c r="Q2286" s="11"/>
      <c r="R2286" s="13"/>
      <c r="S2286" s="11"/>
      <c r="T2286" s="11" t="s">
        <v>189</v>
      </c>
      <c r="U2286" s="11"/>
      <c r="V2286" s="3">
        <v>60.7</v>
      </c>
      <c r="Z2286"/>
    </row>
    <row r="2287" spans="1:26">
      <c r="A2287" s="11"/>
      <c r="B2287" s="11"/>
      <c r="C2287" s="11"/>
      <c r="D2287" s="11"/>
      <c r="F2287" s="11" t="s">
        <v>18</v>
      </c>
      <c r="G2287" s="11"/>
      <c r="H2287" s="12">
        <v>41537</v>
      </c>
      <c r="I2287" s="11"/>
      <c r="J2287" s="11"/>
      <c r="K2287" s="11"/>
      <c r="L2287" s="11" t="s">
        <v>190</v>
      </c>
      <c r="M2287" s="11"/>
      <c r="N2287" s="11"/>
      <c r="O2287" s="11"/>
      <c r="P2287" s="11" t="s">
        <v>35</v>
      </c>
      <c r="Q2287" s="11"/>
      <c r="R2287" s="13"/>
      <c r="S2287" s="11"/>
      <c r="T2287" s="11" t="s">
        <v>189</v>
      </c>
      <c r="U2287" s="11"/>
      <c r="V2287" s="3">
        <v>138.38</v>
      </c>
      <c r="Z2287"/>
    </row>
    <row r="2288" spans="1:26">
      <c r="A2288" s="11"/>
      <c r="B2288" s="11"/>
      <c r="C2288" s="11"/>
      <c r="D2288" s="11"/>
      <c r="F2288" s="11" t="s">
        <v>18</v>
      </c>
      <c r="G2288" s="11"/>
      <c r="H2288" s="12">
        <v>41537</v>
      </c>
      <c r="I2288" s="11"/>
      <c r="J2288" s="11"/>
      <c r="K2288" s="11"/>
      <c r="L2288" s="11" t="s">
        <v>214</v>
      </c>
      <c r="M2288" s="11"/>
      <c r="N2288" s="11"/>
      <c r="O2288" s="11"/>
      <c r="P2288" s="11" t="s">
        <v>0</v>
      </c>
      <c r="Q2288" s="11"/>
      <c r="R2288" s="13"/>
      <c r="S2288" s="11"/>
      <c r="T2288" s="11" t="s">
        <v>189</v>
      </c>
      <c r="U2288" s="11"/>
      <c r="V2288" s="3">
        <v>0</v>
      </c>
      <c r="Z2288"/>
    </row>
    <row r="2289" spans="1:26">
      <c r="A2289" s="11"/>
      <c r="B2289" s="11"/>
      <c r="C2289" s="11"/>
      <c r="D2289" s="11"/>
      <c r="F2289" s="11" t="s">
        <v>18</v>
      </c>
      <c r="G2289" s="11"/>
      <c r="H2289" s="12">
        <v>41537</v>
      </c>
      <c r="I2289" s="11"/>
      <c r="J2289" s="11"/>
      <c r="K2289" s="11"/>
      <c r="L2289" s="11" t="s">
        <v>214</v>
      </c>
      <c r="M2289" s="11"/>
      <c r="N2289" s="11"/>
      <c r="O2289" s="11"/>
      <c r="P2289" s="11" t="s">
        <v>0</v>
      </c>
      <c r="Q2289" s="11"/>
      <c r="R2289" s="13"/>
      <c r="S2289" s="11"/>
      <c r="T2289" s="11" t="s">
        <v>189</v>
      </c>
      <c r="U2289" s="11"/>
      <c r="V2289" s="3">
        <v>0</v>
      </c>
      <c r="Z2289"/>
    </row>
    <row r="2290" spans="1:26">
      <c r="A2290" s="11"/>
      <c r="B2290" s="11"/>
      <c r="C2290" s="11"/>
      <c r="D2290" s="11"/>
      <c r="F2290" s="11" t="s">
        <v>18</v>
      </c>
      <c r="G2290" s="11"/>
      <c r="H2290" s="12">
        <v>41537</v>
      </c>
      <c r="I2290" s="11"/>
      <c r="J2290" s="11"/>
      <c r="K2290" s="11"/>
      <c r="L2290" s="11" t="s">
        <v>214</v>
      </c>
      <c r="M2290" s="11"/>
      <c r="N2290" s="11"/>
      <c r="O2290" s="11"/>
      <c r="P2290" s="11" t="s">
        <v>0</v>
      </c>
      <c r="Q2290" s="11"/>
      <c r="R2290" s="13"/>
      <c r="S2290" s="11"/>
      <c r="T2290" s="11" t="s">
        <v>189</v>
      </c>
      <c r="U2290" s="11"/>
      <c r="V2290" s="3">
        <v>128.24</v>
      </c>
      <c r="Z2290"/>
    </row>
    <row r="2291" spans="1:26">
      <c r="A2291" s="11"/>
      <c r="B2291" s="11"/>
      <c r="C2291" s="11"/>
      <c r="D2291" s="11"/>
      <c r="F2291" s="11" t="s">
        <v>18</v>
      </c>
      <c r="G2291" s="11"/>
      <c r="H2291" s="12">
        <v>41537</v>
      </c>
      <c r="I2291" s="11"/>
      <c r="J2291" s="11"/>
      <c r="K2291" s="11"/>
      <c r="L2291" s="11" t="s">
        <v>192</v>
      </c>
      <c r="M2291" s="11"/>
      <c r="N2291" s="11"/>
      <c r="O2291" s="11"/>
      <c r="P2291" s="11" t="s">
        <v>19</v>
      </c>
      <c r="Q2291" s="11"/>
      <c r="R2291" s="13"/>
      <c r="S2291" s="11"/>
      <c r="T2291" s="11" t="s">
        <v>189</v>
      </c>
      <c r="U2291" s="11"/>
      <c r="V2291" s="3">
        <v>80</v>
      </c>
      <c r="Z2291"/>
    </row>
    <row r="2292" spans="1:26">
      <c r="A2292" s="11"/>
      <c r="B2292" s="11"/>
      <c r="C2292" s="11"/>
      <c r="D2292" s="11"/>
      <c r="F2292" s="11" t="s">
        <v>18</v>
      </c>
      <c r="G2292" s="11"/>
      <c r="H2292" s="12">
        <v>41537</v>
      </c>
      <c r="I2292" s="11"/>
      <c r="J2292" s="11"/>
      <c r="K2292" s="11"/>
      <c r="L2292" s="11" t="s">
        <v>192</v>
      </c>
      <c r="M2292" s="11"/>
      <c r="N2292" s="11"/>
      <c r="O2292" s="11"/>
      <c r="P2292" s="11" t="s">
        <v>19</v>
      </c>
      <c r="Q2292" s="11"/>
      <c r="R2292" s="13"/>
      <c r="S2292" s="11"/>
      <c r="T2292" s="11" t="s">
        <v>189</v>
      </c>
      <c r="U2292" s="11"/>
      <c r="V2292" s="3">
        <v>0</v>
      </c>
      <c r="Z2292"/>
    </row>
    <row r="2293" spans="1:26">
      <c r="A2293" s="11"/>
      <c r="B2293" s="11"/>
      <c r="C2293" s="11"/>
      <c r="D2293" s="11"/>
      <c r="F2293" s="11" t="s">
        <v>18</v>
      </c>
      <c r="G2293" s="11"/>
      <c r="H2293" s="12">
        <v>41537</v>
      </c>
      <c r="I2293" s="11"/>
      <c r="J2293" s="11"/>
      <c r="K2293" s="11"/>
      <c r="L2293" s="11" t="s">
        <v>192</v>
      </c>
      <c r="M2293" s="11"/>
      <c r="N2293" s="11"/>
      <c r="O2293" s="11"/>
      <c r="P2293" s="11" t="s">
        <v>19</v>
      </c>
      <c r="Q2293" s="11"/>
      <c r="R2293" s="13"/>
      <c r="S2293" s="11"/>
      <c r="T2293" s="11" t="s">
        <v>189</v>
      </c>
      <c r="U2293" s="11"/>
      <c r="V2293" s="3">
        <v>0</v>
      </c>
      <c r="Z2293"/>
    </row>
    <row r="2294" spans="1:26">
      <c r="A2294" s="11"/>
      <c r="B2294" s="11"/>
      <c r="C2294" s="11"/>
      <c r="D2294" s="11"/>
      <c r="F2294" s="11" t="s">
        <v>18</v>
      </c>
      <c r="G2294" s="11"/>
      <c r="H2294" s="12">
        <v>41537</v>
      </c>
      <c r="I2294" s="11"/>
      <c r="J2294" s="11"/>
      <c r="K2294" s="11"/>
      <c r="L2294" s="11" t="s">
        <v>192</v>
      </c>
      <c r="M2294" s="11"/>
      <c r="N2294" s="11"/>
      <c r="O2294" s="11"/>
      <c r="P2294" s="11" t="s">
        <v>19</v>
      </c>
      <c r="Q2294" s="11"/>
      <c r="R2294" s="13"/>
      <c r="S2294" s="11"/>
      <c r="T2294" s="11" t="s">
        <v>189</v>
      </c>
      <c r="U2294" s="11"/>
      <c r="V2294" s="3">
        <v>218.4</v>
      </c>
      <c r="Z2294"/>
    </row>
    <row r="2295" spans="1:26">
      <c r="A2295" s="11"/>
      <c r="B2295" s="11"/>
      <c r="C2295" s="11"/>
      <c r="D2295" s="11"/>
      <c r="F2295" s="11" t="s">
        <v>18</v>
      </c>
      <c r="G2295" s="11"/>
      <c r="H2295" s="12">
        <v>41537</v>
      </c>
      <c r="I2295" s="11"/>
      <c r="J2295" s="11"/>
      <c r="K2295" s="11"/>
      <c r="L2295" s="11" t="s">
        <v>194</v>
      </c>
      <c r="M2295" s="11"/>
      <c r="N2295" s="11"/>
      <c r="O2295" s="11"/>
      <c r="P2295" s="11" t="s">
        <v>19</v>
      </c>
      <c r="Q2295" s="11"/>
      <c r="R2295" s="13"/>
      <c r="S2295" s="11"/>
      <c r="T2295" s="11" t="s">
        <v>189</v>
      </c>
      <c r="U2295" s="11"/>
      <c r="V2295" s="3">
        <v>102.86</v>
      </c>
      <c r="Z2295"/>
    </row>
    <row r="2296" spans="1:26">
      <c r="A2296" s="11"/>
      <c r="B2296" s="11"/>
      <c r="C2296" s="11"/>
      <c r="D2296" s="11"/>
      <c r="F2296" s="11" t="s">
        <v>18</v>
      </c>
      <c r="G2296" s="11"/>
      <c r="H2296" s="12">
        <v>41537</v>
      </c>
      <c r="I2296" s="11"/>
      <c r="J2296" s="11"/>
      <c r="K2296" s="11"/>
      <c r="L2296" s="11" t="s">
        <v>194</v>
      </c>
      <c r="M2296" s="11"/>
      <c r="N2296" s="11"/>
      <c r="O2296" s="11"/>
      <c r="P2296" s="11" t="s">
        <v>19</v>
      </c>
      <c r="Q2296" s="11"/>
      <c r="R2296" s="13"/>
      <c r="S2296" s="11"/>
      <c r="T2296" s="11" t="s">
        <v>189</v>
      </c>
      <c r="U2296" s="11"/>
      <c r="V2296" s="3">
        <v>58.24</v>
      </c>
      <c r="Z2296"/>
    </row>
    <row r="2297" spans="1:26">
      <c r="A2297" s="11"/>
      <c r="B2297" s="11"/>
      <c r="C2297" s="11"/>
      <c r="D2297" s="11"/>
      <c r="F2297" s="11" t="s">
        <v>18</v>
      </c>
      <c r="G2297" s="11"/>
      <c r="H2297" s="12">
        <v>41537</v>
      </c>
      <c r="I2297" s="11"/>
      <c r="J2297" s="11"/>
      <c r="K2297" s="11"/>
      <c r="L2297" s="11" t="s">
        <v>194</v>
      </c>
      <c r="M2297" s="11"/>
      <c r="N2297" s="11"/>
      <c r="O2297" s="11"/>
      <c r="P2297" s="11" t="s">
        <v>19</v>
      </c>
      <c r="Q2297" s="11"/>
      <c r="R2297" s="13"/>
      <c r="S2297" s="11"/>
      <c r="T2297" s="11" t="s">
        <v>189</v>
      </c>
      <c r="U2297" s="11"/>
      <c r="V2297" s="3">
        <v>88.5</v>
      </c>
      <c r="Z2297"/>
    </row>
    <row r="2298" spans="1:26">
      <c r="A2298" s="11"/>
      <c r="B2298" s="11"/>
      <c r="C2298" s="11"/>
      <c r="D2298" s="11"/>
      <c r="F2298" s="11" t="s">
        <v>18</v>
      </c>
      <c r="G2298" s="11"/>
      <c r="H2298" s="12">
        <v>41537</v>
      </c>
      <c r="I2298" s="11"/>
      <c r="J2298" s="11"/>
      <c r="K2298" s="11"/>
      <c r="L2298" s="11" t="s">
        <v>195</v>
      </c>
      <c r="M2298" s="11"/>
      <c r="N2298" s="11"/>
      <c r="O2298" s="11"/>
      <c r="P2298" s="11" t="s">
        <v>19</v>
      </c>
      <c r="Q2298" s="11"/>
      <c r="R2298" s="13"/>
      <c r="S2298" s="11"/>
      <c r="T2298" s="11" t="s">
        <v>189</v>
      </c>
      <c r="U2298" s="11"/>
      <c r="V2298" s="3">
        <v>37</v>
      </c>
      <c r="Z2298"/>
    </row>
    <row r="2299" spans="1:26">
      <c r="A2299" s="11"/>
      <c r="B2299" s="11"/>
      <c r="C2299" s="11"/>
      <c r="D2299" s="11"/>
      <c r="F2299" s="11" t="s">
        <v>18</v>
      </c>
      <c r="G2299" s="11"/>
      <c r="H2299" s="12">
        <v>41537</v>
      </c>
      <c r="I2299" s="11"/>
      <c r="J2299" s="11"/>
      <c r="K2299" s="11"/>
      <c r="L2299" s="11" t="s">
        <v>195</v>
      </c>
      <c r="M2299" s="11"/>
      <c r="N2299" s="11"/>
      <c r="O2299" s="11"/>
      <c r="P2299" s="11" t="s">
        <v>19</v>
      </c>
      <c r="Q2299" s="11"/>
      <c r="R2299" s="13"/>
      <c r="S2299" s="11"/>
      <c r="T2299" s="11" t="s">
        <v>189</v>
      </c>
      <c r="U2299" s="11"/>
      <c r="V2299" s="3">
        <v>23.21</v>
      </c>
      <c r="Z2299"/>
    </row>
    <row r="2300" spans="1:26">
      <c r="A2300" s="11"/>
      <c r="B2300" s="11"/>
      <c r="C2300" s="11"/>
      <c r="D2300" s="11"/>
      <c r="F2300" s="11" t="s">
        <v>18</v>
      </c>
      <c r="G2300" s="11"/>
      <c r="H2300" s="12">
        <v>41537</v>
      </c>
      <c r="I2300" s="11"/>
      <c r="J2300" s="11"/>
      <c r="K2300" s="11"/>
      <c r="L2300" s="11" t="s">
        <v>195</v>
      </c>
      <c r="M2300" s="11"/>
      <c r="N2300" s="11"/>
      <c r="O2300" s="11"/>
      <c r="P2300" s="11" t="s">
        <v>19</v>
      </c>
      <c r="Q2300" s="11"/>
      <c r="R2300" s="13"/>
      <c r="S2300" s="11"/>
      <c r="T2300" s="11" t="s">
        <v>189</v>
      </c>
      <c r="U2300" s="11"/>
      <c r="V2300" s="3">
        <v>35.28</v>
      </c>
      <c r="Z2300"/>
    </row>
    <row r="2301" spans="1:26">
      <c r="A2301" s="11"/>
      <c r="B2301" s="11"/>
      <c r="C2301" s="11"/>
      <c r="D2301" s="11"/>
      <c r="F2301" s="11" t="s">
        <v>18</v>
      </c>
      <c r="G2301" s="11"/>
      <c r="H2301" s="12">
        <v>41537</v>
      </c>
      <c r="I2301" s="11"/>
      <c r="J2301" s="11"/>
      <c r="K2301" s="11"/>
      <c r="L2301" s="11" t="s">
        <v>207</v>
      </c>
      <c r="M2301" s="11"/>
      <c r="N2301" s="11"/>
      <c r="O2301" s="11"/>
      <c r="P2301" s="11" t="s">
        <v>19</v>
      </c>
      <c r="Q2301" s="11"/>
      <c r="R2301" s="13"/>
      <c r="S2301" s="11"/>
      <c r="T2301" s="11" t="s">
        <v>189</v>
      </c>
      <c r="U2301" s="11"/>
      <c r="V2301" s="3">
        <v>183.74</v>
      </c>
      <c r="Z2301"/>
    </row>
    <row r="2302" spans="1:26">
      <c r="A2302" s="11"/>
      <c r="B2302" s="11"/>
      <c r="C2302" s="11"/>
      <c r="D2302" s="11"/>
      <c r="F2302" s="11" t="s">
        <v>18</v>
      </c>
      <c r="G2302" s="11"/>
      <c r="H2302" s="12">
        <v>41537</v>
      </c>
      <c r="I2302" s="11"/>
      <c r="J2302" s="11"/>
      <c r="K2302" s="11"/>
      <c r="L2302" s="11" t="s">
        <v>207</v>
      </c>
      <c r="M2302" s="11"/>
      <c r="N2302" s="11"/>
      <c r="O2302" s="11"/>
      <c r="P2302" s="11" t="s">
        <v>19</v>
      </c>
      <c r="Q2302" s="11"/>
      <c r="R2302" s="13"/>
      <c r="S2302" s="11"/>
      <c r="T2302" s="11" t="s">
        <v>189</v>
      </c>
      <c r="U2302" s="11"/>
      <c r="V2302" s="3">
        <v>101.25</v>
      </c>
      <c r="Z2302"/>
    </row>
    <row r="2303" spans="1:26">
      <c r="A2303" s="11"/>
      <c r="B2303" s="11"/>
      <c r="C2303" s="11"/>
      <c r="D2303" s="11"/>
      <c r="F2303" s="11" t="s">
        <v>18</v>
      </c>
      <c r="G2303" s="11"/>
      <c r="H2303" s="12">
        <v>41537</v>
      </c>
      <c r="I2303" s="11"/>
      <c r="J2303" s="11"/>
      <c r="K2303" s="11"/>
      <c r="L2303" s="11" t="s">
        <v>207</v>
      </c>
      <c r="M2303" s="11"/>
      <c r="N2303" s="11"/>
      <c r="O2303" s="11"/>
      <c r="P2303" s="11" t="s">
        <v>19</v>
      </c>
      <c r="Q2303" s="11"/>
      <c r="R2303" s="13"/>
      <c r="S2303" s="11"/>
      <c r="T2303" s="11" t="s">
        <v>189</v>
      </c>
      <c r="U2303" s="11"/>
      <c r="V2303" s="3">
        <v>153.86000000000001</v>
      </c>
      <c r="Z2303"/>
    </row>
    <row r="2304" spans="1:26">
      <c r="A2304" s="11"/>
      <c r="B2304" s="11"/>
      <c r="C2304" s="11"/>
      <c r="D2304" s="11"/>
      <c r="F2304" s="11" t="s">
        <v>18</v>
      </c>
      <c r="G2304" s="11"/>
      <c r="H2304" s="12">
        <v>41537</v>
      </c>
      <c r="I2304" s="11"/>
      <c r="J2304" s="11"/>
      <c r="K2304" s="11"/>
      <c r="L2304" s="11" t="s">
        <v>216</v>
      </c>
      <c r="M2304" s="11"/>
      <c r="N2304" s="11"/>
      <c r="O2304" s="11"/>
      <c r="P2304" s="11" t="s">
        <v>19</v>
      </c>
      <c r="Q2304" s="11"/>
      <c r="R2304" s="13"/>
      <c r="S2304" s="11"/>
      <c r="T2304" s="11" t="s">
        <v>189</v>
      </c>
      <c r="U2304" s="11"/>
      <c r="V2304" s="3">
        <v>4807.6899999999996</v>
      </c>
      <c r="Z2304"/>
    </row>
    <row r="2305" spans="1:26">
      <c r="A2305" s="11"/>
      <c r="B2305" s="11"/>
      <c r="C2305" s="11"/>
      <c r="D2305" s="11"/>
      <c r="F2305" s="11" t="s">
        <v>18</v>
      </c>
      <c r="G2305" s="11"/>
      <c r="H2305" s="12">
        <v>41537</v>
      </c>
      <c r="I2305" s="11"/>
      <c r="J2305" s="11"/>
      <c r="K2305" s="11"/>
      <c r="L2305" s="11" t="s">
        <v>216</v>
      </c>
      <c r="M2305" s="11"/>
      <c r="N2305" s="11"/>
      <c r="O2305" s="11"/>
      <c r="P2305" s="11" t="s">
        <v>19</v>
      </c>
      <c r="Q2305" s="11"/>
      <c r="R2305" s="13"/>
      <c r="S2305" s="11"/>
      <c r="T2305" s="11" t="s">
        <v>189</v>
      </c>
      <c r="U2305" s="11"/>
      <c r="V2305" s="3">
        <v>231.32</v>
      </c>
      <c r="Z2305"/>
    </row>
    <row r="2306" spans="1:26">
      <c r="A2306" s="11"/>
      <c r="B2306" s="11"/>
      <c r="C2306" s="11"/>
      <c r="D2306" s="11"/>
      <c r="F2306" s="11" t="s">
        <v>18</v>
      </c>
      <c r="G2306" s="11"/>
      <c r="H2306" s="12">
        <v>41537</v>
      </c>
      <c r="I2306" s="11"/>
      <c r="J2306" s="11"/>
      <c r="K2306" s="11"/>
      <c r="L2306" s="11" t="s">
        <v>216</v>
      </c>
      <c r="M2306" s="11"/>
      <c r="N2306" s="11"/>
      <c r="O2306" s="11"/>
      <c r="P2306" s="11" t="s">
        <v>19</v>
      </c>
      <c r="Q2306" s="11"/>
      <c r="R2306" s="13"/>
      <c r="S2306" s="11"/>
      <c r="T2306" s="11" t="s">
        <v>189</v>
      </c>
      <c r="U2306" s="11"/>
      <c r="V2306" s="3">
        <v>126.53</v>
      </c>
      <c r="Z2306"/>
    </row>
    <row r="2307" spans="1:26">
      <c r="A2307" s="11"/>
      <c r="B2307" s="11"/>
      <c r="C2307" s="11"/>
      <c r="D2307" s="11"/>
      <c r="F2307" s="11" t="s">
        <v>18</v>
      </c>
      <c r="G2307" s="11"/>
      <c r="H2307" s="12">
        <v>41537</v>
      </c>
      <c r="I2307" s="11"/>
      <c r="J2307" s="11"/>
      <c r="K2307" s="11"/>
      <c r="L2307" s="11" t="s">
        <v>216</v>
      </c>
      <c r="M2307" s="11"/>
      <c r="N2307" s="11"/>
      <c r="O2307" s="11"/>
      <c r="P2307" s="11" t="s">
        <v>19</v>
      </c>
      <c r="Q2307" s="11"/>
      <c r="R2307" s="13"/>
      <c r="S2307" s="11"/>
      <c r="T2307" s="11" t="s">
        <v>189</v>
      </c>
      <c r="U2307" s="11"/>
      <c r="V2307" s="3">
        <v>0</v>
      </c>
      <c r="Z2307"/>
    </row>
    <row r="2308" spans="1:26">
      <c r="A2308" s="11"/>
      <c r="B2308" s="11"/>
      <c r="C2308" s="11"/>
      <c r="D2308" s="11"/>
      <c r="F2308" s="11" t="s">
        <v>18</v>
      </c>
      <c r="G2308" s="11"/>
      <c r="H2308" s="12">
        <v>41537</v>
      </c>
      <c r="I2308" s="11"/>
      <c r="J2308" s="11"/>
      <c r="K2308" s="11"/>
      <c r="L2308" s="11" t="s">
        <v>198</v>
      </c>
      <c r="M2308" s="11"/>
      <c r="N2308" s="11"/>
      <c r="O2308" s="11"/>
      <c r="P2308" s="11" t="s">
        <v>0</v>
      </c>
      <c r="Q2308" s="11"/>
      <c r="R2308" s="13"/>
      <c r="S2308" s="11"/>
      <c r="T2308" s="11" t="s">
        <v>189</v>
      </c>
      <c r="U2308" s="11"/>
      <c r="V2308" s="3">
        <v>110.28</v>
      </c>
      <c r="Z2308"/>
    </row>
    <row r="2309" spans="1:26">
      <c r="A2309" s="11"/>
      <c r="B2309" s="11"/>
      <c r="C2309" s="11"/>
      <c r="D2309" s="11"/>
      <c r="F2309" s="11" t="s">
        <v>18</v>
      </c>
      <c r="G2309" s="11"/>
      <c r="H2309" s="12">
        <v>41537</v>
      </c>
      <c r="I2309" s="11"/>
      <c r="J2309" s="11"/>
      <c r="K2309" s="11"/>
      <c r="L2309" s="11" t="s">
        <v>198</v>
      </c>
      <c r="M2309" s="11"/>
      <c r="N2309" s="11"/>
      <c r="O2309" s="11"/>
      <c r="P2309" s="11" t="s">
        <v>0</v>
      </c>
      <c r="Q2309" s="11"/>
      <c r="R2309" s="13"/>
      <c r="S2309" s="11"/>
      <c r="T2309" s="11" t="s">
        <v>189</v>
      </c>
      <c r="U2309" s="11"/>
      <c r="V2309" s="3">
        <v>62.19</v>
      </c>
      <c r="Z2309"/>
    </row>
    <row r="2310" spans="1:26">
      <c r="A2310" s="11"/>
      <c r="B2310" s="11"/>
      <c r="C2310" s="11"/>
      <c r="D2310" s="11"/>
      <c r="F2310" s="11" t="s">
        <v>18</v>
      </c>
      <c r="G2310" s="11"/>
      <c r="H2310" s="12">
        <v>41537</v>
      </c>
      <c r="I2310" s="11"/>
      <c r="J2310" s="11"/>
      <c r="K2310" s="11"/>
      <c r="L2310" s="11" t="s">
        <v>198</v>
      </c>
      <c r="M2310" s="11"/>
      <c r="N2310" s="11"/>
      <c r="O2310" s="11"/>
      <c r="P2310" s="11" t="s">
        <v>0</v>
      </c>
      <c r="Q2310" s="11"/>
      <c r="R2310" s="13"/>
      <c r="S2310" s="11"/>
      <c r="T2310" s="11" t="s">
        <v>189</v>
      </c>
      <c r="U2310" s="11"/>
      <c r="V2310" s="3">
        <v>94.5</v>
      </c>
      <c r="Z2310"/>
    </row>
    <row r="2311" spans="1:26">
      <c r="A2311" s="11"/>
      <c r="B2311" s="11"/>
      <c r="C2311" s="11"/>
      <c r="D2311" s="11"/>
      <c r="F2311" s="11" t="s">
        <v>18</v>
      </c>
      <c r="G2311" s="11"/>
      <c r="H2311" s="12">
        <v>41537</v>
      </c>
      <c r="I2311" s="11"/>
      <c r="J2311" s="11"/>
      <c r="K2311" s="11"/>
      <c r="L2311" s="11" t="s">
        <v>199</v>
      </c>
      <c r="M2311" s="11"/>
      <c r="N2311" s="11"/>
      <c r="O2311" s="11"/>
      <c r="P2311" s="11" t="s">
        <v>19</v>
      </c>
      <c r="Q2311" s="11"/>
      <c r="R2311" s="13"/>
      <c r="S2311" s="11"/>
      <c r="T2311" s="11" t="s">
        <v>189</v>
      </c>
      <c r="U2311" s="11"/>
      <c r="V2311" s="3">
        <v>3076.92</v>
      </c>
      <c r="Z2311"/>
    </row>
    <row r="2312" spans="1:26">
      <c r="A2312" s="11"/>
      <c r="B2312" s="11"/>
      <c r="C2312" s="11"/>
      <c r="D2312" s="11"/>
      <c r="F2312" s="11" t="s">
        <v>18</v>
      </c>
      <c r="G2312" s="11"/>
      <c r="H2312" s="12">
        <v>41537</v>
      </c>
      <c r="I2312" s="11"/>
      <c r="J2312" s="11"/>
      <c r="K2312" s="11"/>
      <c r="L2312" s="11" t="s">
        <v>199</v>
      </c>
      <c r="M2312" s="11"/>
      <c r="N2312" s="11"/>
      <c r="O2312" s="11"/>
      <c r="P2312" s="11" t="s">
        <v>19</v>
      </c>
      <c r="Q2312" s="11"/>
      <c r="R2312" s="13"/>
      <c r="S2312" s="11"/>
      <c r="T2312" s="11" t="s">
        <v>189</v>
      </c>
      <c r="U2312" s="11"/>
      <c r="V2312" s="3">
        <v>0</v>
      </c>
      <c r="Z2312"/>
    </row>
    <row r="2313" spans="1:26">
      <c r="A2313" s="11"/>
      <c r="B2313" s="11"/>
      <c r="C2313" s="11"/>
      <c r="D2313" s="11"/>
      <c r="F2313" s="11" t="s">
        <v>18</v>
      </c>
      <c r="G2313" s="11"/>
      <c r="H2313" s="12">
        <v>41537</v>
      </c>
      <c r="I2313" s="11"/>
      <c r="J2313" s="11"/>
      <c r="K2313" s="11"/>
      <c r="L2313" s="11" t="s">
        <v>217</v>
      </c>
      <c r="M2313" s="11"/>
      <c r="N2313" s="11"/>
      <c r="O2313" s="11"/>
      <c r="P2313" s="11" t="s">
        <v>34</v>
      </c>
      <c r="Q2313" s="11"/>
      <c r="R2313" s="13"/>
      <c r="S2313" s="11"/>
      <c r="T2313" s="11" t="s">
        <v>189</v>
      </c>
      <c r="U2313" s="11"/>
      <c r="V2313" s="3">
        <v>54.22</v>
      </c>
      <c r="Z2313"/>
    </row>
    <row r="2314" spans="1:26">
      <c r="A2314" s="11"/>
      <c r="B2314" s="11"/>
      <c r="C2314" s="11"/>
      <c r="D2314" s="11"/>
      <c r="F2314" s="11" t="s">
        <v>18</v>
      </c>
      <c r="G2314" s="11"/>
      <c r="H2314" s="12">
        <v>41537</v>
      </c>
      <c r="I2314" s="11"/>
      <c r="J2314" s="11"/>
      <c r="K2314" s="11"/>
      <c r="L2314" s="11" t="s">
        <v>217</v>
      </c>
      <c r="M2314" s="11"/>
      <c r="N2314" s="11"/>
      <c r="O2314" s="11"/>
      <c r="P2314" s="11" t="s">
        <v>34</v>
      </c>
      <c r="Q2314" s="11"/>
      <c r="R2314" s="13"/>
      <c r="S2314" s="11"/>
      <c r="T2314" s="11" t="s">
        <v>189</v>
      </c>
      <c r="U2314" s="11"/>
      <c r="V2314" s="3">
        <v>32.369999999999997</v>
      </c>
      <c r="Z2314"/>
    </row>
    <row r="2315" spans="1:26">
      <c r="A2315" s="11"/>
      <c r="B2315" s="11"/>
      <c r="C2315" s="11"/>
      <c r="D2315" s="11"/>
      <c r="F2315" s="11" t="s">
        <v>18</v>
      </c>
      <c r="G2315" s="11"/>
      <c r="H2315" s="12">
        <v>41537</v>
      </c>
      <c r="I2315" s="11"/>
      <c r="J2315" s="11"/>
      <c r="K2315" s="11"/>
      <c r="L2315" s="11" t="s">
        <v>217</v>
      </c>
      <c r="M2315" s="11"/>
      <c r="N2315" s="11"/>
      <c r="O2315" s="11"/>
      <c r="P2315" s="11" t="s">
        <v>34</v>
      </c>
      <c r="Q2315" s="11"/>
      <c r="R2315" s="13"/>
      <c r="S2315" s="11"/>
      <c r="T2315" s="11" t="s">
        <v>189</v>
      </c>
      <c r="U2315" s="11"/>
      <c r="V2315" s="3">
        <v>49.2</v>
      </c>
      <c r="Z2315"/>
    </row>
    <row r="2316" spans="1:26">
      <c r="A2316" s="11"/>
      <c r="B2316" s="11"/>
      <c r="C2316" s="11"/>
      <c r="D2316" s="11"/>
      <c r="F2316" s="11" t="s">
        <v>18</v>
      </c>
      <c r="G2316" s="11"/>
      <c r="H2316" s="12">
        <v>41537</v>
      </c>
      <c r="I2316" s="11"/>
      <c r="J2316" s="11"/>
      <c r="K2316" s="11"/>
      <c r="L2316" s="11" t="s">
        <v>201</v>
      </c>
      <c r="M2316" s="11"/>
      <c r="N2316" s="11"/>
      <c r="O2316" s="11"/>
      <c r="P2316" s="11" t="s">
        <v>19</v>
      </c>
      <c r="Q2316" s="11"/>
      <c r="R2316" s="13"/>
      <c r="S2316" s="11"/>
      <c r="T2316" s="11" t="s">
        <v>189</v>
      </c>
      <c r="U2316" s="11"/>
      <c r="V2316" s="3">
        <v>88.12</v>
      </c>
      <c r="Z2316"/>
    </row>
    <row r="2317" spans="1:26">
      <c r="A2317" s="11"/>
      <c r="B2317" s="11"/>
      <c r="C2317" s="11"/>
      <c r="D2317" s="11"/>
      <c r="F2317" s="11" t="s">
        <v>18</v>
      </c>
      <c r="G2317" s="11"/>
      <c r="H2317" s="12">
        <v>41537</v>
      </c>
      <c r="I2317" s="11"/>
      <c r="J2317" s="11"/>
      <c r="K2317" s="11"/>
      <c r="L2317" s="11" t="s">
        <v>201</v>
      </c>
      <c r="M2317" s="11"/>
      <c r="N2317" s="11"/>
      <c r="O2317" s="11"/>
      <c r="P2317" s="11" t="s">
        <v>19</v>
      </c>
      <c r="Q2317" s="11"/>
      <c r="R2317" s="13"/>
      <c r="S2317" s="11"/>
      <c r="T2317" s="11" t="s">
        <v>189</v>
      </c>
      <c r="U2317" s="11"/>
      <c r="V2317" s="3">
        <v>0</v>
      </c>
      <c r="Z2317"/>
    </row>
    <row r="2318" spans="1:26">
      <c r="A2318" s="11"/>
      <c r="B2318" s="11"/>
      <c r="C2318" s="11"/>
      <c r="D2318" s="11"/>
      <c r="F2318" s="11" t="s">
        <v>18</v>
      </c>
      <c r="G2318" s="11"/>
      <c r="H2318" s="12">
        <v>41537</v>
      </c>
      <c r="I2318" s="11"/>
      <c r="J2318" s="11"/>
      <c r="K2318" s="11"/>
      <c r="L2318" s="11" t="s">
        <v>201</v>
      </c>
      <c r="M2318" s="11"/>
      <c r="N2318" s="11"/>
      <c r="O2318" s="11"/>
      <c r="P2318" s="11" t="s">
        <v>19</v>
      </c>
      <c r="Q2318" s="11"/>
      <c r="R2318" s="13"/>
      <c r="S2318" s="11"/>
      <c r="T2318" s="11" t="s">
        <v>189</v>
      </c>
      <c r="U2318" s="11"/>
      <c r="V2318" s="3">
        <v>111</v>
      </c>
      <c r="Z2318"/>
    </row>
    <row r="2319" spans="1:26">
      <c r="A2319" s="11"/>
      <c r="B2319" s="11"/>
      <c r="C2319" s="11"/>
      <c r="D2319" s="11"/>
      <c r="F2319" s="11" t="s">
        <v>18</v>
      </c>
      <c r="G2319" s="11"/>
      <c r="H2319" s="12">
        <v>41537</v>
      </c>
      <c r="I2319" s="11"/>
      <c r="J2319" s="11"/>
      <c r="K2319" s="11"/>
      <c r="L2319" s="11" t="s">
        <v>202</v>
      </c>
      <c r="M2319" s="11"/>
      <c r="N2319" s="11"/>
      <c r="O2319" s="11"/>
      <c r="P2319" s="11" t="s">
        <v>51</v>
      </c>
      <c r="Q2319" s="11"/>
      <c r="R2319" s="13"/>
      <c r="S2319" s="11"/>
      <c r="T2319" s="11" t="s">
        <v>189</v>
      </c>
      <c r="U2319" s="11"/>
      <c r="V2319" s="3">
        <v>106.64</v>
      </c>
      <c r="Z2319"/>
    </row>
    <row r="2320" spans="1:26">
      <c r="A2320" s="11"/>
      <c r="B2320" s="11"/>
      <c r="C2320" s="11"/>
      <c r="D2320" s="11"/>
      <c r="F2320" s="11" t="s">
        <v>18</v>
      </c>
      <c r="G2320" s="11"/>
      <c r="H2320" s="12">
        <v>41537</v>
      </c>
      <c r="I2320" s="11"/>
      <c r="J2320" s="11"/>
      <c r="K2320" s="11"/>
      <c r="L2320" s="11" t="s">
        <v>202</v>
      </c>
      <c r="M2320" s="11"/>
      <c r="N2320" s="11"/>
      <c r="O2320" s="11"/>
      <c r="P2320" s="11" t="s">
        <v>51</v>
      </c>
      <c r="Q2320" s="11"/>
      <c r="R2320" s="13"/>
      <c r="S2320" s="11"/>
      <c r="T2320" s="11" t="s">
        <v>189</v>
      </c>
      <c r="U2320" s="11"/>
      <c r="V2320" s="3">
        <v>60.24</v>
      </c>
      <c r="Z2320"/>
    </row>
    <row r="2321" spans="1:26">
      <c r="A2321" s="11"/>
      <c r="B2321" s="11"/>
      <c r="C2321" s="11"/>
      <c r="D2321" s="11"/>
      <c r="F2321" s="11" t="s">
        <v>18</v>
      </c>
      <c r="G2321" s="11"/>
      <c r="H2321" s="12">
        <v>41537</v>
      </c>
      <c r="I2321" s="11"/>
      <c r="J2321" s="11"/>
      <c r="K2321" s="11"/>
      <c r="L2321" s="11" t="s">
        <v>202</v>
      </c>
      <c r="M2321" s="11"/>
      <c r="N2321" s="11"/>
      <c r="O2321" s="11"/>
      <c r="P2321" s="11" t="s">
        <v>51</v>
      </c>
      <c r="Q2321" s="11"/>
      <c r="R2321" s="13"/>
      <c r="S2321" s="11"/>
      <c r="T2321" s="11" t="s">
        <v>189</v>
      </c>
      <c r="U2321" s="11"/>
      <c r="V2321" s="3">
        <v>91.56</v>
      </c>
      <c r="Z2321"/>
    </row>
    <row r="2322" spans="1:26">
      <c r="A2322" s="11"/>
      <c r="B2322" s="11"/>
      <c r="C2322" s="11"/>
      <c r="D2322" s="11"/>
      <c r="F2322" s="11" t="s">
        <v>18</v>
      </c>
      <c r="G2322" s="11"/>
      <c r="H2322" s="12">
        <v>41537</v>
      </c>
      <c r="I2322" s="11"/>
      <c r="J2322" s="11"/>
      <c r="K2322" s="11"/>
      <c r="L2322" s="11" t="s">
        <v>219</v>
      </c>
      <c r="M2322" s="11"/>
      <c r="N2322" s="11"/>
      <c r="O2322" s="11"/>
      <c r="P2322" s="11" t="s">
        <v>19</v>
      </c>
      <c r="Q2322" s="11"/>
      <c r="R2322" s="13"/>
      <c r="S2322" s="11"/>
      <c r="T2322" s="11" t="s">
        <v>189</v>
      </c>
      <c r="U2322" s="11"/>
      <c r="V2322" s="3">
        <v>3269.23</v>
      </c>
      <c r="Z2322"/>
    </row>
    <row r="2323" spans="1:26">
      <c r="A2323" s="11"/>
      <c r="B2323" s="11"/>
      <c r="C2323" s="11"/>
      <c r="D2323" s="11"/>
      <c r="F2323" s="11" t="s">
        <v>18</v>
      </c>
      <c r="G2323" s="11"/>
      <c r="H2323" s="12">
        <v>41537</v>
      </c>
      <c r="I2323" s="11"/>
      <c r="J2323" s="11"/>
      <c r="K2323" s="11"/>
      <c r="L2323" s="11" t="s">
        <v>219</v>
      </c>
      <c r="M2323" s="11"/>
      <c r="N2323" s="11"/>
      <c r="O2323" s="11"/>
      <c r="P2323" s="11" t="s">
        <v>19</v>
      </c>
      <c r="Q2323" s="11"/>
      <c r="R2323" s="13"/>
      <c r="S2323" s="11"/>
      <c r="T2323" s="11" t="s">
        <v>189</v>
      </c>
      <c r="U2323" s="11"/>
      <c r="V2323" s="3">
        <v>155.16</v>
      </c>
      <c r="Z2323"/>
    </row>
    <row r="2324" spans="1:26">
      <c r="A2324" s="11"/>
      <c r="B2324" s="11"/>
      <c r="C2324" s="11"/>
      <c r="D2324" s="11"/>
      <c r="F2324" s="11" t="s">
        <v>18</v>
      </c>
      <c r="G2324" s="11"/>
      <c r="H2324" s="12">
        <v>41537</v>
      </c>
      <c r="I2324" s="11"/>
      <c r="J2324" s="11"/>
      <c r="K2324" s="11"/>
      <c r="L2324" s="11" t="s">
        <v>219</v>
      </c>
      <c r="M2324" s="11"/>
      <c r="N2324" s="11"/>
      <c r="O2324" s="11"/>
      <c r="P2324" s="11" t="s">
        <v>19</v>
      </c>
      <c r="Q2324" s="11"/>
      <c r="R2324" s="13"/>
      <c r="S2324" s="11"/>
      <c r="T2324" s="11" t="s">
        <v>189</v>
      </c>
      <c r="U2324" s="11"/>
      <c r="V2324" s="3">
        <v>86.04</v>
      </c>
      <c r="Z2324"/>
    </row>
    <row r="2325" spans="1:26">
      <c r="A2325" s="11"/>
      <c r="B2325" s="11"/>
      <c r="C2325" s="11"/>
      <c r="D2325" s="11"/>
      <c r="F2325" s="11" t="s">
        <v>18</v>
      </c>
      <c r="G2325" s="11"/>
      <c r="H2325" s="12">
        <v>41537</v>
      </c>
      <c r="I2325" s="11"/>
      <c r="J2325" s="11"/>
      <c r="K2325" s="11"/>
      <c r="L2325" s="11" t="s">
        <v>219</v>
      </c>
      <c r="M2325" s="11"/>
      <c r="N2325" s="11"/>
      <c r="O2325" s="11"/>
      <c r="P2325" s="11" t="s">
        <v>19</v>
      </c>
      <c r="Q2325" s="11"/>
      <c r="R2325" s="13"/>
      <c r="S2325" s="11"/>
      <c r="T2325" s="11" t="s">
        <v>189</v>
      </c>
      <c r="U2325" s="11"/>
      <c r="V2325" s="3">
        <v>0</v>
      </c>
      <c r="Z2325"/>
    </row>
    <row r="2326" spans="1:26">
      <c r="A2326" s="11"/>
      <c r="B2326" s="11"/>
      <c r="C2326" s="11"/>
      <c r="D2326" s="11"/>
      <c r="F2326" s="11" t="s">
        <v>18</v>
      </c>
      <c r="G2326" s="11"/>
      <c r="H2326" s="12">
        <v>41537</v>
      </c>
      <c r="I2326" s="11"/>
      <c r="J2326" s="11"/>
      <c r="K2326" s="11"/>
      <c r="L2326" s="11" t="s">
        <v>210</v>
      </c>
      <c r="M2326" s="11"/>
      <c r="N2326" s="11"/>
      <c r="O2326" s="11"/>
      <c r="P2326" s="11" t="s">
        <v>0</v>
      </c>
      <c r="Q2326" s="11"/>
      <c r="R2326" s="13"/>
      <c r="S2326" s="11"/>
      <c r="T2326" s="11" t="s">
        <v>189</v>
      </c>
      <c r="U2326" s="11"/>
      <c r="V2326" s="3">
        <v>0</v>
      </c>
      <c r="Z2326"/>
    </row>
    <row r="2327" spans="1:26">
      <c r="A2327" s="11"/>
      <c r="B2327" s="11"/>
      <c r="C2327" s="11"/>
      <c r="D2327" s="11"/>
      <c r="F2327" s="11" t="s">
        <v>18</v>
      </c>
      <c r="G2327" s="11"/>
      <c r="H2327" s="12">
        <v>41537</v>
      </c>
      <c r="I2327" s="11"/>
      <c r="J2327" s="11"/>
      <c r="K2327" s="11"/>
      <c r="L2327" s="11" t="s">
        <v>210</v>
      </c>
      <c r="M2327" s="11"/>
      <c r="N2327" s="11"/>
      <c r="O2327" s="11"/>
      <c r="P2327" s="11" t="s">
        <v>0</v>
      </c>
      <c r="Q2327" s="11"/>
      <c r="R2327" s="13"/>
      <c r="S2327" s="11"/>
      <c r="T2327" s="11" t="s">
        <v>189</v>
      </c>
      <c r="U2327" s="11"/>
      <c r="V2327" s="3">
        <v>91.35</v>
      </c>
      <c r="Z2327"/>
    </row>
    <row r="2328" spans="1:26">
      <c r="A2328" s="11"/>
      <c r="B2328" s="11"/>
      <c r="C2328" s="11"/>
      <c r="D2328" s="11"/>
      <c r="F2328" s="11" t="s">
        <v>18</v>
      </c>
      <c r="G2328" s="11"/>
      <c r="H2328" s="12">
        <v>41537</v>
      </c>
      <c r="I2328" s="11"/>
      <c r="J2328" s="11"/>
      <c r="K2328" s="11"/>
      <c r="L2328" s="11" t="s">
        <v>210</v>
      </c>
      <c r="M2328" s="11"/>
      <c r="N2328" s="11"/>
      <c r="O2328" s="11"/>
      <c r="P2328" s="11" t="s">
        <v>0</v>
      </c>
      <c r="Q2328" s="11"/>
      <c r="R2328" s="13"/>
      <c r="S2328" s="11"/>
      <c r="T2328" s="11" t="s">
        <v>189</v>
      </c>
      <c r="U2328" s="11"/>
      <c r="V2328" s="3">
        <v>52.11</v>
      </c>
      <c r="Z2328"/>
    </row>
    <row r="2329" spans="1:26">
      <c r="A2329" s="11"/>
      <c r="B2329" s="11"/>
      <c r="C2329" s="11"/>
      <c r="D2329" s="11"/>
      <c r="F2329" s="11" t="s">
        <v>18</v>
      </c>
      <c r="G2329" s="11"/>
      <c r="H2329" s="12">
        <v>41537</v>
      </c>
      <c r="I2329" s="11"/>
      <c r="J2329" s="11"/>
      <c r="K2329" s="11"/>
      <c r="L2329" s="11" t="s">
        <v>210</v>
      </c>
      <c r="M2329" s="11"/>
      <c r="N2329" s="11"/>
      <c r="O2329" s="11"/>
      <c r="P2329" s="11" t="s">
        <v>0</v>
      </c>
      <c r="Q2329" s="11"/>
      <c r="R2329" s="13"/>
      <c r="S2329" s="11"/>
      <c r="T2329" s="11" t="s">
        <v>189</v>
      </c>
      <c r="U2329" s="11"/>
      <c r="V2329" s="3">
        <v>79.2</v>
      </c>
      <c r="Z2329"/>
    </row>
    <row r="2330" spans="1:26">
      <c r="A2330" s="11"/>
      <c r="B2330" s="11"/>
      <c r="C2330" s="11"/>
      <c r="D2330" s="11"/>
      <c r="F2330" s="11" t="s">
        <v>18</v>
      </c>
      <c r="G2330" s="11"/>
      <c r="H2330" s="12">
        <v>41537</v>
      </c>
      <c r="I2330" s="11"/>
      <c r="J2330" s="11"/>
      <c r="K2330" s="11"/>
      <c r="L2330" s="11" t="s">
        <v>203</v>
      </c>
      <c r="M2330" s="11"/>
      <c r="N2330" s="11"/>
      <c r="O2330" s="11"/>
      <c r="P2330" s="11" t="s">
        <v>51</v>
      </c>
      <c r="Q2330" s="11"/>
      <c r="R2330" s="13"/>
      <c r="S2330" s="11"/>
      <c r="T2330" s="11" t="s">
        <v>189</v>
      </c>
      <c r="U2330" s="11"/>
      <c r="V2330" s="3">
        <v>75.56</v>
      </c>
      <c r="Z2330"/>
    </row>
    <row r="2331" spans="1:26">
      <c r="A2331" s="11"/>
      <c r="B2331" s="11"/>
      <c r="C2331" s="11"/>
      <c r="D2331" s="11"/>
      <c r="F2331" s="11" t="s">
        <v>18</v>
      </c>
      <c r="G2331" s="11"/>
      <c r="H2331" s="12">
        <v>41537</v>
      </c>
      <c r="I2331" s="11"/>
      <c r="J2331" s="11"/>
      <c r="K2331" s="11"/>
      <c r="L2331" s="11" t="s">
        <v>203</v>
      </c>
      <c r="M2331" s="11"/>
      <c r="N2331" s="11"/>
      <c r="O2331" s="11"/>
      <c r="P2331" s="11" t="s">
        <v>51</v>
      </c>
      <c r="Q2331" s="11"/>
      <c r="R2331" s="13"/>
      <c r="S2331" s="11"/>
      <c r="T2331" s="11" t="s">
        <v>189</v>
      </c>
      <c r="U2331" s="11"/>
      <c r="V2331" s="3">
        <v>43.72</v>
      </c>
      <c r="Z2331"/>
    </row>
    <row r="2332" spans="1:26">
      <c r="A2332" s="11"/>
      <c r="B2332" s="11"/>
      <c r="C2332" s="11"/>
      <c r="D2332" s="11"/>
      <c r="F2332" s="11" t="s">
        <v>18</v>
      </c>
      <c r="G2332" s="11"/>
      <c r="H2332" s="12">
        <v>41537</v>
      </c>
      <c r="I2332" s="11"/>
      <c r="J2332" s="11"/>
      <c r="K2332" s="11"/>
      <c r="L2332" s="11" t="s">
        <v>203</v>
      </c>
      <c r="M2332" s="11"/>
      <c r="N2332" s="11"/>
      <c r="O2332" s="11"/>
      <c r="P2332" s="11" t="s">
        <v>51</v>
      </c>
      <c r="Q2332" s="11"/>
      <c r="R2332" s="13"/>
      <c r="S2332" s="11"/>
      <c r="T2332" s="11" t="s">
        <v>189</v>
      </c>
      <c r="U2332" s="11"/>
      <c r="V2332" s="3">
        <v>66.44</v>
      </c>
      <c r="Z2332"/>
    </row>
    <row r="2333" spans="1:26">
      <c r="A2333" s="11"/>
      <c r="B2333" s="11"/>
      <c r="C2333" s="11"/>
      <c r="D2333" s="11"/>
      <c r="F2333" s="11" t="s">
        <v>18</v>
      </c>
      <c r="G2333" s="11"/>
      <c r="H2333" s="12">
        <v>41537</v>
      </c>
      <c r="I2333" s="11"/>
      <c r="J2333" s="11"/>
      <c r="K2333" s="11"/>
      <c r="L2333" s="11" t="s">
        <v>204</v>
      </c>
      <c r="M2333" s="11"/>
      <c r="N2333" s="11"/>
      <c r="O2333" s="11"/>
      <c r="P2333" s="11" t="s">
        <v>19</v>
      </c>
      <c r="Q2333" s="11"/>
      <c r="R2333" s="13"/>
      <c r="S2333" s="11"/>
      <c r="T2333" s="11" t="s">
        <v>189</v>
      </c>
      <c r="U2333" s="11"/>
      <c r="V2333" s="3">
        <v>50.78</v>
      </c>
      <c r="Z2333"/>
    </row>
    <row r="2334" spans="1:26">
      <c r="A2334" s="11"/>
      <c r="B2334" s="11"/>
      <c r="C2334" s="11"/>
      <c r="D2334" s="11"/>
      <c r="F2334" s="11" t="s">
        <v>18</v>
      </c>
      <c r="G2334" s="11"/>
      <c r="H2334" s="12">
        <v>41537</v>
      </c>
      <c r="I2334" s="11"/>
      <c r="J2334" s="11"/>
      <c r="K2334" s="11"/>
      <c r="L2334" s="11" t="s">
        <v>204</v>
      </c>
      <c r="M2334" s="11"/>
      <c r="N2334" s="11"/>
      <c r="O2334" s="11"/>
      <c r="P2334" s="11" t="s">
        <v>19</v>
      </c>
      <c r="Q2334" s="11"/>
      <c r="R2334" s="13"/>
      <c r="S2334" s="11"/>
      <c r="T2334" s="11" t="s">
        <v>189</v>
      </c>
      <c r="U2334" s="11"/>
      <c r="V2334" s="3">
        <v>108.6</v>
      </c>
      <c r="Z2334"/>
    </row>
    <row r="2335" spans="1:26">
      <c r="A2335" s="11"/>
      <c r="B2335" s="11"/>
      <c r="C2335" s="11"/>
      <c r="D2335" s="11"/>
      <c r="F2335" s="11" t="s">
        <v>18</v>
      </c>
      <c r="G2335" s="11"/>
      <c r="H2335" s="12">
        <v>41537</v>
      </c>
      <c r="I2335" s="11"/>
      <c r="J2335" s="11"/>
      <c r="K2335" s="11"/>
      <c r="L2335" s="11" t="s">
        <v>221</v>
      </c>
      <c r="M2335" s="11"/>
      <c r="N2335" s="11"/>
      <c r="O2335" s="11"/>
      <c r="P2335" s="11" t="s">
        <v>51</v>
      </c>
      <c r="Q2335" s="11"/>
      <c r="R2335" s="13"/>
      <c r="S2335" s="11"/>
      <c r="T2335" s="11" t="s">
        <v>189</v>
      </c>
      <c r="U2335" s="11"/>
      <c r="V2335" s="3">
        <v>69</v>
      </c>
      <c r="Z2335"/>
    </row>
    <row r="2336" spans="1:26">
      <c r="A2336" s="11"/>
      <c r="B2336" s="11"/>
      <c r="C2336" s="11"/>
      <c r="D2336" s="11"/>
      <c r="F2336" s="11" t="s">
        <v>18</v>
      </c>
      <c r="G2336" s="11"/>
      <c r="H2336" s="12">
        <v>41537</v>
      </c>
      <c r="I2336" s="11"/>
      <c r="J2336" s="11"/>
      <c r="K2336" s="11"/>
      <c r="L2336" s="11" t="s">
        <v>221</v>
      </c>
      <c r="M2336" s="11"/>
      <c r="N2336" s="11"/>
      <c r="O2336" s="11"/>
      <c r="P2336" s="11" t="s">
        <v>51</v>
      </c>
      <c r="Q2336" s="11"/>
      <c r="R2336" s="13"/>
      <c r="S2336" s="11"/>
      <c r="T2336" s="11" t="s">
        <v>189</v>
      </c>
      <c r="U2336" s="11"/>
      <c r="V2336" s="3">
        <v>99.5</v>
      </c>
      <c r="Z2336"/>
    </row>
    <row r="2337" spans="1:26">
      <c r="A2337" s="11"/>
      <c r="B2337" s="11"/>
      <c r="C2337" s="11"/>
      <c r="D2337" s="11"/>
      <c r="F2337" s="11" t="s">
        <v>18</v>
      </c>
      <c r="G2337" s="11"/>
      <c r="H2337" s="12">
        <v>41537</v>
      </c>
      <c r="I2337" s="11"/>
      <c r="J2337" s="11"/>
      <c r="K2337" s="11"/>
      <c r="L2337" s="11" t="s">
        <v>221</v>
      </c>
      <c r="M2337" s="11"/>
      <c r="N2337" s="11"/>
      <c r="O2337" s="11"/>
      <c r="P2337" s="11" t="s">
        <v>51</v>
      </c>
      <c r="Q2337" s="11"/>
      <c r="R2337" s="13"/>
      <c r="S2337" s="11"/>
      <c r="T2337" s="11" t="s">
        <v>189</v>
      </c>
      <c r="U2337" s="11"/>
      <c r="V2337" s="3">
        <v>56.45</v>
      </c>
      <c r="Z2337"/>
    </row>
    <row r="2338" spans="1:26">
      <c r="A2338" s="11"/>
      <c r="B2338" s="11"/>
      <c r="C2338" s="11"/>
      <c r="D2338" s="11"/>
      <c r="F2338" s="11" t="s">
        <v>18</v>
      </c>
      <c r="G2338" s="11"/>
      <c r="H2338" s="12">
        <v>41537</v>
      </c>
      <c r="I2338" s="11"/>
      <c r="J2338" s="11"/>
      <c r="K2338" s="11"/>
      <c r="L2338" s="11" t="s">
        <v>221</v>
      </c>
      <c r="M2338" s="11"/>
      <c r="N2338" s="11"/>
      <c r="O2338" s="11"/>
      <c r="P2338" s="11" t="s">
        <v>51</v>
      </c>
      <c r="Q2338" s="11"/>
      <c r="R2338" s="13"/>
      <c r="S2338" s="11"/>
      <c r="T2338" s="11" t="s">
        <v>189</v>
      </c>
      <c r="U2338" s="11"/>
      <c r="V2338" s="3">
        <v>85.79</v>
      </c>
      <c r="Z2338"/>
    </row>
    <row r="2339" spans="1:26">
      <c r="A2339" s="11"/>
      <c r="B2339" s="11"/>
      <c r="C2339" s="11"/>
      <c r="D2339" s="11"/>
      <c r="F2339" s="11" t="s">
        <v>18</v>
      </c>
      <c r="G2339" s="11"/>
      <c r="H2339" s="12">
        <v>41537</v>
      </c>
      <c r="I2339" s="11"/>
      <c r="J2339" s="11"/>
      <c r="K2339" s="11"/>
      <c r="L2339" s="11" t="s">
        <v>211</v>
      </c>
      <c r="M2339" s="11"/>
      <c r="N2339" s="11"/>
      <c r="O2339" s="11"/>
      <c r="P2339" s="11" t="s">
        <v>19</v>
      </c>
      <c r="Q2339" s="11"/>
      <c r="R2339" s="13"/>
      <c r="S2339" s="11"/>
      <c r="T2339" s="11" t="s">
        <v>189</v>
      </c>
      <c r="U2339" s="11"/>
      <c r="V2339" s="3">
        <v>126.74</v>
      </c>
      <c r="Z2339"/>
    </row>
    <row r="2340" spans="1:26">
      <c r="A2340" s="11"/>
      <c r="B2340" s="11"/>
      <c r="C2340" s="11"/>
      <c r="D2340" s="11"/>
      <c r="F2340" s="11" t="s">
        <v>18</v>
      </c>
      <c r="G2340" s="11"/>
      <c r="H2340" s="12">
        <v>41537</v>
      </c>
      <c r="I2340" s="11"/>
      <c r="J2340" s="11"/>
      <c r="K2340" s="11"/>
      <c r="L2340" s="11" t="s">
        <v>211</v>
      </c>
      <c r="M2340" s="11"/>
      <c r="N2340" s="11"/>
      <c r="O2340" s="11"/>
      <c r="P2340" s="11" t="s">
        <v>19</v>
      </c>
      <c r="Q2340" s="11"/>
      <c r="R2340" s="13"/>
      <c r="S2340" s="11"/>
      <c r="T2340" s="11" t="s">
        <v>189</v>
      </c>
      <c r="U2340" s="11"/>
      <c r="V2340" s="3">
        <v>70.94</v>
      </c>
      <c r="Z2340"/>
    </row>
    <row r="2341" spans="1:26">
      <c r="A2341" s="11"/>
      <c r="B2341" s="11"/>
      <c r="C2341" s="11"/>
      <c r="D2341" s="11"/>
      <c r="F2341" s="11" t="s">
        <v>18</v>
      </c>
      <c r="G2341" s="11"/>
      <c r="H2341" s="12">
        <v>41537</v>
      </c>
      <c r="I2341" s="11"/>
      <c r="J2341" s="11"/>
      <c r="K2341" s="11"/>
      <c r="L2341" s="11" t="s">
        <v>211</v>
      </c>
      <c r="M2341" s="11"/>
      <c r="N2341" s="11"/>
      <c r="O2341" s="11"/>
      <c r="P2341" s="11" t="s">
        <v>19</v>
      </c>
      <c r="Q2341" s="11"/>
      <c r="R2341" s="13"/>
      <c r="S2341" s="11"/>
      <c r="T2341" s="11" t="s">
        <v>189</v>
      </c>
      <c r="U2341" s="11"/>
      <c r="V2341" s="3">
        <v>107.8</v>
      </c>
      <c r="Z2341"/>
    </row>
    <row r="2342" spans="1:26">
      <c r="A2342" s="11"/>
      <c r="B2342" s="11"/>
      <c r="C2342" s="11"/>
      <c r="D2342" s="11"/>
      <c r="F2342" s="11" t="s">
        <v>18</v>
      </c>
      <c r="G2342" s="11"/>
      <c r="H2342" s="12">
        <v>41537</v>
      </c>
      <c r="I2342" s="11"/>
      <c r="J2342" s="11"/>
      <c r="K2342" s="11"/>
      <c r="L2342" s="11" t="s">
        <v>202</v>
      </c>
      <c r="M2342" s="11"/>
      <c r="N2342" s="11"/>
      <c r="O2342" s="11"/>
      <c r="P2342" s="11" t="s">
        <v>51</v>
      </c>
      <c r="Q2342" s="11"/>
      <c r="R2342" s="13"/>
      <c r="S2342" s="11"/>
      <c r="T2342" s="11" t="s">
        <v>189</v>
      </c>
      <c r="U2342" s="11"/>
      <c r="V2342" s="3">
        <v>46.16</v>
      </c>
      <c r="Z2342"/>
    </row>
    <row r="2343" spans="1:26">
      <c r="A2343" s="11"/>
      <c r="B2343" s="11"/>
      <c r="C2343" s="11"/>
      <c r="D2343" s="11"/>
      <c r="F2343" s="11" t="s">
        <v>18</v>
      </c>
      <c r="G2343" s="11"/>
      <c r="H2343" s="12">
        <v>41537</v>
      </c>
      <c r="I2343" s="11"/>
      <c r="J2343" s="11"/>
      <c r="K2343" s="11"/>
      <c r="L2343" s="11" t="s">
        <v>202</v>
      </c>
      <c r="M2343" s="11"/>
      <c r="N2343" s="11"/>
      <c r="O2343" s="11"/>
      <c r="P2343" s="11" t="s">
        <v>51</v>
      </c>
      <c r="Q2343" s="11"/>
      <c r="R2343" s="13"/>
      <c r="S2343" s="11"/>
      <c r="T2343" s="11" t="s">
        <v>189</v>
      </c>
      <c r="U2343" s="11"/>
      <c r="V2343" s="3">
        <v>28.08</v>
      </c>
      <c r="Z2343"/>
    </row>
    <row r="2344" spans="1:26">
      <c r="A2344" s="11"/>
      <c r="B2344" s="11"/>
      <c r="C2344" s="11"/>
      <c r="D2344" s="11"/>
      <c r="F2344" s="11" t="s">
        <v>18</v>
      </c>
      <c r="G2344" s="11"/>
      <c r="H2344" s="12">
        <v>41537</v>
      </c>
      <c r="I2344" s="11"/>
      <c r="J2344" s="11"/>
      <c r="K2344" s="11"/>
      <c r="L2344" s="11" t="s">
        <v>202</v>
      </c>
      <c r="M2344" s="11"/>
      <c r="N2344" s="11"/>
      <c r="O2344" s="11"/>
      <c r="P2344" s="11" t="s">
        <v>51</v>
      </c>
      <c r="Q2344" s="11"/>
      <c r="R2344" s="13"/>
      <c r="S2344" s="11"/>
      <c r="T2344" s="11" t="s">
        <v>189</v>
      </c>
      <c r="U2344" s="11"/>
      <c r="V2344" s="3">
        <v>0</v>
      </c>
      <c r="Z2344"/>
    </row>
    <row r="2345" spans="1:26">
      <c r="F2345" s="11" t="s">
        <v>18</v>
      </c>
      <c r="G2345" s="11"/>
      <c r="H2345" s="12">
        <v>41547</v>
      </c>
      <c r="I2345" s="11"/>
      <c r="J2345" s="11" t="s">
        <v>188</v>
      </c>
      <c r="K2345" s="11"/>
      <c r="L2345" s="11" t="s">
        <v>192</v>
      </c>
      <c r="M2345" s="11"/>
      <c r="N2345" s="11"/>
      <c r="O2345" s="11"/>
      <c r="P2345" s="11" t="s">
        <v>19</v>
      </c>
      <c r="Q2345" s="11"/>
      <c r="R2345" s="13"/>
      <c r="S2345" s="11"/>
      <c r="T2345" s="11" t="s">
        <v>189</v>
      </c>
      <c r="U2345" s="11"/>
      <c r="V2345" s="3">
        <v>0</v>
      </c>
      <c r="Z2345"/>
    </row>
    <row r="2346" spans="1:26">
      <c r="F2346" s="11" t="s">
        <v>18</v>
      </c>
      <c r="G2346" s="11"/>
      <c r="H2346" s="12">
        <v>41547</v>
      </c>
      <c r="I2346" s="11"/>
      <c r="J2346" s="11" t="s">
        <v>188</v>
      </c>
      <c r="K2346" s="11"/>
      <c r="L2346" s="11" t="s">
        <v>192</v>
      </c>
      <c r="M2346" s="11"/>
      <c r="N2346" s="11"/>
      <c r="O2346" s="11"/>
      <c r="P2346" s="11" t="s">
        <v>19</v>
      </c>
      <c r="Q2346" s="11"/>
      <c r="R2346" s="13"/>
      <c r="S2346" s="11"/>
      <c r="T2346" s="11" t="s">
        <v>189</v>
      </c>
      <c r="U2346" s="11"/>
      <c r="V2346" s="3">
        <v>0</v>
      </c>
      <c r="Z2346"/>
    </row>
    <row r="2347" spans="1:26">
      <c r="F2347" s="11" t="s">
        <v>18</v>
      </c>
      <c r="G2347" s="11"/>
      <c r="H2347" s="12">
        <v>41547</v>
      </c>
      <c r="I2347" s="11"/>
      <c r="J2347" s="11" t="s">
        <v>188</v>
      </c>
      <c r="K2347" s="11"/>
      <c r="L2347" s="11" t="s">
        <v>192</v>
      </c>
      <c r="M2347" s="11"/>
      <c r="N2347" s="11"/>
      <c r="O2347" s="11"/>
      <c r="P2347" s="11" t="s">
        <v>19</v>
      </c>
      <c r="Q2347" s="11"/>
      <c r="R2347" s="13"/>
      <c r="S2347" s="11"/>
      <c r="T2347" s="11" t="s">
        <v>189</v>
      </c>
      <c r="U2347" s="11"/>
      <c r="V2347" s="3">
        <v>0</v>
      </c>
      <c r="Z2347"/>
    </row>
    <row r="2348" spans="1:26">
      <c r="F2348" s="11" t="s">
        <v>18</v>
      </c>
      <c r="G2348" s="11"/>
      <c r="H2348" s="12">
        <v>41547</v>
      </c>
      <c r="I2348" s="11"/>
      <c r="J2348" s="11" t="s">
        <v>188</v>
      </c>
      <c r="K2348" s="11"/>
      <c r="L2348" s="11" t="s">
        <v>192</v>
      </c>
      <c r="M2348" s="11"/>
      <c r="N2348" s="11"/>
      <c r="O2348" s="11"/>
      <c r="P2348" s="11" t="s">
        <v>19</v>
      </c>
      <c r="Q2348" s="11"/>
      <c r="R2348" s="13"/>
      <c r="S2348" s="11"/>
      <c r="T2348" s="11" t="s">
        <v>189</v>
      </c>
      <c r="U2348" s="11"/>
      <c r="V2348" s="3">
        <v>0</v>
      </c>
      <c r="Z2348"/>
    </row>
    <row r="2349" spans="1:26">
      <c r="F2349" s="11" t="s">
        <v>18</v>
      </c>
      <c r="G2349" s="11"/>
      <c r="H2349" s="12">
        <v>41549</v>
      </c>
      <c r="I2349" s="11"/>
      <c r="J2349" s="11"/>
      <c r="K2349" s="11"/>
      <c r="L2349" s="11" t="s">
        <v>216</v>
      </c>
      <c r="M2349" s="11"/>
      <c r="N2349" s="11"/>
      <c r="O2349" s="11"/>
      <c r="P2349" s="11" t="s">
        <v>19</v>
      </c>
      <c r="Q2349" s="11"/>
      <c r="R2349" s="13"/>
      <c r="S2349" s="11"/>
      <c r="T2349" s="11" t="s">
        <v>189</v>
      </c>
      <c r="U2349" s="11"/>
      <c r="V2349" s="3">
        <v>2403.85</v>
      </c>
      <c r="Z2349"/>
    </row>
    <row r="2350" spans="1:26">
      <c r="F2350" s="11" t="s">
        <v>18</v>
      </c>
      <c r="G2350" s="11"/>
      <c r="H2350" s="12">
        <v>41549</v>
      </c>
      <c r="I2350" s="11"/>
      <c r="J2350" s="11"/>
      <c r="K2350" s="11"/>
      <c r="L2350" s="11" t="s">
        <v>216</v>
      </c>
      <c r="M2350" s="11"/>
      <c r="N2350" s="11"/>
      <c r="O2350" s="11"/>
      <c r="P2350" s="11" t="s">
        <v>19</v>
      </c>
      <c r="Q2350" s="11"/>
      <c r="R2350" s="13"/>
      <c r="S2350" s="11"/>
      <c r="T2350" s="11" t="s">
        <v>189</v>
      </c>
      <c r="U2350" s="11"/>
      <c r="V2350" s="3">
        <v>112.33</v>
      </c>
      <c r="Z2350"/>
    </row>
    <row r="2351" spans="1:26">
      <c r="F2351" s="11" t="s">
        <v>18</v>
      </c>
      <c r="G2351" s="11"/>
      <c r="H2351" s="12">
        <v>41549</v>
      </c>
      <c r="I2351" s="11"/>
      <c r="J2351" s="11"/>
      <c r="K2351" s="11"/>
      <c r="L2351" s="11" t="s">
        <v>216</v>
      </c>
      <c r="M2351" s="11"/>
      <c r="N2351" s="11"/>
      <c r="O2351" s="11"/>
      <c r="P2351" s="11" t="s">
        <v>19</v>
      </c>
      <c r="Q2351" s="11"/>
      <c r="R2351" s="13"/>
      <c r="S2351" s="11"/>
      <c r="T2351" s="11" t="s">
        <v>189</v>
      </c>
      <c r="U2351" s="11"/>
      <c r="V2351" s="3">
        <v>63.27</v>
      </c>
      <c r="Z2351"/>
    </row>
    <row r="2352" spans="1:26">
      <c r="F2352" s="11" t="s">
        <v>18</v>
      </c>
      <c r="G2352" s="11"/>
      <c r="H2352" s="12">
        <v>41549</v>
      </c>
      <c r="I2352" s="11"/>
      <c r="J2352" s="11"/>
      <c r="K2352" s="11"/>
      <c r="L2352" s="11" t="s">
        <v>216</v>
      </c>
      <c r="M2352" s="11"/>
      <c r="N2352" s="11"/>
      <c r="O2352" s="11"/>
      <c r="P2352" s="11" t="s">
        <v>19</v>
      </c>
      <c r="Q2352" s="11"/>
      <c r="R2352" s="13"/>
      <c r="S2352" s="11"/>
      <c r="T2352" s="11" t="s">
        <v>189</v>
      </c>
      <c r="U2352" s="11"/>
      <c r="V2352" s="3">
        <v>0</v>
      </c>
      <c r="Z2352"/>
    </row>
    <row r="2353" spans="6:26">
      <c r="F2353" s="11" t="s">
        <v>18</v>
      </c>
      <c r="G2353" s="11"/>
      <c r="H2353" s="12">
        <v>41550</v>
      </c>
      <c r="I2353" s="11"/>
      <c r="J2353" s="11" t="s">
        <v>187</v>
      </c>
      <c r="K2353" s="11"/>
      <c r="L2353" s="11" t="s">
        <v>199</v>
      </c>
      <c r="M2353" s="11"/>
      <c r="N2353" s="11"/>
      <c r="O2353" s="11"/>
      <c r="P2353" s="11" t="s">
        <v>19</v>
      </c>
      <c r="Q2353" s="11"/>
      <c r="R2353" s="13"/>
      <c r="S2353" s="11"/>
      <c r="T2353" s="11" t="s">
        <v>189</v>
      </c>
      <c r="U2353" s="11"/>
      <c r="V2353" s="3">
        <v>0</v>
      </c>
      <c r="Z2353"/>
    </row>
    <row r="2354" spans="6:26">
      <c r="F2354" s="11" t="s">
        <v>18</v>
      </c>
      <c r="G2354" s="11"/>
      <c r="H2354" s="12">
        <v>41550</v>
      </c>
      <c r="I2354" s="11"/>
      <c r="J2354" s="11" t="s">
        <v>187</v>
      </c>
      <c r="K2354" s="11"/>
      <c r="L2354" s="11" t="s">
        <v>199</v>
      </c>
      <c r="M2354" s="11"/>
      <c r="N2354" s="11"/>
      <c r="O2354" s="11"/>
      <c r="P2354" s="11" t="s">
        <v>19</v>
      </c>
      <c r="Q2354" s="11"/>
      <c r="R2354" s="13"/>
      <c r="S2354" s="11"/>
      <c r="T2354" s="11" t="s">
        <v>189</v>
      </c>
      <c r="U2354" s="11"/>
      <c r="V2354" s="3">
        <v>0</v>
      </c>
      <c r="Z2354"/>
    </row>
    <row r="2355" spans="6:26">
      <c r="F2355" s="11" t="s">
        <v>18</v>
      </c>
      <c r="G2355" s="11"/>
      <c r="H2355" s="12">
        <v>41551</v>
      </c>
      <c r="I2355" s="11"/>
      <c r="J2355" s="11"/>
      <c r="K2355" s="11"/>
      <c r="L2355" s="11" t="s">
        <v>206</v>
      </c>
      <c r="M2355" s="11"/>
      <c r="N2355" s="11"/>
      <c r="O2355" s="11"/>
      <c r="P2355" s="11" t="s">
        <v>0</v>
      </c>
      <c r="Q2355" s="11"/>
      <c r="R2355" s="13"/>
      <c r="S2355" s="11"/>
      <c r="T2355" s="11" t="s">
        <v>189</v>
      </c>
      <c r="U2355" s="11"/>
      <c r="V2355" s="3">
        <v>7.7</v>
      </c>
      <c r="Z2355"/>
    </row>
    <row r="2356" spans="6:26">
      <c r="F2356" s="11" t="s">
        <v>18</v>
      </c>
      <c r="G2356" s="11"/>
      <c r="H2356" s="12">
        <v>41551</v>
      </c>
      <c r="I2356" s="11"/>
      <c r="J2356" s="11"/>
      <c r="K2356" s="11"/>
      <c r="L2356" s="11" t="s">
        <v>206</v>
      </c>
      <c r="M2356" s="11"/>
      <c r="N2356" s="11"/>
      <c r="O2356" s="11"/>
      <c r="P2356" s="11" t="s">
        <v>0</v>
      </c>
      <c r="Q2356" s="11"/>
      <c r="R2356" s="13"/>
      <c r="S2356" s="11"/>
      <c r="T2356" s="11" t="s">
        <v>189</v>
      </c>
      <c r="U2356" s="11"/>
      <c r="V2356" s="3">
        <v>11.7</v>
      </c>
      <c r="Z2356"/>
    </row>
    <row r="2357" spans="6:26">
      <c r="F2357" s="11" t="s">
        <v>18</v>
      </c>
      <c r="G2357" s="11"/>
      <c r="H2357" s="12">
        <v>41551</v>
      </c>
      <c r="I2357" s="11"/>
      <c r="J2357" s="11"/>
      <c r="K2357" s="11"/>
      <c r="L2357" s="11" t="s">
        <v>212</v>
      </c>
      <c r="M2357" s="11"/>
      <c r="N2357" s="11"/>
      <c r="O2357" s="11"/>
      <c r="P2357" s="11" t="s">
        <v>35</v>
      </c>
      <c r="Q2357" s="11"/>
      <c r="R2357" s="13"/>
      <c r="S2357" s="11"/>
      <c r="T2357" s="11" t="s">
        <v>189</v>
      </c>
      <c r="U2357" s="11"/>
      <c r="V2357" s="3">
        <v>101.25</v>
      </c>
      <c r="Z2357"/>
    </row>
    <row r="2358" spans="6:26">
      <c r="F2358" s="11" t="s">
        <v>18</v>
      </c>
      <c r="G2358" s="11"/>
      <c r="H2358" s="12">
        <v>41551</v>
      </c>
      <c r="I2358" s="11"/>
      <c r="J2358" s="11"/>
      <c r="K2358" s="11"/>
      <c r="L2358" s="11" t="s">
        <v>212</v>
      </c>
      <c r="M2358" s="11"/>
      <c r="N2358" s="11"/>
      <c r="O2358" s="11"/>
      <c r="P2358" s="11" t="s">
        <v>35</v>
      </c>
      <c r="Q2358" s="11"/>
      <c r="R2358" s="13"/>
      <c r="S2358" s="11"/>
      <c r="T2358" s="11" t="s">
        <v>189</v>
      </c>
      <c r="U2358" s="11"/>
      <c r="V2358" s="3">
        <v>76.31</v>
      </c>
      <c r="Z2358"/>
    </row>
    <row r="2359" spans="6:26">
      <c r="F2359" s="11" t="s">
        <v>18</v>
      </c>
      <c r="G2359" s="11"/>
      <c r="H2359" s="12">
        <v>41551</v>
      </c>
      <c r="I2359" s="11"/>
      <c r="J2359" s="11"/>
      <c r="K2359" s="11"/>
      <c r="L2359" s="11" t="s">
        <v>212</v>
      </c>
      <c r="M2359" s="11"/>
      <c r="N2359" s="11"/>
      <c r="O2359" s="11"/>
      <c r="P2359" s="11" t="s">
        <v>35</v>
      </c>
      <c r="Q2359" s="11"/>
      <c r="R2359" s="13"/>
      <c r="S2359" s="11"/>
      <c r="T2359" s="11" t="s">
        <v>189</v>
      </c>
      <c r="U2359" s="11"/>
      <c r="V2359" s="3">
        <v>44.11</v>
      </c>
      <c r="Z2359"/>
    </row>
    <row r="2360" spans="6:26">
      <c r="F2360" s="11" t="s">
        <v>18</v>
      </c>
      <c r="G2360" s="11"/>
      <c r="H2360" s="12">
        <v>41551</v>
      </c>
      <c r="I2360" s="11"/>
      <c r="J2360" s="11"/>
      <c r="K2360" s="11"/>
      <c r="L2360" s="11" t="s">
        <v>212</v>
      </c>
      <c r="M2360" s="11"/>
      <c r="N2360" s="11"/>
      <c r="O2360" s="11"/>
      <c r="P2360" s="11" t="s">
        <v>35</v>
      </c>
      <c r="Q2360" s="11"/>
      <c r="R2360" s="13"/>
      <c r="S2360" s="11"/>
      <c r="T2360" s="11" t="s">
        <v>189</v>
      </c>
      <c r="U2360" s="11"/>
      <c r="V2360" s="3">
        <v>67.05</v>
      </c>
      <c r="Z2360"/>
    </row>
    <row r="2361" spans="6:26">
      <c r="F2361" s="11" t="s">
        <v>18</v>
      </c>
      <c r="G2361" s="11"/>
      <c r="H2361" s="12">
        <v>41551</v>
      </c>
      <c r="I2361" s="11"/>
      <c r="J2361" s="11"/>
      <c r="K2361" s="11"/>
      <c r="L2361" s="11" t="s">
        <v>190</v>
      </c>
      <c r="M2361" s="11"/>
      <c r="N2361" s="11"/>
      <c r="O2361" s="11"/>
      <c r="P2361" s="11" t="s">
        <v>35</v>
      </c>
      <c r="Q2361" s="11"/>
      <c r="R2361" s="13"/>
      <c r="S2361" s="11"/>
      <c r="T2361" s="11" t="s">
        <v>189</v>
      </c>
      <c r="U2361" s="11"/>
      <c r="V2361" s="3">
        <v>100.07</v>
      </c>
      <c r="Z2361"/>
    </row>
    <row r="2362" spans="6:26">
      <c r="F2362" s="11" t="s">
        <v>18</v>
      </c>
      <c r="G2362" s="11"/>
      <c r="H2362" s="12">
        <v>41551</v>
      </c>
      <c r="I2362" s="11"/>
      <c r="J2362" s="11"/>
      <c r="K2362" s="11"/>
      <c r="L2362" s="11" t="s">
        <v>190</v>
      </c>
      <c r="M2362" s="11"/>
      <c r="N2362" s="11"/>
      <c r="O2362" s="11"/>
      <c r="P2362" s="11" t="s">
        <v>35</v>
      </c>
      <c r="Q2362" s="11"/>
      <c r="R2362" s="13"/>
      <c r="S2362" s="11"/>
      <c r="T2362" s="11" t="s">
        <v>189</v>
      </c>
      <c r="U2362" s="11"/>
      <c r="V2362" s="3">
        <v>56.76</v>
      </c>
      <c r="Z2362"/>
    </row>
    <row r="2363" spans="6:26">
      <c r="F2363" s="11" t="s">
        <v>18</v>
      </c>
      <c r="G2363" s="11"/>
      <c r="H2363" s="12">
        <v>41551</v>
      </c>
      <c r="I2363" s="11"/>
      <c r="J2363" s="11"/>
      <c r="K2363" s="11"/>
      <c r="L2363" s="11" t="s">
        <v>190</v>
      </c>
      <c r="M2363" s="11"/>
      <c r="N2363" s="11"/>
      <c r="O2363" s="11"/>
      <c r="P2363" s="11" t="s">
        <v>35</v>
      </c>
      <c r="Q2363" s="11"/>
      <c r="R2363" s="13"/>
      <c r="S2363" s="11"/>
      <c r="T2363" s="11" t="s">
        <v>189</v>
      </c>
      <c r="U2363" s="11"/>
      <c r="V2363" s="3">
        <v>129.38</v>
      </c>
      <c r="Z2363"/>
    </row>
    <row r="2364" spans="6:26">
      <c r="F2364" s="11" t="s">
        <v>18</v>
      </c>
      <c r="G2364" s="11"/>
      <c r="H2364" s="12">
        <v>41551</v>
      </c>
      <c r="I2364" s="11"/>
      <c r="J2364" s="11"/>
      <c r="K2364" s="11"/>
      <c r="L2364" s="11" t="s">
        <v>214</v>
      </c>
      <c r="M2364" s="11"/>
      <c r="N2364" s="11"/>
      <c r="O2364" s="11"/>
      <c r="P2364" s="11" t="s">
        <v>0</v>
      </c>
      <c r="Q2364" s="11"/>
      <c r="R2364" s="13"/>
      <c r="S2364" s="11"/>
      <c r="T2364" s="11" t="s">
        <v>189</v>
      </c>
      <c r="U2364" s="11"/>
      <c r="V2364" s="3">
        <v>0</v>
      </c>
      <c r="Z2364"/>
    </row>
    <row r="2365" spans="6:26">
      <c r="F2365" s="11" t="s">
        <v>18</v>
      </c>
      <c r="G2365" s="11"/>
      <c r="H2365" s="12">
        <v>41551</v>
      </c>
      <c r="I2365" s="11"/>
      <c r="J2365" s="11"/>
      <c r="K2365" s="11"/>
      <c r="L2365" s="11" t="s">
        <v>214</v>
      </c>
      <c r="M2365" s="11"/>
      <c r="N2365" s="11"/>
      <c r="O2365" s="11"/>
      <c r="P2365" s="11" t="s">
        <v>0</v>
      </c>
      <c r="Q2365" s="11"/>
      <c r="R2365" s="13"/>
      <c r="S2365" s="11"/>
      <c r="T2365" s="11" t="s">
        <v>189</v>
      </c>
      <c r="U2365" s="11"/>
      <c r="V2365" s="3">
        <v>0</v>
      </c>
      <c r="Z2365"/>
    </row>
    <row r="2366" spans="6:26">
      <c r="F2366" s="11" t="s">
        <v>18</v>
      </c>
      <c r="G2366" s="11"/>
      <c r="H2366" s="12">
        <v>41551</v>
      </c>
      <c r="I2366" s="11"/>
      <c r="J2366" s="11"/>
      <c r="K2366" s="11"/>
      <c r="L2366" s="11" t="s">
        <v>214</v>
      </c>
      <c r="M2366" s="11"/>
      <c r="N2366" s="11"/>
      <c r="O2366" s="11"/>
      <c r="P2366" s="11" t="s">
        <v>0</v>
      </c>
      <c r="Q2366" s="11"/>
      <c r="R2366" s="13"/>
      <c r="S2366" s="11"/>
      <c r="T2366" s="11" t="s">
        <v>189</v>
      </c>
      <c r="U2366" s="11"/>
      <c r="V2366" s="3">
        <v>137.76</v>
      </c>
      <c r="Z2366"/>
    </row>
    <row r="2367" spans="6:26">
      <c r="F2367" s="11" t="s">
        <v>18</v>
      </c>
      <c r="G2367" s="11"/>
      <c r="H2367" s="12">
        <v>41551</v>
      </c>
      <c r="I2367" s="11"/>
      <c r="J2367" s="11"/>
      <c r="K2367" s="11"/>
      <c r="L2367" s="11" t="s">
        <v>192</v>
      </c>
      <c r="M2367" s="11"/>
      <c r="N2367" s="11"/>
      <c r="O2367" s="11"/>
      <c r="P2367" s="11" t="s">
        <v>19</v>
      </c>
      <c r="Q2367" s="11"/>
      <c r="R2367" s="13"/>
      <c r="S2367" s="11"/>
      <c r="T2367" s="11" t="s">
        <v>189</v>
      </c>
      <c r="U2367" s="11"/>
      <c r="V2367" s="3">
        <v>80</v>
      </c>
      <c r="Z2367"/>
    </row>
    <row r="2368" spans="6:26">
      <c r="F2368" s="11" t="s">
        <v>18</v>
      </c>
      <c r="G2368" s="11"/>
      <c r="H2368" s="12">
        <v>41551</v>
      </c>
      <c r="I2368" s="11"/>
      <c r="J2368" s="11"/>
      <c r="K2368" s="11"/>
      <c r="L2368" s="11" t="s">
        <v>192</v>
      </c>
      <c r="M2368" s="11"/>
      <c r="N2368" s="11"/>
      <c r="O2368" s="11"/>
      <c r="P2368" s="11" t="s">
        <v>19</v>
      </c>
      <c r="Q2368" s="11"/>
      <c r="R2368" s="13"/>
      <c r="S2368" s="11"/>
      <c r="T2368" s="11" t="s">
        <v>189</v>
      </c>
      <c r="U2368" s="11"/>
      <c r="V2368" s="3">
        <v>0</v>
      </c>
      <c r="Z2368"/>
    </row>
    <row r="2369" spans="6:26">
      <c r="F2369" s="11" t="s">
        <v>18</v>
      </c>
      <c r="G2369" s="11"/>
      <c r="H2369" s="12">
        <v>41551</v>
      </c>
      <c r="I2369" s="11"/>
      <c r="J2369" s="11"/>
      <c r="K2369" s="11"/>
      <c r="L2369" s="11" t="s">
        <v>192</v>
      </c>
      <c r="M2369" s="11"/>
      <c r="N2369" s="11"/>
      <c r="O2369" s="11"/>
      <c r="P2369" s="11" t="s">
        <v>19</v>
      </c>
      <c r="Q2369" s="11"/>
      <c r="R2369" s="13"/>
      <c r="S2369" s="11"/>
      <c r="T2369" s="11" t="s">
        <v>189</v>
      </c>
      <c r="U2369" s="11"/>
      <c r="V2369" s="3">
        <v>0</v>
      </c>
      <c r="Z2369"/>
    </row>
    <row r="2370" spans="6:26">
      <c r="F2370" s="11" t="s">
        <v>18</v>
      </c>
      <c r="G2370" s="11"/>
      <c r="H2370" s="12">
        <v>41551</v>
      </c>
      <c r="I2370" s="11"/>
      <c r="J2370" s="11"/>
      <c r="K2370" s="11"/>
      <c r="L2370" s="11" t="s">
        <v>192</v>
      </c>
      <c r="M2370" s="11"/>
      <c r="N2370" s="11"/>
      <c r="O2370" s="11"/>
      <c r="P2370" s="11" t="s">
        <v>19</v>
      </c>
      <c r="Q2370" s="11"/>
      <c r="R2370" s="13"/>
      <c r="S2370" s="11"/>
      <c r="T2370" s="11" t="s">
        <v>189</v>
      </c>
      <c r="U2370" s="11"/>
      <c r="V2370" s="3">
        <v>217.8</v>
      </c>
      <c r="Z2370"/>
    </row>
    <row r="2371" spans="6:26">
      <c r="F2371" s="11" t="s">
        <v>18</v>
      </c>
      <c r="G2371" s="11"/>
      <c r="H2371" s="12">
        <v>41551</v>
      </c>
      <c r="I2371" s="11"/>
      <c r="J2371" s="11"/>
      <c r="K2371" s="11"/>
      <c r="L2371" s="11" t="s">
        <v>194</v>
      </c>
      <c r="M2371" s="11"/>
      <c r="N2371" s="11"/>
      <c r="O2371" s="11"/>
      <c r="P2371" s="11" t="s">
        <v>19</v>
      </c>
      <c r="Q2371" s="11"/>
      <c r="R2371" s="13"/>
      <c r="S2371" s="11"/>
      <c r="T2371" s="11" t="s">
        <v>189</v>
      </c>
      <c r="U2371" s="11"/>
      <c r="V2371" s="3">
        <v>101.31</v>
      </c>
      <c r="Z2371"/>
    </row>
    <row r="2372" spans="6:26">
      <c r="F2372" s="11" t="s">
        <v>18</v>
      </c>
      <c r="G2372" s="11"/>
      <c r="H2372" s="12">
        <v>41551</v>
      </c>
      <c r="I2372" s="11"/>
      <c r="J2372" s="11"/>
      <c r="K2372" s="11"/>
      <c r="L2372" s="11" t="s">
        <v>194</v>
      </c>
      <c r="M2372" s="11"/>
      <c r="N2372" s="11"/>
      <c r="O2372" s="11"/>
      <c r="P2372" s="11" t="s">
        <v>19</v>
      </c>
      <c r="Q2372" s="11"/>
      <c r="R2372" s="13"/>
      <c r="S2372" s="11"/>
      <c r="T2372" s="11" t="s">
        <v>189</v>
      </c>
      <c r="U2372" s="11"/>
      <c r="V2372" s="3">
        <v>57.41</v>
      </c>
      <c r="Z2372"/>
    </row>
    <row r="2373" spans="6:26">
      <c r="F2373" s="11" t="s">
        <v>18</v>
      </c>
      <c r="G2373" s="11"/>
      <c r="H2373" s="12">
        <v>41551</v>
      </c>
      <c r="I2373" s="11"/>
      <c r="J2373" s="11"/>
      <c r="K2373" s="11"/>
      <c r="L2373" s="11" t="s">
        <v>194</v>
      </c>
      <c r="M2373" s="11"/>
      <c r="N2373" s="11"/>
      <c r="O2373" s="11"/>
      <c r="P2373" s="11" t="s">
        <v>19</v>
      </c>
      <c r="Q2373" s="11"/>
      <c r="R2373" s="13"/>
      <c r="S2373" s="11"/>
      <c r="T2373" s="11" t="s">
        <v>189</v>
      </c>
      <c r="U2373" s="11"/>
      <c r="V2373" s="3">
        <v>87.25</v>
      </c>
      <c r="Z2373"/>
    </row>
    <row r="2374" spans="6:26">
      <c r="F2374" s="11" t="s">
        <v>18</v>
      </c>
      <c r="G2374" s="11"/>
      <c r="H2374" s="12">
        <v>41551</v>
      </c>
      <c r="I2374" s="11"/>
      <c r="J2374" s="11"/>
      <c r="K2374" s="11"/>
      <c r="L2374" s="11" t="s">
        <v>195</v>
      </c>
      <c r="M2374" s="11"/>
      <c r="N2374" s="11"/>
      <c r="O2374" s="11"/>
      <c r="P2374" s="11" t="s">
        <v>19</v>
      </c>
      <c r="Q2374" s="11"/>
      <c r="R2374" s="13"/>
      <c r="S2374" s="11"/>
      <c r="T2374" s="11" t="s">
        <v>189</v>
      </c>
      <c r="U2374" s="11"/>
      <c r="V2374" s="3">
        <v>33.880000000000003</v>
      </c>
      <c r="Z2374"/>
    </row>
    <row r="2375" spans="6:26">
      <c r="F2375" s="11" t="s">
        <v>18</v>
      </c>
      <c r="G2375" s="11"/>
      <c r="H2375" s="12">
        <v>41551</v>
      </c>
      <c r="I2375" s="11"/>
      <c r="J2375" s="11"/>
      <c r="K2375" s="11"/>
      <c r="L2375" s="11" t="s">
        <v>195</v>
      </c>
      <c r="M2375" s="11"/>
      <c r="N2375" s="11"/>
      <c r="O2375" s="11"/>
      <c r="P2375" s="11" t="s">
        <v>19</v>
      </c>
      <c r="Q2375" s="11"/>
      <c r="R2375" s="13"/>
      <c r="S2375" s="11"/>
      <c r="T2375" s="11" t="s">
        <v>189</v>
      </c>
      <c r="U2375" s="11"/>
      <c r="V2375" s="3">
        <v>21.56</v>
      </c>
      <c r="Z2375"/>
    </row>
    <row r="2376" spans="6:26">
      <c r="F2376" s="11" t="s">
        <v>18</v>
      </c>
      <c r="G2376" s="11"/>
      <c r="H2376" s="12">
        <v>41551</v>
      </c>
      <c r="I2376" s="11"/>
      <c r="J2376" s="11"/>
      <c r="K2376" s="11"/>
      <c r="L2376" s="11" t="s">
        <v>195</v>
      </c>
      <c r="M2376" s="11"/>
      <c r="N2376" s="11"/>
      <c r="O2376" s="11"/>
      <c r="P2376" s="11" t="s">
        <v>19</v>
      </c>
      <c r="Q2376" s="11"/>
      <c r="R2376" s="13"/>
      <c r="S2376" s="11"/>
      <c r="T2376" s="11" t="s">
        <v>189</v>
      </c>
      <c r="U2376" s="11"/>
      <c r="V2376" s="3">
        <v>32.76</v>
      </c>
      <c r="Z2376"/>
    </row>
    <row r="2377" spans="6:26">
      <c r="F2377" s="11" t="s">
        <v>18</v>
      </c>
      <c r="G2377" s="11"/>
      <c r="H2377" s="12">
        <v>41551</v>
      </c>
      <c r="I2377" s="11"/>
      <c r="J2377" s="11"/>
      <c r="K2377" s="11"/>
      <c r="L2377" s="11" t="s">
        <v>207</v>
      </c>
      <c r="M2377" s="11"/>
      <c r="N2377" s="11"/>
      <c r="O2377" s="11"/>
      <c r="P2377" s="11" t="s">
        <v>19</v>
      </c>
      <c r="Q2377" s="11"/>
      <c r="R2377" s="13"/>
      <c r="S2377" s="11"/>
      <c r="T2377" s="11" t="s">
        <v>189</v>
      </c>
      <c r="U2377" s="11"/>
      <c r="V2377" s="3">
        <v>183.74</v>
      </c>
      <c r="Z2377"/>
    </row>
    <row r="2378" spans="6:26">
      <c r="F2378" s="11" t="s">
        <v>18</v>
      </c>
      <c r="G2378" s="11"/>
      <c r="H2378" s="12">
        <v>41551</v>
      </c>
      <c r="I2378" s="11"/>
      <c r="J2378" s="11"/>
      <c r="K2378" s="11"/>
      <c r="L2378" s="11" t="s">
        <v>207</v>
      </c>
      <c r="M2378" s="11"/>
      <c r="N2378" s="11"/>
      <c r="O2378" s="11"/>
      <c r="P2378" s="11" t="s">
        <v>19</v>
      </c>
      <c r="Q2378" s="11"/>
      <c r="R2378" s="13"/>
      <c r="S2378" s="11"/>
      <c r="T2378" s="11" t="s">
        <v>189</v>
      </c>
      <c r="U2378" s="11"/>
      <c r="V2378" s="3">
        <v>101.25</v>
      </c>
      <c r="Z2378"/>
    </row>
    <row r="2379" spans="6:26">
      <c r="F2379" s="11" t="s">
        <v>18</v>
      </c>
      <c r="G2379" s="11"/>
      <c r="H2379" s="12">
        <v>41551</v>
      </c>
      <c r="I2379" s="11"/>
      <c r="J2379" s="11"/>
      <c r="K2379" s="11"/>
      <c r="L2379" s="11" t="s">
        <v>207</v>
      </c>
      <c r="M2379" s="11"/>
      <c r="N2379" s="11"/>
      <c r="O2379" s="11"/>
      <c r="P2379" s="11" t="s">
        <v>19</v>
      </c>
      <c r="Q2379" s="11"/>
      <c r="R2379" s="13"/>
      <c r="S2379" s="11"/>
      <c r="T2379" s="11" t="s">
        <v>189</v>
      </c>
      <c r="U2379" s="11"/>
      <c r="V2379" s="3">
        <v>153.86000000000001</v>
      </c>
      <c r="Z2379"/>
    </row>
    <row r="2380" spans="6:26">
      <c r="F2380" s="11" t="s">
        <v>18</v>
      </c>
      <c r="G2380" s="11"/>
      <c r="H2380" s="12">
        <v>41551</v>
      </c>
      <c r="I2380" s="11"/>
      <c r="J2380" s="11"/>
      <c r="K2380" s="11"/>
      <c r="L2380" s="11" t="s">
        <v>216</v>
      </c>
      <c r="M2380" s="11"/>
      <c r="N2380" s="11"/>
      <c r="O2380" s="11"/>
      <c r="P2380" s="11" t="s">
        <v>19</v>
      </c>
      <c r="Q2380" s="11"/>
      <c r="R2380" s="13"/>
      <c r="S2380" s="11"/>
      <c r="T2380" s="11" t="s">
        <v>189</v>
      </c>
      <c r="U2380" s="11"/>
      <c r="V2380" s="3">
        <v>4807.6899999999996</v>
      </c>
      <c r="Z2380"/>
    </row>
    <row r="2381" spans="6:26">
      <c r="F2381" s="11" t="s">
        <v>18</v>
      </c>
      <c r="G2381" s="11"/>
      <c r="H2381" s="12">
        <v>41551</v>
      </c>
      <c r="I2381" s="11"/>
      <c r="J2381" s="11"/>
      <c r="K2381" s="11"/>
      <c r="L2381" s="11" t="s">
        <v>216</v>
      </c>
      <c r="M2381" s="11"/>
      <c r="N2381" s="11"/>
      <c r="O2381" s="11"/>
      <c r="P2381" s="11" t="s">
        <v>19</v>
      </c>
      <c r="Q2381" s="11"/>
      <c r="R2381" s="13"/>
      <c r="S2381" s="11"/>
      <c r="T2381" s="11" t="s">
        <v>189</v>
      </c>
      <c r="U2381" s="11"/>
      <c r="V2381" s="3">
        <v>231.32</v>
      </c>
      <c r="Z2381"/>
    </row>
    <row r="2382" spans="6:26">
      <c r="F2382" s="11" t="s">
        <v>18</v>
      </c>
      <c r="G2382" s="11"/>
      <c r="H2382" s="12">
        <v>41551</v>
      </c>
      <c r="I2382" s="11"/>
      <c r="J2382" s="11"/>
      <c r="K2382" s="11"/>
      <c r="L2382" s="11" t="s">
        <v>216</v>
      </c>
      <c r="M2382" s="11"/>
      <c r="N2382" s="11"/>
      <c r="O2382" s="11"/>
      <c r="P2382" s="11" t="s">
        <v>19</v>
      </c>
      <c r="Q2382" s="11"/>
      <c r="R2382" s="13"/>
      <c r="S2382" s="11"/>
      <c r="T2382" s="11" t="s">
        <v>189</v>
      </c>
      <c r="U2382" s="11"/>
      <c r="V2382" s="3">
        <v>126.53</v>
      </c>
      <c r="Z2382"/>
    </row>
    <row r="2383" spans="6:26">
      <c r="F2383" s="11" t="s">
        <v>18</v>
      </c>
      <c r="G2383" s="11"/>
      <c r="H2383" s="12">
        <v>41551</v>
      </c>
      <c r="I2383" s="11"/>
      <c r="J2383" s="11"/>
      <c r="K2383" s="11"/>
      <c r="L2383" s="11" t="s">
        <v>216</v>
      </c>
      <c r="M2383" s="11"/>
      <c r="N2383" s="11"/>
      <c r="O2383" s="11"/>
      <c r="P2383" s="11" t="s">
        <v>19</v>
      </c>
      <c r="Q2383" s="11"/>
      <c r="R2383" s="13"/>
      <c r="S2383" s="11"/>
      <c r="T2383" s="11" t="s">
        <v>189</v>
      </c>
      <c r="U2383" s="11"/>
      <c r="V2383" s="3">
        <v>0</v>
      </c>
      <c r="Z2383"/>
    </row>
    <row r="2384" spans="6:26">
      <c r="F2384" s="11" t="s">
        <v>18</v>
      </c>
      <c r="G2384" s="11"/>
      <c r="H2384" s="12">
        <v>41551</v>
      </c>
      <c r="I2384" s="11"/>
      <c r="J2384" s="11"/>
      <c r="K2384" s="11"/>
      <c r="L2384" s="11" t="s">
        <v>198</v>
      </c>
      <c r="M2384" s="11"/>
      <c r="N2384" s="11"/>
      <c r="O2384" s="11"/>
      <c r="P2384" s="11" t="s">
        <v>0</v>
      </c>
      <c r="Q2384" s="11"/>
      <c r="R2384" s="13"/>
      <c r="S2384" s="11"/>
      <c r="T2384" s="11" t="s">
        <v>189</v>
      </c>
      <c r="U2384" s="11"/>
      <c r="V2384" s="3">
        <v>89.24</v>
      </c>
      <c r="Z2384"/>
    </row>
    <row r="2385" spans="6:26">
      <c r="F2385" s="11" t="s">
        <v>18</v>
      </c>
      <c r="G2385" s="11"/>
      <c r="H2385" s="12">
        <v>41551</v>
      </c>
      <c r="I2385" s="11"/>
      <c r="J2385" s="11"/>
      <c r="K2385" s="11"/>
      <c r="L2385" s="11" t="s">
        <v>198</v>
      </c>
      <c r="M2385" s="11"/>
      <c r="N2385" s="11"/>
      <c r="O2385" s="11"/>
      <c r="P2385" s="11" t="s">
        <v>0</v>
      </c>
      <c r="Q2385" s="11"/>
      <c r="R2385" s="13"/>
      <c r="S2385" s="11"/>
      <c r="T2385" s="11" t="s">
        <v>189</v>
      </c>
      <c r="U2385" s="11"/>
      <c r="V2385" s="3">
        <v>51</v>
      </c>
      <c r="Z2385"/>
    </row>
    <row r="2386" spans="6:26">
      <c r="F2386" s="11" t="s">
        <v>18</v>
      </c>
      <c r="G2386" s="11"/>
      <c r="H2386" s="12">
        <v>41551</v>
      </c>
      <c r="I2386" s="11"/>
      <c r="J2386" s="11"/>
      <c r="K2386" s="11"/>
      <c r="L2386" s="11" t="s">
        <v>198</v>
      </c>
      <c r="M2386" s="11"/>
      <c r="N2386" s="11"/>
      <c r="O2386" s="11"/>
      <c r="P2386" s="11" t="s">
        <v>0</v>
      </c>
      <c r="Q2386" s="11"/>
      <c r="R2386" s="13"/>
      <c r="S2386" s="11"/>
      <c r="T2386" s="11" t="s">
        <v>189</v>
      </c>
      <c r="U2386" s="11"/>
      <c r="V2386" s="3">
        <v>77.5</v>
      </c>
      <c r="Z2386"/>
    </row>
    <row r="2387" spans="6:26">
      <c r="F2387" s="11" t="s">
        <v>18</v>
      </c>
      <c r="G2387" s="11"/>
      <c r="H2387" s="12">
        <v>41551</v>
      </c>
      <c r="I2387" s="11"/>
      <c r="J2387" s="11"/>
      <c r="K2387" s="11"/>
      <c r="L2387" s="11" t="s">
        <v>199</v>
      </c>
      <c r="M2387" s="11"/>
      <c r="N2387" s="11"/>
      <c r="O2387" s="11"/>
      <c r="P2387" s="11" t="s">
        <v>19</v>
      </c>
      <c r="Q2387" s="11"/>
      <c r="R2387" s="13"/>
      <c r="S2387" s="11"/>
      <c r="T2387" s="11" t="s">
        <v>189</v>
      </c>
      <c r="U2387" s="11"/>
      <c r="V2387" s="3">
        <v>3076.92</v>
      </c>
      <c r="Z2387"/>
    </row>
    <row r="2388" spans="6:26">
      <c r="F2388" s="11" t="s">
        <v>18</v>
      </c>
      <c r="G2388" s="11"/>
      <c r="H2388" s="12">
        <v>41551</v>
      </c>
      <c r="I2388" s="11"/>
      <c r="J2388" s="11"/>
      <c r="K2388" s="11"/>
      <c r="L2388" s="11" t="s">
        <v>199</v>
      </c>
      <c r="M2388" s="11"/>
      <c r="N2388" s="11"/>
      <c r="O2388" s="11"/>
      <c r="P2388" s="11" t="s">
        <v>19</v>
      </c>
      <c r="Q2388" s="11"/>
      <c r="R2388" s="13"/>
      <c r="S2388" s="11"/>
      <c r="T2388" s="11" t="s">
        <v>189</v>
      </c>
      <c r="U2388" s="11"/>
      <c r="V2388" s="3">
        <v>0</v>
      </c>
      <c r="Z2388"/>
    </row>
    <row r="2389" spans="6:26">
      <c r="F2389" s="11" t="s">
        <v>18</v>
      </c>
      <c r="G2389" s="11"/>
      <c r="H2389" s="12">
        <v>41551</v>
      </c>
      <c r="I2389" s="11"/>
      <c r="J2389" s="11"/>
      <c r="K2389" s="11"/>
      <c r="L2389" s="11" t="s">
        <v>217</v>
      </c>
      <c r="M2389" s="11"/>
      <c r="N2389" s="11"/>
      <c r="O2389" s="11"/>
      <c r="P2389" s="11" t="s">
        <v>34</v>
      </c>
      <c r="Q2389" s="11"/>
      <c r="R2389" s="13"/>
      <c r="S2389" s="11"/>
      <c r="T2389" s="11" t="s">
        <v>189</v>
      </c>
      <c r="U2389" s="11"/>
      <c r="V2389" s="3">
        <v>180</v>
      </c>
      <c r="Z2389"/>
    </row>
    <row r="2390" spans="6:26">
      <c r="F2390" s="11" t="s">
        <v>18</v>
      </c>
      <c r="G2390" s="11"/>
      <c r="H2390" s="12">
        <v>41551</v>
      </c>
      <c r="I2390" s="11"/>
      <c r="J2390" s="11"/>
      <c r="K2390" s="11"/>
      <c r="L2390" s="11" t="s">
        <v>217</v>
      </c>
      <c r="M2390" s="11"/>
      <c r="N2390" s="11"/>
      <c r="O2390" s="11"/>
      <c r="P2390" s="11" t="s">
        <v>34</v>
      </c>
      <c r="Q2390" s="11"/>
      <c r="R2390" s="13"/>
      <c r="S2390" s="11"/>
      <c r="T2390" s="11" t="s">
        <v>189</v>
      </c>
      <c r="U2390" s="11"/>
      <c r="V2390" s="3">
        <v>92.97</v>
      </c>
      <c r="Z2390"/>
    </row>
    <row r="2391" spans="6:26">
      <c r="F2391" s="11" t="s">
        <v>18</v>
      </c>
      <c r="G2391" s="11"/>
      <c r="H2391" s="12">
        <v>41551</v>
      </c>
      <c r="I2391" s="11"/>
      <c r="J2391" s="11"/>
      <c r="K2391" s="11"/>
      <c r="L2391" s="11" t="s">
        <v>217</v>
      </c>
      <c r="M2391" s="11"/>
      <c r="N2391" s="11"/>
      <c r="O2391" s="11"/>
      <c r="P2391" s="11" t="s">
        <v>34</v>
      </c>
      <c r="Q2391" s="11"/>
      <c r="R2391" s="13"/>
      <c r="S2391" s="11"/>
      <c r="T2391" s="11" t="s">
        <v>189</v>
      </c>
      <c r="U2391" s="11"/>
      <c r="V2391" s="3">
        <v>52.98</v>
      </c>
      <c r="Z2391"/>
    </row>
    <row r="2392" spans="6:26">
      <c r="F2392" s="11" t="s">
        <v>18</v>
      </c>
      <c r="G2392" s="11"/>
      <c r="H2392" s="12">
        <v>41551</v>
      </c>
      <c r="I2392" s="11"/>
      <c r="J2392" s="11"/>
      <c r="K2392" s="11"/>
      <c r="L2392" s="11" t="s">
        <v>217</v>
      </c>
      <c r="M2392" s="11"/>
      <c r="N2392" s="11"/>
      <c r="O2392" s="11"/>
      <c r="P2392" s="11" t="s">
        <v>34</v>
      </c>
      <c r="Q2392" s="11"/>
      <c r="R2392" s="13"/>
      <c r="S2392" s="11"/>
      <c r="T2392" s="11" t="s">
        <v>189</v>
      </c>
      <c r="U2392" s="11"/>
      <c r="V2392" s="3">
        <v>60</v>
      </c>
      <c r="Z2392"/>
    </row>
    <row r="2393" spans="6:26">
      <c r="F2393" s="11" t="s">
        <v>18</v>
      </c>
      <c r="G2393" s="11"/>
      <c r="H2393" s="12">
        <v>41551</v>
      </c>
      <c r="I2393" s="11"/>
      <c r="J2393" s="11"/>
      <c r="K2393" s="11"/>
      <c r="L2393" s="11" t="s">
        <v>201</v>
      </c>
      <c r="M2393" s="11"/>
      <c r="N2393" s="11"/>
      <c r="O2393" s="11"/>
      <c r="P2393" s="11" t="s">
        <v>19</v>
      </c>
      <c r="Q2393" s="11"/>
      <c r="R2393" s="13"/>
      <c r="S2393" s="11"/>
      <c r="T2393" s="11" t="s">
        <v>189</v>
      </c>
      <c r="U2393" s="11"/>
      <c r="V2393" s="3">
        <v>0</v>
      </c>
      <c r="Z2393"/>
    </row>
    <row r="2394" spans="6:26">
      <c r="F2394" s="11" t="s">
        <v>18</v>
      </c>
      <c r="G2394" s="11"/>
      <c r="H2394" s="12">
        <v>41551</v>
      </c>
      <c r="I2394" s="11"/>
      <c r="J2394" s="11"/>
      <c r="K2394" s="11"/>
      <c r="L2394" s="11" t="s">
        <v>201</v>
      </c>
      <c r="M2394" s="11"/>
      <c r="N2394" s="11"/>
      <c r="O2394" s="11"/>
      <c r="P2394" s="11" t="s">
        <v>19</v>
      </c>
      <c r="Q2394" s="11"/>
      <c r="R2394" s="13"/>
      <c r="S2394" s="11"/>
      <c r="T2394" s="11" t="s">
        <v>189</v>
      </c>
      <c r="U2394" s="11"/>
      <c r="V2394" s="3">
        <v>0</v>
      </c>
      <c r="Z2394"/>
    </row>
    <row r="2395" spans="6:26">
      <c r="F2395" s="11" t="s">
        <v>18</v>
      </c>
      <c r="G2395" s="11"/>
      <c r="H2395" s="12">
        <v>41551</v>
      </c>
      <c r="I2395" s="11"/>
      <c r="J2395" s="11"/>
      <c r="K2395" s="11"/>
      <c r="L2395" s="11" t="s">
        <v>201</v>
      </c>
      <c r="M2395" s="11"/>
      <c r="N2395" s="11"/>
      <c r="O2395" s="11"/>
      <c r="P2395" s="11" t="s">
        <v>19</v>
      </c>
      <c r="Q2395" s="11"/>
      <c r="R2395" s="13"/>
      <c r="S2395" s="11"/>
      <c r="T2395" s="11" t="s">
        <v>189</v>
      </c>
      <c r="U2395" s="11"/>
      <c r="V2395" s="3">
        <v>116.1</v>
      </c>
      <c r="Z2395"/>
    </row>
    <row r="2396" spans="6:26">
      <c r="F2396" s="11" t="s">
        <v>18</v>
      </c>
      <c r="G2396" s="11"/>
      <c r="H2396" s="12">
        <v>41551</v>
      </c>
      <c r="I2396" s="11"/>
      <c r="J2396" s="11"/>
      <c r="K2396" s="11"/>
      <c r="L2396" s="11" t="s">
        <v>202</v>
      </c>
      <c r="M2396" s="11"/>
      <c r="N2396" s="11"/>
      <c r="O2396" s="11"/>
      <c r="P2396" s="11" t="s">
        <v>51</v>
      </c>
      <c r="Q2396" s="11"/>
      <c r="R2396" s="13"/>
      <c r="S2396" s="11"/>
      <c r="T2396" s="11" t="s">
        <v>189</v>
      </c>
      <c r="U2396" s="11"/>
      <c r="V2396" s="3">
        <v>198.64</v>
      </c>
      <c r="Z2396"/>
    </row>
    <row r="2397" spans="6:26">
      <c r="F2397" s="11" t="s">
        <v>18</v>
      </c>
      <c r="G2397" s="11"/>
      <c r="H2397" s="12">
        <v>41551</v>
      </c>
      <c r="I2397" s="11"/>
      <c r="J2397" s="11"/>
      <c r="K2397" s="11"/>
      <c r="L2397" s="11" t="s">
        <v>202</v>
      </c>
      <c r="M2397" s="11"/>
      <c r="N2397" s="11"/>
      <c r="O2397" s="11"/>
      <c r="P2397" s="11" t="s">
        <v>51</v>
      </c>
      <c r="Q2397" s="11"/>
      <c r="R2397" s="13"/>
      <c r="S2397" s="11"/>
      <c r="T2397" s="11" t="s">
        <v>189</v>
      </c>
      <c r="U2397" s="11"/>
      <c r="V2397" s="3">
        <v>47.64</v>
      </c>
      <c r="Z2397"/>
    </row>
    <row r="2398" spans="6:26">
      <c r="F2398" s="11" t="s">
        <v>18</v>
      </c>
      <c r="G2398" s="11"/>
      <c r="H2398" s="12">
        <v>41551</v>
      </c>
      <c r="I2398" s="11"/>
      <c r="J2398" s="11"/>
      <c r="K2398" s="11"/>
      <c r="L2398" s="11" t="s">
        <v>202</v>
      </c>
      <c r="M2398" s="11"/>
      <c r="N2398" s="11"/>
      <c r="O2398" s="11"/>
      <c r="P2398" s="11" t="s">
        <v>51</v>
      </c>
      <c r="Q2398" s="11"/>
      <c r="R2398" s="13"/>
      <c r="S2398" s="11"/>
      <c r="T2398" s="11" t="s">
        <v>189</v>
      </c>
      <c r="U2398" s="11"/>
      <c r="V2398" s="3">
        <v>165.9</v>
      </c>
      <c r="Z2398"/>
    </row>
    <row r="2399" spans="6:26">
      <c r="F2399" s="11" t="s">
        <v>18</v>
      </c>
      <c r="G2399" s="11"/>
      <c r="H2399" s="12">
        <v>41551</v>
      </c>
      <c r="I2399" s="11"/>
      <c r="J2399" s="11"/>
      <c r="K2399" s="11"/>
      <c r="L2399" s="11" t="s">
        <v>219</v>
      </c>
      <c r="M2399" s="11"/>
      <c r="N2399" s="11"/>
      <c r="O2399" s="11"/>
      <c r="P2399" s="11" t="s">
        <v>19</v>
      </c>
      <c r="Q2399" s="11"/>
      <c r="R2399" s="13"/>
      <c r="S2399" s="11"/>
      <c r="T2399" s="11" t="s">
        <v>189</v>
      </c>
      <c r="U2399" s="11"/>
      <c r="V2399" s="3">
        <v>3269.23</v>
      </c>
      <c r="Z2399"/>
    </row>
    <row r="2400" spans="6:26">
      <c r="F2400" s="11" t="s">
        <v>18</v>
      </c>
      <c r="G2400" s="11"/>
      <c r="H2400" s="12">
        <v>41551</v>
      </c>
      <c r="I2400" s="11"/>
      <c r="J2400" s="11"/>
      <c r="K2400" s="11"/>
      <c r="L2400" s="11" t="s">
        <v>219</v>
      </c>
      <c r="M2400" s="11"/>
      <c r="N2400" s="11"/>
      <c r="O2400" s="11"/>
      <c r="P2400" s="11" t="s">
        <v>19</v>
      </c>
      <c r="Q2400" s="11"/>
      <c r="R2400" s="13"/>
      <c r="S2400" s="11"/>
      <c r="T2400" s="11" t="s">
        <v>189</v>
      </c>
      <c r="U2400" s="11"/>
      <c r="V2400" s="3">
        <v>155.16</v>
      </c>
      <c r="Z2400"/>
    </row>
    <row r="2401" spans="6:26">
      <c r="F2401" s="11" t="s">
        <v>18</v>
      </c>
      <c r="G2401" s="11"/>
      <c r="H2401" s="12">
        <v>41551</v>
      </c>
      <c r="I2401" s="11"/>
      <c r="J2401" s="11"/>
      <c r="K2401" s="11"/>
      <c r="L2401" s="11" t="s">
        <v>219</v>
      </c>
      <c r="M2401" s="11"/>
      <c r="N2401" s="11"/>
      <c r="O2401" s="11"/>
      <c r="P2401" s="11" t="s">
        <v>19</v>
      </c>
      <c r="Q2401" s="11"/>
      <c r="R2401" s="13"/>
      <c r="S2401" s="11"/>
      <c r="T2401" s="11" t="s">
        <v>189</v>
      </c>
      <c r="U2401" s="11"/>
      <c r="V2401" s="3">
        <v>86.04</v>
      </c>
      <c r="Z2401"/>
    </row>
    <row r="2402" spans="6:26">
      <c r="F2402" s="11" t="s">
        <v>18</v>
      </c>
      <c r="G2402" s="11"/>
      <c r="H2402" s="12">
        <v>41551</v>
      </c>
      <c r="I2402" s="11"/>
      <c r="J2402" s="11"/>
      <c r="K2402" s="11"/>
      <c r="L2402" s="11" t="s">
        <v>219</v>
      </c>
      <c r="M2402" s="11"/>
      <c r="N2402" s="11"/>
      <c r="O2402" s="11"/>
      <c r="P2402" s="11" t="s">
        <v>19</v>
      </c>
      <c r="Q2402" s="11"/>
      <c r="R2402" s="13"/>
      <c r="S2402" s="11"/>
      <c r="T2402" s="11" t="s">
        <v>189</v>
      </c>
      <c r="U2402" s="11"/>
      <c r="V2402" s="3">
        <v>0</v>
      </c>
      <c r="Z2402"/>
    </row>
    <row r="2403" spans="6:26">
      <c r="F2403" s="11" t="s">
        <v>18</v>
      </c>
      <c r="G2403" s="11"/>
      <c r="H2403" s="12">
        <v>41551</v>
      </c>
      <c r="I2403" s="11"/>
      <c r="J2403" s="11"/>
      <c r="K2403" s="11"/>
      <c r="L2403" s="11" t="s">
        <v>210</v>
      </c>
      <c r="M2403" s="11"/>
      <c r="N2403" s="11"/>
      <c r="O2403" s="11"/>
      <c r="P2403" s="11" t="s">
        <v>0</v>
      </c>
      <c r="Q2403" s="11"/>
      <c r="R2403" s="13"/>
      <c r="S2403" s="11"/>
      <c r="T2403" s="11" t="s">
        <v>189</v>
      </c>
      <c r="U2403" s="11"/>
      <c r="V2403" s="3">
        <v>0</v>
      </c>
      <c r="Z2403"/>
    </row>
    <row r="2404" spans="6:26">
      <c r="F2404" s="11" t="s">
        <v>18</v>
      </c>
      <c r="G2404" s="11"/>
      <c r="H2404" s="12">
        <v>41551</v>
      </c>
      <c r="I2404" s="11"/>
      <c r="J2404" s="11"/>
      <c r="K2404" s="11"/>
      <c r="L2404" s="11" t="s">
        <v>210</v>
      </c>
      <c r="M2404" s="11"/>
      <c r="N2404" s="11"/>
      <c r="O2404" s="11"/>
      <c r="P2404" s="11" t="s">
        <v>0</v>
      </c>
      <c r="Q2404" s="11"/>
      <c r="R2404" s="13"/>
      <c r="S2404" s="11"/>
      <c r="T2404" s="11" t="s">
        <v>189</v>
      </c>
      <c r="U2404" s="11"/>
      <c r="V2404" s="3">
        <v>98.77</v>
      </c>
      <c r="Z2404"/>
    </row>
    <row r="2405" spans="6:26">
      <c r="F2405" s="11" t="s">
        <v>18</v>
      </c>
      <c r="G2405" s="11"/>
      <c r="H2405" s="12">
        <v>41551</v>
      </c>
      <c r="I2405" s="11"/>
      <c r="J2405" s="11"/>
      <c r="K2405" s="11"/>
      <c r="L2405" s="11" t="s">
        <v>210</v>
      </c>
      <c r="M2405" s="11"/>
      <c r="N2405" s="11"/>
      <c r="O2405" s="11"/>
      <c r="P2405" s="11" t="s">
        <v>0</v>
      </c>
      <c r="Q2405" s="11"/>
      <c r="R2405" s="13"/>
      <c r="S2405" s="11"/>
      <c r="T2405" s="11" t="s">
        <v>189</v>
      </c>
      <c r="U2405" s="11"/>
      <c r="V2405" s="3">
        <v>56.06</v>
      </c>
      <c r="Z2405"/>
    </row>
    <row r="2406" spans="6:26">
      <c r="F2406" s="11" t="s">
        <v>18</v>
      </c>
      <c r="G2406" s="11"/>
      <c r="H2406" s="12">
        <v>41551</v>
      </c>
      <c r="I2406" s="11"/>
      <c r="J2406" s="11"/>
      <c r="K2406" s="11"/>
      <c r="L2406" s="11" t="s">
        <v>210</v>
      </c>
      <c r="M2406" s="11"/>
      <c r="N2406" s="11"/>
      <c r="O2406" s="11"/>
      <c r="P2406" s="11" t="s">
        <v>0</v>
      </c>
      <c r="Q2406" s="11"/>
      <c r="R2406" s="13"/>
      <c r="S2406" s="11"/>
      <c r="T2406" s="11" t="s">
        <v>189</v>
      </c>
      <c r="U2406" s="11"/>
      <c r="V2406" s="3">
        <v>85.2</v>
      </c>
      <c r="Z2406"/>
    </row>
    <row r="2407" spans="6:26">
      <c r="F2407" s="11" t="s">
        <v>18</v>
      </c>
      <c r="G2407" s="11"/>
      <c r="H2407" s="12">
        <v>41551</v>
      </c>
      <c r="I2407" s="11"/>
      <c r="J2407" s="11"/>
      <c r="K2407" s="11"/>
      <c r="L2407" s="11" t="s">
        <v>203</v>
      </c>
      <c r="M2407" s="11"/>
      <c r="N2407" s="11"/>
      <c r="O2407" s="11"/>
      <c r="P2407" s="11" t="s">
        <v>51</v>
      </c>
      <c r="Q2407" s="11"/>
      <c r="R2407" s="13"/>
      <c r="S2407" s="11"/>
      <c r="T2407" s="11" t="s">
        <v>189</v>
      </c>
      <c r="U2407" s="11"/>
      <c r="V2407" s="3">
        <v>321.75</v>
      </c>
      <c r="Z2407"/>
    </row>
    <row r="2408" spans="6:26">
      <c r="F2408" s="11" t="s">
        <v>18</v>
      </c>
      <c r="G2408" s="11"/>
      <c r="H2408" s="12">
        <v>41551</v>
      </c>
      <c r="I2408" s="11"/>
      <c r="J2408" s="11"/>
      <c r="K2408" s="11"/>
      <c r="L2408" s="11" t="s">
        <v>203</v>
      </c>
      <c r="M2408" s="11"/>
      <c r="N2408" s="11"/>
      <c r="O2408" s="11"/>
      <c r="P2408" s="11" t="s">
        <v>51</v>
      </c>
      <c r="Q2408" s="11"/>
      <c r="R2408" s="13"/>
      <c r="S2408" s="11"/>
      <c r="T2408" s="11" t="s">
        <v>189</v>
      </c>
      <c r="U2408" s="11"/>
      <c r="V2408" s="3">
        <v>105.1</v>
      </c>
      <c r="Z2408"/>
    </row>
    <row r="2409" spans="6:26">
      <c r="F2409" s="11" t="s">
        <v>18</v>
      </c>
      <c r="G2409" s="11"/>
      <c r="H2409" s="12">
        <v>41551</v>
      </c>
      <c r="I2409" s="11"/>
      <c r="J2409" s="11"/>
      <c r="K2409" s="11"/>
      <c r="L2409" s="11" t="s">
        <v>203</v>
      </c>
      <c r="M2409" s="11"/>
      <c r="N2409" s="11"/>
      <c r="O2409" s="11"/>
      <c r="P2409" s="11" t="s">
        <v>51</v>
      </c>
      <c r="Q2409" s="11"/>
      <c r="R2409" s="13"/>
      <c r="S2409" s="11"/>
      <c r="T2409" s="11" t="s">
        <v>189</v>
      </c>
      <c r="U2409" s="11"/>
      <c r="V2409" s="3">
        <v>59.43</v>
      </c>
      <c r="Z2409"/>
    </row>
    <row r="2410" spans="6:26">
      <c r="F2410" s="11" t="s">
        <v>18</v>
      </c>
      <c r="G2410" s="11"/>
      <c r="H2410" s="12">
        <v>41551</v>
      </c>
      <c r="I2410" s="11"/>
      <c r="J2410" s="11"/>
      <c r="K2410" s="11"/>
      <c r="L2410" s="11" t="s">
        <v>203</v>
      </c>
      <c r="M2410" s="11"/>
      <c r="N2410" s="11"/>
      <c r="O2410" s="11"/>
      <c r="P2410" s="11" t="s">
        <v>51</v>
      </c>
      <c r="Q2410" s="11"/>
      <c r="R2410" s="13"/>
      <c r="S2410" s="11"/>
      <c r="T2410" s="11" t="s">
        <v>189</v>
      </c>
      <c r="U2410" s="11"/>
      <c r="V2410" s="3">
        <v>90.31</v>
      </c>
      <c r="Z2410"/>
    </row>
    <row r="2411" spans="6:26">
      <c r="F2411" s="11" t="s">
        <v>18</v>
      </c>
      <c r="G2411" s="11"/>
      <c r="H2411" s="12">
        <v>41551</v>
      </c>
      <c r="I2411" s="11"/>
      <c r="J2411" s="11"/>
      <c r="K2411" s="11"/>
      <c r="L2411" s="11" t="s">
        <v>204</v>
      </c>
      <c r="M2411" s="11"/>
      <c r="N2411" s="11"/>
      <c r="O2411" s="11"/>
      <c r="P2411" s="11" t="s">
        <v>19</v>
      </c>
      <c r="Q2411" s="11"/>
      <c r="R2411" s="13"/>
      <c r="S2411" s="11"/>
      <c r="T2411" s="11" t="s">
        <v>189</v>
      </c>
      <c r="U2411" s="11"/>
      <c r="V2411" s="3">
        <v>0</v>
      </c>
      <c r="Z2411"/>
    </row>
    <row r="2412" spans="6:26">
      <c r="F2412" s="11" t="s">
        <v>18</v>
      </c>
      <c r="G2412" s="11"/>
      <c r="H2412" s="12">
        <v>41551</v>
      </c>
      <c r="I2412" s="11"/>
      <c r="J2412" s="11"/>
      <c r="K2412" s="11"/>
      <c r="L2412" s="11" t="s">
        <v>204</v>
      </c>
      <c r="M2412" s="11"/>
      <c r="N2412" s="11"/>
      <c r="O2412" s="11"/>
      <c r="P2412" s="11" t="s">
        <v>19</v>
      </c>
      <c r="Q2412" s="11"/>
      <c r="R2412" s="13"/>
      <c r="S2412" s="11"/>
      <c r="T2412" s="11" t="s">
        <v>189</v>
      </c>
      <c r="U2412" s="11"/>
      <c r="V2412" s="3">
        <v>94.5</v>
      </c>
      <c r="Z2412"/>
    </row>
    <row r="2413" spans="6:26">
      <c r="F2413" s="11" t="s">
        <v>18</v>
      </c>
      <c r="G2413" s="11"/>
      <c r="H2413" s="12">
        <v>41551</v>
      </c>
      <c r="I2413" s="11"/>
      <c r="J2413" s="11"/>
      <c r="K2413" s="11"/>
      <c r="L2413" s="11" t="s">
        <v>221</v>
      </c>
      <c r="M2413" s="11"/>
      <c r="N2413" s="11"/>
      <c r="O2413" s="11"/>
      <c r="P2413" s="11" t="s">
        <v>51</v>
      </c>
      <c r="Q2413" s="11"/>
      <c r="R2413" s="13"/>
      <c r="S2413" s="11"/>
      <c r="T2413" s="11" t="s">
        <v>189</v>
      </c>
      <c r="U2413" s="11"/>
      <c r="V2413" s="3">
        <v>396.75</v>
      </c>
      <c r="Z2413"/>
    </row>
    <row r="2414" spans="6:26">
      <c r="F2414" s="11" t="s">
        <v>18</v>
      </c>
      <c r="G2414" s="11"/>
      <c r="H2414" s="12">
        <v>41551</v>
      </c>
      <c r="I2414" s="11"/>
      <c r="J2414" s="11"/>
      <c r="K2414" s="11"/>
      <c r="L2414" s="11" t="s">
        <v>221</v>
      </c>
      <c r="M2414" s="11"/>
      <c r="N2414" s="11"/>
      <c r="O2414" s="11"/>
      <c r="P2414" s="11" t="s">
        <v>51</v>
      </c>
      <c r="Q2414" s="11"/>
      <c r="R2414" s="13"/>
      <c r="S2414" s="11"/>
      <c r="T2414" s="11" t="s">
        <v>189</v>
      </c>
      <c r="U2414" s="11"/>
      <c r="V2414" s="3">
        <v>113.16</v>
      </c>
      <c r="Z2414"/>
    </row>
    <row r="2415" spans="6:26">
      <c r="F2415" s="11" t="s">
        <v>18</v>
      </c>
      <c r="G2415" s="11"/>
      <c r="H2415" s="12">
        <v>41551</v>
      </c>
      <c r="I2415" s="11"/>
      <c r="J2415" s="11"/>
      <c r="K2415" s="11"/>
      <c r="L2415" s="11" t="s">
        <v>221</v>
      </c>
      <c r="M2415" s="11"/>
      <c r="N2415" s="11"/>
      <c r="O2415" s="11"/>
      <c r="P2415" s="11" t="s">
        <v>51</v>
      </c>
      <c r="Q2415" s="11"/>
      <c r="R2415" s="13"/>
      <c r="S2415" s="11"/>
      <c r="T2415" s="11" t="s">
        <v>189</v>
      </c>
      <c r="U2415" s="11"/>
      <c r="V2415" s="3">
        <v>63.71</v>
      </c>
      <c r="Z2415"/>
    </row>
    <row r="2416" spans="6:26">
      <c r="F2416" s="11" t="s">
        <v>18</v>
      </c>
      <c r="G2416" s="11"/>
      <c r="H2416" s="12">
        <v>41551</v>
      </c>
      <c r="I2416" s="11"/>
      <c r="J2416" s="11"/>
      <c r="K2416" s="11"/>
      <c r="L2416" s="11" t="s">
        <v>221</v>
      </c>
      <c r="M2416" s="11"/>
      <c r="N2416" s="11"/>
      <c r="O2416" s="11"/>
      <c r="P2416" s="11" t="s">
        <v>51</v>
      </c>
      <c r="Q2416" s="11"/>
      <c r="R2416" s="13"/>
      <c r="S2416" s="11"/>
      <c r="T2416" s="11" t="s">
        <v>189</v>
      </c>
      <c r="U2416" s="11"/>
      <c r="V2416" s="3">
        <v>96.83</v>
      </c>
      <c r="Z2416"/>
    </row>
    <row r="2417" spans="6:26">
      <c r="F2417" s="11" t="s">
        <v>18</v>
      </c>
      <c r="G2417" s="11"/>
      <c r="H2417" s="12">
        <v>41551</v>
      </c>
      <c r="I2417" s="11"/>
      <c r="J2417" s="11"/>
      <c r="K2417" s="11"/>
      <c r="L2417" s="11" t="s">
        <v>222</v>
      </c>
      <c r="M2417" s="11"/>
      <c r="N2417" s="11"/>
      <c r="O2417" s="11"/>
      <c r="P2417" s="11" t="s">
        <v>34</v>
      </c>
      <c r="Q2417" s="11"/>
      <c r="R2417" s="13"/>
      <c r="S2417" s="11"/>
      <c r="T2417" s="11" t="s">
        <v>189</v>
      </c>
      <c r="U2417" s="11"/>
      <c r="V2417" s="3">
        <v>961.54</v>
      </c>
      <c r="Z2417"/>
    </row>
    <row r="2418" spans="6:26">
      <c r="F2418" s="11" t="s">
        <v>18</v>
      </c>
      <c r="G2418" s="11"/>
      <c r="H2418" s="12">
        <v>41551</v>
      </c>
      <c r="I2418" s="11"/>
      <c r="J2418" s="11"/>
      <c r="K2418" s="11"/>
      <c r="L2418" s="11" t="s">
        <v>222</v>
      </c>
      <c r="M2418" s="11"/>
      <c r="N2418" s="11"/>
      <c r="O2418" s="11"/>
      <c r="P2418" s="11" t="s">
        <v>34</v>
      </c>
      <c r="Q2418" s="11"/>
      <c r="R2418" s="13"/>
      <c r="S2418" s="11"/>
      <c r="T2418" s="11" t="s">
        <v>189</v>
      </c>
      <c r="U2418" s="11"/>
      <c r="V2418" s="3">
        <v>40.93</v>
      </c>
      <c r="Z2418"/>
    </row>
    <row r="2419" spans="6:26">
      <c r="F2419" s="11" t="s">
        <v>18</v>
      </c>
      <c r="G2419" s="11"/>
      <c r="H2419" s="12">
        <v>41551</v>
      </c>
      <c r="I2419" s="11"/>
      <c r="J2419" s="11"/>
      <c r="K2419" s="11"/>
      <c r="L2419" s="11" t="s">
        <v>222</v>
      </c>
      <c r="M2419" s="11"/>
      <c r="N2419" s="11"/>
      <c r="O2419" s="11"/>
      <c r="P2419" s="11" t="s">
        <v>34</v>
      </c>
      <c r="Q2419" s="11"/>
      <c r="R2419" s="13"/>
      <c r="S2419" s="11"/>
      <c r="T2419" s="11" t="s">
        <v>189</v>
      </c>
      <c r="U2419" s="11"/>
      <c r="V2419" s="3">
        <v>25.31</v>
      </c>
      <c r="Z2419"/>
    </row>
    <row r="2420" spans="6:26">
      <c r="F2420" s="11" t="s">
        <v>18</v>
      </c>
      <c r="G2420" s="11"/>
      <c r="H2420" s="12">
        <v>41551</v>
      </c>
      <c r="I2420" s="11"/>
      <c r="J2420" s="11"/>
      <c r="K2420" s="11"/>
      <c r="L2420" s="11" t="s">
        <v>222</v>
      </c>
      <c r="M2420" s="11"/>
      <c r="N2420" s="11"/>
      <c r="O2420" s="11"/>
      <c r="P2420" s="11" t="s">
        <v>34</v>
      </c>
      <c r="Q2420" s="11"/>
      <c r="R2420" s="13"/>
      <c r="S2420" s="11"/>
      <c r="T2420" s="11" t="s">
        <v>189</v>
      </c>
      <c r="U2420" s="11"/>
      <c r="V2420" s="3">
        <v>0</v>
      </c>
      <c r="Z2420"/>
    </row>
    <row r="2421" spans="6:26">
      <c r="F2421" s="11" t="s">
        <v>18</v>
      </c>
      <c r="G2421" s="11"/>
      <c r="H2421" s="12">
        <v>41551</v>
      </c>
      <c r="I2421" s="11"/>
      <c r="J2421" s="11"/>
      <c r="K2421" s="11"/>
      <c r="L2421" s="11" t="s">
        <v>211</v>
      </c>
      <c r="M2421" s="11"/>
      <c r="N2421" s="11"/>
      <c r="O2421" s="11"/>
      <c r="P2421" s="11" t="s">
        <v>19</v>
      </c>
      <c r="Q2421" s="11"/>
      <c r="R2421" s="13"/>
      <c r="S2421" s="11"/>
      <c r="T2421" s="11" t="s">
        <v>189</v>
      </c>
      <c r="U2421" s="11"/>
      <c r="V2421" s="3">
        <v>115.85</v>
      </c>
      <c r="Z2421"/>
    </row>
    <row r="2422" spans="6:26">
      <c r="F2422" s="11" t="s">
        <v>18</v>
      </c>
      <c r="G2422" s="11"/>
      <c r="H2422" s="12">
        <v>41551</v>
      </c>
      <c r="I2422" s="11"/>
      <c r="J2422" s="11"/>
      <c r="K2422" s="11"/>
      <c r="L2422" s="11" t="s">
        <v>211</v>
      </c>
      <c r="M2422" s="11"/>
      <c r="N2422" s="11"/>
      <c r="O2422" s="11"/>
      <c r="P2422" s="11" t="s">
        <v>19</v>
      </c>
      <c r="Q2422" s="11"/>
      <c r="R2422" s="13"/>
      <c r="S2422" s="11"/>
      <c r="T2422" s="11" t="s">
        <v>189</v>
      </c>
      <c r="U2422" s="11"/>
      <c r="V2422" s="3">
        <v>4.26</v>
      </c>
      <c r="Z2422"/>
    </row>
    <row r="2423" spans="6:26">
      <c r="F2423" s="11" t="s">
        <v>18</v>
      </c>
      <c r="G2423" s="11"/>
      <c r="H2423" s="12">
        <v>41551</v>
      </c>
      <c r="I2423" s="11"/>
      <c r="J2423" s="11"/>
      <c r="K2423" s="11"/>
      <c r="L2423" s="11" t="s">
        <v>211</v>
      </c>
      <c r="M2423" s="11"/>
      <c r="N2423" s="11"/>
      <c r="O2423" s="11"/>
      <c r="P2423" s="11" t="s">
        <v>19</v>
      </c>
      <c r="Q2423" s="11"/>
      <c r="R2423" s="13"/>
      <c r="S2423" s="11"/>
      <c r="T2423" s="11" t="s">
        <v>189</v>
      </c>
      <c r="U2423" s="11"/>
      <c r="V2423" s="4">
        <v>99</v>
      </c>
      <c r="Z2423"/>
    </row>
  </sheetData>
  <autoFilter ref="Z1:Z35">
    <sortState ref="Z2:Z35">
      <sortCondition ref="Z1:Z35"/>
    </sortState>
  </autoFilter>
  <pageMargins left="0.7" right="0.7" top="0.75" bottom="0.75" header="0.1" footer="0.3"/>
  <pageSetup orientation="portrait" r:id="rId1"/>
  <headerFooter>
    <oddHeader>&amp;L&amp;"Arial,Bold"&amp;8 1:50 PM
&amp;"Arial,Bold"&amp;8 09/09/13
&amp;"Arial,Bold"&amp;8 Accrual Basis&amp;C&amp;"Arial,Bold"&amp;12 Frost Refrigeration Inc.
&amp;"Arial,Bold"&amp;14 Transaction Detail By Account
&amp;"Arial,Bold"&amp;10 January 2012 through August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921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9217" r:id="rId4" name="FILTER"/>
      </mc:Fallback>
    </mc:AlternateContent>
    <mc:AlternateContent xmlns:mc="http://schemas.openxmlformats.org/markup-compatibility/2006">
      <mc:Choice Requires="x14">
        <control shapeId="921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9218" r:id="rId6" name="HEADER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Z15"/>
  <sheetViews>
    <sheetView workbookViewId="0">
      <pane xSplit="3" ySplit="1" topLeftCell="D2" activePane="bottomRight" state="frozenSplit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5"/>
  <cols>
    <col min="2" max="2" width="3" style="7" customWidth="1"/>
    <col min="3" max="3" width="15.42578125" style="7" customWidth="1"/>
    <col min="4" max="5" width="2.28515625" style="7" customWidth="1"/>
    <col min="6" max="6" width="11.85546875" style="7" bestFit="1" customWidth="1"/>
    <col min="7" max="7" width="2.28515625" style="7" customWidth="1"/>
    <col min="8" max="8" width="8.7109375" style="7" bestFit="1" customWidth="1"/>
    <col min="9" max="9" width="2.28515625" style="7" customWidth="1"/>
    <col min="10" max="10" width="5.5703125" style="7" bestFit="1" customWidth="1"/>
    <col min="11" max="11" width="2.28515625" style="7" customWidth="1"/>
    <col min="12" max="12" width="14.28515625" style="7" bestFit="1" customWidth="1"/>
    <col min="13" max="13" width="2.28515625" style="7" customWidth="1"/>
    <col min="14" max="14" width="6" style="7" bestFit="1" customWidth="1"/>
    <col min="15" max="15" width="2.28515625" style="7" customWidth="1"/>
    <col min="16" max="16" width="5.42578125" style="7" bestFit="1" customWidth="1"/>
    <col min="17" max="17" width="2.28515625" style="7" customWidth="1"/>
    <col min="18" max="18" width="3.28515625" style="7" bestFit="1" customWidth="1"/>
    <col min="19" max="19" width="2.28515625" style="7" customWidth="1"/>
    <col min="20" max="20" width="14.28515625" style="7" bestFit="1" customWidth="1"/>
    <col min="21" max="21" width="2.28515625" style="7" customWidth="1"/>
    <col min="22" max="22" width="7.28515625" style="7" bestFit="1" customWidth="1"/>
  </cols>
  <sheetData>
    <row r="1" spans="2:26" s="6" customFormat="1" ht="15.75" thickBot="1">
      <c r="B1" s="8"/>
      <c r="C1" s="8"/>
      <c r="D1" s="8"/>
      <c r="E1" s="8"/>
      <c r="F1" s="5" t="s">
        <v>9</v>
      </c>
      <c r="G1" s="8"/>
      <c r="H1" s="5" t="s">
        <v>10</v>
      </c>
      <c r="I1" s="8"/>
      <c r="J1" s="5" t="s">
        <v>11</v>
      </c>
      <c r="K1" s="8"/>
      <c r="L1" s="5" t="s">
        <v>12</v>
      </c>
      <c r="M1" s="8"/>
      <c r="N1" s="5" t="s">
        <v>13</v>
      </c>
      <c r="O1" s="8"/>
      <c r="P1" s="5" t="s">
        <v>14</v>
      </c>
      <c r="Q1" s="8"/>
      <c r="R1" s="5" t="s">
        <v>15</v>
      </c>
      <c r="S1" s="8"/>
      <c r="T1" s="5" t="s">
        <v>16</v>
      </c>
      <c r="U1" s="8"/>
      <c r="V1" s="5" t="s">
        <v>17</v>
      </c>
    </row>
    <row r="2" spans="2:26" ht="15.75" thickTop="1">
      <c r="B2" s="2"/>
      <c r="C2" s="2" t="s">
        <v>5</v>
      </c>
      <c r="D2" s="2"/>
      <c r="E2" s="2"/>
      <c r="F2" s="2"/>
      <c r="G2" s="2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/>
    </row>
    <row r="3" spans="2:26">
      <c r="B3" s="2"/>
      <c r="C3" s="2"/>
      <c r="D3" s="2"/>
      <c r="E3" s="2"/>
      <c r="F3" s="2"/>
      <c r="G3" s="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</row>
    <row r="4" spans="2:26">
      <c r="B4" s="11"/>
      <c r="C4" s="11"/>
      <c r="D4" s="11"/>
      <c r="E4" s="11"/>
      <c r="F4" s="11" t="s">
        <v>69</v>
      </c>
      <c r="G4" s="11"/>
      <c r="H4" s="12">
        <v>41263</v>
      </c>
      <c r="I4" s="11"/>
      <c r="J4" s="11" t="s">
        <v>164</v>
      </c>
      <c r="K4" s="11"/>
      <c r="L4" s="11" t="s">
        <v>212</v>
      </c>
      <c r="M4" s="11"/>
      <c r="N4" s="11"/>
      <c r="O4" s="11"/>
      <c r="P4" s="11"/>
      <c r="Q4" s="11"/>
      <c r="R4" s="13"/>
      <c r="S4" s="11"/>
      <c r="T4" s="11" t="s">
        <v>189</v>
      </c>
      <c r="U4" s="11"/>
      <c r="V4" s="3">
        <v>300</v>
      </c>
      <c r="Z4" s="11" t="s">
        <v>212</v>
      </c>
    </row>
    <row r="5" spans="2:26">
      <c r="B5" s="11"/>
      <c r="C5" s="11"/>
      <c r="D5" s="11"/>
      <c r="E5" s="11"/>
      <c r="F5" s="11" t="s">
        <v>69</v>
      </c>
      <c r="G5" s="11"/>
      <c r="H5" s="12">
        <v>41263</v>
      </c>
      <c r="I5" s="11"/>
      <c r="J5" s="11" t="s">
        <v>163</v>
      </c>
      <c r="K5" s="11"/>
      <c r="L5" s="11" t="s">
        <v>190</v>
      </c>
      <c r="M5" s="11"/>
      <c r="N5" s="11"/>
      <c r="O5" s="11"/>
      <c r="P5" s="11"/>
      <c r="Q5" s="11"/>
      <c r="R5" s="13"/>
      <c r="S5" s="11"/>
      <c r="T5" s="11" t="s">
        <v>189</v>
      </c>
      <c r="U5" s="11"/>
      <c r="V5" s="3">
        <v>300</v>
      </c>
      <c r="Z5" s="11" t="s">
        <v>190</v>
      </c>
    </row>
    <row r="6" spans="2:26">
      <c r="B6" s="11"/>
      <c r="C6" s="11"/>
      <c r="D6" s="11"/>
      <c r="E6" s="11"/>
      <c r="F6" s="11" t="s">
        <v>69</v>
      </c>
      <c r="G6" s="11"/>
      <c r="H6" s="12">
        <v>41263</v>
      </c>
      <c r="I6" s="11"/>
      <c r="J6" s="11" t="s">
        <v>162</v>
      </c>
      <c r="K6" s="11"/>
      <c r="L6" s="11" t="s">
        <v>191</v>
      </c>
      <c r="M6" s="11"/>
      <c r="N6" s="11"/>
      <c r="O6" s="11"/>
      <c r="P6" s="11"/>
      <c r="Q6" s="11"/>
      <c r="R6" s="13"/>
      <c r="S6" s="11"/>
      <c r="T6" s="11" t="s">
        <v>189</v>
      </c>
      <c r="U6" s="11"/>
      <c r="V6" s="3">
        <v>500</v>
      </c>
      <c r="Z6" s="11" t="s">
        <v>191</v>
      </c>
    </row>
    <row r="7" spans="2:26">
      <c r="B7" s="11"/>
      <c r="C7" s="11"/>
      <c r="D7" s="11"/>
      <c r="E7" s="11"/>
      <c r="F7" s="11" t="s">
        <v>69</v>
      </c>
      <c r="G7" s="11"/>
      <c r="H7" s="12">
        <v>41263</v>
      </c>
      <c r="I7" s="11"/>
      <c r="J7" s="11" t="s">
        <v>161</v>
      </c>
      <c r="K7" s="11"/>
      <c r="L7" s="11" t="s">
        <v>214</v>
      </c>
      <c r="M7" s="11"/>
      <c r="N7" s="11"/>
      <c r="O7" s="11"/>
      <c r="P7" s="11"/>
      <c r="Q7" s="11"/>
      <c r="R7" s="13"/>
      <c r="S7" s="11"/>
      <c r="T7" s="11" t="s">
        <v>189</v>
      </c>
      <c r="U7" s="11"/>
      <c r="V7" s="3">
        <v>300</v>
      </c>
      <c r="Z7" s="11" t="s">
        <v>214</v>
      </c>
    </row>
    <row r="8" spans="2:26">
      <c r="B8" s="11"/>
      <c r="C8" s="11"/>
      <c r="D8" s="11"/>
      <c r="E8" s="11"/>
      <c r="F8" s="11" t="s">
        <v>69</v>
      </c>
      <c r="G8" s="11"/>
      <c r="H8" s="12">
        <v>41263</v>
      </c>
      <c r="I8" s="11"/>
      <c r="J8" s="11" t="s">
        <v>160</v>
      </c>
      <c r="K8" s="11"/>
      <c r="L8" s="11" t="s">
        <v>192</v>
      </c>
      <c r="M8" s="11"/>
      <c r="N8" s="11"/>
      <c r="O8" s="11"/>
      <c r="P8" s="11"/>
      <c r="Q8" s="11"/>
      <c r="R8" s="13"/>
      <c r="S8" s="11"/>
      <c r="T8" s="11" t="s">
        <v>189</v>
      </c>
      <c r="U8" s="11"/>
      <c r="V8" s="3">
        <v>500</v>
      </c>
      <c r="Z8" s="11" t="s">
        <v>192</v>
      </c>
    </row>
    <row r="9" spans="2:26">
      <c r="B9" s="11"/>
      <c r="C9" s="11"/>
      <c r="D9" s="11"/>
      <c r="E9" s="11"/>
      <c r="F9" s="11" t="s">
        <v>69</v>
      </c>
      <c r="G9" s="11"/>
      <c r="H9" s="12">
        <v>41263</v>
      </c>
      <c r="I9" s="11"/>
      <c r="J9" s="11" t="s">
        <v>159</v>
      </c>
      <c r="K9" s="11"/>
      <c r="L9" s="11" t="s">
        <v>194</v>
      </c>
      <c r="M9" s="11"/>
      <c r="N9" s="11"/>
      <c r="O9" s="11"/>
      <c r="P9" s="11"/>
      <c r="Q9" s="11"/>
      <c r="R9" s="13"/>
      <c r="S9" s="11"/>
      <c r="T9" s="11" t="s">
        <v>189</v>
      </c>
      <c r="U9" s="11"/>
      <c r="V9" s="3">
        <v>500</v>
      </c>
      <c r="Z9" s="11" t="s">
        <v>194</v>
      </c>
    </row>
    <row r="10" spans="2:26">
      <c r="B10" s="11"/>
      <c r="C10" s="11"/>
      <c r="D10" s="11"/>
      <c r="E10" s="11"/>
      <c r="F10" s="11" t="s">
        <v>69</v>
      </c>
      <c r="G10" s="11"/>
      <c r="H10" s="12">
        <v>41263</v>
      </c>
      <c r="I10" s="11"/>
      <c r="J10" s="11" t="s">
        <v>158</v>
      </c>
      <c r="K10" s="11"/>
      <c r="L10" s="11" t="s">
        <v>198</v>
      </c>
      <c r="M10" s="11"/>
      <c r="N10" s="11"/>
      <c r="O10" s="11"/>
      <c r="P10" s="11"/>
      <c r="Q10" s="11"/>
      <c r="R10" s="13"/>
      <c r="S10" s="11"/>
      <c r="T10" s="11" t="s">
        <v>189</v>
      </c>
      <c r="U10" s="11"/>
      <c r="V10" s="3">
        <v>300</v>
      </c>
      <c r="Z10" s="11" t="s">
        <v>198</v>
      </c>
    </row>
    <row r="11" spans="2:26">
      <c r="B11" s="11"/>
      <c r="C11" s="11"/>
      <c r="D11" s="11"/>
      <c r="E11" s="11"/>
      <c r="F11" s="11" t="s">
        <v>69</v>
      </c>
      <c r="G11" s="11"/>
      <c r="H11" s="12">
        <v>41263</v>
      </c>
      <c r="I11" s="11"/>
      <c r="J11" s="11" t="s">
        <v>157</v>
      </c>
      <c r="K11" s="11"/>
      <c r="L11" s="11" t="s">
        <v>201</v>
      </c>
      <c r="M11" s="11"/>
      <c r="N11" s="11"/>
      <c r="O11" s="11"/>
      <c r="P11" s="11"/>
      <c r="Q11" s="11"/>
      <c r="R11" s="13"/>
      <c r="S11" s="11"/>
      <c r="T11" s="11" t="s">
        <v>189</v>
      </c>
      <c r="U11" s="11"/>
      <c r="V11" s="3">
        <v>500</v>
      </c>
      <c r="Z11" s="11" t="s">
        <v>201</v>
      </c>
    </row>
    <row r="12" spans="2:26">
      <c r="B12" s="11"/>
      <c r="C12" s="11"/>
      <c r="D12" s="11"/>
      <c r="E12" s="11"/>
      <c r="F12" s="11" t="s">
        <v>69</v>
      </c>
      <c r="G12" s="11"/>
      <c r="H12" s="12">
        <v>41263</v>
      </c>
      <c r="I12" s="11"/>
      <c r="J12" s="11" t="s">
        <v>156</v>
      </c>
      <c r="K12" s="11"/>
      <c r="L12" s="11" t="s">
        <v>210</v>
      </c>
      <c r="M12" s="11"/>
      <c r="N12" s="11"/>
      <c r="O12" s="11"/>
      <c r="P12" s="11"/>
      <c r="Q12" s="11"/>
      <c r="R12" s="13"/>
      <c r="S12" s="11"/>
      <c r="T12" s="11" t="s">
        <v>189</v>
      </c>
      <c r="U12" s="11"/>
      <c r="V12" s="3">
        <v>300</v>
      </c>
      <c r="Z12" s="11" t="s">
        <v>210</v>
      </c>
    </row>
    <row r="13" spans="2:26">
      <c r="B13" s="11"/>
      <c r="C13" s="11"/>
      <c r="D13" s="11"/>
      <c r="E13" s="11"/>
      <c r="F13" s="11" t="s">
        <v>69</v>
      </c>
      <c r="G13" s="11"/>
      <c r="H13" s="12">
        <v>41263</v>
      </c>
      <c r="I13" s="11"/>
      <c r="J13" s="11" t="s">
        <v>155</v>
      </c>
      <c r="K13" s="11"/>
      <c r="L13" s="11" t="s">
        <v>204</v>
      </c>
      <c r="M13" s="11"/>
      <c r="N13" s="11"/>
      <c r="O13" s="11"/>
      <c r="P13" s="11"/>
      <c r="Q13" s="11"/>
      <c r="R13" s="13"/>
      <c r="S13" s="11"/>
      <c r="T13" s="11" t="s">
        <v>189</v>
      </c>
      <c r="U13" s="11"/>
      <c r="V13" s="3">
        <v>500</v>
      </c>
      <c r="Z13" s="11" t="s">
        <v>204</v>
      </c>
    </row>
    <row r="14" spans="2:26">
      <c r="B14" s="11"/>
      <c r="C14" s="11"/>
      <c r="D14" s="11"/>
      <c r="E14" s="11"/>
      <c r="F14" s="11" t="s">
        <v>69</v>
      </c>
      <c r="G14" s="11"/>
      <c r="H14" s="12">
        <v>41263</v>
      </c>
      <c r="I14" s="11"/>
      <c r="J14" s="11" t="s">
        <v>154</v>
      </c>
      <c r="K14" s="11"/>
      <c r="L14" s="11" t="s">
        <v>211</v>
      </c>
      <c r="M14" s="11"/>
      <c r="N14" s="11"/>
      <c r="O14" s="11"/>
      <c r="P14" s="11"/>
      <c r="Q14" s="11"/>
      <c r="R14" s="13"/>
      <c r="S14" s="11"/>
      <c r="T14" s="11" t="s">
        <v>189</v>
      </c>
      <c r="U14" s="11"/>
      <c r="V14" s="3">
        <v>500</v>
      </c>
      <c r="Z14" s="11" t="s">
        <v>211</v>
      </c>
    </row>
    <row r="15" spans="2:26">
      <c r="B15" s="11"/>
      <c r="C15" s="11"/>
      <c r="D15" s="11"/>
      <c r="E15" s="11"/>
      <c r="F15" s="11" t="s">
        <v>30</v>
      </c>
      <c r="G15" s="11"/>
      <c r="H15" s="12">
        <v>41274</v>
      </c>
      <c r="I15" s="11"/>
      <c r="J15" s="11" t="s">
        <v>73</v>
      </c>
      <c r="K15" s="11"/>
      <c r="L15" s="11"/>
      <c r="M15" s="11"/>
      <c r="N15" s="11" t="s">
        <v>72</v>
      </c>
      <c r="O15" s="11"/>
      <c r="P15" s="11"/>
      <c r="Q15" s="11"/>
      <c r="R15" s="13"/>
      <c r="S15" s="11"/>
      <c r="T15" s="11" t="s">
        <v>71</v>
      </c>
      <c r="U15" s="11"/>
      <c r="V15" s="4">
        <v>192.63</v>
      </c>
    </row>
  </sheetData>
  <sortState ref="Z4:Z14">
    <sortCondition ref="Z4:Z14"/>
  </sortState>
  <pageMargins left="0.7" right="0.7" top="0.75" bottom="0.75" header="0.1" footer="0.3"/>
  <pageSetup orientation="portrait" r:id="rId1"/>
  <headerFooter>
    <oddHeader>&amp;L&amp;"Arial,Bold"&amp;8 1:51 PM
&amp;"Arial,Bold"&amp;8 09/09/13
&amp;"Arial,Bold"&amp;8 Accrual Basis&amp;C&amp;"Arial,Bold"&amp;12 Frost Refrigeration Inc.
&amp;"Arial,Bold"&amp;14 Transaction Detail By Account
&amp;"Arial,Bold"&amp;10 January 2012 through August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41" r:id="rId4" name="FILTER">
          <controlPr defaultSize="0" autoLin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41" r:id="rId4" name="FILTER"/>
      </mc:Fallback>
    </mc:AlternateContent>
    <mc:AlternateContent xmlns:mc="http://schemas.openxmlformats.org/markup-compatibility/2006">
      <mc:Choice Requires="x14">
        <control shapeId="10242" r:id="rId6" name="HEADER">
          <controlPr defaultSize="0" autoLin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42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SUMMARY_LABOUR_COSTS</vt:lpstr>
      <vt:lpstr>SUMMARY_ADMIN_WAGES</vt:lpstr>
      <vt:lpstr>FORMULAS</vt:lpstr>
      <vt:lpstr>LC_DW</vt:lpstr>
      <vt:lpstr>LC_EHT</vt:lpstr>
      <vt:lpstr>LC_WCB</vt:lpstr>
      <vt:lpstr>LC_OTHER</vt:lpstr>
      <vt:lpstr>AW_EB</vt:lpstr>
      <vt:lpstr>AW_OW</vt:lpstr>
      <vt:lpstr>AW_PE</vt:lpstr>
      <vt:lpstr>AW_OTHER</vt:lpstr>
      <vt:lpstr>AW_EB!Print_Titles</vt:lpstr>
      <vt:lpstr>AW_OTHER!Print_Titles</vt:lpstr>
      <vt:lpstr>AW_OW!Print_Titles</vt:lpstr>
      <vt:lpstr>AW_PE!Print_Titles</vt:lpstr>
      <vt:lpstr>LC_DW!Print_Titles</vt:lpstr>
      <vt:lpstr>LC_EHT!Print_Titles</vt:lpstr>
      <vt:lpstr>LC_OTHER!Print_Titles</vt:lpstr>
      <vt:lpstr>LC_WCB!Print_Titles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Cooke</dc:creator>
  <cp:lastModifiedBy>Windows User</cp:lastModifiedBy>
  <dcterms:created xsi:type="dcterms:W3CDTF">2013-09-09T17:44:52Z</dcterms:created>
  <dcterms:modified xsi:type="dcterms:W3CDTF">2013-10-25T08:57:11Z</dcterms:modified>
</cp:coreProperties>
</file>