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an\Desktop\"/>
    </mc:Choice>
  </mc:AlternateContent>
  <bookViews>
    <workbookView xWindow="0" yWindow="0" windowWidth="19200" windowHeight="8385"/>
  </bookViews>
  <sheets>
    <sheet name="Puerto Rico CDS" sheetId="1" r:id="rId1"/>
  </sheets>
  <externalReferences>
    <externalReference r:id="rId2"/>
  </externalReferences>
  <definedNames>
    <definedName name="BloombergSubstitution_20140716_013521" localSheetId="0" hidden="1">TRUE</definedName>
    <definedName name="BloombergSubstitution_20140716_013530" localSheetId="0" hidden="1">TRUE</definedName>
    <definedName name="Brent_Dealer_Forecast">'[1]LookUp Tables'!$W$8:$Z$9</definedName>
    <definedName name="CIQWBGuid" hidden="1">"7273780b-3bb4-4ef6-81a8-51f286e3bffe"</definedName>
    <definedName name="Debt_Exchange">'[1]Scenario Analytics'!$D$28</definedName>
    <definedName name="Debt_Exchange_Lookup">'[1]LookUp Tables'!$AB$2:$AC$8</definedName>
    <definedName name="Electricity">'[1]LookUp Tables'!$AE$2:$AJ$6</definedName>
    <definedName name="Energy_Consumption">'[1]Scenario Analytics'!$D$12</definedName>
    <definedName name="Fuel_Reduction_Convs">'[1]LookUp Tables'!$W$2:$Z$6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"01/29/2016 16:28:10"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ost_Elect_Consump">'[1]LookUp Tables'!$F$7:$G$10</definedName>
    <definedName name="Secondary_List">+OFFSET('[1]LookUp Tables'!$D$20,0,0,'[1]LookUp Tables'!$D$15,1)</definedName>
    <definedName name="TITLE">[1]Summary!$C$3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0" i="1"/>
  <c r="D26" i="1"/>
  <c r="D21" i="1"/>
  <c r="D37" i="1" s="1"/>
  <c r="D20" i="1"/>
  <c r="D36" i="1" s="1"/>
  <c r="D19" i="1"/>
  <c r="D35" i="1" s="1"/>
  <c r="D18" i="1"/>
  <c r="D17" i="1"/>
  <c r="D33" i="1" s="1"/>
  <c r="D16" i="1"/>
  <c r="D32" i="1" s="1"/>
  <c r="D15" i="1"/>
  <c r="D31" i="1" s="1"/>
  <c r="D14" i="1"/>
  <c r="D13" i="1"/>
  <c r="D29" i="1" s="1"/>
  <c r="D12" i="1"/>
  <c r="D28" i="1" s="1"/>
  <c r="D11" i="1"/>
  <c r="D27" i="1" s="1"/>
  <c r="D10" i="1"/>
  <c r="F9" i="1"/>
  <c r="E5" i="1"/>
  <c r="F5" i="1" s="1"/>
  <c r="G4" i="1"/>
  <c r="F4" i="1"/>
  <c r="F25" i="1" s="1"/>
  <c r="B2" i="1"/>
  <c r="N21" i="1"/>
  <c r="J21" i="1"/>
  <c r="F21" i="1"/>
  <c r="L20" i="1"/>
  <c r="H20" i="1"/>
  <c r="N19" i="1"/>
  <c r="J19" i="1"/>
  <c r="F19" i="1"/>
  <c r="L18" i="1"/>
  <c r="H18" i="1"/>
  <c r="N17" i="1"/>
  <c r="J17" i="1"/>
  <c r="F17" i="1"/>
  <c r="L16" i="1"/>
  <c r="H16" i="1"/>
  <c r="N15" i="1"/>
  <c r="J15" i="1"/>
  <c r="F15" i="1"/>
  <c r="L14" i="1"/>
  <c r="H14" i="1"/>
  <c r="N13" i="1"/>
  <c r="J13" i="1"/>
  <c r="F13" i="1"/>
  <c r="L12" i="1"/>
  <c r="H12" i="1"/>
  <c r="N11" i="1"/>
  <c r="J11" i="1"/>
  <c r="F11" i="1"/>
  <c r="L10" i="1"/>
  <c r="H10" i="1"/>
  <c r="F12" i="1"/>
  <c r="N10" i="1"/>
  <c r="M21" i="1"/>
  <c r="I21" i="1"/>
  <c r="E21" i="1"/>
  <c r="K20" i="1"/>
  <c r="G20" i="1"/>
  <c r="M19" i="1"/>
  <c r="I19" i="1"/>
  <c r="E19" i="1"/>
  <c r="K18" i="1"/>
  <c r="G18" i="1"/>
  <c r="M17" i="1"/>
  <c r="I17" i="1"/>
  <c r="E17" i="1"/>
  <c r="K16" i="1"/>
  <c r="G16" i="1"/>
  <c r="M15" i="1"/>
  <c r="I15" i="1"/>
  <c r="E15" i="1"/>
  <c r="K14" i="1"/>
  <c r="G14" i="1"/>
  <c r="M13" i="1"/>
  <c r="I13" i="1"/>
  <c r="E13" i="1"/>
  <c r="K12" i="1"/>
  <c r="G12" i="1"/>
  <c r="M11" i="1"/>
  <c r="I11" i="1"/>
  <c r="E11" i="1"/>
  <c r="K10" i="1"/>
  <c r="G10" i="1"/>
  <c r="L21" i="1"/>
  <c r="J20" i="1"/>
  <c r="F20" i="1"/>
  <c r="H19" i="1"/>
  <c r="J18" i="1"/>
  <c r="L17" i="1"/>
  <c r="N16" i="1"/>
  <c r="F16" i="1"/>
  <c r="H15" i="1"/>
  <c r="J14" i="1"/>
  <c r="L13" i="1"/>
  <c r="N12" i="1"/>
  <c r="L11" i="1"/>
  <c r="J10" i="1"/>
  <c r="K21" i="1"/>
  <c r="G21" i="1"/>
  <c r="M20" i="1"/>
  <c r="I20" i="1"/>
  <c r="E20" i="1"/>
  <c r="K19" i="1"/>
  <c r="G19" i="1"/>
  <c r="M18" i="1"/>
  <c r="I18" i="1"/>
  <c r="E18" i="1"/>
  <c r="K17" i="1"/>
  <c r="G17" i="1"/>
  <c r="M16" i="1"/>
  <c r="I16" i="1"/>
  <c r="E16" i="1"/>
  <c r="K15" i="1"/>
  <c r="G15" i="1"/>
  <c r="M14" i="1"/>
  <c r="I14" i="1"/>
  <c r="E14" i="1"/>
  <c r="K13" i="1"/>
  <c r="G13" i="1"/>
  <c r="M12" i="1"/>
  <c r="I12" i="1"/>
  <c r="E12" i="1"/>
  <c r="K11" i="1"/>
  <c r="G11" i="1"/>
  <c r="M10" i="1"/>
  <c r="I10" i="1"/>
  <c r="E10" i="1"/>
  <c r="H21" i="1"/>
  <c r="N20" i="1"/>
  <c r="L19" i="1"/>
  <c r="N18" i="1"/>
  <c r="F18" i="1"/>
  <c r="H17" i="1"/>
  <c r="J16" i="1"/>
  <c r="L15" i="1"/>
  <c r="N14" i="1"/>
  <c r="F14" i="1"/>
  <c r="H13" i="1"/>
  <c r="J12" i="1"/>
  <c r="H11" i="1"/>
  <c r="F10" i="1"/>
  <c r="N37" i="1"/>
  <c r="J37" i="1"/>
  <c r="F37" i="1"/>
  <c r="M36" i="1"/>
  <c r="I36" i="1"/>
  <c r="E36" i="1"/>
  <c r="L35" i="1"/>
  <c r="H35" i="1"/>
  <c r="K34" i="1"/>
  <c r="G34" i="1"/>
  <c r="N33" i="1"/>
  <c r="J33" i="1"/>
  <c r="F33" i="1"/>
  <c r="M32" i="1"/>
  <c r="I32" i="1"/>
  <c r="E32" i="1"/>
  <c r="L31" i="1"/>
  <c r="H31" i="1"/>
  <c r="K30" i="1"/>
  <c r="G30" i="1"/>
  <c r="N29" i="1"/>
  <c r="J29" i="1"/>
  <c r="F29" i="1"/>
  <c r="M28" i="1"/>
  <c r="I28" i="1"/>
  <c r="E28" i="1"/>
  <c r="L27" i="1"/>
  <c r="H27" i="1"/>
  <c r="K26" i="1"/>
  <c r="G26" i="1"/>
  <c r="L37" i="1"/>
  <c r="H37" i="1"/>
  <c r="K36" i="1"/>
  <c r="G36" i="1"/>
  <c r="N35" i="1"/>
  <c r="J35" i="1"/>
  <c r="M34" i="1"/>
  <c r="I34" i="1"/>
  <c r="L33" i="1"/>
  <c r="H33" i="1"/>
  <c r="G32" i="1"/>
  <c r="J31" i="1"/>
  <c r="F31" i="1"/>
  <c r="I30" i="1"/>
  <c r="L29" i="1"/>
  <c r="H29" i="1"/>
  <c r="G28" i="1"/>
  <c r="J27" i="1"/>
  <c r="F27" i="1"/>
  <c r="I26" i="1"/>
  <c r="M37" i="1"/>
  <c r="I37" i="1"/>
  <c r="E37" i="1"/>
  <c r="L36" i="1"/>
  <c r="H36" i="1"/>
  <c r="K35" i="1"/>
  <c r="G35" i="1"/>
  <c r="N34" i="1"/>
  <c r="J34" i="1"/>
  <c r="F34" i="1"/>
  <c r="M33" i="1"/>
  <c r="I33" i="1"/>
  <c r="E33" i="1"/>
  <c r="L32" i="1"/>
  <c r="H32" i="1"/>
  <c r="K31" i="1"/>
  <c r="G31" i="1"/>
  <c r="N30" i="1"/>
  <c r="J30" i="1"/>
  <c r="F30" i="1"/>
  <c r="M29" i="1"/>
  <c r="I29" i="1"/>
  <c r="E29" i="1"/>
  <c r="L28" i="1"/>
  <c r="H28" i="1"/>
  <c r="K27" i="1"/>
  <c r="G27" i="1"/>
  <c r="N26" i="1"/>
  <c r="J26" i="1"/>
  <c r="F26" i="1"/>
  <c r="F35" i="1"/>
  <c r="E34" i="1"/>
  <c r="K32" i="1"/>
  <c r="N31" i="1"/>
  <c r="M30" i="1"/>
  <c r="E30" i="1"/>
  <c r="K28" i="1"/>
  <c r="N27" i="1"/>
  <c r="M26" i="1"/>
  <c r="E26" i="1"/>
  <c r="G37" i="1"/>
  <c r="M35" i="1"/>
  <c r="H34" i="1"/>
  <c r="N32" i="1"/>
  <c r="I31" i="1"/>
  <c r="J28" i="1"/>
  <c r="E27" i="1"/>
  <c r="N36" i="1"/>
  <c r="I35" i="1"/>
  <c r="J32" i="1"/>
  <c r="E31" i="1"/>
  <c r="K29" i="1"/>
  <c r="F28" i="1"/>
  <c r="L26" i="1"/>
  <c r="J36" i="1"/>
  <c r="E35" i="1"/>
  <c r="K33" i="1"/>
  <c r="F32" i="1"/>
  <c r="L30" i="1"/>
  <c r="G29" i="1"/>
  <c r="M27" i="1"/>
  <c r="H26" i="1"/>
  <c r="K37" i="1"/>
  <c r="F36" i="1"/>
  <c r="L34" i="1"/>
  <c r="G33" i="1"/>
  <c r="M31" i="1"/>
  <c r="H30" i="1"/>
  <c r="N28" i="1"/>
  <c r="I27" i="1"/>
  <c r="G9" i="1" l="1"/>
  <c r="G5" i="1"/>
  <c r="H4" i="1"/>
  <c r="G25" i="1"/>
  <c r="H5" i="1" l="1"/>
  <c r="H25" i="1"/>
  <c r="I4" i="1"/>
  <c r="H9" i="1"/>
  <c r="J4" i="1" l="1"/>
  <c r="I25" i="1"/>
  <c r="I5" i="1"/>
  <c r="I9" i="1"/>
  <c r="J25" i="1" l="1"/>
  <c r="J9" i="1"/>
  <c r="J5" i="1"/>
  <c r="K4" i="1"/>
  <c r="K9" i="1" l="1"/>
  <c r="K5" i="1"/>
  <c r="K25" i="1"/>
  <c r="L4" i="1"/>
  <c r="L5" i="1" l="1"/>
  <c r="L25" i="1"/>
  <c r="M4" i="1"/>
  <c r="L9" i="1"/>
  <c r="N4" i="1" l="1"/>
  <c r="M25" i="1"/>
  <c r="M9" i="1"/>
  <c r="M5" i="1"/>
  <c r="N25" i="1" l="1"/>
  <c r="N9" i="1"/>
  <c r="N5" i="1"/>
</calcChain>
</file>

<file path=xl/sharedStrings.xml><?xml version="1.0" encoding="utf-8"?>
<sst xmlns="http://schemas.openxmlformats.org/spreadsheetml/2006/main" count="17" uniqueCount="16">
  <si>
    <t>Puerto Rico CDS Live CDS Curve (**Bloomberg Terminal Required**)</t>
  </si>
  <si>
    <t xml:space="preserve">Commonwealth of Puerto Rico: CDS Spreads </t>
  </si>
  <si>
    <t>Today</t>
  </si>
  <si>
    <t>3M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</si>
  <si>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</si>
  <si>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</si>
  <si>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</si>
  <si>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</si>
  <si>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</si>
  <si>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</si>
  <si>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</si>
  <si>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</si>
  <si>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</si>
  <si>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</si>
  <si>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</si>
  <si>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Commonwealth of Puerto Rico: CDS Quoted Price / Upfront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</si>
</sst>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left" wrapText="1"/>
    </xf>
  </cellStyleXfs>
  <cellXfs count="41">
    <xf numFmtId="0" fontId="0" fillId="0" borderId="0" xfId="0"/>
    <xf numFmtId="0" fontId="2" fillId="0" borderId="0" xfId="1" applyAlignment="1"/>
    <xf numFmtId="0" fontId="2" fillId="0" borderId="0" xfId="1" applyFont="1" applyAlignment="1"/>
    <xf numFmtId="2" fontId="2" fillId="0" borderId="0" xfId="1" applyNumberFormat="1" applyFont="1" applyAlignment="1"/>
    <xf numFmtId="0" fontId="3" fillId="0" borderId="1" xfId="1" applyFont="1" applyBorder="1" applyAlignment="1"/>
    <xf numFmtId="0" fontId="4" fillId="0" borderId="1" xfId="1" applyFont="1" applyBorder="1" applyAlignment="1"/>
    <xf numFmtId="2" fontId="4" fillId="0" borderId="1" xfId="1" applyNumberFormat="1" applyFont="1" applyBorder="1" applyAlignment="1"/>
    <xf numFmtId="14" fontId="4" fillId="0" borderId="1" xfId="1" applyNumberFormat="1" applyFont="1" applyBorder="1" applyAlignment="1">
      <alignment horizontal="center"/>
    </xf>
    <xf numFmtId="0" fontId="5" fillId="0" borderId="0" xfId="1" applyFont="1" applyAlignment="1"/>
    <xf numFmtId="0" fontId="6" fillId="0" borderId="0" xfId="1" applyFont="1" applyAlignment="1"/>
    <xf numFmtId="2" fontId="6" fillId="0" borderId="0" xfId="1" applyNumberFormat="1" applyFont="1" applyAlignment="1"/>
    <xf numFmtId="1" fontId="2" fillId="2" borderId="0" xfId="1" applyNumberFormat="1" applyFont="1" applyFill="1" applyAlignment="1">
      <alignment horizontal="center"/>
    </xf>
    <xf numFmtId="1" fontId="7" fillId="2" borderId="0" xfId="1" applyNumberFormat="1" applyFon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2" xfId="0" applyFont="1" applyBorder="1" applyAlignment="1">
      <alignment horizontal="centerContinuous" vertical="center"/>
    </xf>
    <xf numFmtId="2" fontId="8" fillId="0" borderId="3" xfId="0" applyNumberFormat="1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39" fontId="9" fillId="0" borderId="3" xfId="0" applyNumberFormat="1" applyFont="1" applyBorder="1" applyAlignment="1">
      <alignment horizontal="centerContinuous" vertical="center"/>
    </xf>
    <xf numFmtId="0" fontId="8" fillId="0" borderId="4" xfId="0" applyFont="1" applyBorder="1" applyAlignment="1">
      <alignment horizontal="centerContinuous" vertical="center"/>
    </xf>
    <xf numFmtId="0" fontId="7" fillId="0" borderId="0" xfId="1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center" wrapText="1"/>
    </xf>
    <xf numFmtId="3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9" fillId="0" borderId="5" xfId="0" applyFont="1" applyBorder="1" applyAlignment="1">
      <alignment horizontal="centerContinuous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d%20PREPA%20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PA Historic Financials"/>
      <sheetName val="Summary"/>
      <sheetName val="Scenario Analytics"/>
      <sheetName val="Projected Financials"/>
      <sheetName val="Drivers"/>
      <sheetName val="Restructured Bonds"/>
      <sheetName val="LT Debt Schedule"/>
      <sheetName val="Historical Monthly Financials"/>
      <sheetName val="NEI Data"/>
      <sheetName val="Economic and Demographic Trends"/>
      <sheetName val="PREPA Price History"/>
      <sheetName val="PR GO Price History"/>
      <sheetName val="PR GDB Price History"/>
      <sheetName val="Puerto Rico CDS"/>
      <sheetName val="Electricity Generation Data"/>
      <sheetName val="Energy Consumption Data"/>
      <sheetName val="Gasoline Consumption Data"/>
      <sheetName val="Economic Activity Index Data"/>
      <sheetName val="Gross Domestic Product Data"/>
      <sheetName val="Retail Sales Data"/>
      <sheetName val="External Trade Data"/>
      <sheetName val="Consumer Price Index Data"/>
      <sheetName val="Payroll Data"/>
      <sheetName val="PR_Population &amp; Employees"/>
      <sheetName val="Population Data"/>
      <sheetName val="Unemployment Data"/>
      <sheetName val="PR_Annual GDP"/>
      <sheetName val="LookUp Tables"/>
    </sheetNames>
    <sheetDataSet>
      <sheetData sheetId="0" refreshError="1"/>
      <sheetData sheetId="1">
        <row r="3">
          <cell r="C3" t="str">
            <v>PREPA: Analysis of (Potential) Restructuring Actions</v>
          </cell>
        </row>
      </sheetData>
      <sheetData sheetId="2">
        <row r="12">
          <cell r="D12" t="str">
            <v>Scenario 3</v>
          </cell>
        </row>
        <row r="28">
          <cell r="D28" t="str">
            <v>Scenario 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X2">
            <v>43646</v>
          </cell>
          <cell r="Y2">
            <v>44012</v>
          </cell>
          <cell r="Z2">
            <v>44377</v>
          </cell>
          <cell r="AB2" t="str">
            <v>No Debt Exchange</v>
          </cell>
          <cell r="AC2">
            <v>0</v>
          </cell>
          <cell r="AE2" t="str">
            <v>Electricity Consumption</v>
          </cell>
          <cell r="AF2">
            <v>42185</v>
          </cell>
          <cell r="AG2">
            <v>42551</v>
          </cell>
          <cell r="AH2">
            <v>42916</v>
          </cell>
          <cell r="AI2">
            <v>43281</v>
          </cell>
          <cell r="AJ2">
            <v>43646</v>
          </cell>
        </row>
        <row r="3">
          <cell r="W3" t="str">
            <v>Scenario 1</v>
          </cell>
          <cell r="X3">
            <v>-0.2</v>
          </cell>
          <cell r="Y3">
            <v>-0.1</v>
          </cell>
          <cell r="Z3">
            <v>0</v>
          </cell>
          <cell r="AB3" t="str">
            <v>Scenario 1</v>
          </cell>
          <cell r="AC3">
            <v>1</v>
          </cell>
          <cell r="AE3" t="str">
            <v>Scenario 1</v>
          </cell>
          <cell r="AF3">
            <v>0.01</v>
          </cell>
          <cell r="AG3">
            <v>0.01</v>
          </cell>
          <cell r="AH3">
            <v>1.2500000000000001E-2</v>
          </cell>
          <cell r="AI3">
            <v>1.4999999999999999E-2</v>
          </cell>
          <cell r="AJ3">
            <v>1.7500000000000002E-2</v>
          </cell>
        </row>
        <row r="4">
          <cell r="W4" t="str">
            <v>Scenario 2</v>
          </cell>
          <cell r="X4">
            <v>-0.15</v>
          </cell>
          <cell r="Y4">
            <v>-0.15</v>
          </cell>
          <cell r="Z4">
            <v>-0.05</v>
          </cell>
          <cell r="AB4" t="str">
            <v>Scenario 2</v>
          </cell>
          <cell r="AC4">
            <v>2</v>
          </cell>
          <cell r="AE4" t="str">
            <v>Scenario 2</v>
          </cell>
          <cell r="AF4">
            <v>-0.02</v>
          </cell>
          <cell r="AG4">
            <v>-0.02</v>
          </cell>
          <cell r="AH4">
            <v>-0.01</v>
          </cell>
          <cell r="AI4">
            <v>0</v>
          </cell>
          <cell r="AJ4">
            <v>5.0000000000000001E-3</v>
          </cell>
        </row>
        <row r="5">
          <cell r="W5" t="str">
            <v>Scenario 3</v>
          </cell>
          <cell r="X5">
            <v>-0.25</v>
          </cell>
          <cell r="Y5">
            <v>-0.2</v>
          </cell>
          <cell r="Z5">
            <v>-0.1</v>
          </cell>
          <cell r="AB5" t="str">
            <v>Scenario 3</v>
          </cell>
          <cell r="AC5">
            <v>3</v>
          </cell>
          <cell r="AE5" t="str">
            <v>Scenario 3</v>
          </cell>
          <cell r="AF5">
            <v>-0.04</v>
          </cell>
          <cell r="AG5">
            <v>-0.04</v>
          </cell>
          <cell r="AH5">
            <v>-0.03</v>
          </cell>
          <cell r="AI5">
            <v>-0.01</v>
          </cell>
          <cell r="AJ5">
            <v>0</v>
          </cell>
        </row>
        <row r="6">
          <cell r="W6" t="str">
            <v>No Conversion</v>
          </cell>
          <cell r="X6">
            <v>0</v>
          </cell>
          <cell r="Y6">
            <v>0</v>
          </cell>
          <cell r="Z6">
            <v>0</v>
          </cell>
          <cell r="AB6" t="str">
            <v>Scenario 4</v>
          </cell>
          <cell r="AC6">
            <v>4</v>
          </cell>
          <cell r="AE6" t="str">
            <v>Scenario 4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F7" t="str">
            <v>Scenario 1</v>
          </cell>
          <cell r="G7">
            <v>50</v>
          </cell>
          <cell r="AB7" t="str">
            <v>Scenario 5</v>
          </cell>
          <cell r="AC7">
            <v>5</v>
          </cell>
        </row>
        <row r="8">
          <cell r="F8" t="str">
            <v>Scenario 2</v>
          </cell>
          <cell r="G8">
            <v>25</v>
          </cell>
          <cell r="W8">
            <v>42185</v>
          </cell>
          <cell r="X8">
            <v>42551</v>
          </cell>
          <cell r="Y8">
            <v>42916</v>
          </cell>
          <cell r="Z8">
            <v>43281</v>
          </cell>
          <cell r="AB8" t="str">
            <v>Scenario 6</v>
          </cell>
          <cell r="AC8">
            <v>6</v>
          </cell>
        </row>
        <row r="9">
          <cell r="F9" t="str">
            <v>Scenario 3</v>
          </cell>
          <cell r="G9">
            <v>0</v>
          </cell>
          <cell r="W9">
            <v>106.33</v>
          </cell>
          <cell r="X9">
            <v>102.58</v>
          </cell>
          <cell r="Y9">
            <v>100.52</v>
          </cell>
          <cell r="Z9">
            <v>99.41</v>
          </cell>
        </row>
        <row r="10">
          <cell r="F10" t="str">
            <v>Scenario 4</v>
          </cell>
          <cell r="G10">
            <v>0</v>
          </cell>
        </row>
        <row r="15">
          <cell r="D15">
            <v>24</v>
          </cell>
        </row>
        <row r="20">
          <cell r="D20" t="str">
            <v>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62"/>
  <sheetViews>
    <sheetView showGridLines="0" tabSelected="1" zoomScale="85" zoomScaleNormal="85" workbookViewId="0">
      <selection activeCell="G28" sqref="G28"/>
    </sheetView>
  </sheetViews>
  <sheetFormatPr defaultRowHeight="15" x14ac:dyDescent="0.25"/>
  <cols>
    <col min="1" max="1" width="1.7109375" style="1" customWidth="1"/>
    <col min="2" max="2" width="5.85546875" style="40" customWidth="1"/>
    <col min="3" max="3" width="7" style="37" customWidth="1"/>
    <col min="4" max="4" width="7.42578125" style="37" customWidth="1"/>
    <col min="5" max="14" width="15.42578125" style="38" customWidth="1"/>
    <col min="15" max="16384" width="9.140625" style="36"/>
  </cols>
  <sheetData>
    <row r="1" spans="1:14" customFormat="1" x14ac:dyDescent="0.25">
      <c r="A1" s="1"/>
      <c r="B1" s="1"/>
      <c r="C1" s="1"/>
      <c r="D1" s="1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customFormat="1" ht="16.5" thickBot="1" x14ac:dyDescent="0.3">
      <c r="A2" s="1"/>
      <c r="B2" s="4" t="str">
        <f>+TITLE</f>
        <v>PREPA: Analysis of (Potential) Restructuring Actions</v>
      </c>
      <c r="C2" s="4"/>
      <c r="D2" s="4"/>
      <c r="E2" s="5"/>
      <c r="F2" s="6"/>
      <c r="G2" s="5"/>
      <c r="H2" s="7"/>
      <c r="I2" s="7"/>
      <c r="J2" s="7"/>
      <c r="K2" s="7"/>
      <c r="L2" s="5"/>
      <c r="M2" s="5"/>
      <c r="N2" s="5"/>
    </row>
    <row r="3" spans="1:14" customFormat="1" ht="33.75" customHeight="1" x14ac:dyDescent="0.25">
      <c r="A3" s="1"/>
      <c r="B3" s="8" t="s">
        <v>0</v>
      </c>
      <c r="C3" s="8"/>
      <c r="D3" s="8"/>
      <c r="E3" s="9"/>
      <c r="F3" s="10"/>
      <c r="G3" s="9"/>
      <c r="H3" s="9"/>
      <c r="I3" s="9"/>
      <c r="J3" s="9"/>
      <c r="K3" s="9"/>
      <c r="L3" s="9"/>
      <c r="M3" s="9"/>
      <c r="N3" s="9"/>
    </row>
    <row r="4" spans="1:14" s="13" customFormat="1" hidden="1" x14ac:dyDescent="0.25">
      <c r="A4" s="11"/>
      <c r="B4" s="12"/>
      <c r="C4" s="12"/>
      <c r="D4" s="12"/>
      <c r="E4" s="11">
        <v>0</v>
      </c>
      <c r="F4" s="11">
        <f>+E4+1</f>
        <v>1</v>
      </c>
      <c r="G4" s="11">
        <f>+F4+1</f>
        <v>2</v>
      </c>
      <c r="H4" s="11">
        <f>+G4+1</f>
        <v>3</v>
      </c>
      <c r="I4" s="11">
        <f>+H4+1</f>
        <v>4</v>
      </c>
      <c r="J4" s="11">
        <f>+I4+1</f>
        <v>5</v>
      </c>
      <c r="K4" s="11">
        <f>+J4+25</f>
        <v>30</v>
      </c>
      <c r="L4" s="11">
        <f>+K4+30</f>
        <v>60</v>
      </c>
      <c r="M4" s="11">
        <f>+L4+30</f>
        <v>90</v>
      </c>
      <c r="N4" s="11">
        <f>+M4+275</f>
        <v>365</v>
      </c>
    </row>
    <row r="5" spans="1:14" s="16" customFormat="1" x14ac:dyDescent="0.25">
      <c r="A5" s="14"/>
      <c r="B5" s="15"/>
      <c r="C5" s="15"/>
      <c r="D5" s="15"/>
      <c r="E5" s="14">
        <f ca="1">TODAY()</f>
        <v>42399</v>
      </c>
      <c r="F5" s="14">
        <f ca="1">WORKDAY($E$5,-F$4)</f>
        <v>42398</v>
      </c>
      <c r="G5" s="14">
        <f t="shared" ref="G5:N5" ca="1" si="0">WORKDAY($E$5,-G$4)</f>
        <v>42397</v>
      </c>
      <c r="H5" s="14">
        <f t="shared" ca="1" si="0"/>
        <v>42396</v>
      </c>
      <c r="I5" s="14">
        <f t="shared" ca="1" si="0"/>
        <v>42395</v>
      </c>
      <c r="J5" s="14">
        <f t="shared" ca="1" si="0"/>
        <v>42394</v>
      </c>
      <c r="K5" s="14">
        <f t="shared" ca="1" si="0"/>
        <v>42359</v>
      </c>
      <c r="L5" s="14">
        <f t="shared" ca="1" si="0"/>
        <v>42317</v>
      </c>
      <c r="M5" s="14">
        <f t="shared" ca="1" si="0"/>
        <v>42275</v>
      </c>
      <c r="N5" s="14">
        <f t="shared" ca="1" si="0"/>
        <v>41890</v>
      </c>
    </row>
    <row r="6" spans="1:14" s="21" customFormat="1" ht="10.5" customHeight="1" x14ac:dyDescent="0.25">
      <c r="A6" s="17"/>
      <c r="B6" s="18"/>
      <c r="C6" s="18"/>
      <c r="D6" s="18"/>
      <c r="E6" s="19"/>
      <c r="F6" s="20"/>
      <c r="G6" s="19"/>
      <c r="H6" s="19"/>
      <c r="I6" s="19"/>
      <c r="J6" s="19"/>
      <c r="K6" s="19"/>
      <c r="L6" s="19"/>
      <c r="M6" s="19"/>
      <c r="N6" s="19"/>
    </row>
    <row r="7" spans="1:14" s="21" customFormat="1" x14ac:dyDescent="0.25">
      <c r="A7" s="17"/>
      <c r="B7" s="18"/>
      <c r="C7" s="18"/>
      <c r="D7" s="18"/>
      <c r="E7" s="22" t="s">
        <v>1</v>
      </c>
      <c r="F7" s="23"/>
      <c r="G7" s="24"/>
      <c r="H7" s="25"/>
      <c r="I7" s="25"/>
      <c r="J7" s="25"/>
      <c r="K7" s="25"/>
      <c r="L7" s="24"/>
      <c r="M7" s="24"/>
      <c r="N7" s="26"/>
    </row>
    <row r="8" spans="1:14" s="21" customFormat="1" ht="6" customHeight="1" x14ac:dyDescent="0.25">
      <c r="A8" s="17"/>
      <c r="B8" s="18"/>
      <c r="C8" s="18"/>
      <c r="D8" s="18"/>
      <c r="E8" s="19"/>
      <c r="F8" s="20"/>
      <c r="G8" s="19"/>
      <c r="H8" s="19"/>
      <c r="I8" s="19"/>
      <c r="J8" s="19"/>
      <c r="K8" s="19"/>
      <c r="L8" s="19"/>
      <c r="M8" s="19"/>
      <c r="N8" s="19"/>
    </row>
    <row r="9" spans="1:14" s="31" customFormat="1" ht="18.75" customHeight="1" x14ac:dyDescent="0.4">
      <c r="A9" s="27"/>
      <c r="B9" s="28"/>
      <c r="C9" s="28"/>
      <c r="D9" s="28"/>
      <c r="E9" s="29" t="s">
        <v>2</v>
      </c>
      <c r="F9" s="30" t="str">
        <f>+F$4&amp;" days prior"</f>
        <v>1 days prior</v>
      </c>
      <c r="G9" s="29" t="str">
        <f t="shared" ref="G9:N9" si="1">+G$4&amp;" days prior"</f>
        <v>2 days prior</v>
      </c>
      <c r="H9" s="29" t="str">
        <f t="shared" si="1"/>
        <v>3 days prior</v>
      </c>
      <c r="I9" s="29" t="str">
        <f t="shared" si="1"/>
        <v>4 days prior</v>
      </c>
      <c r="J9" s="29" t="str">
        <f t="shared" si="1"/>
        <v>5 days prior</v>
      </c>
      <c r="K9" s="29" t="str">
        <f t="shared" si="1"/>
        <v>30 days prior</v>
      </c>
      <c r="L9" s="29" t="str">
        <f t="shared" si="1"/>
        <v>60 days prior</v>
      </c>
      <c r="M9" s="29" t="str">
        <f t="shared" si="1"/>
        <v>90 days prior</v>
      </c>
      <c r="N9" s="29" t="str">
        <f t="shared" si="1"/>
        <v>365 days prior</v>
      </c>
    </row>
    <row r="10" spans="1:14" x14ac:dyDescent="0.25">
      <c r="B10" s="32"/>
      <c r="C10" s="33" t="s">
        <v>3</v>
      </c>
      <c r="D10" s="34" t="str">
        <f>+C10&amp;":"</f>
        <v>3M:</v>
      </c>
      <c r="E10" s="35" t="e">
        <f ca="1">BError(BDH("STOPR CDS USD SR "&amp;$C10&amp;" D03 Corp","CDS_FLAT_SPREAD",E$5,E$5))</f>
        <v>#NAME?</v>
      </c>
      <c r="F10" s="35" t="e">
        <f ca="1">BError(BDH("STOPR CDS USD SR "&amp;$C10&amp;" D03 Corp","CDS_FLAT_SPREAD",F$5,F$5))</f>
        <v>#NAME?</v>
      </c>
      <c r="G10" s="35" t="e">
        <f ca="1">BError(BDH("STOPR CDS USD SR "&amp;$C10&amp;" D03 Corp","CDS_FLAT_SPREAD",G$5,G$5))</f>
        <v>#NAME?</v>
      </c>
      <c r="H10" s="35" t="e">
        <f ca="1">BError(BDH("STOPR CDS USD SR "&amp;$C10&amp;" D03 Corp","CDS_FLAT_SPREAD",H$5,H$5))</f>
        <v>#NAME?</v>
      </c>
      <c r="I10" s="35" t="e">
        <f ca="1">BError(BDH("STOPR CDS USD SR "&amp;$C10&amp;" D03 Corp","CDS_FLAT_SPREAD",I$5,I$5))</f>
        <v>#NAME?</v>
      </c>
      <c r="J10" s="35" t="e">
        <f ca="1">BError(BDH("STOPR CDS USD SR "&amp;$C10&amp;" D03 Corp","CDS_FLAT_SPREAD",J$5,J$5))</f>
        <v>#NAME?</v>
      </c>
      <c r="K10" s="35" t="e">
        <f ca="1">BError(BDH("STOPR CDS USD SR "&amp;$C10&amp;" D03 Corp","CDS_FLAT_SPREAD",K$5,K$5))</f>
        <v>#NAME?</v>
      </c>
      <c r="L10" s="35" t="e">
        <f ca="1">BError(BDH("STOPR CDS USD SR "&amp;$C10&amp;" D03 Corp","CDS_FLAT_SPREAD",L$5,L$5))</f>
        <v>#NAME?</v>
      </c>
      <c r="M10" s="35" t="e">
        <f ca="1">BError(BDH("STOPR CDS USD SR "&amp;$C10&amp;" D03 Corp","CDS_FLAT_SPREAD",M$5,M$5))</f>
        <v>#NAME?</v>
      </c>
      <c r="N10" s="35" t="e">
        <f ca="1">BError(BDH("STOPR CDS USD SR "&amp;$C10&amp;" D03 Corp","CDS_FLAT_SPREAD",N$5,N$5))</f>
        <v>#NAME?</v>
      </c>
    </row>
    <row r="11" spans="1:14" x14ac:dyDescent="0.25">
      <c r="B11" s="32"/>
      <c r="C11" s="33" t="s">
        <v>4</v>
      </c>
      <c r="D11" s="34" t="str">
        <f t="shared" ref="D11:D21" si="2">+C11&amp;":"</f>
        <v>9M:</v>
      </c>
      <c r="E11" s="35" t="e">
        <f ca="1">BError(BDH("STOPR CDS USD SR "&amp;$C11&amp;" D03 Corp","CDS_FLAT_SPREAD",E$5,E$5))</f>
        <v>#NAME?</v>
      </c>
      <c r="F11" s="35" t="e">
        <f ca="1">BError(BDH("STOPR CDS USD SR "&amp;$C11&amp;" D03 Corp","CDS_FLAT_SPREAD",F$5,F$5))</f>
        <v>#NAME?</v>
      </c>
      <c r="G11" s="35" t="e">
        <f ca="1">BError(BDH("STOPR CDS USD SR "&amp;$C11&amp;" D03 Corp","CDS_FLAT_SPREAD",G$5,G$5))</f>
        <v>#NAME?</v>
      </c>
      <c r="H11" s="35" t="e">
        <f ca="1">BError(BDH("STOPR CDS USD SR "&amp;$C11&amp;" D03 Corp","CDS_FLAT_SPREAD",H$5,H$5))</f>
        <v>#NAME?</v>
      </c>
      <c r="I11" s="35" t="e">
        <f ca="1">BError(BDH("STOPR CDS USD SR "&amp;$C11&amp;" D03 Corp","CDS_FLAT_SPREAD",I$5,I$5))</f>
        <v>#NAME?</v>
      </c>
      <c r="J11" s="35" t="e">
        <f ca="1">BError(BDH("STOPR CDS USD SR "&amp;$C11&amp;" D03 Corp","CDS_FLAT_SPREAD",J$5,J$5))</f>
        <v>#NAME?</v>
      </c>
      <c r="K11" s="35" t="e">
        <f ca="1">BError(BDH("STOPR CDS USD SR "&amp;$C11&amp;" D03 Corp","CDS_FLAT_SPREAD",K$5,K$5))</f>
        <v>#NAME?</v>
      </c>
      <c r="L11" s="35" t="e">
        <f ca="1">BError(BDH("STOPR CDS USD SR "&amp;$C11&amp;" D03 Corp","CDS_FLAT_SPREAD",L$5,L$5))</f>
        <v>#NAME?</v>
      </c>
      <c r="M11" s="35" t="e">
        <f ca="1">BError(BDH("STOPR CDS USD SR "&amp;$C11&amp;" D03 Corp","CDS_FLAT_SPREAD",M$5,M$5))</f>
        <v>#NAME?</v>
      </c>
      <c r="N11" s="35" t="e">
        <f ca="1">BError(BDH("STOPR CDS USD SR "&amp;$C11&amp;" D03 Corp","CDS_FLAT_SPREAD",N$5,N$5))</f>
        <v>#NAME?</v>
      </c>
    </row>
    <row r="12" spans="1:14" x14ac:dyDescent="0.25">
      <c r="B12" s="32"/>
      <c r="C12" s="33" t="s">
        <v>5</v>
      </c>
      <c r="D12" s="34" t="str">
        <f t="shared" si="2"/>
        <v>1Y:</v>
      </c>
      <c r="E12" s="35" t="e">
        <f ca="1">BError(BDH("STOPR CDS USD SR "&amp;$C12&amp;" D03 Corp","CDS_FLAT_SPREAD",E$5,E$5))</f>
        <v>#NAME?</v>
      </c>
      <c r="F12" s="35" t="e">
        <f ca="1">BError(BDH("STOPR CDS USD SR "&amp;$C12&amp;" D03 Corp","CDS_FLAT_SPREAD",F$5,F$5))</f>
        <v>#NAME?</v>
      </c>
      <c r="G12" s="35" t="e">
        <f ca="1">BError(BDH("STOPR CDS USD SR "&amp;$C12&amp;" D03 Corp","CDS_FLAT_SPREAD",G$5,G$5))</f>
        <v>#NAME?</v>
      </c>
      <c r="H12" s="35" t="e">
        <f ca="1">BError(BDH("STOPR CDS USD SR "&amp;$C12&amp;" D03 Corp","CDS_FLAT_SPREAD",H$5,H$5))</f>
        <v>#NAME?</v>
      </c>
      <c r="I12" s="35" t="e">
        <f ca="1">BError(BDH("STOPR CDS USD SR "&amp;$C12&amp;" D03 Corp","CDS_FLAT_SPREAD",I$5,I$5))</f>
        <v>#NAME?</v>
      </c>
      <c r="J12" s="35" t="e">
        <f ca="1">BError(BDH("STOPR CDS USD SR "&amp;$C12&amp;" D03 Corp","CDS_FLAT_SPREAD",J$5,J$5))</f>
        <v>#NAME?</v>
      </c>
      <c r="K12" s="35" t="e">
        <f ca="1">BError(BDH("STOPR CDS USD SR "&amp;$C12&amp;" D03 Corp","CDS_FLAT_SPREAD",K$5,K$5))</f>
        <v>#NAME?</v>
      </c>
      <c r="L12" s="35" t="e">
        <f ca="1">BError(BDH("STOPR CDS USD SR "&amp;$C12&amp;" D03 Corp","CDS_FLAT_SPREAD",L$5,L$5))</f>
        <v>#NAME?</v>
      </c>
      <c r="M12" s="35" t="e">
        <f ca="1">BError(BDH("STOPR CDS USD SR "&amp;$C12&amp;" D03 Corp","CDS_FLAT_SPREAD",M$5,M$5))</f>
        <v>#NAME?</v>
      </c>
      <c r="N12" s="35" t="e">
        <f ca="1">BError(BDH("STOPR CDS USD SR "&amp;$C12&amp;" D03 Corp","CDS_FLAT_SPREAD",N$5,N$5))</f>
        <v>#NAME?</v>
      </c>
    </row>
    <row r="13" spans="1:14" x14ac:dyDescent="0.25">
      <c r="B13" s="32"/>
      <c r="C13" s="33" t="s">
        <v>6</v>
      </c>
      <c r="D13" s="34" t="str">
        <f t="shared" si="2"/>
        <v>2Y:</v>
      </c>
      <c r="E13" s="35" t="e">
        <f ca="1">BError(BDH("STOPR CDS USD SR "&amp;$C13&amp;" D03 Corp","CDS_FLAT_SPREAD",E$5,E$5))</f>
        <v>#NAME?</v>
      </c>
      <c r="F13" s="35" t="e">
        <f ca="1">BError(BDH("STOPR CDS USD SR "&amp;$C13&amp;" D03 Corp","CDS_FLAT_SPREAD",F$5,F$5))</f>
        <v>#NAME?</v>
      </c>
      <c r="G13" s="35" t="e">
        <f ca="1">BError(BDH("STOPR CDS USD SR "&amp;$C13&amp;" D03 Corp","CDS_FLAT_SPREAD",G$5,G$5))</f>
        <v>#NAME?</v>
      </c>
      <c r="H13" s="35" t="e">
        <f ca="1">BError(BDH("STOPR CDS USD SR "&amp;$C13&amp;" D03 Corp","CDS_FLAT_SPREAD",H$5,H$5))</f>
        <v>#NAME?</v>
      </c>
      <c r="I13" s="35" t="e">
        <f ca="1">BError(BDH("STOPR CDS USD SR "&amp;$C13&amp;" D03 Corp","CDS_FLAT_SPREAD",I$5,I$5))</f>
        <v>#NAME?</v>
      </c>
      <c r="J13" s="35" t="e">
        <f ca="1">BError(BDH("STOPR CDS USD SR "&amp;$C13&amp;" D03 Corp","CDS_FLAT_SPREAD",J$5,J$5))</f>
        <v>#NAME?</v>
      </c>
      <c r="K13" s="35" t="e">
        <f ca="1">BError(BDH("STOPR CDS USD SR "&amp;$C13&amp;" D03 Corp","CDS_FLAT_SPREAD",K$5,K$5))</f>
        <v>#NAME?</v>
      </c>
      <c r="L13" s="35" t="e">
        <f ca="1">BError(BDH("STOPR CDS USD SR "&amp;$C13&amp;" D03 Corp","CDS_FLAT_SPREAD",L$5,L$5))</f>
        <v>#NAME?</v>
      </c>
      <c r="M13" s="35" t="e">
        <f ca="1">BError(BDH("STOPR CDS USD SR "&amp;$C13&amp;" D03 Corp","CDS_FLAT_SPREAD",M$5,M$5))</f>
        <v>#NAME?</v>
      </c>
      <c r="N13" s="35" t="e">
        <f ca="1">BError(BDH("STOPR CDS USD SR "&amp;$C13&amp;" D03 Corp","CDS_FLAT_SPREAD",N$5,N$5))</f>
        <v>#NAME?</v>
      </c>
    </row>
    <row r="14" spans="1:14" x14ac:dyDescent="0.25">
      <c r="B14" s="32"/>
      <c r="C14" s="33" t="s">
        <v>7</v>
      </c>
      <c r="D14" s="34" t="str">
        <f t="shared" si="2"/>
        <v>3Y:</v>
      </c>
      <c r="E14" s="35" t="e">
        <f ca="1">BError(BDH("STOPR CDS USD SR "&amp;$C14&amp;" D03 Corp","CDS_FLAT_SPREAD",E$5,E$5))</f>
        <v>#NAME?</v>
      </c>
      <c r="F14" s="35" t="e">
        <f ca="1">BError(BDH("STOPR CDS USD SR "&amp;$C14&amp;" D03 Corp","CDS_FLAT_SPREAD",F$5,F$5))</f>
        <v>#NAME?</v>
      </c>
      <c r="G14" s="35" t="e">
        <f ca="1">BError(BDH("STOPR CDS USD SR "&amp;$C14&amp;" D03 Corp","CDS_FLAT_SPREAD",G$5,G$5))</f>
        <v>#NAME?</v>
      </c>
      <c r="H14" s="35" t="e">
        <f ca="1">BError(BDH("STOPR CDS USD SR "&amp;$C14&amp;" D03 Corp","CDS_FLAT_SPREAD",H$5,H$5))</f>
        <v>#NAME?</v>
      </c>
      <c r="I14" s="35" t="e">
        <f ca="1">BError(BDH("STOPR CDS USD SR "&amp;$C14&amp;" D03 Corp","CDS_FLAT_SPREAD",I$5,I$5))</f>
        <v>#NAME?</v>
      </c>
      <c r="J14" s="35" t="e">
        <f ca="1">BError(BDH("STOPR CDS USD SR "&amp;$C14&amp;" D03 Corp","CDS_FLAT_SPREAD",J$5,J$5))</f>
        <v>#NAME?</v>
      </c>
      <c r="K14" s="35" t="e">
        <f ca="1">BError(BDH("STOPR CDS USD SR "&amp;$C14&amp;" D03 Corp","CDS_FLAT_SPREAD",K$5,K$5))</f>
        <v>#NAME?</v>
      </c>
      <c r="L14" s="35" t="e">
        <f ca="1">BError(BDH("STOPR CDS USD SR "&amp;$C14&amp;" D03 Corp","CDS_FLAT_SPREAD",L$5,L$5))</f>
        <v>#NAME?</v>
      </c>
      <c r="M14" s="35" t="e">
        <f ca="1">BError(BDH("STOPR CDS USD SR "&amp;$C14&amp;" D03 Corp","CDS_FLAT_SPREAD",M$5,M$5))</f>
        <v>#NAME?</v>
      </c>
      <c r="N14" s="35" t="e">
        <f ca="1">BError(BDH("STOPR CDS USD SR "&amp;$C14&amp;" D03 Corp","CDS_FLAT_SPREAD",N$5,N$5))</f>
        <v>#NAME?</v>
      </c>
    </row>
    <row r="15" spans="1:14" x14ac:dyDescent="0.25">
      <c r="B15" s="32"/>
      <c r="C15" s="33" t="s">
        <v>8</v>
      </c>
      <c r="D15" s="34" t="str">
        <f t="shared" si="2"/>
        <v>4Y:</v>
      </c>
      <c r="E15" s="35" t="e">
        <f ca="1">BError(BDH("STOPR CDS USD SR "&amp;$C15&amp;" D03 Corp","CDS_FLAT_SPREAD",E$5,E$5))</f>
        <v>#NAME?</v>
      </c>
      <c r="F15" s="35" t="e">
        <f ca="1">BError(BDH("STOPR CDS USD SR "&amp;$C15&amp;" D03 Corp","CDS_FLAT_SPREAD",F$5,F$5))</f>
        <v>#NAME?</v>
      </c>
      <c r="G15" s="35" t="e">
        <f ca="1">BError(BDH("STOPR CDS USD SR "&amp;$C15&amp;" D03 Corp","CDS_FLAT_SPREAD",G$5,G$5))</f>
        <v>#NAME?</v>
      </c>
      <c r="H15" s="35" t="e">
        <f ca="1">BError(BDH("STOPR CDS USD SR "&amp;$C15&amp;" D03 Corp","CDS_FLAT_SPREAD",H$5,H$5))</f>
        <v>#NAME?</v>
      </c>
      <c r="I15" s="35" t="e">
        <f ca="1">BError(BDH("STOPR CDS USD SR "&amp;$C15&amp;" D03 Corp","CDS_FLAT_SPREAD",I$5,I$5))</f>
        <v>#NAME?</v>
      </c>
      <c r="J15" s="35" t="e">
        <f ca="1">BError(BDH("STOPR CDS USD SR "&amp;$C15&amp;" D03 Corp","CDS_FLAT_SPREAD",J$5,J$5))</f>
        <v>#NAME?</v>
      </c>
      <c r="K15" s="35" t="e">
        <f ca="1">BError(BDH("STOPR CDS USD SR "&amp;$C15&amp;" D03 Corp","CDS_FLAT_SPREAD",K$5,K$5))</f>
        <v>#NAME?</v>
      </c>
      <c r="L15" s="35" t="e">
        <f ca="1">BError(BDH("STOPR CDS USD SR "&amp;$C15&amp;" D03 Corp","CDS_FLAT_SPREAD",L$5,L$5))</f>
        <v>#NAME?</v>
      </c>
      <c r="M15" s="35" t="e">
        <f ca="1">BError(BDH("STOPR CDS USD SR "&amp;$C15&amp;" D03 Corp","CDS_FLAT_SPREAD",M$5,M$5))</f>
        <v>#NAME?</v>
      </c>
      <c r="N15" s="35" t="e">
        <f ca="1">BError(BDH("STOPR CDS USD SR "&amp;$C15&amp;" D03 Corp","CDS_FLAT_SPREAD",N$5,N$5))</f>
        <v>#NAME?</v>
      </c>
    </row>
    <row r="16" spans="1:14" x14ac:dyDescent="0.25">
      <c r="B16" s="32"/>
      <c r="C16" s="33" t="s">
        <v>9</v>
      </c>
      <c r="D16" s="34" t="str">
        <f t="shared" si="2"/>
        <v>5Y:</v>
      </c>
      <c r="E16" s="35" t="e">
        <f ca="1">BError(BDH("STOPR CDS USD SR "&amp;$C16&amp;" D03 Corp","CDS_FLAT_SPREAD",E$5,E$5))</f>
        <v>#NAME?</v>
      </c>
      <c r="F16" s="35" t="e">
        <f ca="1">BError(BDH("STOPR CDS USD SR "&amp;$C16&amp;" D03 Corp","CDS_FLAT_SPREAD",F$5,F$5))</f>
        <v>#NAME?</v>
      </c>
      <c r="G16" s="35" t="e">
        <f ca="1">BError(BDH("STOPR CDS USD SR "&amp;$C16&amp;" D03 Corp","CDS_FLAT_SPREAD",G$5,G$5))</f>
        <v>#NAME?</v>
      </c>
      <c r="H16" s="35" t="e">
        <f ca="1">BError(BDH("STOPR CDS USD SR "&amp;$C16&amp;" D03 Corp","CDS_FLAT_SPREAD",H$5,H$5))</f>
        <v>#NAME?</v>
      </c>
      <c r="I16" s="35" t="e">
        <f ca="1">BError(BDH("STOPR CDS USD SR "&amp;$C16&amp;" D03 Corp","CDS_FLAT_SPREAD",I$5,I$5))</f>
        <v>#NAME?</v>
      </c>
      <c r="J16" s="35" t="e">
        <f ca="1">BError(BDH("STOPR CDS USD SR "&amp;$C16&amp;" D03 Corp","CDS_FLAT_SPREAD",J$5,J$5))</f>
        <v>#NAME?</v>
      </c>
      <c r="K16" s="35" t="e">
        <f ca="1">BError(BDH("STOPR CDS USD SR "&amp;$C16&amp;" D03 Corp","CDS_FLAT_SPREAD",K$5,K$5))</f>
        <v>#NAME?</v>
      </c>
      <c r="L16" s="35" t="e">
        <f ca="1">BError(BDH("STOPR CDS USD SR "&amp;$C16&amp;" D03 Corp","CDS_FLAT_SPREAD",L$5,L$5))</f>
        <v>#NAME?</v>
      </c>
      <c r="M16" s="35" t="e">
        <f ca="1">BError(BDH("STOPR CDS USD SR "&amp;$C16&amp;" D03 Corp","CDS_FLAT_SPREAD",M$5,M$5))</f>
        <v>#NAME?</v>
      </c>
      <c r="N16" s="35" t="e">
        <f ca="1">BError(BDH("STOPR CDS USD SR "&amp;$C16&amp;" D03 Corp","CDS_FLAT_SPREAD",N$5,N$5))</f>
        <v>#NAME?</v>
      </c>
    </row>
    <row r="17" spans="2:14" x14ac:dyDescent="0.25">
      <c r="B17" s="32"/>
      <c r="C17" s="33" t="s">
        <v>10</v>
      </c>
      <c r="D17" s="34" t="str">
        <f t="shared" si="2"/>
        <v>6Y:</v>
      </c>
      <c r="E17" s="35" t="e">
        <f ca="1">BError(BDH("STOPR CDS USD SR "&amp;$C17&amp;" D03 Corp","CDS_FLAT_SPREAD",E$5,E$5))</f>
        <v>#NAME?</v>
      </c>
      <c r="F17" s="35" t="e">
        <f ca="1">BError(BDH("STOPR CDS USD SR "&amp;$C17&amp;" D03 Corp","CDS_FLAT_SPREAD",F$5,F$5))</f>
        <v>#NAME?</v>
      </c>
      <c r="G17" s="35" t="e">
        <f ca="1">BError(BDH("STOPR CDS USD SR "&amp;$C17&amp;" D03 Corp","CDS_FLAT_SPREAD",G$5,G$5))</f>
        <v>#NAME?</v>
      </c>
      <c r="H17" s="35" t="e">
        <f ca="1">BError(BDH("STOPR CDS USD SR "&amp;$C17&amp;" D03 Corp","CDS_FLAT_SPREAD",H$5,H$5))</f>
        <v>#NAME?</v>
      </c>
      <c r="I17" s="35" t="e">
        <f ca="1">BError(BDH("STOPR CDS USD SR "&amp;$C17&amp;" D03 Corp","CDS_FLAT_SPREAD",I$5,I$5))</f>
        <v>#NAME?</v>
      </c>
      <c r="J17" s="35" t="e">
        <f ca="1">BError(BDH("STOPR CDS USD SR "&amp;$C17&amp;" D03 Corp","CDS_FLAT_SPREAD",J$5,J$5))</f>
        <v>#NAME?</v>
      </c>
      <c r="K17" s="35" t="e">
        <f ca="1">BError(BDH("STOPR CDS USD SR "&amp;$C17&amp;" D03 Corp","CDS_FLAT_SPREAD",K$5,K$5))</f>
        <v>#NAME?</v>
      </c>
      <c r="L17" s="35" t="e">
        <f ca="1">BError(BDH("STOPR CDS USD SR "&amp;$C17&amp;" D03 Corp","CDS_FLAT_SPREAD",L$5,L$5))</f>
        <v>#NAME?</v>
      </c>
      <c r="M17" s="35" t="e">
        <f ca="1">BError(BDH("STOPR CDS USD SR "&amp;$C17&amp;" D03 Corp","CDS_FLAT_SPREAD",M$5,M$5))</f>
        <v>#NAME?</v>
      </c>
      <c r="N17" s="35" t="e">
        <f ca="1">BError(BDH("STOPR CDS USD SR "&amp;$C17&amp;" D03 Corp","CDS_FLAT_SPREAD",N$5,N$5))</f>
        <v>#NAME?</v>
      </c>
    </row>
    <row r="18" spans="2:14" x14ac:dyDescent="0.25">
      <c r="B18" s="32"/>
      <c r="C18" s="33" t="s">
        <v>11</v>
      </c>
      <c r="D18" s="34" t="str">
        <f t="shared" si="2"/>
        <v>7Y:</v>
      </c>
      <c r="E18" s="35" t="e">
        <f ca="1">BError(BDH("STOPR CDS USD SR "&amp;$C18&amp;" D03 Corp","CDS_FLAT_SPREAD",E$5,E$5))</f>
        <v>#NAME?</v>
      </c>
      <c r="F18" s="35" t="e">
        <f ca="1">BError(BDH("STOPR CDS USD SR "&amp;$C18&amp;" D03 Corp","CDS_FLAT_SPREAD",F$5,F$5))</f>
        <v>#NAME?</v>
      </c>
      <c r="G18" s="35" t="e">
        <f ca="1">BError(BDH("STOPR CDS USD SR "&amp;$C18&amp;" D03 Corp","CDS_FLAT_SPREAD",G$5,G$5))</f>
        <v>#NAME?</v>
      </c>
      <c r="H18" s="35" t="e">
        <f ca="1">BError(BDH("STOPR CDS USD SR "&amp;$C18&amp;" D03 Corp","CDS_FLAT_SPREAD",H$5,H$5))</f>
        <v>#NAME?</v>
      </c>
      <c r="I18" s="35" t="e">
        <f ca="1">BError(BDH("STOPR CDS USD SR "&amp;$C18&amp;" D03 Corp","CDS_FLAT_SPREAD",I$5,I$5))</f>
        <v>#NAME?</v>
      </c>
      <c r="J18" s="35" t="e">
        <f ca="1">BError(BDH("STOPR CDS USD SR "&amp;$C18&amp;" D03 Corp","CDS_FLAT_SPREAD",J$5,J$5))</f>
        <v>#NAME?</v>
      </c>
      <c r="K18" s="35" t="e">
        <f ca="1">BError(BDH("STOPR CDS USD SR "&amp;$C18&amp;" D03 Corp","CDS_FLAT_SPREAD",K$5,K$5))</f>
        <v>#NAME?</v>
      </c>
      <c r="L18" s="35" t="e">
        <f ca="1">BError(BDH("STOPR CDS USD SR "&amp;$C18&amp;" D03 Corp","CDS_FLAT_SPREAD",L$5,L$5))</f>
        <v>#NAME?</v>
      </c>
      <c r="M18" s="35" t="e">
        <f ca="1">BError(BDH("STOPR CDS USD SR "&amp;$C18&amp;" D03 Corp","CDS_FLAT_SPREAD",M$5,M$5))</f>
        <v>#NAME?</v>
      </c>
      <c r="N18" s="35" t="e">
        <f ca="1">BError(BDH("STOPR CDS USD SR "&amp;$C18&amp;" D03 Corp","CDS_FLAT_SPREAD",N$5,N$5))</f>
        <v>#NAME?</v>
      </c>
    </row>
    <row r="19" spans="2:14" x14ac:dyDescent="0.25">
      <c r="B19" s="32"/>
      <c r="C19" s="33" t="s">
        <v>12</v>
      </c>
      <c r="D19" s="34" t="str">
        <f t="shared" si="2"/>
        <v>8Y:</v>
      </c>
      <c r="E19" s="35" t="e">
        <f ca="1">BError(BDH("STOPR CDS USD SR "&amp;$C19&amp;" D03 Corp","CDS_FLAT_SPREAD",E$5,E$5))</f>
        <v>#NAME?</v>
      </c>
      <c r="F19" s="35" t="e">
        <f ca="1">BError(BDH("STOPR CDS USD SR "&amp;$C19&amp;" D03 Corp","CDS_FLAT_SPREAD",F$5,F$5))</f>
        <v>#NAME?</v>
      </c>
      <c r="G19" s="35" t="e">
        <f ca="1">BError(BDH("STOPR CDS USD SR "&amp;$C19&amp;" D03 Corp","CDS_FLAT_SPREAD",G$5,G$5))</f>
        <v>#NAME?</v>
      </c>
      <c r="H19" s="35" t="e">
        <f ca="1">BError(BDH("STOPR CDS USD SR "&amp;$C19&amp;" D03 Corp","CDS_FLAT_SPREAD",H$5,H$5))</f>
        <v>#NAME?</v>
      </c>
      <c r="I19" s="35" t="e">
        <f ca="1">BError(BDH("STOPR CDS USD SR "&amp;$C19&amp;" D03 Corp","CDS_FLAT_SPREAD",I$5,I$5))</f>
        <v>#NAME?</v>
      </c>
      <c r="J19" s="35" t="e">
        <f ca="1">BError(BDH("STOPR CDS USD SR "&amp;$C19&amp;" D03 Corp","CDS_FLAT_SPREAD",J$5,J$5))</f>
        <v>#NAME?</v>
      </c>
      <c r="K19" s="35" t="e">
        <f ca="1">BError(BDH("STOPR CDS USD SR "&amp;$C19&amp;" D03 Corp","CDS_FLAT_SPREAD",K$5,K$5))</f>
        <v>#NAME?</v>
      </c>
      <c r="L19" s="35" t="e">
        <f ca="1">BError(BDH("STOPR CDS USD SR "&amp;$C19&amp;" D03 Corp","CDS_FLAT_SPREAD",L$5,L$5))</f>
        <v>#NAME?</v>
      </c>
      <c r="M19" s="35" t="e">
        <f ca="1">BError(BDH("STOPR CDS USD SR "&amp;$C19&amp;" D03 Corp","CDS_FLAT_SPREAD",M$5,M$5))</f>
        <v>#NAME?</v>
      </c>
      <c r="N19" s="35" t="e">
        <f ca="1">BError(BDH("STOPR CDS USD SR "&amp;$C19&amp;" D03 Corp","CDS_FLAT_SPREAD",N$5,N$5))</f>
        <v>#NAME?</v>
      </c>
    </row>
    <row r="20" spans="2:14" x14ac:dyDescent="0.25">
      <c r="B20" s="32"/>
      <c r="C20" s="33" t="s">
        <v>13</v>
      </c>
      <c r="D20" s="34" t="str">
        <f t="shared" si="2"/>
        <v>9Y:</v>
      </c>
      <c r="E20" s="35" t="e">
        <f ca="1">BError(BDH("STOPR CDS USD SR "&amp;$C20&amp;" D03 Corp","CDS_FLAT_SPREAD",E$5,E$5))</f>
        <v>#NAME?</v>
      </c>
      <c r="F20" s="35" t="e">
        <f ca="1">BError(BDH("STOPR CDS USD SR "&amp;$C20&amp;" D03 Corp","CDS_FLAT_SPREAD",F$5,F$5))</f>
        <v>#NAME?</v>
      </c>
      <c r="G20" s="35" t="e">
        <f ca="1">BError(BDH("STOPR CDS USD SR "&amp;$C20&amp;" D03 Corp","CDS_FLAT_SPREAD",G$5,G$5))</f>
        <v>#NAME?</v>
      </c>
      <c r="H20" s="35" t="e">
        <f ca="1">BError(BDH("STOPR CDS USD SR "&amp;$C20&amp;" D03 Corp","CDS_FLAT_SPREAD",H$5,H$5))</f>
        <v>#NAME?</v>
      </c>
      <c r="I20" s="35" t="e">
        <f ca="1">BError(BDH("STOPR CDS USD SR "&amp;$C20&amp;" D03 Corp","CDS_FLAT_SPREAD",I$5,I$5))</f>
        <v>#NAME?</v>
      </c>
      <c r="J20" s="35" t="e">
        <f ca="1">BError(BDH("STOPR CDS USD SR "&amp;$C20&amp;" D03 Corp","CDS_FLAT_SPREAD",J$5,J$5))</f>
        <v>#NAME?</v>
      </c>
      <c r="K20" s="35" t="e">
        <f ca="1">BError(BDH("STOPR CDS USD SR "&amp;$C20&amp;" D03 Corp","CDS_FLAT_SPREAD",K$5,K$5))</f>
        <v>#NAME?</v>
      </c>
      <c r="L20" s="35" t="e">
        <f ca="1">BError(BDH("STOPR CDS USD SR "&amp;$C20&amp;" D03 Corp","CDS_FLAT_SPREAD",L$5,L$5))</f>
        <v>#NAME?</v>
      </c>
      <c r="M20" s="35" t="e">
        <f ca="1">BError(BDH("STOPR CDS USD SR "&amp;$C20&amp;" D03 Corp","CDS_FLAT_SPREAD",M$5,M$5))</f>
        <v>#NAME?</v>
      </c>
      <c r="N20" s="35" t="e">
        <f ca="1">BError(BDH("STOPR CDS USD SR "&amp;$C20&amp;" D03 Corp","CDS_FLAT_SPREAD",N$5,N$5))</f>
        <v>#NAME?</v>
      </c>
    </row>
    <row r="21" spans="2:14" x14ac:dyDescent="0.25">
      <c r="B21" s="32"/>
      <c r="C21" s="33" t="s">
        <v>14</v>
      </c>
      <c r="D21" s="34" t="str">
        <f t="shared" si="2"/>
        <v>10Y:</v>
      </c>
      <c r="E21" s="35" t="e">
        <f ca="1">BError(BDH("STOPR CDS USD SR "&amp;$C21&amp;" D03 Corp","CDS_FLAT_SPREAD",E$5,E$5))</f>
        <v>#NAME?</v>
      </c>
      <c r="F21" s="35" t="e">
        <f ca="1">BError(BDH("STOPR CDS USD SR "&amp;$C21&amp;" D03 Corp","CDS_FLAT_SPREAD",F$5,F$5))</f>
        <v>#NAME?</v>
      </c>
      <c r="G21" s="35" t="e">
        <f ca="1">BError(BDH("STOPR CDS USD SR "&amp;$C21&amp;" D03 Corp","CDS_FLAT_SPREAD",G$5,G$5))</f>
        <v>#NAME?</v>
      </c>
      <c r="H21" s="35" t="e">
        <f ca="1">BError(BDH("STOPR CDS USD SR "&amp;$C21&amp;" D03 Corp","CDS_FLAT_SPREAD",H$5,H$5))</f>
        <v>#NAME?</v>
      </c>
      <c r="I21" s="35" t="e">
        <f ca="1">BError(BDH("STOPR CDS USD SR "&amp;$C21&amp;" D03 Corp","CDS_FLAT_SPREAD",I$5,I$5))</f>
        <v>#NAME?</v>
      </c>
      <c r="J21" s="35" t="e">
        <f ca="1">BError(BDH("STOPR CDS USD SR "&amp;$C21&amp;" D03 Corp","CDS_FLAT_SPREAD",J$5,J$5))</f>
        <v>#NAME?</v>
      </c>
      <c r="K21" s="35" t="e">
        <f ca="1">BError(BDH("STOPR CDS USD SR "&amp;$C21&amp;" D03 Corp","CDS_FLAT_SPREAD",K$5,K$5))</f>
        <v>#NAME?</v>
      </c>
      <c r="L21" s="35" t="e">
        <f ca="1">BError(BDH("STOPR CDS USD SR "&amp;$C21&amp;" D03 Corp","CDS_FLAT_SPREAD",L$5,L$5))</f>
        <v>#NAME?</v>
      </c>
      <c r="M21" s="35" t="e">
        <f ca="1">BError(BDH("STOPR CDS USD SR "&amp;$C21&amp;" D03 Corp","CDS_FLAT_SPREAD",M$5,M$5))</f>
        <v>#NAME?</v>
      </c>
      <c r="N21" s="35" t="e">
        <f ca="1">BError(BDH("STOPR CDS USD SR "&amp;$C21&amp;" D03 Corp","CDS_FLAT_SPREAD",N$5,N$5))</f>
        <v>#NAME?</v>
      </c>
    </row>
    <row r="22" spans="2:14" x14ac:dyDescent="0.25">
      <c r="B22" s="32"/>
    </row>
    <row r="23" spans="2:14" x14ac:dyDescent="0.25">
      <c r="B23" s="32"/>
      <c r="C23" s="36"/>
      <c r="D23" s="36"/>
      <c r="E23" s="22" t="s">
        <v>15</v>
      </c>
      <c r="F23" s="24"/>
      <c r="G23" s="25"/>
      <c r="H23" s="25"/>
      <c r="I23" s="25"/>
      <c r="J23" s="25"/>
      <c r="K23" s="24"/>
      <c r="L23" s="24"/>
      <c r="M23" s="26"/>
      <c r="N23" s="39"/>
    </row>
    <row r="24" spans="2:14" x14ac:dyDescent="0.25">
      <c r="B24" s="32"/>
      <c r="C24" s="36"/>
      <c r="D24" s="36"/>
      <c r="E24" s="20"/>
      <c r="F24" s="19"/>
      <c r="G24" s="19"/>
      <c r="H24" s="19"/>
      <c r="I24" s="19"/>
      <c r="J24" s="19"/>
      <c r="K24" s="19"/>
      <c r="L24" s="19"/>
      <c r="M24" s="19"/>
      <c r="N24" s="19"/>
    </row>
    <row r="25" spans="2:14" ht="17.25" x14ac:dyDescent="0.4">
      <c r="B25" s="32"/>
      <c r="C25" s="36"/>
      <c r="D25" s="36"/>
      <c r="E25" s="30" t="s">
        <v>2</v>
      </c>
      <c r="F25" s="29" t="str">
        <f t="shared" ref="F25:N25" si="3">+F$4&amp;" days prior"</f>
        <v>1 days prior</v>
      </c>
      <c r="G25" s="29" t="str">
        <f t="shared" si="3"/>
        <v>2 days prior</v>
      </c>
      <c r="H25" s="29" t="str">
        <f t="shared" si="3"/>
        <v>3 days prior</v>
      </c>
      <c r="I25" s="29" t="str">
        <f t="shared" si="3"/>
        <v>4 days prior</v>
      </c>
      <c r="J25" s="29" t="str">
        <f t="shared" si="3"/>
        <v>5 days prior</v>
      </c>
      <c r="K25" s="29" t="str">
        <f t="shared" si="3"/>
        <v>30 days prior</v>
      </c>
      <c r="L25" s="29" t="str">
        <f t="shared" si="3"/>
        <v>60 days prior</v>
      </c>
      <c r="M25" s="29" t="str">
        <f t="shared" si="3"/>
        <v>90 days prior</v>
      </c>
      <c r="N25" s="29" t="str">
        <f t="shared" si="3"/>
        <v>365 days prior</v>
      </c>
    </row>
    <row r="26" spans="2:14" x14ac:dyDescent="0.25">
      <c r="B26" s="32"/>
      <c r="C26" s="36"/>
      <c r="D26" s="34" t="str">
        <f>+D10</f>
        <v>3M:</v>
      </c>
      <c r="E26" s="35" t="e">
        <f ca="1">IF(LEFT(TEXT(_xll.BDH("STOPR CDS USD SR "&amp;$C10&amp;" D03 Corp ","CDS_QUOTED_PRICE",E$5,E$5),"##.00")&amp;" / "&amp;TEXT(_xll.BDP("STOPR CDS USD SR "&amp;$C10&amp;" D03 Corp ","UPFRONT_LAST",E$5,E$5),"##.00"),1)="#","na",TEXT(_xll.BDH("STOPR CDS USD SR "&amp;$C10&amp;" D03 Corp ","CDS_QUOTED_PRICE",E$5,E$5),"##.00")&amp;" / "&amp;TEXT(_xll.BDP("STOPR CDS USD SR "&amp;$C10&amp;" D03 Corp ","UPFRONT_LAST",E$5,E$5),"##.00"))</f>
        <v>#NAME?</v>
      </c>
      <c r="F26" s="35" t="e">
        <f ca="1">IF(LEFT(TEXT(_xll.BDH("STOPR CDS USD SR "&amp;$C10&amp;" D03 Corp ","CDS_QUOTED_PRICE",F$5,F$5),"##.00")&amp;" / "&amp;TEXT(_xll.BDP("STOPR CDS USD SR "&amp;$C10&amp;" D03 Corp ","UPFRONT_LAST",F$5,F$5),"##.00"),1)="#","na",TEXT(_xll.BDH("STOPR CDS USD SR "&amp;$C10&amp;" D03 Corp ","CDS_QUOTED_PRICE",F$5,F$5),"##.00")&amp;" / "&amp;TEXT(_xll.BDP("STOPR CDS USD SR "&amp;$C10&amp;" D03 Corp ","UPFRONT_LAST",F$5,F$5),"##.00"))</f>
        <v>#NAME?</v>
      </c>
      <c r="G26" s="35" t="e">
        <f ca="1">IF(LEFT(TEXT(_xll.BDH("STOPR CDS USD SR "&amp;$C10&amp;" D03 Corp ","CDS_QUOTED_PRICE",G$5,G$5),"##.00")&amp;" / "&amp;TEXT(_xll.BDP("STOPR CDS USD SR "&amp;$C10&amp;" D03 Corp ","UPFRONT_LAST",G$5,G$5),"##.00"),1)="#","na",TEXT(_xll.BDH("STOPR CDS USD SR "&amp;$C10&amp;" D03 Corp ","CDS_QUOTED_PRICE",G$5,G$5),"##.00")&amp;" / "&amp;TEXT(_xll.BDP("STOPR CDS USD SR "&amp;$C10&amp;" D03 Corp ","UPFRONT_LAST",G$5,G$5),"##.00"))</f>
        <v>#NAME?</v>
      </c>
      <c r="H26" s="35" t="e">
        <f ca="1">IF(LEFT(TEXT(_xll.BDH("STOPR CDS USD SR "&amp;$C10&amp;" D03 Corp ","CDS_QUOTED_PRICE",H$5,H$5),"##.00")&amp;" / "&amp;TEXT(_xll.BDP("STOPR CDS USD SR "&amp;$C10&amp;" D03 Corp ","UPFRONT_LAST",H$5,H$5),"##.00"),1)="#","na",TEXT(_xll.BDH("STOPR CDS USD SR "&amp;$C10&amp;" D03 Corp ","CDS_QUOTED_PRICE",H$5,H$5),"##.00")&amp;" / "&amp;TEXT(_xll.BDP("STOPR CDS USD SR "&amp;$C10&amp;" D03 Corp ","UPFRONT_LAST",H$5,H$5),"##.00"))</f>
        <v>#NAME?</v>
      </c>
      <c r="I26" s="35" t="e">
        <f ca="1">IF(LEFT(TEXT(_xll.BDH("STOPR CDS USD SR "&amp;$C10&amp;" D03 Corp ","CDS_QUOTED_PRICE",I$5,I$5),"##.00")&amp;" / "&amp;TEXT(_xll.BDP("STOPR CDS USD SR "&amp;$C10&amp;" D03 Corp ","UPFRONT_LAST",I$5,I$5),"##.00"),1)="#","na",TEXT(_xll.BDH("STOPR CDS USD SR "&amp;$C10&amp;" D03 Corp ","CDS_QUOTED_PRICE",I$5,I$5),"##.00")&amp;" / "&amp;TEXT(_xll.BDP("STOPR CDS USD SR "&amp;$C10&amp;" D03 Corp ","UPFRONT_LAST",I$5,I$5),"##.00"))</f>
        <v>#NAME?</v>
      </c>
      <c r="J26" s="35" t="e">
        <f ca="1">IF(LEFT(TEXT(_xll.BDH("STOPR CDS USD SR "&amp;$C10&amp;" D03 Corp ","CDS_QUOTED_PRICE",J$5,J$5),"##.00")&amp;" / "&amp;TEXT(_xll.BDP("STOPR CDS USD SR "&amp;$C10&amp;" D03 Corp ","UPFRONT_LAST",J$5,J$5),"##.00"),1)="#","na",TEXT(_xll.BDH("STOPR CDS USD SR "&amp;$C10&amp;" D03 Corp ","CDS_QUOTED_PRICE",J$5,J$5),"##.00")&amp;" / "&amp;TEXT(_xll.BDP("STOPR CDS USD SR "&amp;$C10&amp;" D03 Corp ","UPFRONT_LAST",J$5,J$5),"##.00"))</f>
        <v>#NAME?</v>
      </c>
      <c r="K26" s="35" t="e">
        <f ca="1">IF(LEFT(TEXT(_xll.BDH("STOPR CDS USD SR "&amp;$C10&amp;" D03 Corp ","CDS_QUOTED_PRICE",K$5,K$5),"##.00")&amp;" / "&amp;TEXT(_xll.BDP("STOPR CDS USD SR "&amp;$C10&amp;" D03 Corp ","UPFRONT_LAST",K$5,K$5),"##.00"),1)="#","na",TEXT(_xll.BDH("STOPR CDS USD SR "&amp;$C10&amp;" D03 Corp ","CDS_QUOTED_PRICE",K$5,K$5),"##.00")&amp;" / "&amp;TEXT(_xll.BDP("STOPR CDS USD SR "&amp;$C10&amp;" D03 Corp ","UPFRONT_LAST",K$5,K$5),"##.00"))</f>
        <v>#NAME?</v>
      </c>
      <c r="L26" s="35" t="e">
        <f ca="1">IF(LEFT(TEXT(_xll.BDH("STOPR CDS USD SR "&amp;$C10&amp;" D03 Corp ","CDS_QUOTED_PRICE",L$5,L$5),"##.00")&amp;" / "&amp;TEXT(_xll.BDP("STOPR CDS USD SR "&amp;$C10&amp;" D03 Corp ","UPFRONT_LAST",L$5,L$5),"##.00"),1)="#","na",TEXT(_xll.BDH("STOPR CDS USD SR "&amp;$C10&amp;" D03 Corp ","CDS_QUOTED_PRICE",L$5,L$5),"##.00")&amp;" / "&amp;TEXT(_xll.BDP("STOPR CDS USD SR "&amp;$C10&amp;" D03 Corp ","UPFRONT_LAST",L$5,L$5),"##.00"))</f>
        <v>#NAME?</v>
      </c>
      <c r="M26" s="35" t="e">
        <f ca="1">IF(LEFT(TEXT(_xll.BDH("STOPR CDS USD SR "&amp;$C10&amp;" D03 Corp ","CDS_QUOTED_PRICE",M$5,M$5),"##.00")&amp;" / "&amp;TEXT(_xll.BDP("STOPR CDS USD SR "&amp;$C10&amp;" D03 Corp ","UPFRONT_LAST",M$5,M$5),"##.00"),1)="#","na",TEXT(_xll.BDH("STOPR CDS USD SR "&amp;$C10&amp;" D03 Corp ","CDS_QUOTED_PRICE",M$5,M$5),"##.00")&amp;" / "&amp;TEXT(_xll.BDP("STOPR CDS USD SR "&amp;$C10&amp;" D03 Corp ","UPFRONT_LAST",M$5,M$5),"##.00"))</f>
        <v>#NAME?</v>
      </c>
      <c r="N26" s="35" t="e">
        <f ca="1">IF(LEFT(TEXT(_xll.BDH("STOPR CDS USD SR "&amp;$C10&amp;" D03 Corp ","CDS_QUOTED_PRICE",N$5,N$5),"##.00")&amp;" / "&amp;TEXT(_xll.BDP("STOPR CDS USD SR "&amp;$C10&amp;" D03 Corp ","UPFRONT_LAST",N$5,N$5),"##.00"),1)="#","na",TEXT(_xll.BDH("STOPR CDS USD SR "&amp;$C10&amp;" D03 Corp ","CDS_QUOTED_PRICE",N$5,N$5),"##.00")&amp;" / "&amp;TEXT(_xll.BDP("STOPR CDS USD SR "&amp;$C10&amp;" D03 Corp ","UPFRONT_LAST",N$5,N$5),"##.00"))</f>
        <v>#NAME?</v>
      </c>
    </row>
    <row r="27" spans="2:14" x14ac:dyDescent="0.25">
      <c r="B27" s="32"/>
      <c r="C27" s="36"/>
      <c r="D27" s="34" t="str">
        <f t="shared" ref="D27:D37" si="4">+D11</f>
        <v>9M:</v>
      </c>
      <c r="E27" s="35" t="e">
        <f ca="1">IF(LEFT(TEXT(_xll.BDH("STOPR CDS USD SR "&amp;$C11&amp;" D03 Corp ","CDS_QUOTED_PRICE",E$5,E$5),"##.00")&amp;" / "&amp;TEXT(_xll.BDP("STOPR CDS USD SR "&amp;$C11&amp;" D03 Corp ","UPFRONT_LAST",E$5,E$5),"##.00"),1)="#","na",TEXT(_xll.BDH("STOPR CDS USD SR "&amp;$C11&amp;" D03 Corp ","CDS_QUOTED_PRICE",E$5,E$5),"##.00")&amp;" / "&amp;TEXT(_xll.BDP("STOPR CDS USD SR "&amp;$C11&amp;" D03 Corp ","UPFRONT_LAST",E$5,E$5),"##.00"))</f>
        <v>#NAME?</v>
      </c>
      <c r="F27" s="35" t="e">
        <f ca="1">IF(LEFT(TEXT(_xll.BDH("STOPR CDS USD SR "&amp;$C11&amp;" D03 Corp ","CDS_QUOTED_PRICE",F$5,F$5),"##.00")&amp;" / "&amp;TEXT(_xll.BDP("STOPR CDS USD SR "&amp;$C11&amp;" D03 Corp ","UPFRONT_LAST",F$5,F$5),"##.00"),1)="#","na",TEXT(_xll.BDH("STOPR CDS USD SR "&amp;$C11&amp;" D03 Corp ","CDS_QUOTED_PRICE",F$5,F$5),"##.00")&amp;" / "&amp;TEXT(_xll.BDP("STOPR CDS USD SR "&amp;$C11&amp;" D03 Corp ","UPFRONT_LAST",F$5,F$5),"##.00"))</f>
        <v>#NAME?</v>
      </c>
      <c r="G27" s="35" t="e">
        <f ca="1">IF(LEFT(TEXT(_xll.BDH("STOPR CDS USD SR "&amp;$C11&amp;" D03 Corp ","CDS_QUOTED_PRICE",G$5,G$5),"##.00")&amp;" / "&amp;TEXT(_xll.BDP("STOPR CDS USD SR "&amp;$C11&amp;" D03 Corp ","UPFRONT_LAST",G$5,G$5),"##.00"),1)="#","na",TEXT(_xll.BDH("STOPR CDS USD SR "&amp;$C11&amp;" D03 Corp ","CDS_QUOTED_PRICE",G$5,G$5),"##.00")&amp;" / "&amp;TEXT(_xll.BDP("STOPR CDS USD SR "&amp;$C11&amp;" D03 Corp ","UPFRONT_LAST",G$5,G$5),"##.00"))</f>
        <v>#NAME?</v>
      </c>
      <c r="H27" s="35" t="e">
        <f ca="1">IF(LEFT(TEXT(_xll.BDH("STOPR CDS USD SR "&amp;$C11&amp;" D03 Corp ","CDS_QUOTED_PRICE",H$5,H$5),"##.00")&amp;" / "&amp;TEXT(_xll.BDP("STOPR CDS USD SR "&amp;$C11&amp;" D03 Corp ","UPFRONT_LAST",H$5,H$5),"##.00"),1)="#","na",TEXT(_xll.BDH("STOPR CDS USD SR "&amp;$C11&amp;" D03 Corp ","CDS_QUOTED_PRICE",H$5,H$5),"##.00")&amp;" / "&amp;TEXT(_xll.BDP("STOPR CDS USD SR "&amp;$C11&amp;" D03 Corp ","UPFRONT_LAST",H$5,H$5),"##.00"))</f>
        <v>#NAME?</v>
      </c>
      <c r="I27" s="35" t="e">
        <f ca="1">IF(LEFT(TEXT(_xll.BDH("STOPR CDS USD SR "&amp;$C11&amp;" D03 Corp ","CDS_QUOTED_PRICE",I$5,I$5),"##.00")&amp;" / "&amp;TEXT(_xll.BDP("STOPR CDS USD SR "&amp;$C11&amp;" D03 Corp ","UPFRONT_LAST",I$5,I$5),"##.00"),1)="#","na",TEXT(_xll.BDH("STOPR CDS USD SR "&amp;$C11&amp;" D03 Corp ","CDS_QUOTED_PRICE",I$5,I$5),"##.00")&amp;" / "&amp;TEXT(_xll.BDP("STOPR CDS USD SR "&amp;$C11&amp;" D03 Corp ","UPFRONT_LAST",I$5,I$5),"##.00"))</f>
        <v>#NAME?</v>
      </c>
      <c r="J27" s="35" t="e">
        <f ca="1">IF(LEFT(TEXT(_xll.BDH("STOPR CDS USD SR "&amp;$C11&amp;" D03 Corp ","CDS_QUOTED_PRICE",J$5,J$5),"##.00")&amp;" / "&amp;TEXT(_xll.BDP("STOPR CDS USD SR "&amp;$C11&amp;" D03 Corp ","UPFRONT_LAST",J$5,J$5),"##.00"),1)="#","na",TEXT(_xll.BDH("STOPR CDS USD SR "&amp;$C11&amp;" D03 Corp ","CDS_QUOTED_PRICE",J$5,J$5),"##.00")&amp;" / "&amp;TEXT(_xll.BDP("STOPR CDS USD SR "&amp;$C11&amp;" D03 Corp ","UPFRONT_LAST",J$5,J$5),"##.00"))</f>
        <v>#NAME?</v>
      </c>
      <c r="K27" s="35" t="e">
        <f ca="1">IF(LEFT(TEXT(_xll.BDH("STOPR CDS USD SR "&amp;$C11&amp;" D03 Corp ","CDS_QUOTED_PRICE",K$5,K$5),"##.00")&amp;" / "&amp;TEXT(_xll.BDP("STOPR CDS USD SR "&amp;$C11&amp;" D03 Corp ","UPFRONT_LAST",K$5,K$5),"##.00"),1)="#","na",TEXT(_xll.BDH("STOPR CDS USD SR "&amp;$C11&amp;" D03 Corp ","CDS_QUOTED_PRICE",K$5,K$5),"##.00")&amp;" / "&amp;TEXT(_xll.BDP("STOPR CDS USD SR "&amp;$C11&amp;" D03 Corp ","UPFRONT_LAST",K$5,K$5),"##.00"))</f>
        <v>#NAME?</v>
      </c>
      <c r="L27" s="35" t="e">
        <f ca="1">IF(LEFT(TEXT(_xll.BDH("STOPR CDS USD SR "&amp;$C11&amp;" D03 Corp ","CDS_QUOTED_PRICE",L$5,L$5),"##.00")&amp;" / "&amp;TEXT(_xll.BDP("STOPR CDS USD SR "&amp;$C11&amp;" D03 Corp ","UPFRONT_LAST",L$5,L$5),"##.00"),1)="#","na",TEXT(_xll.BDH("STOPR CDS USD SR "&amp;$C11&amp;" D03 Corp ","CDS_QUOTED_PRICE",L$5,L$5),"##.00")&amp;" / "&amp;TEXT(_xll.BDP("STOPR CDS USD SR "&amp;$C11&amp;" D03 Corp ","UPFRONT_LAST",L$5,L$5),"##.00"))</f>
        <v>#NAME?</v>
      </c>
      <c r="M27" s="35" t="e">
        <f ca="1">IF(LEFT(TEXT(_xll.BDH("STOPR CDS USD SR "&amp;$C11&amp;" D03 Corp ","CDS_QUOTED_PRICE",M$5,M$5),"##.00")&amp;" / "&amp;TEXT(_xll.BDP("STOPR CDS USD SR "&amp;$C11&amp;" D03 Corp ","UPFRONT_LAST",M$5,M$5),"##.00"),1)="#","na",TEXT(_xll.BDH("STOPR CDS USD SR "&amp;$C11&amp;" D03 Corp ","CDS_QUOTED_PRICE",M$5,M$5),"##.00")&amp;" / "&amp;TEXT(_xll.BDP("STOPR CDS USD SR "&amp;$C11&amp;" D03 Corp ","UPFRONT_LAST",M$5,M$5),"##.00"))</f>
        <v>#NAME?</v>
      </c>
      <c r="N27" s="35" t="e">
        <f ca="1">IF(LEFT(TEXT(_xll.BDH("STOPR CDS USD SR "&amp;$C11&amp;" D03 Corp ","CDS_QUOTED_PRICE",N$5,N$5),"##.00")&amp;" / "&amp;TEXT(_xll.BDP("STOPR CDS USD SR "&amp;$C11&amp;" D03 Corp ","UPFRONT_LAST",N$5,N$5),"##.00"),1)="#","na",TEXT(_xll.BDH("STOPR CDS USD SR "&amp;$C11&amp;" D03 Corp ","CDS_QUOTED_PRICE",N$5,N$5),"##.00")&amp;" / "&amp;TEXT(_xll.BDP("STOPR CDS USD SR "&amp;$C11&amp;" D03 Corp ","UPFRONT_LAST",N$5,N$5),"##.00"))</f>
        <v>#NAME?</v>
      </c>
    </row>
    <row r="28" spans="2:14" x14ac:dyDescent="0.25">
      <c r="B28" s="32"/>
      <c r="C28" s="36"/>
      <c r="D28" s="34" t="str">
        <f t="shared" si="4"/>
        <v>1Y:</v>
      </c>
      <c r="E28" s="35" t="e">
        <f ca="1">IF(LEFT(TEXT(_xll.BDH("STOPR CDS USD SR "&amp;$C12&amp;" D03 Corp ","CDS_QUOTED_PRICE",E$5,E$5),"##.00")&amp;" / "&amp;TEXT(_xll.BDP("STOPR CDS USD SR "&amp;$C12&amp;" D03 Corp ","UPFRONT_LAST",E$5,E$5),"##.00"),1)="#","na",TEXT(_xll.BDH("STOPR CDS USD SR "&amp;$C12&amp;" D03 Corp ","CDS_QUOTED_PRICE",E$5,E$5),"##.00")&amp;" / "&amp;TEXT(_xll.BDP("STOPR CDS USD SR "&amp;$C12&amp;" D03 Corp ","UPFRONT_LAST",E$5,E$5),"##.00"))</f>
        <v>#NAME?</v>
      </c>
      <c r="F28" s="35" t="e">
        <f ca="1">IF(LEFT(TEXT(_xll.BDH("STOPR CDS USD SR "&amp;$C12&amp;" D03 Corp ","CDS_QUOTED_PRICE",F$5,F$5),"##.00")&amp;" / "&amp;TEXT(_xll.BDP("STOPR CDS USD SR "&amp;$C12&amp;" D03 Corp ","UPFRONT_LAST",F$5,F$5),"##.00"),1)="#","na",TEXT(_xll.BDH("STOPR CDS USD SR "&amp;$C12&amp;" D03 Corp ","CDS_QUOTED_PRICE",F$5,F$5),"##.00")&amp;" / "&amp;TEXT(_xll.BDP("STOPR CDS USD SR "&amp;$C12&amp;" D03 Corp ","UPFRONT_LAST",F$5,F$5),"##.00"))</f>
        <v>#NAME?</v>
      </c>
      <c r="G28" s="35" t="e">
        <f ca="1">IF(LEFT(TEXT(_xll.BDH("STOPR CDS USD SR "&amp;$C12&amp;" D03 Corp ","CDS_QUOTED_PRICE",G$5,G$5),"##.00")&amp;" / "&amp;TEXT(_xll.BDP("STOPR CDS USD SR "&amp;$C12&amp;" D03 Corp ","UPFRONT_LAST",G$5,G$5),"##.00"),1)="#","na",TEXT(_xll.BDH("STOPR CDS USD SR "&amp;$C12&amp;" D03 Corp ","CDS_QUOTED_PRICE",G$5,G$5),"##.00")&amp;" / "&amp;TEXT(_xll.BDP("STOPR CDS USD SR "&amp;$C12&amp;" D03 Corp ","UPFRONT_LAST",G$5,G$5),"##.00"))</f>
        <v>#NAME?</v>
      </c>
      <c r="H28" s="35" t="e">
        <f ca="1">IF(LEFT(TEXT(_xll.BDH("STOPR CDS USD SR "&amp;$C12&amp;" D03 Corp ","CDS_QUOTED_PRICE",H$5,H$5),"##.00")&amp;" / "&amp;TEXT(_xll.BDP("STOPR CDS USD SR "&amp;$C12&amp;" D03 Corp ","UPFRONT_LAST",H$5,H$5),"##.00"),1)="#","na",TEXT(_xll.BDH("STOPR CDS USD SR "&amp;$C12&amp;" D03 Corp ","CDS_QUOTED_PRICE",H$5,H$5),"##.00")&amp;" / "&amp;TEXT(_xll.BDP("STOPR CDS USD SR "&amp;$C12&amp;" D03 Corp ","UPFRONT_LAST",H$5,H$5),"##.00"))</f>
        <v>#NAME?</v>
      </c>
      <c r="I28" s="35" t="e">
        <f ca="1">IF(LEFT(TEXT(_xll.BDH("STOPR CDS USD SR "&amp;$C12&amp;" D03 Corp ","CDS_QUOTED_PRICE",I$5,I$5),"##.00")&amp;" / "&amp;TEXT(_xll.BDP("STOPR CDS USD SR "&amp;$C12&amp;" D03 Corp ","UPFRONT_LAST",I$5,I$5),"##.00"),1)="#","na",TEXT(_xll.BDH("STOPR CDS USD SR "&amp;$C12&amp;" D03 Corp ","CDS_QUOTED_PRICE",I$5,I$5),"##.00")&amp;" / "&amp;TEXT(_xll.BDP("STOPR CDS USD SR "&amp;$C12&amp;" D03 Corp ","UPFRONT_LAST",I$5,I$5),"##.00"))</f>
        <v>#NAME?</v>
      </c>
      <c r="J28" s="35" t="e">
        <f ca="1">IF(LEFT(TEXT(_xll.BDH("STOPR CDS USD SR "&amp;$C12&amp;" D03 Corp ","CDS_QUOTED_PRICE",J$5,J$5),"##.00")&amp;" / "&amp;TEXT(_xll.BDP("STOPR CDS USD SR "&amp;$C12&amp;" D03 Corp ","UPFRONT_LAST",J$5,J$5),"##.00"),1)="#","na",TEXT(_xll.BDH("STOPR CDS USD SR "&amp;$C12&amp;" D03 Corp ","CDS_QUOTED_PRICE",J$5,J$5),"##.00")&amp;" / "&amp;TEXT(_xll.BDP("STOPR CDS USD SR "&amp;$C12&amp;" D03 Corp ","UPFRONT_LAST",J$5,J$5),"##.00"))</f>
        <v>#NAME?</v>
      </c>
      <c r="K28" s="35" t="e">
        <f ca="1">IF(LEFT(TEXT(_xll.BDH("STOPR CDS USD SR "&amp;$C12&amp;" D03 Corp ","CDS_QUOTED_PRICE",K$5,K$5),"##.00")&amp;" / "&amp;TEXT(_xll.BDP("STOPR CDS USD SR "&amp;$C12&amp;" D03 Corp ","UPFRONT_LAST",K$5,K$5),"##.00"),1)="#","na",TEXT(_xll.BDH("STOPR CDS USD SR "&amp;$C12&amp;" D03 Corp ","CDS_QUOTED_PRICE",K$5,K$5),"##.00")&amp;" / "&amp;TEXT(_xll.BDP("STOPR CDS USD SR "&amp;$C12&amp;" D03 Corp ","UPFRONT_LAST",K$5,K$5),"##.00"))</f>
        <v>#NAME?</v>
      </c>
      <c r="L28" s="35" t="e">
        <f ca="1">IF(LEFT(TEXT(_xll.BDH("STOPR CDS USD SR "&amp;$C12&amp;" D03 Corp ","CDS_QUOTED_PRICE",L$5,L$5),"##.00")&amp;" / "&amp;TEXT(_xll.BDP("STOPR CDS USD SR "&amp;$C12&amp;" D03 Corp ","UPFRONT_LAST",L$5,L$5),"##.00"),1)="#","na",TEXT(_xll.BDH("STOPR CDS USD SR "&amp;$C12&amp;" D03 Corp ","CDS_QUOTED_PRICE",L$5,L$5),"##.00")&amp;" / "&amp;TEXT(_xll.BDP("STOPR CDS USD SR "&amp;$C12&amp;" D03 Corp ","UPFRONT_LAST",L$5,L$5),"##.00"))</f>
        <v>#NAME?</v>
      </c>
      <c r="M28" s="35" t="e">
        <f ca="1">IF(LEFT(TEXT(_xll.BDH("STOPR CDS USD SR "&amp;$C12&amp;" D03 Corp ","CDS_QUOTED_PRICE",M$5,M$5),"##.00")&amp;" / "&amp;TEXT(_xll.BDP("STOPR CDS USD SR "&amp;$C12&amp;" D03 Corp ","UPFRONT_LAST",M$5,M$5),"##.00"),1)="#","na",TEXT(_xll.BDH("STOPR CDS USD SR "&amp;$C12&amp;" D03 Corp ","CDS_QUOTED_PRICE",M$5,M$5),"##.00")&amp;" / "&amp;TEXT(_xll.BDP("STOPR CDS USD SR "&amp;$C12&amp;" D03 Corp ","UPFRONT_LAST",M$5,M$5),"##.00"))</f>
        <v>#NAME?</v>
      </c>
      <c r="N28" s="35" t="e">
        <f ca="1">IF(LEFT(TEXT(_xll.BDH("STOPR CDS USD SR "&amp;$C12&amp;" D03 Corp ","CDS_QUOTED_PRICE",N$5,N$5),"##.00")&amp;" / "&amp;TEXT(_xll.BDP("STOPR CDS USD SR "&amp;$C12&amp;" D03 Corp ","UPFRONT_LAST",N$5,N$5),"##.00"),1)="#","na",TEXT(_xll.BDH("STOPR CDS USD SR "&amp;$C12&amp;" D03 Corp ","CDS_QUOTED_PRICE",N$5,N$5),"##.00")&amp;" / "&amp;TEXT(_xll.BDP("STOPR CDS USD SR "&amp;$C12&amp;" D03 Corp ","UPFRONT_LAST",N$5,N$5),"##.00"))</f>
        <v>#NAME?</v>
      </c>
    </row>
    <row r="29" spans="2:14" x14ac:dyDescent="0.25">
      <c r="B29" s="32"/>
      <c r="C29" s="36"/>
      <c r="D29" s="34" t="str">
        <f t="shared" si="4"/>
        <v>2Y:</v>
      </c>
      <c r="E29" s="35" t="e">
        <f ca="1">IF(LEFT(TEXT(_xll.BDH("STOPR CDS USD SR "&amp;$C13&amp;" D03 Corp ","CDS_QUOTED_PRICE",E$5,E$5),"##.00")&amp;" / "&amp;TEXT(_xll.BDP("STOPR CDS USD SR "&amp;$C13&amp;" D03 Corp ","UPFRONT_LAST",E$5,E$5),"##.00"),1)="#","na",TEXT(_xll.BDH("STOPR CDS USD SR "&amp;$C13&amp;" D03 Corp ","CDS_QUOTED_PRICE",E$5,E$5),"##.00")&amp;" / "&amp;TEXT(_xll.BDP("STOPR CDS USD SR "&amp;$C13&amp;" D03 Corp ","UPFRONT_LAST",E$5,E$5),"##.00"))</f>
        <v>#NAME?</v>
      </c>
      <c r="F29" s="35" t="e">
        <f ca="1">IF(LEFT(TEXT(_xll.BDH("STOPR CDS USD SR "&amp;$C13&amp;" D03 Corp ","CDS_QUOTED_PRICE",F$5,F$5),"##.00")&amp;" / "&amp;TEXT(_xll.BDP("STOPR CDS USD SR "&amp;$C13&amp;" D03 Corp ","UPFRONT_LAST",F$5,F$5),"##.00"),1)="#","na",TEXT(_xll.BDH("STOPR CDS USD SR "&amp;$C13&amp;" D03 Corp ","CDS_QUOTED_PRICE",F$5,F$5),"##.00")&amp;" / "&amp;TEXT(_xll.BDP("STOPR CDS USD SR "&amp;$C13&amp;" D03 Corp ","UPFRONT_LAST",F$5,F$5),"##.00"))</f>
        <v>#NAME?</v>
      </c>
      <c r="G29" s="35" t="e">
        <f ca="1">IF(LEFT(TEXT(_xll.BDH("STOPR CDS USD SR "&amp;$C13&amp;" D03 Corp ","CDS_QUOTED_PRICE",G$5,G$5),"##.00")&amp;" / "&amp;TEXT(_xll.BDP("STOPR CDS USD SR "&amp;$C13&amp;" D03 Corp ","UPFRONT_LAST",G$5,G$5),"##.00"),1)="#","na",TEXT(_xll.BDH("STOPR CDS USD SR "&amp;$C13&amp;" D03 Corp ","CDS_QUOTED_PRICE",G$5,G$5),"##.00")&amp;" / "&amp;TEXT(_xll.BDP("STOPR CDS USD SR "&amp;$C13&amp;" D03 Corp ","UPFRONT_LAST",G$5,G$5),"##.00"))</f>
        <v>#NAME?</v>
      </c>
      <c r="H29" s="35" t="e">
        <f ca="1">IF(LEFT(TEXT(_xll.BDH("STOPR CDS USD SR "&amp;$C13&amp;" D03 Corp ","CDS_QUOTED_PRICE",H$5,H$5),"##.00")&amp;" / "&amp;TEXT(_xll.BDP("STOPR CDS USD SR "&amp;$C13&amp;" D03 Corp ","UPFRONT_LAST",H$5,H$5),"##.00"),1)="#","na",TEXT(_xll.BDH("STOPR CDS USD SR "&amp;$C13&amp;" D03 Corp ","CDS_QUOTED_PRICE",H$5,H$5),"##.00")&amp;" / "&amp;TEXT(_xll.BDP("STOPR CDS USD SR "&amp;$C13&amp;" D03 Corp ","UPFRONT_LAST",H$5,H$5),"##.00"))</f>
        <v>#NAME?</v>
      </c>
      <c r="I29" s="35" t="e">
        <f ca="1">IF(LEFT(TEXT(_xll.BDH("STOPR CDS USD SR "&amp;$C13&amp;" D03 Corp ","CDS_QUOTED_PRICE",I$5,I$5),"##.00")&amp;" / "&amp;TEXT(_xll.BDP("STOPR CDS USD SR "&amp;$C13&amp;" D03 Corp ","UPFRONT_LAST",I$5,I$5),"##.00"),1)="#","na",TEXT(_xll.BDH("STOPR CDS USD SR "&amp;$C13&amp;" D03 Corp ","CDS_QUOTED_PRICE",I$5,I$5),"##.00")&amp;" / "&amp;TEXT(_xll.BDP("STOPR CDS USD SR "&amp;$C13&amp;" D03 Corp ","UPFRONT_LAST",I$5,I$5),"##.00"))</f>
        <v>#NAME?</v>
      </c>
      <c r="J29" s="35" t="e">
        <f ca="1">IF(LEFT(TEXT(_xll.BDH("STOPR CDS USD SR "&amp;$C13&amp;" D03 Corp ","CDS_QUOTED_PRICE",J$5,J$5),"##.00")&amp;" / "&amp;TEXT(_xll.BDP("STOPR CDS USD SR "&amp;$C13&amp;" D03 Corp ","UPFRONT_LAST",J$5,J$5),"##.00"),1)="#","na",TEXT(_xll.BDH("STOPR CDS USD SR "&amp;$C13&amp;" D03 Corp ","CDS_QUOTED_PRICE",J$5,J$5),"##.00")&amp;" / "&amp;TEXT(_xll.BDP("STOPR CDS USD SR "&amp;$C13&amp;" D03 Corp ","UPFRONT_LAST",J$5,J$5),"##.00"))</f>
        <v>#NAME?</v>
      </c>
      <c r="K29" s="35" t="e">
        <f ca="1">IF(LEFT(TEXT(_xll.BDH("STOPR CDS USD SR "&amp;$C13&amp;" D03 Corp ","CDS_QUOTED_PRICE",K$5,K$5),"##.00")&amp;" / "&amp;TEXT(_xll.BDP("STOPR CDS USD SR "&amp;$C13&amp;" D03 Corp ","UPFRONT_LAST",K$5,K$5),"##.00"),1)="#","na",TEXT(_xll.BDH("STOPR CDS USD SR "&amp;$C13&amp;" D03 Corp ","CDS_QUOTED_PRICE",K$5,K$5),"##.00")&amp;" / "&amp;TEXT(_xll.BDP("STOPR CDS USD SR "&amp;$C13&amp;" D03 Corp ","UPFRONT_LAST",K$5,K$5),"##.00"))</f>
        <v>#NAME?</v>
      </c>
      <c r="L29" s="35" t="e">
        <f ca="1">IF(LEFT(TEXT(_xll.BDH("STOPR CDS USD SR "&amp;$C13&amp;" D03 Corp ","CDS_QUOTED_PRICE",L$5,L$5),"##.00")&amp;" / "&amp;TEXT(_xll.BDP("STOPR CDS USD SR "&amp;$C13&amp;" D03 Corp ","UPFRONT_LAST",L$5,L$5),"##.00"),1)="#","na",TEXT(_xll.BDH("STOPR CDS USD SR "&amp;$C13&amp;" D03 Corp ","CDS_QUOTED_PRICE",L$5,L$5),"##.00")&amp;" / "&amp;TEXT(_xll.BDP("STOPR CDS USD SR "&amp;$C13&amp;" D03 Corp ","UPFRONT_LAST",L$5,L$5),"##.00"))</f>
        <v>#NAME?</v>
      </c>
      <c r="M29" s="35" t="e">
        <f ca="1">IF(LEFT(TEXT(_xll.BDH("STOPR CDS USD SR "&amp;$C13&amp;" D03 Corp ","CDS_QUOTED_PRICE",M$5,M$5),"##.00")&amp;" / "&amp;TEXT(_xll.BDP("STOPR CDS USD SR "&amp;$C13&amp;" D03 Corp ","UPFRONT_LAST",M$5,M$5),"##.00"),1)="#","na",TEXT(_xll.BDH("STOPR CDS USD SR "&amp;$C13&amp;" D03 Corp ","CDS_QUOTED_PRICE",M$5,M$5),"##.00")&amp;" / "&amp;TEXT(_xll.BDP("STOPR CDS USD SR "&amp;$C13&amp;" D03 Corp ","UPFRONT_LAST",M$5,M$5),"##.00"))</f>
        <v>#NAME?</v>
      </c>
      <c r="N29" s="35" t="e">
        <f ca="1">IF(LEFT(TEXT(_xll.BDH("STOPR CDS USD SR "&amp;$C13&amp;" D03 Corp ","CDS_QUOTED_PRICE",N$5,N$5),"##.00")&amp;" / "&amp;TEXT(_xll.BDP("STOPR CDS USD SR "&amp;$C13&amp;" D03 Corp ","UPFRONT_LAST",N$5,N$5),"##.00"),1)="#","na",TEXT(_xll.BDH("STOPR CDS USD SR "&amp;$C13&amp;" D03 Corp ","CDS_QUOTED_PRICE",N$5,N$5),"##.00")&amp;" / "&amp;TEXT(_xll.BDP("STOPR CDS USD SR "&amp;$C13&amp;" D03 Corp ","UPFRONT_LAST",N$5,N$5),"##.00"))</f>
        <v>#NAME?</v>
      </c>
    </row>
    <row r="30" spans="2:14" x14ac:dyDescent="0.25">
      <c r="B30" s="32"/>
      <c r="C30" s="36"/>
      <c r="D30" s="34" t="str">
        <f t="shared" si="4"/>
        <v>3Y:</v>
      </c>
      <c r="E30" s="35" t="e">
        <f ca="1">IF(LEFT(TEXT(_xll.BDH("STOPR CDS USD SR "&amp;$C14&amp;" D03 Corp ","CDS_QUOTED_PRICE",E$5,E$5),"##.00")&amp;" / "&amp;TEXT(_xll.BDP("STOPR CDS USD SR "&amp;$C14&amp;" D03 Corp ","UPFRONT_LAST",E$5,E$5),"##.00"),1)="#","na",TEXT(_xll.BDH("STOPR CDS USD SR "&amp;$C14&amp;" D03 Corp ","CDS_QUOTED_PRICE",E$5,E$5),"##.00")&amp;" / "&amp;TEXT(_xll.BDP("STOPR CDS USD SR "&amp;$C14&amp;" D03 Corp ","UPFRONT_LAST",E$5,E$5),"##.00"))</f>
        <v>#NAME?</v>
      </c>
      <c r="F30" s="35" t="e">
        <f ca="1">IF(LEFT(TEXT(_xll.BDH("STOPR CDS USD SR "&amp;$C14&amp;" D03 Corp ","CDS_QUOTED_PRICE",F$5,F$5),"##.00")&amp;" / "&amp;TEXT(_xll.BDP("STOPR CDS USD SR "&amp;$C14&amp;" D03 Corp ","UPFRONT_LAST",F$5,F$5),"##.00"),1)="#","na",TEXT(_xll.BDH("STOPR CDS USD SR "&amp;$C14&amp;" D03 Corp ","CDS_QUOTED_PRICE",F$5,F$5),"##.00")&amp;" / "&amp;TEXT(_xll.BDP("STOPR CDS USD SR "&amp;$C14&amp;" D03 Corp ","UPFRONT_LAST",F$5,F$5),"##.00"))</f>
        <v>#NAME?</v>
      </c>
      <c r="G30" s="35" t="e">
        <f ca="1">IF(LEFT(TEXT(_xll.BDH("STOPR CDS USD SR "&amp;$C14&amp;" D03 Corp ","CDS_QUOTED_PRICE",G$5,G$5),"##.00")&amp;" / "&amp;TEXT(_xll.BDP("STOPR CDS USD SR "&amp;$C14&amp;" D03 Corp ","UPFRONT_LAST",G$5,G$5),"##.00"),1)="#","na",TEXT(_xll.BDH("STOPR CDS USD SR "&amp;$C14&amp;" D03 Corp ","CDS_QUOTED_PRICE",G$5,G$5),"##.00")&amp;" / "&amp;TEXT(_xll.BDP("STOPR CDS USD SR "&amp;$C14&amp;" D03 Corp ","UPFRONT_LAST",G$5,G$5),"##.00"))</f>
        <v>#NAME?</v>
      </c>
      <c r="H30" s="35" t="e">
        <f ca="1">IF(LEFT(TEXT(_xll.BDH("STOPR CDS USD SR "&amp;$C14&amp;" D03 Corp ","CDS_QUOTED_PRICE",H$5,H$5),"##.00")&amp;" / "&amp;TEXT(_xll.BDP("STOPR CDS USD SR "&amp;$C14&amp;" D03 Corp ","UPFRONT_LAST",H$5,H$5),"##.00"),1)="#","na",TEXT(_xll.BDH("STOPR CDS USD SR "&amp;$C14&amp;" D03 Corp ","CDS_QUOTED_PRICE",H$5,H$5),"##.00")&amp;" / "&amp;TEXT(_xll.BDP("STOPR CDS USD SR "&amp;$C14&amp;" D03 Corp ","UPFRONT_LAST",H$5,H$5),"##.00"))</f>
        <v>#NAME?</v>
      </c>
      <c r="I30" s="35" t="e">
        <f ca="1">IF(LEFT(TEXT(_xll.BDH("STOPR CDS USD SR "&amp;$C14&amp;" D03 Corp ","CDS_QUOTED_PRICE",I$5,I$5),"##.00")&amp;" / "&amp;TEXT(_xll.BDP("STOPR CDS USD SR "&amp;$C14&amp;" D03 Corp ","UPFRONT_LAST",I$5,I$5),"##.00"),1)="#","na",TEXT(_xll.BDH("STOPR CDS USD SR "&amp;$C14&amp;" D03 Corp ","CDS_QUOTED_PRICE",I$5,I$5),"##.00")&amp;" / "&amp;TEXT(_xll.BDP("STOPR CDS USD SR "&amp;$C14&amp;" D03 Corp ","UPFRONT_LAST",I$5,I$5),"##.00"))</f>
        <v>#NAME?</v>
      </c>
      <c r="J30" s="35" t="e">
        <f ca="1">IF(LEFT(TEXT(_xll.BDH("STOPR CDS USD SR "&amp;$C14&amp;" D03 Corp ","CDS_QUOTED_PRICE",J$5,J$5),"##.00")&amp;" / "&amp;TEXT(_xll.BDP("STOPR CDS USD SR "&amp;$C14&amp;" D03 Corp ","UPFRONT_LAST",J$5,J$5),"##.00"),1)="#","na",TEXT(_xll.BDH("STOPR CDS USD SR "&amp;$C14&amp;" D03 Corp ","CDS_QUOTED_PRICE",J$5,J$5),"##.00")&amp;" / "&amp;TEXT(_xll.BDP("STOPR CDS USD SR "&amp;$C14&amp;" D03 Corp ","UPFRONT_LAST",J$5,J$5),"##.00"))</f>
        <v>#NAME?</v>
      </c>
      <c r="K30" s="35" t="e">
        <f ca="1">IF(LEFT(TEXT(_xll.BDH("STOPR CDS USD SR "&amp;$C14&amp;" D03 Corp ","CDS_QUOTED_PRICE",K$5,K$5),"##.00")&amp;" / "&amp;TEXT(_xll.BDP("STOPR CDS USD SR "&amp;$C14&amp;" D03 Corp ","UPFRONT_LAST",K$5,K$5),"##.00"),1)="#","na",TEXT(_xll.BDH("STOPR CDS USD SR "&amp;$C14&amp;" D03 Corp ","CDS_QUOTED_PRICE",K$5,K$5),"##.00")&amp;" / "&amp;TEXT(_xll.BDP("STOPR CDS USD SR "&amp;$C14&amp;" D03 Corp ","UPFRONT_LAST",K$5,K$5),"##.00"))</f>
        <v>#NAME?</v>
      </c>
      <c r="L30" s="35" t="e">
        <f ca="1">IF(LEFT(TEXT(_xll.BDH("STOPR CDS USD SR "&amp;$C14&amp;" D03 Corp ","CDS_QUOTED_PRICE",L$5,L$5),"##.00")&amp;" / "&amp;TEXT(_xll.BDP("STOPR CDS USD SR "&amp;$C14&amp;" D03 Corp ","UPFRONT_LAST",L$5,L$5),"##.00"),1)="#","na",TEXT(_xll.BDH("STOPR CDS USD SR "&amp;$C14&amp;" D03 Corp ","CDS_QUOTED_PRICE",L$5,L$5),"##.00")&amp;" / "&amp;TEXT(_xll.BDP("STOPR CDS USD SR "&amp;$C14&amp;" D03 Corp ","UPFRONT_LAST",L$5,L$5),"##.00"))</f>
        <v>#NAME?</v>
      </c>
      <c r="M30" s="35" t="e">
        <f ca="1">IF(LEFT(TEXT(_xll.BDH("STOPR CDS USD SR "&amp;$C14&amp;" D03 Corp ","CDS_QUOTED_PRICE",M$5,M$5),"##.00")&amp;" / "&amp;TEXT(_xll.BDP("STOPR CDS USD SR "&amp;$C14&amp;" D03 Corp ","UPFRONT_LAST",M$5,M$5),"##.00"),1)="#","na",TEXT(_xll.BDH("STOPR CDS USD SR "&amp;$C14&amp;" D03 Corp ","CDS_QUOTED_PRICE",M$5,M$5),"##.00")&amp;" / "&amp;TEXT(_xll.BDP("STOPR CDS USD SR "&amp;$C14&amp;" D03 Corp ","UPFRONT_LAST",M$5,M$5),"##.00"))</f>
        <v>#NAME?</v>
      </c>
      <c r="N30" s="35" t="e">
        <f ca="1">IF(LEFT(TEXT(_xll.BDH("STOPR CDS USD SR "&amp;$C14&amp;" D03 Corp ","CDS_QUOTED_PRICE",N$5,N$5),"##.00")&amp;" / "&amp;TEXT(_xll.BDP("STOPR CDS USD SR "&amp;$C14&amp;" D03 Corp ","UPFRONT_LAST",N$5,N$5),"##.00"),1)="#","na",TEXT(_xll.BDH("STOPR CDS USD SR "&amp;$C14&amp;" D03 Corp ","CDS_QUOTED_PRICE",N$5,N$5),"##.00")&amp;" / "&amp;TEXT(_xll.BDP("STOPR CDS USD SR "&amp;$C14&amp;" D03 Corp ","UPFRONT_LAST",N$5,N$5),"##.00"))</f>
        <v>#NAME?</v>
      </c>
    </row>
    <row r="31" spans="2:14" x14ac:dyDescent="0.25">
      <c r="B31" s="32"/>
      <c r="C31" s="36"/>
      <c r="D31" s="34" t="str">
        <f t="shared" si="4"/>
        <v>4Y:</v>
      </c>
      <c r="E31" s="35" t="e">
        <f ca="1">IF(LEFT(TEXT(_xll.BDH("STOPR CDS USD SR "&amp;$C15&amp;" D03 Corp ","CDS_QUOTED_PRICE",E$5,E$5),"##.00")&amp;" / "&amp;TEXT(_xll.BDP("STOPR CDS USD SR "&amp;$C15&amp;" D03 Corp ","UPFRONT_LAST",E$5,E$5),"##.00"),1)="#","na",TEXT(_xll.BDH("STOPR CDS USD SR "&amp;$C15&amp;" D03 Corp ","CDS_QUOTED_PRICE",E$5,E$5),"##.00")&amp;" / "&amp;TEXT(_xll.BDP("STOPR CDS USD SR "&amp;$C15&amp;" D03 Corp ","UPFRONT_LAST",E$5,E$5),"##.00"))</f>
        <v>#NAME?</v>
      </c>
      <c r="F31" s="35" t="e">
        <f ca="1">IF(LEFT(TEXT(_xll.BDH("STOPR CDS USD SR "&amp;$C15&amp;" D03 Corp ","CDS_QUOTED_PRICE",F$5,F$5),"##.00")&amp;" / "&amp;TEXT(_xll.BDP("STOPR CDS USD SR "&amp;$C15&amp;" D03 Corp ","UPFRONT_LAST",F$5,F$5),"##.00"),1)="#","na",TEXT(_xll.BDH("STOPR CDS USD SR "&amp;$C15&amp;" D03 Corp ","CDS_QUOTED_PRICE",F$5,F$5),"##.00")&amp;" / "&amp;TEXT(_xll.BDP("STOPR CDS USD SR "&amp;$C15&amp;" D03 Corp ","UPFRONT_LAST",F$5,F$5),"##.00"))</f>
        <v>#NAME?</v>
      </c>
      <c r="G31" s="35" t="e">
        <f ca="1">IF(LEFT(TEXT(_xll.BDH("STOPR CDS USD SR "&amp;$C15&amp;" D03 Corp ","CDS_QUOTED_PRICE",G$5,G$5),"##.00")&amp;" / "&amp;TEXT(_xll.BDP("STOPR CDS USD SR "&amp;$C15&amp;" D03 Corp ","UPFRONT_LAST",G$5,G$5),"##.00"),1)="#","na",TEXT(_xll.BDH("STOPR CDS USD SR "&amp;$C15&amp;" D03 Corp ","CDS_QUOTED_PRICE",G$5,G$5),"##.00")&amp;" / "&amp;TEXT(_xll.BDP("STOPR CDS USD SR "&amp;$C15&amp;" D03 Corp ","UPFRONT_LAST",G$5,G$5),"##.00"))</f>
        <v>#NAME?</v>
      </c>
      <c r="H31" s="35" t="e">
        <f ca="1">IF(LEFT(TEXT(_xll.BDH("STOPR CDS USD SR "&amp;$C15&amp;" D03 Corp ","CDS_QUOTED_PRICE",H$5,H$5),"##.00")&amp;" / "&amp;TEXT(_xll.BDP("STOPR CDS USD SR "&amp;$C15&amp;" D03 Corp ","UPFRONT_LAST",H$5,H$5),"##.00"),1)="#","na",TEXT(_xll.BDH("STOPR CDS USD SR "&amp;$C15&amp;" D03 Corp ","CDS_QUOTED_PRICE",H$5,H$5),"##.00")&amp;" / "&amp;TEXT(_xll.BDP("STOPR CDS USD SR "&amp;$C15&amp;" D03 Corp ","UPFRONT_LAST",H$5,H$5),"##.00"))</f>
        <v>#NAME?</v>
      </c>
      <c r="I31" s="35" t="e">
        <f ca="1">IF(LEFT(TEXT(_xll.BDH("STOPR CDS USD SR "&amp;$C15&amp;" D03 Corp ","CDS_QUOTED_PRICE",I$5,I$5),"##.00")&amp;" / "&amp;TEXT(_xll.BDP("STOPR CDS USD SR "&amp;$C15&amp;" D03 Corp ","UPFRONT_LAST",I$5,I$5),"##.00"),1)="#","na",TEXT(_xll.BDH("STOPR CDS USD SR "&amp;$C15&amp;" D03 Corp ","CDS_QUOTED_PRICE",I$5,I$5),"##.00")&amp;" / "&amp;TEXT(_xll.BDP("STOPR CDS USD SR "&amp;$C15&amp;" D03 Corp ","UPFRONT_LAST",I$5,I$5),"##.00"))</f>
        <v>#NAME?</v>
      </c>
      <c r="J31" s="35" t="e">
        <f ca="1">IF(LEFT(TEXT(_xll.BDH("STOPR CDS USD SR "&amp;$C15&amp;" D03 Corp ","CDS_QUOTED_PRICE",J$5,J$5),"##.00")&amp;" / "&amp;TEXT(_xll.BDP("STOPR CDS USD SR "&amp;$C15&amp;" D03 Corp ","UPFRONT_LAST",J$5,J$5),"##.00"),1)="#","na",TEXT(_xll.BDH("STOPR CDS USD SR "&amp;$C15&amp;" D03 Corp ","CDS_QUOTED_PRICE",J$5,J$5),"##.00")&amp;" / "&amp;TEXT(_xll.BDP("STOPR CDS USD SR "&amp;$C15&amp;" D03 Corp ","UPFRONT_LAST",J$5,J$5),"##.00"))</f>
        <v>#NAME?</v>
      </c>
      <c r="K31" s="35" t="e">
        <f ca="1">IF(LEFT(TEXT(_xll.BDH("STOPR CDS USD SR "&amp;$C15&amp;" D03 Corp ","CDS_QUOTED_PRICE",K$5,K$5),"##.00")&amp;" / "&amp;TEXT(_xll.BDP("STOPR CDS USD SR "&amp;$C15&amp;" D03 Corp ","UPFRONT_LAST",K$5,K$5),"##.00"),1)="#","na",TEXT(_xll.BDH("STOPR CDS USD SR "&amp;$C15&amp;" D03 Corp ","CDS_QUOTED_PRICE",K$5,K$5),"##.00")&amp;" / "&amp;TEXT(_xll.BDP("STOPR CDS USD SR "&amp;$C15&amp;" D03 Corp ","UPFRONT_LAST",K$5,K$5),"##.00"))</f>
        <v>#NAME?</v>
      </c>
      <c r="L31" s="35" t="e">
        <f ca="1">IF(LEFT(TEXT(_xll.BDH("STOPR CDS USD SR "&amp;$C15&amp;" D03 Corp ","CDS_QUOTED_PRICE",L$5,L$5),"##.00")&amp;" / "&amp;TEXT(_xll.BDP("STOPR CDS USD SR "&amp;$C15&amp;" D03 Corp ","UPFRONT_LAST",L$5,L$5),"##.00"),1)="#","na",TEXT(_xll.BDH("STOPR CDS USD SR "&amp;$C15&amp;" D03 Corp ","CDS_QUOTED_PRICE",L$5,L$5),"##.00")&amp;" / "&amp;TEXT(_xll.BDP("STOPR CDS USD SR "&amp;$C15&amp;" D03 Corp ","UPFRONT_LAST",L$5,L$5),"##.00"))</f>
        <v>#NAME?</v>
      </c>
      <c r="M31" s="35" t="e">
        <f ca="1">IF(LEFT(TEXT(_xll.BDH("STOPR CDS USD SR "&amp;$C15&amp;" D03 Corp ","CDS_QUOTED_PRICE",M$5,M$5),"##.00")&amp;" / "&amp;TEXT(_xll.BDP("STOPR CDS USD SR "&amp;$C15&amp;" D03 Corp ","UPFRONT_LAST",M$5,M$5),"##.00"),1)="#","na",TEXT(_xll.BDH("STOPR CDS USD SR "&amp;$C15&amp;" D03 Corp ","CDS_QUOTED_PRICE",M$5,M$5),"##.00")&amp;" / "&amp;TEXT(_xll.BDP("STOPR CDS USD SR "&amp;$C15&amp;" D03 Corp ","UPFRONT_LAST",M$5,M$5),"##.00"))</f>
        <v>#NAME?</v>
      </c>
      <c r="N31" s="35" t="e">
        <f ca="1">IF(LEFT(TEXT(_xll.BDH("STOPR CDS USD SR "&amp;$C15&amp;" D03 Corp ","CDS_QUOTED_PRICE",N$5,N$5),"##.00")&amp;" / "&amp;TEXT(_xll.BDP("STOPR CDS USD SR "&amp;$C15&amp;" D03 Corp ","UPFRONT_LAST",N$5,N$5),"##.00"),1)="#","na",TEXT(_xll.BDH("STOPR CDS USD SR "&amp;$C15&amp;" D03 Corp ","CDS_QUOTED_PRICE",N$5,N$5),"##.00")&amp;" / "&amp;TEXT(_xll.BDP("STOPR CDS USD SR "&amp;$C15&amp;" D03 Corp ","UPFRONT_LAST",N$5,N$5),"##.00"))</f>
        <v>#NAME?</v>
      </c>
    </row>
    <row r="32" spans="2:14" x14ac:dyDescent="0.25">
      <c r="B32" s="32"/>
      <c r="C32" s="36"/>
      <c r="D32" s="34" t="str">
        <f t="shared" si="4"/>
        <v>5Y:</v>
      </c>
      <c r="E32" s="35" t="e">
        <f ca="1">IF(LEFT(TEXT(_xll.BDH("STOPR CDS USD SR "&amp;$C16&amp;" D03 Corp ","CDS_QUOTED_PRICE",E$5,E$5),"##.00")&amp;" / "&amp;TEXT(_xll.BDP("STOPR CDS USD SR "&amp;$C16&amp;" D03 Corp ","UPFRONT_LAST",E$5,E$5),"##.00"),1)="#","na",TEXT(_xll.BDH("STOPR CDS USD SR "&amp;$C16&amp;" D03 Corp ","CDS_QUOTED_PRICE",E$5,E$5),"##.00")&amp;" / "&amp;TEXT(_xll.BDP("STOPR CDS USD SR "&amp;$C16&amp;" D03 Corp ","UPFRONT_LAST",E$5,E$5),"##.00"))</f>
        <v>#NAME?</v>
      </c>
      <c r="F32" s="35" t="e">
        <f ca="1">IF(LEFT(TEXT(_xll.BDH("STOPR CDS USD SR "&amp;$C16&amp;" D03 Corp ","CDS_QUOTED_PRICE",F$5,F$5),"##.00")&amp;" / "&amp;TEXT(_xll.BDP("STOPR CDS USD SR "&amp;$C16&amp;" D03 Corp ","UPFRONT_LAST",F$5,F$5),"##.00"),1)="#","na",TEXT(_xll.BDH("STOPR CDS USD SR "&amp;$C16&amp;" D03 Corp ","CDS_QUOTED_PRICE",F$5,F$5),"##.00")&amp;" / "&amp;TEXT(_xll.BDP("STOPR CDS USD SR "&amp;$C16&amp;" D03 Corp ","UPFRONT_LAST",F$5,F$5),"##.00"))</f>
        <v>#NAME?</v>
      </c>
      <c r="G32" s="35" t="e">
        <f ca="1">IF(LEFT(TEXT(_xll.BDH("STOPR CDS USD SR "&amp;$C16&amp;" D03 Corp ","CDS_QUOTED_PRICE",G$5,G$5),"##.00")&amp;" / "&amp;TEXT(_xll.BDP("STOPR CDS USD SR "&amp;$C16&amp;" D03 Corp ","UPFRONT_LAST",G$5,G$5),"##.00"),1)="#","na",TEXT(_xll.BDH("STOPR CDS USD SR "&amp;$C16&amp;" D03 Corp ","CDS_QUOTED_PRICE",G$5,G$5),"##.00")&amp;" / "&amp;TEXT(_xll.BDP("STOPR CDS USD SR "&amp;$C16&amp;" D03 Corp ","UPFRONT_LAST",G$5,G$5),"##.00"))</f>
        <v>#NAME?</v>
      </c>
      <c r="H32" s="35" t="e">
        <f ca="1">IF(LEFT(TEXT(_xll.BDH("STOPR CDS USD SR "&amp;$C16&amp;" D03 Corp ","CDS_QUOTED_PRICE",H$5,H$5),"##.00")&amp;" / "&amp;TEXT(_xll.BDP("STOPR CDS USD SR "&amp;$C16&amp;" D03 Corp ","UPFRONT_LAST",H$5,H$5),"##.00"),1)="#","na",TEXT(_xll.BDH("STOPR CDS USD SR "&amp;$C16&amp;" D03 Corp ","CDS_QUOTED_PRICE",H$5,H$5),"##.00")&amp;" / "&amp;TEXT(_xll.BDP("STOPR CDS USD SR "&amp;$C16&amp;" D03 Corp ","UPFRONT_LAST",H$5,H$5),"##.00"))</f>
        <v>#NAME?</v>
      </c>
      <c r="I32" s="35" t="e">
        <f ca="1">IF(LEFT(TEXT(_xll.BDH("STOPR CDS USD SR "&amp;$C16&amp;" D03 Corp ","CDS_QUOTED_PRICE",I$5,I$5),"##.00")&amp;" / "&amp;TEXT(_xll.BDP("STOPR CDS USD SR "&amp;$C16&amp;" D03 Corp ","UPFRONT_LAST",I$5,I$5),"##.00"),1)="#","na",TEXT(_xll.BDH("STOPR CDS USD SR "&amp;$C16&amp;" D03 Corp ","CDS_QUOTED_PRICE",I$5,I$5),"##.00")&amp;" / "&amp;TEXT(_xll.BDP("STOPR CDS USD SR "&amp;$C16&amp;" D03 Corp ","UPFRONT_LAST",I$5,I$5),"##.00"))</f>
        <v>#NAME?</v>
      </c>
      <c r="J32" s="35" t="e">
        <f ca="1">IF(LEFT(TEXT(_xll.BDH("STOPR CDS USD SR "&amp;$C16&amp;" D03 Corp ","CDS_QUOTED_PRICE",J$5,J$5),"##.00")&amp;" / "&amp;TEXT(_xll.BDP("STOPR CDS USD SR "&amp;$C16&amp;" D03 Corp ","UPFRONT_LAST",J$5,J$5),"##.00"),1)="#","na",TEXT(_xll.BDH("STOPR CDS USD SR "&amp;$C16&amp;" D03 Corp ","CDS_QUOTED_PRICE",J$5,J$5),"##.00")&amp;" / "&amp;TEXT(_xll.BDP("STOPR CDS USD SR "&amp;$C16&amp;" D03 Corp ","UPFRONT_LAST",J$5,J$5),"##.00"))</f>
        <v>#NAME?</v>
      </c>
      <c r="K32" s="35" t="e">
        <f ca="1">IF(LEFT(TEXT(_xll.BDH("STOPR CDS USD SR "&amp;$C16&amp;" D03 Corp ","CDS_QUOTED_PRICE",K$5,K$5),"##.00")&amp;" / "&amp;TEXT(_xll.BDP("STOPR CDS USD SR "&amp;$C16&amp;" D03 Corp ","UPFRONT_LAST",K$5,K$5),"##.00"),1)="#","na",TEXT(_xll.BDH("STOPR CDS USD SR "&amp;$C16&amp;" D03 Corp ","CDS_QUOTED_PRICE",K$5,K$5),"##.00")&amp;" / "&amp;TEXT(_xll.BDP("STOPR CDS USD SR "&amp;$C16&amp;" D03 Corp ","UPFRONT_LAST",K$5,K$5),"##.00"))</f>
        <v>#NAME?</v>
      </c>
      <c r="L32" s="35" t="e">
        <f ca="1">IF(LEFT(TEXT(_xll.BDH("STOPR CDS USD SR "&amp;$C16&amp;" D03 Corp ","CDS_QUOTED_PRICE",L$5,L$5),"##.00")&amp;" / "&amp;TEXT(_xll.BDP("STOPR CDS USD SR "&amp;$C16&amp;" D03 Corp ","UPFRONT_LAST",L$5,L$5),"##.00"),1)="#","na",TEXT(_xll.BDH("STOPR CDS USD SR "&amp;$C16&amp;" D03 Corp ","CDS_QUOTED_PRICE",L$5,L$5),"##.00")&amp;" / "&amp;TEXT(_xll.BDP("STOPR CDS USD SR "&amp;$C16&amp;" D03 Corp ","UPFRONT_LAST",L$5,L$5),"##.00"))</f>
        <v>#NAME?</v>
      </c>
      <c r="M32" s="35" t="e">
        <f ca="1">IF(LEFT(TEXT(_xll.BDH("STOPR CDS USD SR "&amp;$C16&amp;" D03 Corp ","CDS_QUOTED_PRICE",M$5,M$5),"##.00")&amp;" / "&amp;TEXT(_xll.BDP("STOPR CDS USD SR "&amp;$C16&amp;" D03 Corp ","UPFRONT_LAST",M$5,M$5),"##.00"),1)="#","na",TEXT(_xll.BDH("STOPR CDS USD SR "&amp;$C16&amp;" D03 Corp ","CDS_QUOTED_PRICE",M$5,M$5),"##.00")&amp;" / "&amp;TEXT(_xll.BDP("STOPR CDS USD SR "&amp;$C16&amp;" D03 Corp ","UPFRONT_LAST",M$5,M$5),"##.00"))</f>
        <v>#NAME?</v>
      </c>
      <c r="N32" s="35" t="e">
        <f ca="1">IF(LEFT(TEXT(_xll.BDH("STOPR CDS USD SR "&amp;$C16&amp;" D03 Corp ","CDS_QUOTED_PRICE",N$5,N$5),"##.00")&amp;" / "&amp;TEXT(_xll.BDP("STOPR CDS USD SR "&amp;$C16&amp;" D03 Corp ","UPFRONT_LAST",N$5,N$5),"##.00"),1)="#","na",TEXT(_xll.BDH("STOPR CDS USD SR "&amp;$C16&amp;" D03 Corp ","CDS_QUOTED_PRICE",N$5,N$5),"##.00")&amp;" / "&amp;TEXT(_xll.BDP("STOPR CDS USD SR "&amp;$C16&amp;" D03 Corp ","UPFRONT_LAST",N$5,N$5),"##.00"))</f>
        <v>#NAME?</v>
      </c>
    </row>
    <row r="33" spans="2:14" x14ac:dyDescent="0.25">
      <c r="B33" s="32"/>
      <c r="C33" s="36"/>
      <c r="D33" s="34" t="str">
        <f t="shared" si="4"/>
        <v>6Y:</v>
      </c>
      <c r="E33" s="35" t="e">
        <f ca="1">IF(LEFT(TEXT(_xll.BDH("STOPR CDS USD SR "&amp;$C17&amp;" D03 Corp ","CDS_QUOTED_PRICE",E$5,E$5),"##.00")&amp;" / "&amp;TEXT(_xll.BDP("STOPR CDS USD SR "&amp;$C17&amp;" D03 Corp ","UPFRONT_LAST",E$5,E$5),"##.00"),1)="#","na",TEXT(_xll.BDH("STOPR CDS USD SR "&amp;$C17&amp;" D03 Corp ","CDS_QUOTED_PRICE",E$5,E$5),"##.00")&amp;" / "&amp;TEXT(_xll.BDP("STOPR CDS USD SR "&amp;$C17&amp;" D03 Corp ","UPFRONT_LAST",E$5,E$5),"##.00"))</f>
        <v>#NAME?</v>
      </c>
      <c r="F33" s="35" t="e">
        <f ca="1">IF(LEFT(TEXT(_xll.BDH("STOPR CDS USD SR "&amp;$C17&amp;" D03 Corp ","CDS_QUOTED_PRICE",F$5,F$5),"##.00")&amp;" / "&amp;TEXT(_xll.BDP("STOPR CDS USD SR "&amp;$C17&amp;" D03 Corp ","UPFRONT_LAST",F$5,F$5),"##.00"),1)="#","na",TEXT(_xll.BDH("STOPR CDS USD SR "&amp;$C17&amp;" D03 Corp ","CDS_QUOTED_PRICE",F$5,F$5),"##.00")&amp;" / "&amp;TEXT(_xll.BDP("STOPR CDS USD SR "&amp;$C17&amp;" D03 Corp ","UPFRONT_LAST",F$5,F$5),"##.00"))</f>
        <v>#NAME?</v>
      </c>
      <c r="G33" s="35" t="e">
        <f ca="1">IF(LEFT(TEXT(_xll.BDH("STOPR CDS USD SR "&amp;$C17&amp;" D03 Corp ","CDS_QUOTED_PRICE",G$5,G$5),"##.00")&amp;" / "&amp;TEXT(_xll.BDP("STOPR CDS USD SR "&amp;$C17&amp;" D03 Corp ","UPFRONT_LAST",G$5,G$5),"##.00"),1)="#","na",TEXT(_xll.BDH("STOPR CDS USD SR "&amp;$C17&amp;" D03 Corp ","CDS_QUOTED_PRICE",G$5,G$5),"##.00")&amp;" / "&amp;TEXT(_xll.BDP("STOPR CDS USD SR "&amp;$C17&amp;" D03 Corp ","UPFRONT_LAST",G$5,G$5),"##.00"))</f>
        <v>#NAME?</v>
      </c>
      <c r="H33" s="35" t="e">
        <f ca="1">IF(LEFT(TEXT(_xll.BDH("STOPR CDS USD SR "&amp;$C17&amp;" D03 Corp ","CDS_QUOTED_PRICE",H$5,H$5),"##.00")&amp;" / "&amp;TEXT(_xll.BDP("STOPR CDS USD SR "&amp;$C17&amp;" D03 Corp ","UPFRONT_LAST",H$5,H$5),"##.00"),1)="#","na",TEXT(_xll.BDH("STOPR CDS USD SR "&amp;$C17&amp;" D03 Corp ","CDS_QUOTED_PRICE",H$5,H$5),"##.00")&amp;" / "&amp;TEXT(_xll.BDP("STOPR CDS USD SR "&amp;$C17&amp;" D03 Corp ","UPFRONT_LAST",H$5,H$5),"##.00"))</f>
        <v>#NAME?</v>
      </c>
      <c r="I33" s="35" t="e">
        <f ca="1">IF(LEFT(TEXT(_xll.BDH("STOPR CDS USD SR "&amp;$C17&amp;" D03 Corp ","CDS_QUOTED_PRICE",I$5,I$5),"##.00")&amp;" / "&amp;TEXT(_xll.BDP("STOPR CDS USD SR "&amp;$C17&amp;" D03 Corp ","UPFRONT_LAST",I$5,I$5),"##.00"),1)="#","na",TEXT(_xll.BDH("STOPR CDS USD SR "&amp;$C17&amp;" D03 Corp ","CDS_QUOTED_PRICE",I$5,I$5),"##.00")&amp;" / "&amp;TEXT(_xll.BDP("STOPR CDS USD SR "&amp;$C17&amp;" D03 Corp ","UPFRONT_LAST",I$5,I$5),"##.00"))</f>
        <v>#NAME?</v>
      </c>
      <c r="J33" s="35" t="e">
        <f ca="1">IF(LEFT(TEXT(_xll.BDH("STOPR CDS USD SR "&amp;$C17&amp;" D03 Corp ","CDS_QUOTED_PRICE",J$5,J$5),"##.00")&amp;" / "&amp;TEXT(_xll.BDP("STOPR CDS USD SR "&amp;$C17&amp;" D03 Corp ","UPFRONT_LAST",J$5,J$5),"##.00"),1)="#","na",TEXT(_xll.BDH("STOPR CDS USD SR "&amp;$C17&amp;" D03 Corp ","CDS_QUOTED_PRICE",J$5,J$5),"##.00")&amp;" / "&amp;TEXT(_xll.BDP("STOPR CDS USD SR "&amp;$C17&amp;" D03 Corp ","UPFRONT_LAST",J$5,J$5),"##.00"))</f>
        <v>#NAME?</v>
      </c>
      <c r="K33" s="35" t="e">
        <f ca="1">IF(LEFT(TEXT(_xll.BDH("STOPR CDS USD SR "&amp;$C17&amp;" D03 Corp ","CDS_QUOTED_PRICE",K$5,K$5),"##.00")&amp;" / "&amp;TEXT(_xll.BDP("STOPR CDS USD SR "&amp;$C17&amp;" D03 Corp ","UPFRONT_LAST",K$5,K$5),"##.00"),1)="#","na",TEXT(_xll.BDH("STOPR CDS USD SR "&amp;$C17&amp;" D03 Corp ","CDS_QUOTED_PRICE",K$5,K$5),"##.00")&amp;" / "&amp;TEXT(_xll.BDP("STOPR CDS USD SR "&amp;$C17&amp;" D03 Corp ","UPFRONT_LAST",K$5,K$5),"##.00"))</f>
        <v>#NAME?</v>
      </c>
      <c r="L33" s="35" t="e">
        <f ca="1">IF(LEFT(TEXT(_xll.BDH("STOPR CDS USD SR "&amp;$C17&amp;" D03 Corp ","CDS_QUOTED_PRICE",L$5,L$5),"##.00")&amp;" / "&amp;TEXT(_xll.BDP("STOPR CDS USD SR "&amp;$C17&amp;" D03 Corp ","UPFRONT_LAST",L$5,L$5),"##.00"),1)="#","na",TEXT(_xll.BDH("STOPR CDS USD SR "&amp;$C17&amp;" D03 Corp ","CDS_QUOTED_PRICE",L$5,L$5),"##.00")&amp;" / "&amp;TEXT(_xll.BDP("STOPR CDS USD SR "&amp;$C17&amp;" D03 Corp ","UPFRONT_LAST",L$5,L$5),"##.00"))</f>
        <v>#NAME?</v>
      </c>
      <c r="M33" s="35" t="e">
        <f ca="1">IF(LEFT(TEXT(_xll.BDH("STOPR CDS USD SR "&amp;$C17&amp;" D03 Corp ","CDS_QUOTED_PRICE",M$5,M$5),"##.00")&amp;" / "&amp;TEXT(_xll.BDP("STOPR CDS USD SR "&amp;$C17&amp;" D03 Corp ","UPFRONT_LAST",M$5,M$5),"##.00"),1)="#","na",TEXT(_xll.BDH("STOPR CDS USD SR "&amp;$C17&amp;" D03 Corp ","CDS_QUOTED_PRICE",M$5,M$5),"##.00")&amp;" / "&amp;TEXT(_xll.BDP("STOPR CDS USD SR "&amp;$C17&amp;" D03 Corp ","UPFRONT_LAST",M$5,M$5),"##.00"))</f>
        <v>#NAME?</v>
      </c>
      <c r="N33" s="35" t="e">
        <f ca="1">IF(LEFT(TEXT(_xll.BDH("STOPR CDS USD SR "&amp;$C17&amp;" D03 Corp ","CDS_QUOTED_PRICE",N$5,N$5),"##.00")&amp;" / "&amp;TEXT(_xll.BDP("STOPR CDS USD SR "&amp;$C17&amp;" D03 Corp ","UPFRONT_LAST",N$5,N$5),"##.00"),1)="#","na",TEXT(_xll.BDH("STOPR CDS USD SR "&amp;$C17&amp;" D03 Corp ","CDS_QUOTED_PRICE",N$5,N$5),"##.00")&amp;" / "&amp;TEXT(_xll.BDP("STOPR CDS USD SR "&amp;$C17&amp;" D03 Corp ","UPFRONT_LAST",N$5,N$5),"##.00"))</f>
        <v>#NAME?</v>
      </c>
    </row>
    <row r="34" spans="2:14" x14ac:dyDescent="0.25">
      <c r="B34" s="32"/>
      <c r="C34" s="36"/>
      <c r="D34" s="34" t="str">
        <f t="shared" si="4"/>
        <v>7Y:</v>
      </c>
      <c r="E34" s="35" t="e">
        <f ca="1">IF(LEFT(TEXT(_xll.BDH("STOPR CDS USD SR "&amp;$C18&amp;" D03 Corp ","CDS_QUOTED_PRICE",E$5,E$5),"##.00")&amp;" / "&amp;TEXT(_xll.BDP("STOPR CDS USD SR "&amp;$C18&amp;" D03 Corp ","UPFRONT_LAST",E$5,E$5),"##.00"),1)="#","na",TEXT(_xll.BDH("STOPR CDS USD SR "&amp;$C18&amp;" D03 Corp ","CDS_QUOTED_PRICE",E$5,E$5),"##.00")&amp;" / "&amp;TEXT(_xll.BDP("STOPR CDS USD SR "&amp;$C18&amp;" D03 Corp ","UPFRONT_LAST",E$5,E$5),"##.00"))</f>
        <v>#NAME?</v>
      </c>
      <c r="F34" s="35" t="e">
        <f ca="1">IF(LEFT(TEXT(_xll.BDH("STOPR CDS USD SR "&amp;$C18&amp;" D03 Corp ","CDS_QUOTED_PRICE",F$5,F$5),"##.00")&amp;" / "&amp;TEXT(_xll.BDP("STOPR CDS USD SR "&amp;$C18&amp;" D03 Corp ","UPFRONT_LAST",F$5,F$5),"##.00"),1)="#","na",TEXT(_xll.BDH("STOPR CDS USD SR "&amp;$C18&amp;" D03 Corp ","CDS_QUOTED_PRICE",F$5,F$5),"##.00")&amp;" / "&amp;TEXT(_xll.BDP("STOPR CDS USD SR "&amp;$C18&amp;" D03 Corp ","UPFRONT_LAST",F$5,F$5),"##.00"))</f>
        <v>#NAME?</v>
      </c>
      <c r="G34" s="35" t="e">
        <f ca="1">IF(LEFT(TEXT(_xll.BDH("STOPR CDS USD SR "&amp;$C18&amp;" D03 Corp ","CDS_QUOTED_PRICE",G$5,G$5),"##.00")&amp;" / "&amp;TEXT(_xll.BDP("STOPR CDS USD SR "&amp;$C18&amp;" D03 Corp ","UPFRONT_LAST",G$5,G$5),"##.00"),1)="#","na",TEXT(_xll.BDH("STOPR CDS USD SR "&amp;$C18&amp;" D03 Corp ","CDS_QUOTED_PRICE",G$5,G$5),"##.00")&amp;" / "&amp;TEXT(_xll.BDP("STOPR CDS USD SR "&amp;$C18&amp;" D03 Corp ","UPFRONT_LAST",G$5,G$5),"##.00"))</f>
        <v>#NAME?</v>
      </c>
      <c r="H34" s="35" t="e">
        <f ca="1">IF(LEFT(TEXT(_xll.BDH("STOPR CDS USD SR "&amp;$C18&amp;" D03 Corp ","CDS_QUOTED_PRICE",H$5,H$5),"##.00")&amp;" / "&amp;TEXT(_xll.BDP("STOPR CDS USD SR "&amp;$C18&amp;" D03 Corp ","UPFRONT_LAST",H$5,H$5),"##.00"),1)="#","na",TEXT(_xll.BDH("STOPR CDS USD SR "&amp;$C18&amp;" D03 Corp ","CDS_QUOTED_PRICE",H$5,H$5),"##.00")&amp;" / "&amp;TEXT(_xll.BDP("STOPR CDS USD SR "&amp;$C18&amp;" D03 Corp ","UPFRONT_LAST",H$5,H$5),"##.00"))</f>
        <v>#NAME?</v>
      </c>
      <c r="I34" s="35" t="e">
        <f ca="1">IF(LEFT(TEXT(_xll.BDH("STOPR CDS USD SR "&amp;$C18&amp;" D03 Corp ","CDS_QUOTED_PRICE",I$5,I$5),"##.00")&amp;" / "&amp;TEXT(_xll.BDP("STOPR CDS USD SR "&amp;$C18&amp;" D03 Corp ","UPFRONT_LAST",I$5,I$5),"##.00"),1)="#","na",TEXT(_xll.BDH("STOPR CDS USD SR "&amp;$C18&amp;" D03 Corp ","CDS_QUOTED_PRICE",I$5,I$5),"##.00")&amp;" / "&amp;TEXT(_xll.BDP("STOPR CDS USD SR "&amp;$C18&amp;" D03 Corp ","UPFRONT_LAST",I$5,I$5),"##.00"))</f>
        <v>#NAME?</v>
      </c>
      <c r="J34" s="35" t="e">
        <f ca="1">IF(LEFT(TEXT(_xll.BDH("STOPR CDS USD SR "&amp;$C18&amp;" D03 Corp ","CDS_QUOTED_PRICE",J$5,J$5),"##.00")&amp;" / "&amp;TEXT(_xll.BDP("STOPR CDS USD SR "&amp;$C18&amp;" D03 Corp ","UPFRONT_LAST",J$5,J$5),"##.00"),1)="#","na",TEXT(_xll.BDH("STOPR CDS USD SR "&amp;$C18&amp;" D03 Corp ","CDS_QUOTED_PRICE",J$5,J$5),"##.00")&amp;" / "&amp;TEXT(_xll.BDP("STOPR CDS USD SR "&amp;$C18&amp;" D03 Corp ","UPFRONT_LAST",J$5,J$5),"##.00"))</f>
        <v>#NAME?</v>
      </c>
      <c r="K34" s="35" t="e">
        <f ca="1">IF(LEFT(TEXT(_xll.BDH("STOPR CDS USD SR "&amp;$C18&amp;" D03 Corp ","CDS_QUOTED_PRICE",K$5,K$5),"##.00")&amp;" / "&amp;TEXT(_xll.BDP("STOPR CDS USD SR "&amp;$C18&amp;" D03 Corp ","UPFRONT_LAST",K$5,K$5),"##.00"),1)="#","na",TEXT(_xll.BDH("STOPR CDS USD SR "&amp;$C18&amp;" D03 Corp ","CDS_QUOTED_PRICE",K$5,K$5),"##.00")&amp;" / "&amp;TEXT(_xll.BDP("STOPR CDS USD SR "&amp;$C18&amp;" D03 Corp ","UPFRONT_LAST",K$5,K$5),"##.00"))</f>
        <v>#NAME?</v>
      </c>
      <c r="L34" s="35" t="e">
        <f ca="1">IF(LEFT(TEXT(_xll.BDH("STOPR CDS USD SR "&amp;$C18&amp;" D03 Corp ","CDS_QUOTED_PRICE",L$5,L$5),"##.00")&amp;" / "&amp;TEXT(_xll.BDP("STOPR CDS USD SR "&amp;$C18&amp;" D03 Corp ","UPFRONT_LAST",L$5,L$5),"##.00"),1)="#","na",TEXT(_xll.BDH("STOPR CDS USD SR "&amp;$C18&amp;" D03 Corp ","CDS_QUOTED_PRICE",L$5,L$5),"##.00")&amp;" / "&amp;TEXT(_xll.BDP("STOPR CDS USD SR "&amp;$C18&amp;" D03 Corp ","UPFRONT_LAST",L$5,L$5),"##.00"))</f>
        <v>#NAME?</v>
      </c>
      <c r="M34" s="35" t="e">
        <f ca="1">IF(LEFT(TEXT(_xll.BDH("STOPR CDS USD SR "&amp;$C18&amp;" D03 Corp ","CDS_QUOTED_PRICE",M$5,M$5),"##.00")&amp;" / "&amp;TEXT(_xll.BDP("STOPR CDS USD SR "&amp;$C18&amp;" D03 Corp ","UPFRONT_LAST",M$5,M$5),"##.00"),1)="#","na",TEXT(_xll.BDH("STOPR CDS USD SR "&amp;$C18&amp;" D03 Corp ","CDS_QUOTED_PRICE",M$5,M$5),"##.00")&amp;" / "&amp;TEXT(_xll.BDP("STOPR CDS USD SR "&amp;$C18&amp;" D03 Corp ","UPFRONT_LAST",M$5,M$5),"##.00"))</f>
        <v>#NAME?</v>
      </c>
      <c r="N34" s="35" t="e">
        <f ca="1">IF(LEFT(TEXT(_xll.BDH("STOPR CDS USD SR "&amp;$C18&amp;" D03 Corp ","CDS_QUOTED_PRICE",N$5,N$5),"##.00")&amp;" / "&amp;TEXT(_xll.BDP("STOPR CDS USD SR "&amp;$C18&amp;" D03 Corp ","UPFRONT_LAST",N$5,N$5),"##.00"),1)="#","na",TEXT(_xll.BDH("STOPR CDS USD SR "&amp;$C18&amp;" D03 Corp ","CDS_QUOTED_PRICE",N$5,N$5),"##.00")&amp;" / "&amp;TEXT(_xll.BDP("STOPR CDS USD SR "&amp;$C18&amp;" D03 Corp ","UPFRONT_LAST",N$5,N$5),"##.00"))</f>
        <v>#NAME?</v>
      </c>
    </row>
    <row r="35" spans="2:14" x14ac:dyDescent="0.25">
      <c r="B35" s="32"/>
      <c r="C35" s="36"/>
      <c r="D35" s="34" t="str">
        <f t="shared" si="4"/>
        <v>8Y:</v>
      </c>
      <c r="E35" s="35" t="e">
        <f ca="1">IF(LEFT(TEXT(_xll.BDH("STOPR CDS USD SR "&amp;$C19&amp;" D03 Corp ","CDS_QUOTED_PRICE",E$5,E$5),"##.00")&amp;" / "&amp;TEXT(_xll.BDP("STOPR CDS USD SR "&amp;$C19&amp;" D03 Corp ","UPFRONT_LAST",E$5,E$5),"##.00"),1)="#","na",TEXT(_xll.BDH("STOPR CDS USD SR "&amp;$C19&amp;" D03 Corp ","CDS_QUOTED_PRICE",E$5,E$5),"##.00")&amp;" / "&amp;TEXT(_xll.BDP("STOPR CDS USD SR "&amp;$C19&amp;" D03 Corp ","UPFRONT_LAST",E$5,E$5),"##.00"))</f>
        <v>#NAME?</v>
      </c>
      <c r="F35" s="35" t="e">
        <f ca="1">IF(LEFT(TEXT(_xll.BDH("STOPR CDS USD SR "&amp;$C19&amp;" D03 Corp ","CDS_QUOTED_PRICE",F$5,F$5),"##.00")&amp;" / "&amp;TEXT(_xll.BDP("STOPR CDS USD SR "&amp;$C19&amp;" D03 Corp ","UPFRONT_LAST",F$5,F$5),"##.00"),1)="#","na",TEXT(_xll.BDH("STOPR CDS USD SR "&amp;$C19&amp;" D03 Corp ","CDS_QUOTED_PRICE",F$5,F$5),"##.00")&amp;" / "&amp;TEXT(_xll.BDP("STOPR CDS USD SR "&amp;$C19&amp;" D03 Corp ","UPFRONT_LAST",F$5,F$5),"##.00"))</f>
        <v>#NAME?</v>
      </c>
      <c r="G35" s="35" t="e">
        <f ca="1">IF(LEFT(TEXT(_xll.BDH("STOPR CDS USD SR "&amp;$C19&amp;" D03 Corp ","CDS_QUOTED_PRICE",G$5,G$5),"##.00")&amp;" / "&amp;TEXT(_xll.BDP("STOPR CDS USD SR "&amp;$C19&amp;" D03 Corp ","UPFRONT_LAST",G$5,G$5),"##.00"),1)="#","na",TEXT(_xll.BDH("STOPR CDS USD SR "&amp;$C19&amp;" D03 Corp ","CDS_QUOTED_PRICE",G$5,G$5),"##.00")&amp;" / "&amp;TEXT(_xll.BDP("STOPR CDS USD SR "&amp;$C19&amp;" D03 Corp ","UPFRONT_LAST",G$5,G$5),"##.00"))</f>
        <v>#NAME?</v>
      </c>
      <c r="H35" s="35" t="e">
        <f ca="1">IF(LEFT(TEXT(_xll.BDH("STOPR CDS USD SR "&amp;$C19&amp;" D03 Corp ","CDS_QUOTED_PRICE",H$5,H$5),"##.00")&amp;" / "&amp;TEXT(_xll.BDP("STOPR CDS USD SR "&amp;$C19&amp;" D03 Corp ","UPFRONT_LAST",H$5,H$5),"##.00"),1)="#","na",TEXT(_xll.BDH("STOPR CDS USD SR "&amp;$C19&amp;" D03 Corp ","CDS_QUOTED_PRICE",H$5,H$5),"##.00")&amp;" / "&amp;TEXT(_xll.BDP("STOPR CDS USD SR "&amp;$C19&amp;" D03 Corp ","UPFRONT_LAST",H$5,H$5),"##.00"))</f>
        <v>#NAME?</v>
      </c>
      <c r="I35" s="35" t="e">
        <f ca="1">IF(LEFT(TEXT(_xll.BDH("STOPR CDS USD SR "&amp;$C19&amp;" D03 Corp ","CDS_QUOTED_PRICE",I$5,I$5),"##.00")&amp;" / "&amp;TEXT(_xll.BDP("STOPR CDS USD SR "&amp;$C19&amp;" D03 Corp ","UPFRONT_LAST",I$5,I$5),"##.00"),1)="#","na",TEXT(_xll.BDH("STOPR CDS USD SR "&amp;$C19&amp;" D03 Corp ","CDS_QUOTED_PRICE",I$5,I$5),"##.00")&amp;" / "&amp;TEXT(_xll.BDP("STOPR CDS USD SR "&amp;$C19&amp;" D03 Corp ","UPFRONT_LAST",I$5,I$5),"##.00"))</f>
        <v>#NAME?</v>
      </c>
      <c r="J35" s="35" t="e">
        <f ca="1">IF(LEFT(TEXT(_xll.BDH("STOPR CDS USD SR "&amp;$C19&amp;" D03 Corp ","CDS_QUOTED_PRICE",J$5,J$5),"##.00")&amp;" / "&amp;TEXT(_xll.BDP("STOPR CDS USD SR "&amp;$C19&amp;" D03 Corp ","UPFRONT_LAST",J$5,J$5),"##.00"),1)="#","na",TEXT(_xll.BDH("STOPR CDS USD SR "&amp;$C19&amp;" D03 Corp ","CDS_QUOTED_PRICE",J$5,J$5),"##.00")&amp;" / "&amp;TEXT(_xll.BDP("STOPR CDS USD SR "&amp;$C19&amp;" D03 Corp ","UPFRONT_LAST",J$5,J$5),"##.00"))</f>
        <v>#NAME?</v>
      </c>
      <c r="K35" s="35" t="e">
        <f ca="1">IF(LEFT(TEXT(_xll.BDH("STOPR CDS USD SR "&amp;$C19&amp;" D03 Corp ","CDS_QUOTED_PRICE",K$5,K$5),"##.00")&amp;" / "&amp;TEXT(_xll.BDP("STOPR CDS USD SR "&amp;$C19&amp;" D03 Corp ","UPFRONT_LAST",K$5,K$5),"##.00"),1)="#","na",TEXT(_xll.BDH("STOPR CDS USD SR "&amp;$C19&amp;" D03 Corp ","CDS_QUOTED_PRICE",K$5,K$5),"##.00")&amp;" / "&amp;TEXT(_xll.BDP("STOPR CDS USD SR "&amp;$C19&amp;" D03 Corp ","UPFRONT_LAST",K$5,K$5),"##.00"))</f>
        <v>#NAME?</v>
      </c>
      <c r="L35" s="35" t="e">
        <f ca="1">IF(LEFT(TEXT(_xll.BDH("STOPR CDS USD SR "&amp;$C19&amp;" D03 Corp ","CDS_QUOTED_PRICE",L$5,L$5),"##.00")&amp;" / "&amp;TEXT(_xll.BDP("STOPR CDS USD SR "&amp;$C19&amp;" D03 Corp ","UPFRONT_LAST",L$5,L$5),"##.00"),1)="#","na",TEXT(_xll.BDH("STOPR CDS USD SR "&amp;$C19&amp;" D03 Corp ","CDS_QUOTED_PRICE",L$5,L$5),"##.00")&amp;" / "&amp;TEXT(_xll.BDP("STOPR CDS USD SR "&amp;$C19&amp;" D03 Corp ","UPFRONT_LAST",L$5,L$5),"##.00"))</f>
        <v>#NAME?</v>
      </c>
      <c r="M35" s="35" t="e">
        <f ca="1">IF(LEFT(TEXT(_xll.BDH("STOPR CDS USD SR "&amp;$C19&amp;" D03 Corp ","CDS_QUOTED_PRICE",M$5,M$5),"##.00")&amp;" / "&amp;TEXT(_xll.BDP("STOPR CDS USD SR "&amp;$C19&amp;" D03 Corp ","UPFRONT_LAST",M$5,M$5),"##.00"),1)="#","na",TEXT(_xll.BDH("STOPR CDS USD SR "&amp;$C19&amp;" D03 Corp ","CDS_QUOTED_PRICE",M$5,M$5),"##.00")&amp;" / "&amp;TEXT(_xll.BDP("STOPR CDS USD SR "&amp;$C19&amp;" D03 Corp ","UPFRONT_LAST",M$5,M$5),"##.00"))</f>
        <v>#NAME?</v>
      </c>
      <c r="N35" s="35" t="e">
        <f ca="1">IF(LEFT(TEXT(_xll.BDH("STOPR CDS USD SR "&amp;$C19&amp;" D03 Corp ","CDS_QUOTED_PRICE",N$5,N$5),"##.00")&amp;" / "&amp;TEXT(_xll.BDP("STOPR CDS USD SR "&amp;$C19&amp;" D03 Corp ","UPFRONT_LAST",N$5,N$5),"##.00"),1)="#","na",TEXT(_xll.BDH("STOPR CDS USD SR "&amp;$C19&amp;" D03 Corp ","CDS_QUOTED_PRICE",N$5,N$5),"##.00")&amp;" / "&amp;TEXT(_xll.BDP("STOPR CDS USD SR "&amp;$C19&amp;" D03 Corp ","UPFRONT_LAST",N$5,N$5),"##.00"))</f>
        <v>#NAME?</v>
      </c>
    </row>
    <row r="36" spans="2:14" x14ac:dyDescent="0.25">
      <c r="B36" s="32"/>
      <c r="C36" s="36"/>
      <c r="D36" s="34" t="str">
        <f t="shared" si="4"/>
        <v>9Y:</v>
      </c>
      <c r="E36" s="35" t="e">
        <f ca="1">IF(LEFT(TEXT(_xll.BDH("STOPR CDS USD SR "&amp;$C20&amp;" D03 Corp ","CDS_QUOTED_PRICE",E$5,E$5),"##.00")&amp;" / "&amp;TEXT(_xll.BDP("STOPR CDS USD SR "&amp;$C20&amp;" D03 Corp ","UPFRONT_LAST",E$5,E$5),"##.00"),1)="#","na",TEXT(_xll.BDH("STOPR CDS USD SR "&amp;$C20&amp;" D03 Corp ","CDS_QUOTED_PRICE",E$5,E$5),"##.00")&amp;" / "&amp;TEXT(_xll.BDP("STOPR CDS USD SR "&amp;$C20&amp;" D03 Corp ","UPFRONT_LAST",E$5,E$5),"##.00"))</f>
        <v>#NAME?</v>
      </c>
      <c r="F36" s="35" t="e">
        <f ca="1">IF(LEFT(TEXT(_xll.BDH("STOPR CDS USD SR "&amp;$C20&amp;" D03 Corp ","CDS_QUOTED_PRICE",F$5,F$5),"##.00")&amp;" / "&amp;TEXT(_xll.BDP("STOPR CDS USD SR "&amp;$C20&amp;" D03 Corp ","UPFRONT_LAST",F$5,F$5),"##.00"),1)="#","na",TEXT(_xll.BDH("STOPR CDS USD SR "&amp;$C20&amp;" D03 Corp ","CDS_QUOTED_PRICE",F$5,F$5),"##.00")&amp;" / "&amp;TEXT(_xll.BDP("STOPR CDS USD SR "&amp;$C20&amp;" D03 Corp ","UPFRONT_LAST",F$5,F$5),"##.00"))</f>
        <v>#NAME?</v>
      </c>
      <c r="G36" s="35" t="e">
        <f ca="1">IF(LEFT(TEXT(_xll.BDH("STOPR CDS USD SR "&amp;$C20&amp;" D03 Corp ","CDS_QUOTED_PRICE",G$5,G$5),"##.00")&amp;" / "&amp;TEXT(_xll.BDP("STOPR CDS USD SR "&amp;$C20&amp;" D03 Corp ","UPFRONT_LAST",G$5,G$5),"##.00"),1)="#","na",TEXT(_xll.BDH("STOPR CDS USD SR "&amp;$C20&amp;" D03 Corp ","CDS_QUOTED_PRICE",G$5,G$5),"##.00")&amp;" / "&amp;TEXT(_xll.BDP("STOPR CDS USD SR "&amp;$C20&amp;" D03 Corp ","UPFRONT_LAST",G$5,G$5),"##.00"))</f>
        <v>#NAME?</v>
      </c>
      <c r="H36" s="35" t="e">
        <f ca="1">IF(LEFT(TEXT(_xll.BDH("STOPR CDS USD SR "&amp;$C20&amp;" D03 Corp ","CDS_QUOTED_PRICE",H$5,H$5),"##.00")&amp;" / "&amp;TEXT(_xll.BDP("STOPR CDS USD SR "&amp;$C20&amp;" D03 Corp ","UPFRONT_LAST",H$5,H$5),"##.00"),1)="#","na",TEXT(_xll.BDH("STOPR CDS USD SR "&amp;$C20&amp;" D03 Corp ","CDS_QUOTED_PRICE",H$5,H$5),"##.00")&amp;" / "&amp;TEXT(_xll.BDP("STOPR CDS USD SR "&amp;$C20&amp;" D03 Corp ","UPFRONT_LAST",H$5,H$5),"##.00"))</f>
        <v>#NAME?</v>
      </c>
      <c r="I36" s="35" t="e">
        <f ca="1">IF(LEFT(TEXT(_xll.BDH("STOPR CDS USD SR "&amp;$C20&amp;" D03 Corp ","CDS_QUOTED_PRICE",I$5,I$5),"##.00")&amp;" / "&amp;TEXT(_xll.BDP("STOPR CDS USD SR "&amp;$C20&amp;" D03 Corp ","UPFRONT_LAST",I$5,I$5),"##.00"),1)="#","na",TEXT(_xll.BDH("STOPR CDS USD SR "&amp;$C20&amp;" D03 Corp ","CDS_QUOTED_PRICE",I$5,I$5),"##.00")&amp;" / "&amp;TEXT(_xll.BDP("STOPR CDS USD SR "&amp;$C20&amp;" D03 Corp ","UPFRONT_LAST",I$5,I$5),"##.00"))</f>
        <v>#NAME?</v>
      </c>
      <c r="J36" s="35" t="e">
        <f ca="1">IF(LEFT(TEXT(_xll.BDH("STOPR CDS USD SR "&amp;$C20&amp;" D03 Corp ","CDS_QUOTED_PRICE",J$5,J$5),"##.00")&amp;" / "&amp;TEXT(_xll.BDP("STOPR CDS USD SR "&amp;$C20&amp;" D03 Corp ","UPFRONT_LAST",J$5,J$5),"##.00"),1)="#","na",TEXT(_xll.BDH("STOPR CDS USD SR "&amp;$C20&amp;" D03 Corp ","CDS_QUOTED_PRICE",J$5,J$5),"##.00")&amp;" / "&amp;TEXT(_xll.BDP("STOPR CDS USD SR "&amp;$C20&amp;" D03 Corp ","UPFRONT_LAST",J$5,J$5),"##.00"))</f>
        <v>#NAME?</v>
      </c>
      <c r="K36" s="35" t="e">
        <f ca="1">IF(LEFT(TEXT(_xll.BDH("STOPR CDS USD SR "&amp;$C20&amp;" D03 Corp ","CDS_QUOTED_PRICE",K$5,K$5),"##.00")&amp;" / "&amp;TEXT(_xll.BDP("STOPR CDS USD SR "&amp;$C20&amp;" D03 Corp ","UPFRONT_LAST",K$5,K$5),"##.00"),1)="#","na",TEXT(_xll.BDH("STOPR CDS USD SR "&amp;$C20&amp;" D03 Corp ","CDS_QUOTED_PRICE",K$5,K$5),"##.00")&amp;" / "&amp;TEXT(_xll.BDP("STOPR CDS USD SR "&amp;$C20&amp;" D03 Corp ","UPFRONT_LAST",K$5,K$5),"##.00"))</f>
        <v>#NAME?</v>
      </c>
      <c r="L36" s="35" t="e">
        <f ca="1">IF(LEFT(TEXT(_xll.BDH("STOPR CDS USD SR "&amp;$C20&amp;" D03 Corp ","CDS_QUOTED_PRICE",L$5,L$5),"##.00")&amp;" / "&amp;TEXT(_xll.BDP("STOPR CDS USD SR "&amp;$C20&amp;" D03 Corp ","UPFRONT_LAST",L$5,L$5),"##.00"),1)="#","na",TEXT(_xll.BDH("STOPR CDS USD SR "&amp;$C20&amp;" D03 Corp ","CDS_QUOTED_PRICE",L$5,L$5),"##.00")&amp;" / "&amp;TEXT(_xll.BDP("STOPR CDS USD SR "&amp;$C20&amp;" D03 Corp ","UPFRONT_LAST",L$5,L$5),"##.00"))</f>
        <v>#NAME?</v>
      </c>
      <c r="M36" s="35" t="e">
        <f ca="1">IF(LEFT(TEXT(_xll.BDH("STOPR CDS USD SR "&amp;$C20&amp;" D03 Corp ","CDS_QUOTED_PRICE",M$5,M$5),"##.00")&amp;" / "&amp;TEXT(_xll.BDP("STOPR CDS USD SR "&amp;$C20&amp;" D03 Corp ","UPFRONT_LAST",M$5,M$5),"##.00"),1)="#","na",TEXT(_xll.BDH("STOPR CDS USD SR "&amp;$C20&amp;" D03 Corp ","CDS_QUOTED_PRICE",M$5,M$5),"##.00")&amp;" / "&amp;TEXT(_xll.BDP("STOPR CDS USD SR "&amp;$C20&amp;" D03 Corp ","UPFRONT_LAST",M$5,M$5),"##.00"))</f>
        <v>#NAME?</v>
      </c>
      <c r="N36" s="35" t="e">
        <f ca="1">IF(LEFT(TEXT(_xll.BDH("STOPR CDS USD SR "&amp;$C20&amp;" D03 Corp ","CDS_QUOTED_PRICE",N$5,N$5),"##.00")&amp;" / "&amp;TEXT(_xll.BDP("STOPR CDS USD SR "&amp;$C20&amp;" D03 Corp ","UPFRONT_LAST",N$5,N$5),"##.00"),1)="#","na",TEXT(_xll.BDH("STOPR CDS USD SR "&amp;$C20&amp;" D03 Corp ","CDS_QUOTED_PRICE",N$5,N$5),"##.00")&amp;" / "&amp;TEXT(_xll.BDP("STOPR CDS USD SR "&amp;$C20&amp;" D03 Corp ","UPFRONT_LAST",N$5,N$5),"##.00"))</f>
        <v>#NAME?</v>
      </c>
    </row>
    <row r="37" spans="2:14" x14ac:dyDescent="0.25">
      <c r="B37" s="32"/>
      <c r="D37" s="34" t="str">
        <f t="shared" si="4"/>
        <v>10Y:</v>
      </c>
      <c r="E37" s="35" t="e">
        <f ca="1">IF(LEFT(TEXT(_xll.BDH("STOPR CDS USD SR "&amp;$C21&amp;" D03 Corp ","CDS_QUOTED_PRICE",E$5,E$5),"##.00")&amp;" / "&amp;TEXT(_xll.BDP("STOPR CDS USD SR "&amp;$C21&amp;" D03 Corp ","UPFRONT_LAST",E$5,E$5),"##.00"),1)="#","na",TEXT(_xll.BDH("STOPR CDS USD SR "&amp;$C21&amp;" D03 Corp ","CDS_QUOTED_PRICE",E$5,E$5),"##.00")&amp;" / "&amp;TEXT(_xll.BDP("STOPR CDS USD SR "&amp;$C21&amp;" D03 Corp ","UPFRONT_LAST",E$5,E$5),"##.00"))</f>
        <v>#NAME?</v>
      </c>
      <c r="F37" s="35" t="e">
        <f ca="1">IF(LEFT(TEXT(_xll.BDH("STOPR CDS USD SR "&amp;$C21&amp;" D03 Corp ","CDS_QUOTED_PRICE",F$5,F$5),"##.00")&amp;" / "&amp;TEXT(_xll.BDP("STOPR CDS USD SR "&amp;$C21&amp;" D03 Corp ","UPFRONT_LAST",F$5,F$5),"##.00"),1)="#","na",TEXT(_xll.BDH("STOPR CDS USD SR "&amp;$C21&amp;" D03 Corp ","CDS_QUOTED_PRICE",F$5,F$5),"##.00")&amp;" / "&amp;TEXT(_xll.BDP("STOPR CDS USD SR "&amp;$C21&amp;" D03 Corp ","UPFRONT_LAST",F$5,F$5),"##.00"))</f>
        <v>#NAME?</v>
      </c>
      <c r="G37" s="35" t="e">
        <f ca="1">IF(LEFT(TEXT(_xll.BDH("STOPR CDS USD SR "&amp;$C21&amp;" D03 Corp ","CDS_QUOTED_PRICE",G$5,G$5),"##.00")&amp;" / "&amp;TEXT(_xll.BDP("STOPR CDS USD SR "&amp;$C21&amp;" D03 Corp ","UPFRONT_LAST",G$5,G$5),"##.00"),1)="#","na",TEXT(_xll.BDH("STOPR CDS USD SR "&amp;$C21&amp;" D03 Corp ","CDS_QUOTED_PRICE",G$5,G$5),"##.00")&amp;" / "&amp;TEXT(_xll.BDP("STOPR CDS USD SR "&amp;$C21&amp;" D03 Corp ","UPFRONT_LAST",G$5,G$5),"##.00"))</f>
        <v>#NAME?</v>
      </c>
      <c r="H37" s="35" t="e">
        <f ca="1">IF(LEFT(TEXT(_xll.BDH("STOPR CDS USD SR "&amp;$C21&amp;" D03 Corp ","CDS_QUOTED_PRICE",H$5,H$5),"##.00")&amp;" / "&amp;TEXT(_xll.BDP("STOPR CDS USD SR "&amp;$C21&amp;" D03 Corp ","UPFRONT_LAST",H$5,H$5),"##.00"),1)="#","na",TEXT(_xll.BDH("STOPR CDS USD SR "&amp;$C21&amp;" D03 Corp ","CDS_QUOTED_PRICE",H$5,H$5),"##.00")&amp;" / "&amp;TEXT(_xll.BDP("STOPR CDS USD SR "&amp;$C21&amp;" D03 Corp ","UPFRONT_LAST",H$5,H$5),"##.00"))</f>
        <v>#NAME?</v>
      </c>
      <c r="I37" s="35" t="e">
        <f ca="1">IF(LEFT(TEXT(_xll.BDH("STOPR CDS USD SR "&amp;$C21&amp;" D03 Corp ","CDS_QUOTED_PRICE",I$5,I$5),"##.00")&amp;" / "&amp;TEXT(_xll.BDP("STOPR CDS USD SR "&amp;$C21&amp;" D03 Corp ","UPFRONT_LAST",I$5,I$5),"##.00"),1)="#","na",TEXT(_xll.BDH("STOPR CDS USD SR "&amp;$C21&amp;" D03 Corp ","CDS_QUOTED_PRICE",I$5,I$5),"##.00")&amp;" / "&amp;TEXT(_xll.BDP("STOPR CDS USD SR "&amp;$C21&amp;" D03 Corp ","UPFRONT_LAST",I$5,I$5),"##.00"))</f>
        <v>#NAME?</v>
      </c>
      <c r="J37" s="35" t="e">
        <f ca="1">IF(LEFT(TEXT(_xll.BDH("STOPR CDS USD SR "&amp;$C21&amp;" D03 Corp ","CDS_QUOTED_PRICE",J$5,J$5),"##.00")&amp;" / "&amp;TEXT(_xll.BDP("STOPR CDS USD SR "&amp;$C21&amp;" D03 Corp ","UPFRONT_LAST",J$5,J$5),"##.00"),1)="#","na",TEXT(_xll.BDH("STOPR CDS USD SR "&amp;$C21&amp;" D03 Corp ","CDS_QUOTED_PRICE",J$5,J$5),"##.00")&amp;" / "&amp;TEXT(_xll.BDP("STOPR CDS USD SR "&amp;$C21&amp;" D03 Corp ","UPFRONT_LAST",J$5,J$5),"##.00"))</f>
        <v>#NAME?</v>
      </c>
      <c r="K37" s="35" t="e">
        <f ca="1">IF(LEFT(TEXT(_xll.BDH("STOPR CDS USD SR "&amp;$C21&amp;" D03 Corp ","CDS_QUOTED_PRICE",K$5,K$5),"##.00")&amp;" / "&amp;TEXT(_xll.BDP("STOPR CDS USD SR "&amp;$C21&amp;" D03 Corp ","UPFRONT_LAST",K$5,K$5),"##.00"),1)="#","na",TEXT(_xll.BDH("STOPR CDS USD SR "&amp;$C21&amp;" D03 Corp ","CDS_QUOTED_PRICE",K$5,K$5),"##.00")&amp;" / "&amp;TEXT(_xll.BDP("STOPR CDS USD SR "&amp;$C21&amp;" D03 Corp ","UPFRONT_LAST",K$5,K$5),"##.00"))</f>
        <v>#NAME?</v>
      </c>
      <c r="L37" s="35" t="e">
        <f ca="1">IF(LEFT(TEXT(_xll.BDH("STOPR CDS USD SR "&amp;$C21&amp;" D03 Corp ","CDS_QUOTED_PRICE",L$5,L$5),"##.00")&amp;" / "&amp;TEXT(_xll.BDP("STOPR CDS USD SR "&amp;$C21&amp;" D03 Corp ","UPFRONT_LAST",L$5,L$5),"##.00"),1)="#","na",TEXT(_xll.BDH("STOPR CDS USD SR "&amp;$C21&amp;" D03 Corp ","CDS_QUOTED_PRICE",L$5,L$5),"##.00")&amp;" / "&amp;TEXT(_xll.BDP("STOPR CDS USD SR "&amp;$C21&amp;" D03 Corp ","UPFRONT_LAST",L$5,L$5),"##.00"))</f>
        <v>#NAME?</v>
      </c>
      <c r="M37" s="35" t="e">
        <f ca="1">IF(LEFT(TEXT(_xll.BDH("STOPR CDS USD SR "&amp;$C21&amp;" D03 Corp ","CDS_QUOTED_PRICE",M$5,M$5),"##.00")&amp;" / "&amp;TEXT(_xll.BDP("STOPR CDS USD SR "&amp;$C21&amp;" D03 Corp ","UPFRONT_LAST",M$5,M$5),"##.00"),1)="#","na",TEXT(_xll.BDH("STOPR CDS USD SR "&amp;$C21&amp;" D03 Corp ","CDS_QUOTED_PRICE",M$5,M$5),"##.00")&amp;" / "&amp;TEXT(_xll.BDP("STOPR CDS USD SR "&amp;$C21&amp;" D03 Corp ","UPFRONT_LAST",M$5,M$5),"##.00"))</f>
        <v>#NAME?</v>
      </c>
      <c r="N37" s="35" t="e">
        <f ca="1">IF(LEFT(TEXT(_xll.BDH("STOPR CDS USD SR "&amp;$C21&amp;" D03 Corp ","CDS_QUOTED_PRICE",N$5,N$5),"##.00")&amp;" / "&amp;TEXT(_xll.BDP("STOPR CDS USD SR "&amp;$C21&amp;" D03 Corp ","UPFRONT_LAST",N$5,N$5),"##.00"),1)="#","na",TEXT(_xll.BDH("STOPR CDS USD SR "&amp;$C21&amp;" D03 Corp ","CDS_QUOTED_PRICE",N$5,N$5),"##.00")&amp;" / "&amp;TEXT(_xll.BDP("STOPR CDS USD SR "&amp;$C21&amp;" D03 Corp ","UPFRONT_LAST",N$5,N$5),"##.00"))</f>
        <v>#NAME?</v>
      </c>
    </row>
    <row r="38" spans="2:14" x14ac:dyDescent="0.25">
      <c r="B38" s="32"/>
    </row>
    <row r="39" spans="2:14" x14ac:dyDescent="0.25">
      <c r="B39" s="32"/>
    </row>
    <row r="40" spans="2:14" x14ac:dyDescent="0.25">
      <c r="B40" s="32"/>
    </row>
    <row r="41" spans="2:14" x14ac:dyDescent="0.25">
      <c r="B41" s="32"/>
    </row>
    <row r="42" spans="2:14" x14ac:dyDescent="0.25">
      <c r="B42" s="32"/>
    </row>
    <row r="43" spans="2:14" x14ac:dyDescent="0.25">
      <c r="B43" s="32"/>
    </row>
    <row r="44" spans="2:14" x14ac:dyDescent="0.25">
      <c r="B44" s="32"/>
    </row>
    <row r="45" spans="2:14" x14ac:dyDescent="0.25">
      <c r="B45" s="32"/>
    </row>
    <row r="46" spans="2:14" x14ac:dyDescent="0.25">
      <c r="B46" s="32"/>
    </row>
    <row r="47" spans="2:14" x14ac:dyDescent="0.25">
      <c r="B47" s="32"/>
    </row>
    <row r="48" spans="2:14" x14ac:dyDescent="0.25">
      <c r="B48" s="32"/>
    </row>
    <row r="49" spans="2:2" x14ac:dyDescent="0.25">
      <c r="B49" s="32"/>
    </row>
    <row r="50" spans="2:2" x14ac:dyDescent="0.25">
      <c r="B50" s="32"/>
    </row>
    <row r="51" spans="2:2" x14ac:dyDescent="0.25">
      <c r="B51" s="32"/>
    </row>
    <row r="52" spans="2:2" x14ac:dyDescent="0.25">
      <c r="B52" s="32"/>
    </row>
    <row r="53" spans="2:2" x14ac:dyDescent="0.25">
      <c r="B53" s="32"/>
    </row>
    <row r="54" spans="2:2" x14ac:dyDescent="0.25">
      <c r="B54" s="32"/>
    </row>
    <row r="55" spans="2:2" x14ac:dyDescent="0.25">
      <c r="B55" s="32"/>
    </row>
    <row r="56" spans="2:2" x14ac:dyDescent="0.25">
      <c r="B56" s="32"/>
    </row>
    <row r="57" spans="2:2" x14ac:dyDescent="0.25">
      <c r="B57" s="32"/>
    </row>
    <row r="58" spans="2:2" x14ac:dyDescent="0.25">
      <c r="B58" s="32"/>
    </row>
    <row r="59" spans="2:2" x14ac:dyDescent="0.25">
      <c r="B59" s="32"/>
    </row>
    <row r="60" spans="2:2" x14ac:dyDescent="0.25">
      <c r="B60" s="32"/>
    </row>
    <row r="61" spans="2:2" x14ac:dyDescent="0.25">
      <c r="B61" s="32"/>
    </row>
    <row r="62" spans="2:2" x14ac:dyDescent="0.25">
      <c r="B6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Puerto Rico CDS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Yan</dc:creator>
  <cp:lastModifiedBy>Allan Yan</cp:lastModifiedBy>
  <dcterms:created xsi:type="dcterms:W3CDTF">2016-01-30T16:30:24Z</dcterms:created>
  <dcterms:modified xsi:type="dcterms:W3CDTF">2016-01-30T16:31:23Z</dcterms:modified>
</cp:coreProperties>
</file>