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rgaines3_illinois_edu/Documents/Personal Website/Resources/Code/"/>
    </mc:Choice>
  </mc:AlternateContent>
  <xr:revisionPtr revIDLastSave="280" documentId="8_{F6F96BEA-175D-4B5A-8385-A77851429092}" xr6:coauthVersionLast="47" xr6:coauthVersionMax="47" xr10:uidLastSave="{16F7DEC7-7298-4F25-814F-B4C6A7FE1083}"/>
  <bookViews>
    <workbookView xWindow="-108" yWindow="-108" windowWidth="23256" windowHeight="12456" xr2:uid="{F747B599-E190-495B-AE2E-6A38544B57C5}"/>
  </bookViews>
  <sheets>
    <sheet name="1-Analysis" sheetId="9" r:id="rId1"/>
    <sheet name="2-Averaging-FE" sheetId="4" r:id="rId2"/>
    <sheet name="2-Averaging-Moles" sheetId="5" r:id="rId3"/>
    <sheet name="3-Calculating-ProductionRat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6" l="1"/>
  <c r="AD3" i="6"/>
  <c r="AB3" i="6"/>
  <c r="Z3" i="6"/>
  <c r="X3" i="6"/>
  <c r="V3" i="6"/>
  <c r="T3" i="6"/>
  <c r="Q3" i="6"/>
  <c r="P3" i="6"/>
  <c r="O3" i="6"/>
  <c r="N3" i="6"/>
  <c r="M3" i="6"/>
  <c r="L3" i="6"/>
  <c r="K3" i="6"/>
  <c r="I3" i="6"/>
  <c r="H3" i="6"/>
  <c r="G3" i="6"/>
  <c r="F3" i="6"/>
  <c r="E3" i="6"/>
  <c r="D3" i="6"/>
  <c r="C3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L1" i="5"/>
  <c r="X1" i="5"/>
  <c r="V1" i="5"/>
  <c r="T1" i="5"/>
  <c r="R1" i="5"/>
  <c r="P1" i="5"/>
  <c r="N1" i="5"/>
  <c r="I1" i="5"/>
  <c r="H1" i="5"/>
  <c r="G1" i="5"/>
  <c r="F1" i="5"/>
  <c r="E1" i="5"/>
  <c r="D1" i="5"/>
  <c r="C1" i="5"/>
  <c r="X1" i="4"/>
  <c r="V1" i="4"/>
  <c r="T1" i="4"/>
  <c r="R1" i="4"/>
  <c r="P1" i="4"/>
  <c r="N1" i="4"/>
  <c r="L1" i="4"/>
  <c r="I1" i="4"/>
  <c r="H1" i="4"/>
  <c r="G1" i="4"/>
  <c r="F1" i="4"/>
  <c r="E1" i="4"/>
  <c r="D1" i="4"/>
  <c r="C1" i="4"/>
  <c r="AM23" i="9"/>
  <c r="AM18" i="9"/>
  <c r="AM19" i="9"/>
  <c r="AM20" i="9"/>
  <c r="AN20" i="9" s="1"/>
  <c r="G8" i="6" s="1"/>
  <c r="O8" i="6" s="1"/>
  <c r="AM21" i="9"/>
  <c r="AM22" i="9"/>
  <c r="AM24" i="9"/>
  <c r="AM25" i="9"/>
  <c r="AM26" i="9"/>
  <c r="AN26" i="9" s="1"/>
  <c r="G12" i="5" s="1"/>
  <c r="AM27" i="9"/>
  <c r="AN27" i="9" s="1"/>
  <c r="G15" i="6" s="1"/>
  <c r="O15" i="6" s="1"/>
  <c r="AM28" i="9"/>
  <c r="AN28" i="9" s="1"/>
  <c r="G16" i="6" s="1"/>
  <c r="O16" i="6" s="1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N58" i="9" s="1"/>
  <c r="AM59" i="9"/>
  <c r="AN59" i="9" s="1"/>
  <c r="G47" i="6" s="1"/>
  <c r="O47" i="6" s="1"/>
  <c r="AM60" i="9"/>
  <c r="AN60" i="9" s="1"/>
  <c r="G46" i="5" s="1"/>
  <c r="AM61" i="9"/>
  <c r="AM62" i="9"/>
  <c r="AM63" i="9"/>
  <c r="AM64" i="9"/>
  <c r="AM65" i="9"/>
  <c r="AN65" i="9" s="1"/>
  <c r="AM66" i="9"/>
  <c r="AM67" i="9"/>
  <c r="AM68" i="9"/>
  <c r="AN68" i="9" s="1"/>
  <c r="G54" i="5" s="1"/>
  <c r="AM17" i="9"/>
  <c r="AZ15" i="9"/>
  <c r="AR15" i="9"/>
  <c r="AJ15" i="9"/>
  <c r="AB15" i="9"/>
  <c r="T15" i="9"/>
  <c r="L15" i="9"/>
  <c r="D15" i="9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B5" i="6"/>
  <c r="A5" i="6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B3" i="4"/>
  <c r="A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B3" i="5"/>
  <c r="A3" i="5"/>
  <c r="BC68" i="9"/>
  <c r="AU68" i="9"/>
  <c r="AV68" i="9" s="1"/>
  <c r="AE68" i="9"/>
  <c r="AF68" i="9" s="1"/>
  <c r="F56" i="6" s="1"/>
  <c r="N56" i="6" s="1"/>
  <c r="W68" i="9"/>
  <c r="O68" i="9"/>
  <c r="N68" i="9"/>
  <c r="V68" i="9" s="1"/>
  <c r="AD68" i="9" s="1"/>
  <c r="K68" i="9"/>
  <c r="S68" i="9" s="1"/>
  <c r="AA68" i="9" s="1"/>
  <c r="J68" i="9"/>
  <c r="R68" i="9" s="1"/>
  <c r="Z68" i="9" s="1"/>
  <c r="G68" i="9"/>
  <c r="BC67" i="9"/>
  <c r="AU67" i="9"/>
  <c r="AV67" i="9" s="1"/>
  <c r="H53" i="5" s="1"/>
  <c r="AN67" i="9"/>
  <c r="AE67" i="9"/>
  <c r="AF67" i="9" s="1"/>
  <c r="W67" i="9"/>
  <c r="O67" i="9"/>
  <c r="N67" i="9"/>
  <c r="V67" i="9" s="1"/>
  <c r="AD67" i="9" s="1"/>
  <c r="K67" i="9"/>
  <c r="S67" i="9" s="1"/>
  <c r="AA67" i="9" s="1"/>
  <c r="AI67" i="9" s="1"/>
  <c r="J67" i="9"/>
  <c r="R67" i="9" s="1"/>
  <c r="Z67" i="9" s="1"/>
  <c r="G67" i="9"/>
  <c r="BC66" i="9"/>
  <c r="AU66" i="9"/>
  <c r="AV66" i="9" s="1"/>
  <c r="AN66" i="9"/>
  <c r="AE66" i="9"/>
  <c r="AF66" i="9" s="1"/>
  <c r="W66" i="9"/>
  <c r="O66" i="9"/>
  <c r="N66" i="9"/>
  <c r="V66" i="9" s="1"/>
  <c r="AD66" i="9" s="1"/>
  <c r="K66" i="9"/>
  <c r="S66" i="9" s="1"/>
  <c r="AA66" i="9" s="1"/>
  <c r="J66" i="9"/>
  <c r="R66" i="9" s="1"/>
  <c r="Z66" i="9" s="1"/>
  <c r="G66" i="9"/>
  <c r="BC65" i="9"/>
  <c r="AU65" i="9"/>
  <c r="AV65" i="9" s="1"/>
  <c r="H51" i="5" s="1"/>
  <c r="AE65" i="9"/>
  <c r="AF65" i="9" s="1"/>
  <c r="F51" i="5" s="1"/>
  <c r="W65" i="9"/>
  <c r="O65" i="9"/>
  <c r="N65" i="9"/>
  <c r="V65" i="9" s="1"/>
  <c r="AD65" i="9" s="1"/>
  <c r="K65" i="9"/>
  <c r="S65" i="9" s="1"/>
  <c r="AA65" i="9" s="1"/>
  <c r="J65" i="9"/>
  <c r="R65" i="9" s="1"/>
  <c r="Z65" i="9" s="1"/>
  <c r="G65" i="9"/>
  <c r="BC64" i="9"/>
  <c r="AU64" i="9"/>
  <c r="AE64" i="9"/>
  <c r="AF64" i="9" s="1"/>
  <c r="F52" i="6" s="1"/>
  <c r="N52" i="6" s="1"/>
  <c r="W64" i="9"/>
  <c r="O64" i="9"/>
  <c r="N64" i="9"/>
  <c r="V64" i="9" s="1"/>
  <c r="AD64" i="9" s="1"/>
  <c r="K64" i="9"/>
  <c r="S64" i="9" s="1"/>
  <c r="AA64" i="9" s="1"/>
  <c r="J64" i="9"/>
  <c r="R64" i="9" s="1"/>
  <c r="Z64" i="9" s="1"/>
  <c r="G64" i="9"/>
  <c r="BC63" i="9"/>
  <c r="AU63" i="9"/>
  <c r="AE63" i="9"/>
  <c r="AF63" i="9" s="1"/>
  <c r="F51" i="6" s="1"/>
  <c r="N51" i="6" s="1"/>
  <c r="W63" i="9"/>
  <c r="O63" i="9"/>
  <c r="N63" i="9"/>
  <c r="V63" i="9" s="1"/>
  <c r="AD63" i="9" s="1"/>
  <c r="K63" i="9"/>
  <c r="S63" i="9" s="1"/>
  <c r="AA63" i="9" s="1"/>
  <c r="J63" i="9"/>
  <c r="R63" i="9" s="1"/>
  <c r="Z63" i="9" s="1"/>
  <c r="G63" i="9"/>
  <c r="BC62" i="9"/>
  <c r="AU62" i="9"/>
  <c r="AE62" i="9"/>
  <c r="AF62" i="9" s="1"/>
  <c r="W62" i="9"/>
  <c r="O62" i="9"/>
  <c r="N62" i="9"/>
  <c r="V62" i="9" s="1"/>
  <c r="AD62" i="9" s="1"/>
  <c r="K62" i="9"/>
  <c r="S62" i="9" s="1"/>
  <c r="AA62" i="9" s="1"/>
  <c r="J62" i="9"/>
  <c r="R62" i="9" s="1"/>
  <c r="Z62" i="9" s="1"/>
  <c r="G62" i="9"/>
  <c r="BC61" i="9"/>
  <c r="AU61" i="9"/>
  <c r="AE61" i="9"/>
  <c r="AF61" i="9" s="1"/>
  <c r="W61" i="9"/>
  <c r="O61" i="9"/>
  <c r="N61" i="9"/>
  <c r="V61" i="9" s="1"/>
  <c r="AD61" i="9" s="1"/>
  <c r="K61" i="9"/>
  <c r="S61" i="9" s="1"/>
  <c r="AA61" i="9" s="1"/>
  <c r="J61" i="9"/>
  <c r="R61" i="9" s="1"/>
  <c r="Z61" i="9" s="1"/>
  <c r="G61" i="9"/>
  <c r="BC60" i="9"/>
  <c r="BD60" i="9" s="1"/>
  <c r="AU60" i="9"/>
  <c r="AE60" i="9"/>
  <c r="AF60" i="9" s="1"/>
  <c r="F48" i="6" s="1"/>
  <c r="N48" i="6" s="1"/>
  <c r="W60" i="9"/>
  <c r="O60" i="9"/>
  <c r="N60" i="9"/>
  <c r="V60" i="9" s="1"/>
  <c r="AD60" i="9" s="1"/>
  <c r="K60" i="9"/>
  <c r="S60" i="9" s="1"/>
  <c r="AA60" i="9" s="1"/>
  <c r="J60" i="9"/>
  <c r="R60" i="9" s="1"/>
  <c r="Z60" i="9" s="1"/>
  <c r="G60" i="9"/>
  <c r="BC59" i="9"/>
  <c r="BD59" i="9" s="1"/>
  <c r="Q47" i="6" s="1"/>
  <c r="AU59" i="9"/>
  <c r="AE59" i="9"/>
  <c r="AF59" i="9" s="1"/>
  <c r="F47" i="6" s="1"/>
  <c r="N47" i="6" s="1"/>
  <c r="W59" i="9"/>
  <c r="O59" i="9"/>
  <c r="N59" i="9"/>
  <c r="V59" i="9" s="1"/>
  <c r="AD59" i="9" s="1"/>
  <c r="K59" i="9"/>
  <c r="S59" i="9" s="1"/>
  <c r="AA59" i="9" s="1"/>
  <c r="J59" i="9"/>
  <c r="R59" i="9" s="1"/>
  <c r="Z59" i="9" s="1"/>
  <c r="G59" i="9"/>
  <c r="BC58" i="9"/>
  <c r="BD58" i="9" s="1"/>
  <c r="AU58" i="9"/>
  <c r="AE58" i="9"/>
  <c r="AF58" i="9" s="1"/>
  <c r="F44" i="5" s="1"/>
  <c r="W58" i="9"/>
  <c r="O58" i="9"/>
  <c r="N58" i="9"/>
  <c r="V58" i="9" s="1"/>
  <c r="AD58" i="9" s="1"/>
  <c r="K58" i="9"/>
  <c r="S58" i="9" s="1"/>
  <c r="AA58" i="9" s="1"/>
  <c r="J58" i="9"/>
  <c r="R58" i="9" s="1"/>
  <c r="Z58" i="9" s="1"/>
  <c r="G58" i="9"/>
  <c r="BC57" i="9"/>
  <c r="BD57" i="9" s="1"/>
  <c r="Q45" i="6" s="1"/>
  <c r="AU57" i="9"/>
  <c r="AN57" i="9"/>
  <c r="G45" i="6" s="1"/>
  <c r="O45" i="6" s="1"/>
  <c r="AE57" i="9"/>
  <c r="AF57" i="9" s="1"/>
  <c r="F45" i="6" s="1"/>
  <c r="N45" i="6" s="1"/>
  <c r="W57" i="9"/>
  <c r="O57" i="9"/>
  <c r="N57" i="9"/>
  <c r="V57" i="9" s="1"/>
  <c r="AD57" i="9" s="1"/>
  <c r="K57" i="9"/>
  <c r="S57" i="9" s="1"/>
  <c r="AA57" i="9" s="1"/>
  <c r="J57" i="9"/>
  <c r="R57" i="9" s="1"/>
  <c r="Z57" i="9" s="1"/>
  <c r="G57" i="9"/>
  <c r="BC56" i="9"/>
  <c r="AU56" i="9"/>
  <c r="AE56" i="9"/>
  <c r="AF56" i="9" s="1"/>
  <c r="F44" i="6" s="1"/>
  <c r="N44" i="6" s="1"/>
  <c r="W56" i="9"/>
  <c r="O56" i="9"/>
  <c r="N56" i="9"/>
  <c r="V56" i="9" s="1"/>
  <c r="AD56" i="9" s="1"/>
  <c r="K56" i="9"/>
  <c r="S56" i="9" s="1"/>
  <c r="AA56" i="9" s="1"/>
  <c r="J56" i="9"/>
  <c r="R56" i="9" s="1"/>
  <c r="Z56" i="9" s="1"/>
  <c r="G56" i="9"/>
  <c r="BC55" i="9"/>
  <c r="AU55" i="9"/>
  <c r="AE55" i="9"/>
  <c r="AF55" i="9" s="1"/>
  <c r="F43" i="6" s="1"/>
  <c r="N43" i="6" s="1"/>
  <c r="W55" i="9"/>
  <c r="O55" i="9"/>
  <c r="N55" i="9"/>
  <c r="V55" i="9" s="1"/>
  <c r="AD55" i="9" s="1"/>
  <c r="K55" i="9"/>
  <c r="S55" i="9" s="1"/>
  <c r="AA55" i="9" s="1"/>
  <c r="AI55" i="9" s="1"/>
  <c r="J55" i="9"/>
  <c r="R55" i="9" s="1"/>
  <c r="Z55" i="9" s="1"/>
  <c r="G55" i="9"/>
  <c r="BC54" i="9"/>
  <c r="AU54" i="9"/>
  <c r="AE54" i="9"/>
  <c r="AF54" i="9" s="1"/>
  <c r="F40" i="5" s="1"/>
  <c r="W54" i="9"/>
  <c r="O54" i="9"/>
  <c r="N54" i="9"/>
  <c r="V54" i="9" s="1"/>
  <c r="AD54" i="9" s="1"/>
  <c r="K54" i="9"/>
  <c r="S54" i="9" s="1"/>
  <c r="AA54" i="9" s="1"/>
  <c r="J54" i="9"/>
  <c r="R54" i="9" s="1"/>
  <c r="Z54" i="9" s="1"/>
  <c r="G54" i="9"/>
  <c r="BC53" i="9"/>
  <c r="AU53" i="9"/>
  <c r="AE53" i="9"/>
  <c r="AF53" i="9" s="1"/>
  <c r="F41" i="6" s="1"/>
  <c r="N41" i="6" s="1"/>
  <c r="W53" i="9"/>
  <c r="O53" i="9"/>
  <c r="N53" i="9"/>
  <c r="V53" i="9" s="1"/>
  <c r="AD53" i="9" s="1"/>
  <c r="K53" i="9"/>
  <c r="S53" i="9" s="1"/>
  <c r="AA53" i="9" s="1"/>
  <c r="AQ53" i="9" s="1"/>
  <c r="AY53" i="9" s="1"/>
  <c r="BG53" i="9" s="1"/>
  <c r="J53" i="9"/>
  <c r="R53" i="9" s="1"/>
  <c r="Z53" i="9" s="1"/>
  <c r="G53" i="9"/>
  <c r="BC52" i="9"/>
  <c r="AU52" i="9"/>
  <c r="AE52" i="9"/>
  <c r="AF52" i="9" s="1"/>
  <c r="W52" i="9"/>
  <c r="O52" i="9"/>
  <c r="N52" i="9"/>
  <c r="V52" i="9" s="1"/>
  <c r="AD52" i="9" s="1"/>
  <c r="K52" i="9"/>
  <c r="S52" i="9" s="1"/>
  <c r="AA52" i="9" s="1"/>
  <c r="J52" i="9"/>
  <c r="R52" i="9" s="1"/>
  <c r="Z52" i="9" s="1"/>
  <c r="G52" i="9"/>
  <c r="BC51" i="9"/>
  <c r="AU51" i="9"/>
  <c r="AE51" i="9"/>
  <c r="AF51" i="9" s="1"/>
  <c r="F39" i="6" s="1"/>
  <c r="N39" i="6" s="1"/>
  <c r="W51" i="9"/>
  <c r="O51" i="9"/>
  <c r="N51" i="9"/>
  <c r="V51" i="9" s="1"/>
  <c r="AD51" i="9" s="1"/>
  <c r="K51" i="9"/>
  <c r="S51" i="9" s="1"/>
  <c r="AA51" i="9" s="1"/>
  <c r="J51" i="9"/>
  <c r="R51" i="9" s="1"/>
  <c r="Z51" i="9" s="1"/>
  <c r="G51" i="9"/>
  <c r="BC50" i="9"/>
  <c r="AU50" i="9"/>
  <c r="AE50" i="9"/>
  <c r="AF50" i="9" s="1"/>
  <c r="W50" i="9"/>
  <c r="O50" i="9"/>
  <c r="N50" i="9"/>
  <c r="V50" i="9" s="1"/>
  <c r="AD50" i="9" s="1"/>
  <c r="AT50" i="9" s="1"/>
  <c r="BB50" i="9" s="1"/>
  <c r="K50" i="9"/>
  <c r="S50" i="9" s="1"/>
  <c r="AA50" i="9" s="1"/>
  <c r="J50" i="9"/>
  <c r="R50" i="9" s="1"/>
  <c r="Z50" i="9" s="1"/>
  <c r="G50" i="9"/>
  <c r="BC49" i="9"/>
  <c r="AU49" i="9"/>
  <c r="AE49" i="9"/>
  <c r="AF49" i="9" s="1"/>
  <c r="F35" i="5" s="1"/>
  <c r="W49" i="9"/>
  <c r="O49" i="9"/>
  <c r="N49" i="9"/>
  <c r="V49" i="9" s="1"/>
  <c r="AD49" i="9" s="1"/>
  <c r="AL49" i="9" s="1"/>
  <c r="K49" i="9"/>
  <c r="S49" i="9" s="1"/>
  <c r="AA49" i="9" s="1"/>
  <c r="J49" i="9"/>
  <c r="R49" i="9" s="1"/>
  <c r="Z49" i="9" s="1"/>
  <c r="G49" i="9"/>
  <c r="BC48" i="9"/>
  <c r="AU48" i="9"/>
  <c r="AE48" i="9"/>
  <c r="AF48" i="9" s="1"/>
  <c r="W48" i="9"/>
  <c r="O48" i="9"/>
  <c r="N48" i="9"/>
  <c r="V48" i="9" s="1"/>
  <c r="AD48" i="9" s="1"/>
  <c r="K48" i="9"/>
  <c r="S48" i="9" s="1"/>
  <c r="AA48" i="9" s="1"/>
  <c r="J48" i="9"/>
  <c r="R48" i="9" s="1"/>
  <c r="Z48" i="9" s="1"/>
  <c r="G48" i="9"/>
  <c r="BC47" i="9"/>
  <c r="AU47" i="9"/>
  <c r="AE47" i="9"/>
  <c r="AF47" i="9" s="1"/>
  <c r="F35" i="6" s="1"/>
  <c r="N35" i="6" s="1"/>
  <c r="W47" i="9"/>
  <c r="O47" i="9"/>
  <c r="N47" i="9"/>
  <c r="V47" i="9" s="1"/>
  <c r="AD47" i="9" s="1"/>
  <c r="AT47" i="9" s="1"/>
  <c r="BB47" i="9" s="1"/>
  <c r="K47" i="9"/>
  <c r="S47" i="9" s="1"/>
  <c r="AA47" i="9" s="1"/>
  <c r="J47" i="9"/>
  <c r="R47" i="9" s="1"/>
  <c r="Z47" i="9" s="1"/>
  <c r="AH47" i="9" s="1"/>
  <c r="G47" i="9"/>
  <c r="BC46" i="9"/>
  <c r="AU46" i="9"/>
  <c r="AE46" i="9"/>
  <c r="AF46" i="9" s="1"/>
  <c r="F32" i="5" s="1"/>
  <c r="W46" i="9"/>
  <c r="O46" i="9"/>
  <c r="N46" i="9"/>
  <c r="V46" i="9" s="1"/>
  <c r="AD46" i="9" s="1"/>
  <c r="AT46" i="9" s="1"/>
  <c r="BB46" i="9" s="1"/>
  <c r="K46" i="9"/>
  <c r="S46" i="9" s="1"/>
  <c r="AA46" i="9" s="1"/>
  <c r="J46" i="9"/>
  <c r="R46" i="9" s="1"/>
  <c r="Z46" i="9" s="1"/>
  <c r="G46" i="9"/>
  <c r="BC45" i="9"/>
  <c r="AU45" i="9"/>
  <c r="AE45" i="9"/>
  <c r="AF45" i="9" s="1"/>
  <c r="F31" i="5" s="1"/>
  <c r="W45" i="9"/>
  <c r="O45" i="9"/>
  <c r="N45" i="9"/>
  <c r="V45" i="9" s="1"/>
  <c r="AD45" i="9" s="1"/>
  <c r="K45" i="9"/>
  <c r="S45" i="9" s="1"/>
  <c r="AA45" i="9" s="1"/>
  <c r="J45" i="9"/>
  <c r="R45" i="9" s="1"/>
  <c r="Z45" i="9" s="1"/>
  <c r="G45" i="9"/>
  <c r="BC44" i="9"/>
  <c r="AU44" i="9"/>
  <c r="AE44" i="9"/>
  <c r="AF44" i="9" s="1"/>
  <c r="F32" i="6" s="1"/>
  <c r="N32" i="6" s="1"/>
  <c r="W44" i="9"/>
  <c r="O44" i="9"/>
  <c r="N44" i="9"/>
  <c r="V44" i="9" s="1"/>
  <c r="AD44" i="9" s="1"/>
  <c r="K44" i="9"/>
  <c r="S44" i="9" s="1"/>
  <c r="AA44" i="9" s="1"/>
  <c r="J44" i="9"/>
  <c r="R44" i="9" s="1"/>
  <c r="Z44" i="9" s="1"/>
  <c r="G44" i="9"/>
  <c r="BC43" i="9"/>
  <c r="AU43" i="9"/>
  <c r="AE43" i="9"/>
  <c r="AF43" i="9" s="1"/>
  <c r="F31" i="6" s="1"/>
  <c r="N31" i="6" s="1"/>
  <c r="W43" i="9"/>
  <c r="O43" i="9"/>
  <c r="N43" i="9"/>
  <c r="V43" i="9" s="1"/>
  <c r="AD43" i="9" s="1"/>
  <c r="K43" i="9"/>
  <c r="S43" i="9" s="1"/>
  <c r="AA43" i="9" s="1"/>
  <c r="J43" i="9"/>
  <c r="R43" i="9" s="1"/>
  <c r="Z43" i="9" s="1"/>
  <c r="G43" i="9"/>
  <c r="BC42" i="9"/>
  <c r="AU42" i="9"/>
  <c r="AE42" i="9"/>
  <c r="AF42" i="9" s="1"/>
  <c r="F28" i="5" s="1"/>
  <c r="W42" i="9"/>
  <c r="O42" i="9"/>
  <c r="N42" i="9"/>
  <c r="V42" i="9" s="1"/>
  <c r="AD42" i="9" s="1"/>
  <c r="K42" i="9"/>
  <c r="S42" i="9" s="1"/>
  <c r="AA42" i="9" s="1"/>
  <c r="J42" i="9"/>
  <c r="R42" i="9" s="1"/>
  <c r="Z42" i="9" s="1"/>
  <c r="G42" i="9"/>
  <c r="BC41" i="9"/>
  <c r="AU41" i="9"/>
  <c r="AE41" i="9"/>
  <c r="AF41" i="9" s="1"/>
  <c r="F29" i="6" s="1"/>
  <c r="N29" i="6" s="1"/>
  <c r="W41" i="9"/>
  <c r="O41" i="9"/>
  <c r="N41" i="9"/>
  <c r="V41" i="9" s="1"/>
  <c r="AD41" i="9" s="1"/>
  <c r="K41" i="9"/>
  <c r="S41" i="9" s="1"/>
  <c r="AA41" i="9" s="1"/>
  <c r="J41" i="9"/>
  <c r="R41" i="9" s="1"/>
  <c r="Z41" i="9" s="1"/>
  <c r="G41" i="9"/>
  <c r="BC40" i="9"/>
  <c r="AU40" i="9"/>
  <c r="AE40" i="9"/>
  <c r="AF40" i="9" s="1"/>
  <c r="F28" i="6" s="1"/>
  <c r="N28" i="6" s="1"/>
  <c r="W40" i="9"/>
  <c r="O40" i="9"/>
  <c r="N40" i="9"/>
  <c r="V40" i="9" s="1"/>
  <c r="AD40" i="9" s="1"/>
  <c r="K40" i="9"/>
  <c r="S40" i="9" s="1"/>
  <c r="AA40" i="9" s="1"/>
  <c r="AI40" i="9" s="1"/>
  <c r="J40" i="9"/>
  <c r="R40" i="9" s="1"/>
  <c r="Z40" i="9" s="1"/>
  <c r="AH40" i="9" s="1"/>
  <c r="G40" i="9"/>
  <c r="BC39" i="9"/>
  <c r="AU39" i="9"/>
  <c r="AE39" i="9"/>
  <c r="AF39" i="9" s="1"/>
  <c r="F27" i="6" s="1"/>
  <c r="N27" i="6" s="1"/>
  <c r="W39" i="9"/>
  <c r="O39" i="9"/>
  <c r="N39" i="9"/>
  <c r="V39" i="9" s="1"/>
  <c r="AD39" i="9" s="1"/>
  <c r="K39" i="9"/>
  <c r="S39" i="9" s="1"/>
  <c r="AA39" i="9" s="1"/>
  <c r="J39" i="9"/>
  <c r="R39" i="9" s="1"/>
  <c r="Z39" i="9" s="1"/>
  <c r="G39" i="9"/>
  <c r="BC38" i="9"/>
  <c r="AU38" i="9"/>
  <c r="AE38" i="9"/>
  <c r="AF38" i="9" s="1"/>
  <c r="W38" i="9"/>
  <c r="O38" i="9"/>
  <c r="N38" i="9"/>
  <c r="V38" i="9" s="1"/>
  <c r="AD38" i="9" s="1"/>
  <c r="AL38" i="9" s="1"/>
  <c r="K38" i="9"/>
  <c r="S38" i="9" s="1"/>
  <c r="AA38" i="9" s="1"/>
  <c r="J38" i="9"/>
  <c r="R38" i="9" s="1"/>
  <c r="Z38" i="9" s="1"/>
  <c r="G38" i="9"/>
  <c r="BC37" i="9"/>
  <c r="AU37" i="9"/>
  <c r="AE37" i="9"/>
  <c r="AF37" i="9" s="1"/>
  <c r="F23" i="5" s="1"/>
  <c r="W37" i="9"/>
  <c r="O37" i="9"/>
  <c r="N37" i="9"/>
  <c r="V37" i="9" s="1"/>
  <c r="AD37" i="9" s="1"/>
  <c r="K37" i="9"/>
  <c r="S37" i="9" s="1"/>
  <c r="AA37" i="9" s="1"/>
  <c r="AI37" i="9" s="1"/>
  <c r="J37" i="9"/>
  <c r="R37" i="9" s="1"/>
  <c r="Z37" i="9" s="1"/>
  <c r="G37" i="9"/>
  <c r="BC36" i="9"/>
  <c r="BD36" i="9" s="1"/>
  <c r="Q24" i="6" s="1"/>
  <c r="AU36" i="9"/>
  <c r="AV36" i="9" s="1"/>
  <c r="P24" i="6" s="1"/>
  <c r="AE36" i="9"/>
  <c r="AF36" i="9" s="1"/>
  <c r="F24" i="6" s="1"/>
  <c r="N24" i="6" s="1"/>
  <c r="W36" i="9"/>
  <c r="O36" i="9"/>
  <c r="N36" i="9"/>
  <c r="V36" i="9" s="1"/>
  <c r="AD36" i="9" s="1"/>
  <c r="K36" i="9"/>
  <c r="S36" i="9" s="1"/>
  <c r="AA36" i="9" s="1"/>
  <c r="J36" i="9"/>
  <c r="R36" i="9" s="1"/>
  <c r="Z36" i="9" s="1"/>
  <c r="AP36" i="9" s="1"/>
  <c r="AX36" i="9" s="1"/>
  <c r="BF36" i="9" s="1"/>
  <c r="G36" i="9"/>
  <c r="BC35" i="9"/>
  <c r="AU35" i="9"/>
  <c r="AE35" i="9"/>
  <c r="AF35" i="9" s="1"/>
  <c r="F23" i="6" s="1"/>
  <c r="N23" i="6" s="1"/>
  <c r="W35" i="9"/>
  <c r="O35" i="9"/>
  <c r="N35" i="9"/>
  <c r="V35" i="9" s="1"/>
  <c r="AD35" i="9" s="1"/>
  <c r="K35" i="9"/>
  <c r="S35" i="9" s="1"/>
  <c r="AA35" i="9" s="1"/>
  <c r="J35" i="9"/>
  <c r="R35" i="9" s="1"/>
  <c r="Z35" i="9" s="1"/>
  <c r="G35" i="9"/>
  <c r="BC34" i="9"/>
  <c r="AU34" i="9"/>
  <c r="AV34" i="9" s="1"/>
  <c r="AE34" i="9"/>
  <c r="AF34" i="9" s="1"/>
  <c r="F20" i="5" s="1"/>
  <c r="W34" i="9"/>
  <c r="O34" i="9"/>
  <c r="N34" i="9"/>
  <c r="V34" i="9" s="1"/>
  <c r="AD34" i="9" s="1"/>
  <c r="K34" i="9"/>
  <c r="S34" i="9" s="1"/>
  <c r="AA34" i="9" s="1"/>
  <c r="J34" i="9"/>
  <c r="R34" i="9" s="1"/>
  <c r="Z34" i="9" s="1"/>
  <c r="G34" i="9"/>
  <c r="BC33" i="9"/>
  <c r="AU33" i="9"/>
  <c r="AE33" i="9"/>
  <c r="AF33" i="9" s="1"/>
  <c r="F21" i="6" s="1"/>
  <c r="N21" i="6" s="1"/>
  <c r="W33" i="9"/>
  <c r="O33" i="9"/>
  <c r="N33" i="9"/>
  <c r="V33" i="9" s="1"/>
  <c r="AD33" i="9" s="1"/>
  <c r="AT33" i="9" s="1"/>
  <c r="BB33" i="9" s="1"/>
  <c r="K33" i="9"/>
  <c r="S33" i="9" s="1"/>
  <c r="AA33" i="9" s="1"/>
  <c r="J33" i="9"/>
  <c r="R33" i="9" s="1"/>
  <c r="Z33" i="9" s="1"/>
  <c r="AP33" i="9" s="1"/>
  <c r="AX33" i="9" s="1"/>
  <c r="BF33" i="9" s="1"/>
  <c r="G33" i="9"/>
  <c r="BC32" i="9"/>
  <c r="AU32" i="9"/>
  <c r="AE32" i="9"/>
  <c r="AF32" i="9" s="1"/>
  <c r="F20" i="6" s="1"/>
  <c r="N20" i="6" s="1"/>
  <c r="W32" i="9"/>
  <c r="O32" i="9"/>
  <c r="N32" i="9"/>
  <c r="V32" i="9" s="1"/>
  <c r="AD32" i="9" s="1"/>
  <c r="K32" i="9"/>
  <c r="S32" i="9" s="1"/>
  <c r="AA32" i="9" s="1"/>
  <c r="J32" i="9"/>
  <c r="R32" i="9" s="1"/>
  <c r="Z32" i="9" s="1"/>
  <c r="G32" i="9"/>
  <c r="BC31" i="9"/>
  <c r="AU31" i="9"/>
  <c r="AE31" i="9"/>
  <c r="AF31" i="9" s="1"/>
  <c r="F19" i="6" s="1"/>
  <c r="N19" i="6" s="1"/>
  <c r="W31" i="9"/>
  <c r="O31" i="9"/>
  <c r="N31" i="9"/>
  <c r="V31" i="9" s="1"/>
  <c r="AD31" i="9" s="1"/>
  <c r="K31" i="9"/>
  <c r="S31" i="9" s="1"/>
  <c r="AA31" i="9" s="1"/>
  <c r="J31" i="9"/>
  <c r="R31" i="9" s="1"/>
  <c r="Z31" i="9" s="1"/>
  <c r="G31" i="9"/>
  <c r="BC30" i="9"/>
  <c r="AU30" i="9"/>
  <c r="AE30" i="9"/>
  <c r="AF30" i="9" s="1"/>
  <c r="F16" i="5" s="1"/>
  <c r="W30" i="9"/>
  <c r="O30" i="9"/>
  <c r="N30" i="9"/>
  <c r="V30" i="9" s="1"/>
  <c r="AD30" i="9" s="1"/>
  <c r="AL30" i="9" s="1"/>
  <c r="K30" i="9"/>
  <c r="S30" i="9" s="1"/>
  <c r="AA30" i="9" s="1"/>
  <c r="AI30" i="9" s="1"/>
  <c r="J30" i="9"/>
  <c r="R30" i="9" s="1"/>
  <c r="Z30" i="9" s="1"/>
  <c r="AH30" i="9" s="1"/>
  <c r="G30" i="9"/>
  <c r="BC29" i="9"/>
  <c r="AU29" i="9"/>
  <c r="AE29" i="9"/>
  <c r="AF29" i="9" s="1"/>
  <c r="F17" i="6" s="1"/>
  <c r="N17" i="6" s="1"/>
  <c r="W29" i="9"/>
  <c r="O29" i="9"/>
  <c r="N29" i="9"/>
  <c r="V29" i="9" s="1"/>
  <c r="AD29" i="9" s="1"/>
  <c r="K29" i="9"/>
  <c r="S29" i="9" s="1"/>
  <c r="AA29" i="9" s="1"/>
  <c r="AQ29" i="9" s="1"/>
  <c r="AY29" i="9" s="1"/>
  <c r="BG29" i="9" s="1"/>
  <c r="J29" i="9"/>
  <c r="R29" i="9" s="1"/>
  <c r="Z29" i="9" s="1"/>
  <c r="AP29" i="9" s="1"/>
  <c r="AX29" i="9" s="1"/>
  <c r="BF29" i="9" s="1"/>
  <c r="G29" i="9"/>
  <c r="BC28" i="9"/>
  <c r="BD28" i="9" s="1"/>
  <c r="Q16" i="6" s="1"/>
  <c r="AU28" i="9"/>
  <c r="AV28" i="9" s="1"/>
  <c r="AE28" i="9"/>
  <c r="AF28" i="9" s="1"/>
  <c r="F16" i="6" s="1"/>
  <c r="N16" i="6" s="1"/>
  <c r="W28" i="9"/>
  <c r="X28" i="9" s="1"/>
  <c r="O28" i="9"/>
  <c r="N28" i="9"/>
  <c r="V28" i="9" s="1"/>
  <c r="AD28" i="9" s="1"/>
  <c r="K28" i="9"/>
  <c r="S28" i="9" s="1"/>
  <c r="AA28" i="9" s="1"/>
  <c r="J28" i="9"/>
  <c r="R28" i="9" s="1"/>
  <c r="Z28" i="9" s="1"/>
  <c r="G28" i="9"/>
  <c r="BC27" i="9"/>
  <c r="BD27" i="9" s="1"/>
  <c r="AU27" i="9"/>
  <c r="AV27" i="9" s="1"/>
  <c r="H13" i="5" s="1"/>
  <c r="AE27" i="9"/>
  <c r="AF27" i="9" s="1"/>
  <c r="F15" i="6" s="1"/>
  <c r="N15" i="6" s="1"/>
  <c r="W27" i="9"/>
  <c r="O27" i="9"/>
  <c r="N27" i="9"/>
  <c r="V27" i="9" s="1"/>
  <c r="AD27" i="9" s="1"/>
  <c r="AT27" i="9" s="1"/>
  <c r="BB27" i="9" s="1"/>
  <c r="K27" i="9"/>
  <c r="S27" i="9" s="1"/>
  <c r="AA27" i="9" s="1"/>
  <c r="J27" i="9"/>
  <c r="R27" i="9" s="1"/>
  <c r="Z27" i="9" s="1"/>
  <c r="AP27" i="9" s="1"/>
  <c r="AX27" i="9" s="1"/>
  <c r="BF27" i="9" s="1"/>
  <c r="G27" i="9"/>
  <c r="BC26" i="9"/>
  <c r="BD26" i="9" s="1"/>
  <c r="I12" i="5" s="1"/>
  <c r="AU26" i="9"/>
  <c r="AV26" i="9" s="1"/>
  <c r="AE26" i="9"/>
  <c r="AF26" i="9" s="1"/>
  <c r="W26" i="9"/>
  <c r="O26" i="9"/>
  <c r="N26" i="9"/>
  <c r="V26" i="9" s="1"/>
  <c r="AD26" i="9" s="1"/>
  <c r="AT26" i="9" s="1"/>
  <c r="BB26" i="9" s="1"/>
  <c r="K26" i="9"/>
  <c r="S26" i="9" s="1"/>
  <c r="AA26" i="9" s="1"/>
  <c r="J26" i="9"/>
  <c r="R26" i="9" s="1"/>
  <c r="Z26" i="9" s="1"/>
  <c r="AH26" i="9" s="1"/>
  <c r="G26" i="9"/>
  <c r="BC25" i="9"/>
  <c r="BD25" i="9" s="1"/>
  <c r="AU25" i="9"/>
  <c r="AV25" i="9" s="1"/>
  <c r="AE25" i="9"/>
  <c r="AF25" i="9" s="1"/>
  <c r="F11" i="5" s="1"/>
  <c r="W25" i="9"/>
  <c r="O25" i="9"/>
  <c r="N25" i="9"/>
  <c r="V25" i="9" s="1"/>
  <c r="AD25" i="9" s="1"/>
  <c r="K25" i="9"/>
  <c r="S25" i="9" s="1"/>
  <c r="AA25" i="9" s="1"/>
  <c r="AQ25" i="9" s="1"/>
  <c r="AY25" i="9" s="1"/>
  <c r="BG25" i="9" s="1"/>
  <c r="J25" i="9"/>
  <c r="R25" i="9" s="1"/>
  <c r="Z25" i="9" s="1"/>
  <c r="G25" i="9"/>
  <c r="BC24" i="9"/>
  <c r="AU24" i="9"/>
  <c r="AV24" i="9" s="1"/>
  <c r="H10" i="5" s="1"/>
  <c r="AE24" i="9"/>
  <c r="AF24" i="9" s="1"/>
  <c r="W24" i="9"/>
  <c r="O24" i="9"/>
  <c r="N24" i="9"/>
  <c r="V24" i="9" s="1"/>
  <c r="AD24" i="9" s="1"/>
  <c r="AL24" i="9" s="1"/>
  <c r="K24" i="9"/>
  <c r="S24" i="9" s="1"/>
  <c r="AA24" i="9" s="1"/>
  <c r="J24" i="9"/>
  <c r="R24" i="9" s="1"/>
  <c r="Z24" i="9" s="1"/>
  <c r="AH24" i="9" s="1"/>
  <c r="G24" i="9"/>
  <c r="H24" i="9" s="1"/>
  <c r="C12" i="6" s="1"/>
  <c r="K12" i="6" s="1"/>
  <c r="BC23" i="9"/>
  <c r="AU23" i="9"/>
  <c r="AV23" i="9" s="1"/>
  <c r="H9" i="5" s="1"/>
  <c r="AE23" i="9"/>
  <c r="AF23" i="9" s="1"/>
  <c r="F11" i="6" s="1"/>
  <c r="N11" i="6" s="1"/>
  <c r="W23" i="9"/>
  <c r="O23" i="9"/>
  <c r="N23" i="9"/>
  <c r="V23" i="9" s="1"/>
  <c r="AD23" i="9" s="1"/>
  <c r="K23" i="9"/>
  <c r="S23" i="9" s="1"/>
  <c r="AA23" i="9" s="1"/>
  <c r="AQ23" i="9" s="1"/>
  <c r="AY23" i="9" s="1"/>
  <c r="BG23" i="9" s="1"/>
  <c r="J23" i="9"/>
  <c r="R23" i="9" s="1"/>
  <c r="Z23" i="9" s="1"/>
  <c r="AP23" i="9" s="1"/>
  <c r="AX23" i="9" s="1"/>
  <c r="BF23" i="9" s="1"/>
  <c r="G23" i="9"/>
  <c r="H23" i="9" s="1"/>
  <c r="C11" i="6" s="1"/>
  <c r="K11" i="6" s="1"/>
  <c r="BC22" i="9"/>
  <c r="AU22" i="9"/>
  <c r="AE22" i="9"/>
  <c r="AF22" i="9" s="1"/>
  <c r="F8" i="5" s="1"/>
  <c r="W22" i="9"/>
  <c r="O22" i="9"/>
  <c r="N22" i="9"/>
  <c r="V22" i="9" s="1"/>
  <c r="AD22" i="9" s="1"/>
  <c r="K22" i="9"/>
  <c r="S22" i="9" s="1"/>
  <c r="AA22" i="9" s="1"/>
  <c r="AI22" i="9" s="1"/>
  <c r="J22" i="9"/>
  <c r="R22" i="9" s="1"/>
  <c r="Z22" i="9" s="1"/>
  <c r="G22" i="9"/>
  <c r="H22" i="9" s="1"/>
  <c r="BC21" i="9"/>
  <c r="AU21" i="9"/>
  <c r="AV21" i="9" s="1"/>
  <c r="AE21" i="9"/>
  <c r="AF21" i="9" s="1"/>
  <c r="F7" i="5" s="1"/>
  <c r="W21" i="9"/>
  <c r="O21" i="9"/>
  <c r="N21" i="9"/>
  <c r="V21" i="9" s="1"/>
  <c r="AD21" i="9" s="1"/>
  <c r="AT21" i="9" s="1"/>
  <c r="BB21" i="9" s="1"/>
  <c r="K21" i="9"/>
  <c r="S21" i="9" s="1"/>
  <c r="AA21" i="9" s="1"/>
  <c r="J21" i="9"/>
  <c r="R21" i="9" s="1"/>
  <c r="Z21" i="9" s="1"/>
  <c r="AP21" i="9" s="1"/>
  <c r="AX21" i="9" s="1"/>
  <c r="BF21" i="9" s="1"/>
  <c r="G21" i="9"/>
  <c r="H21" i="9" s="1"/>
  <c r="BC20" i="9"/>
  <c r="AU20" i="9"/>
  <c r="AV20" i="9" s="1"/>
  <c r="P8" i="6" s="1"/>
  <c r="AE20" i="9"/>
  <c r="AF20" i="9" s="1"/>
  <c r="F8" i="6" s="1"/>
  <c r="N8" i="6" s="1"/>
  <c r="W20" i="9"/>
  <c r="O20" i="9"/>
  <c r="P20" i="9" s="1"/>
  <c r="D8" i="6" s="1"/>
  <c r="L8" i="6" s="1"/>
  <c r="N20" i="9"/>
  <c r="V20" i="9" s="1"/>
  <c r="AD20" i="9" s="1"/>
  <c r="K20" i="9"/>
  <c r="S20" i="9" s="1"/>
  <c r="AA20" i="9" s="1"/>
  <c r="J20" i="9"/>
  <c r="R20" i="9" s="1"/>
  <c r="Z20" i="9" s="1"/>
  <c r="AH20" i="9" s="1"/>
  <c r="G20" i="9"/>
  <c r="BC19" i="9"/>
  <c r="AU19" i="9"/>
  <c r="AV19" i="9" s="1"/>
  <c r="P7" i="6" s="1"/>
  <c r="AE19" i="9"/>
  <c r="AF19" i="9" s="1"/>
  <c r="F7" i="6" s="1"/>
  <c r="N7" i="6" s="1"/>
  <c r="W19" i="9"/>
  <c r="O19" i="9"/>
  <c r="N19" i="9"/>
  <c r="V19" i="9" s="1"/>
  <c r="AD19" i="9" s="1"/>
  <c r="K19" i="9"/>
  <c r="S19" i="9" s="1"/>
  <c r="AA19" i="9" s="1"/>
  <c r="AQ19" i="9" s="1"/>
  <c r="AY19" i="9" s="1"/>
  <c r="BG19" i="9" s="1"/>
  <c r="J19" i="9"/>
  <c r="R19" i="9" s="1"/>
  <c r="Z19" i="9" s="1"/>
  <c r="G19" i="9"/>
  <c r="BC18" i="9"/>
  <c r="AU18" i="9"/>
  <c r="AV18" i="9" s="1"/>
  <c r="AE18" i="9"/>
  <c r="AF18" i="9" s="1"/>
  <c r="F4" i="5" s="1"/>
  <c r="W18" i="9"/>
  <c r="O18" i="9"/>
  <c r="N18" i="9"/>
  <c r="V18" i="9" s="1"/>
  <c r="AD18" i="9" s="1"/>
  <c r="AL18" i="9" s="1"/>
  <c r="K18" i="9"/>
  <c r="S18" i="9" s="1"/>
  <c r="AA18" i="9" s="1"/>
  <c r="J18" i="9"/>
  <c r="R18" i="9" s="1"/>
  <c r="Z18" i="9" s="1"/>
  <c r="AH18" i="9" s="1"/>
  <c r="G18" i="9"/>
  <c r="BC17" i="9"/>
  <c r="AU17" i="9"/>
  <c r="AE17" i="9"/>
  <c r="AF17" i="9" s="1"/>
  <c r="F5" i="6" s="1"/>
  <c r="N5" i="6" s="1"/>
  <c r="W17" i="9"/>
  <c r="O17" i="9"/>
  <c r="N17" i="9"/>
  <c r="V17" i="9" s="1"/>
  <c r="AD17" i="9" s="1"/>
  <c r="K17" i="9"/>
  <c r="S17" i="9" s="1"/>
  <c r="AA17" i="9" s="1"/>
  <c r="J17" i="9"/>
  <c r="R17" i="9" s="1"/>
  <c r="Z17" i="9" s="1"/>
  <c r="AP17" i="9" s="1"/>
  <c r="AX17" i="9" s="1"/>
  <c r="BF17" i="9" s="1"/>
  <c r="G17" i="9"/>
  <c r="C3" i="9"/>
  <c r="C2" i="9"/>
  <c r="Q15" i="6" l="1"/>
  <c r="P13" i="6"/>
  <c r="BD62" i="9"/>
  <c r="I48" i="5" s="1"/>
  <c r="AV37" i="9"/>
  <c r="P25" i="6" s="1"/>
  <c r="H39" i="9"/>
  <c r="C27" i="6" s="1"/>
  <c r="K27" i="6" s="1"/>
  <c r="H45" i="9"/>
  <c r="C33" i="6" s="1"/>
  <c r="K33" i="6" s="1"/>
  <c r="P47" i="9"/>
  <c r="Q47" i="9" s="1"/>
  <c r="D33" i="4" s="1"/>
  <c r="P17" i="9"/>
  <c r="P23" i="9"/>
  <c r="D9" i="5" s="1"/>
  <c r="H27" i="9"/>
  <c r="C15" i="6" s="1"/>
  <c r="K15" i="6" s="1"/>
  <c r="P29" i="9"/>
  <c r="AV31" i="9"/>
  <c r="P19" i="6" s="1"/>
  <c r="H33" i="9"/>
  <c r="C19" i="5" s="1"/>
  <c r="P35" i="9"/>
  <c r="X17" i="9"/>
  <c r="Y17" i="9" s="1"/>
  <c r="E3" i="4" s="1"/>
  <c r="AN24" i="9"/>
  <c r="G10" i="5" s="1"/>
  <c r="H20" i="9"/>
  <c r="C8" i="6" s="1"/>
  <c r="K8" i="6" s="1"/>
  <c r="H26" i="9"/>
  <c r="C12" i="5" s="1"/>
  <c r="P28" i="9"/>
  <c r="AV30" i="9"/>
  <c r="P18" i="6" s="1"/>
  <c r="P22" i="9"/>
  <c r="H32" i="9"/>
  <c r="C18" i="5" s="1"/>
  <c r="P34" i="9"/>
  <c r="D20" i="5" s="1"/>
  <c r="H38" i="9"/>
  <c r="C24" i="5" s="1"/>
  <c r="P40" i="9"/>
  <c r="Q40" i="9" s="1"/>
  <c r="D26" i="4" s="1"/>
  <c r="BD24" i="9"/>
  <c r="Q12" i="6" s="1"/>
  <c r="AN29" i="9"/>
  <c r="G17" i="6" s="1"/>
  <c r="O17" i="6" s="1"/>
  <c r="P21" i="9"/>
  <c r="H25" i="9"/>
  <c r="I25" i="9" s="1"/>
  <c r="C11" i="4" s="1"/>
  <c r="P27" i="9"/>
  <c r="Q27" i="9" s="1"/>
  <c r="D13" i="4" s="1"/>
  <c r="AV29" i="9"/>
  <c r="P17" i="6" s="1"/>
  <c r="AV35" i="9"/>
  <c r="P23" i="6" s="1"/>
  <c r="H37" i="9"/>
  <c r="I37" i="9" s="1"/>
  <c r="C23" i="4" s="1"/>
  <c r="P39" i="9"/>
  <c r="AV41" i="9"/>
  <c r="H27" i="5" s="1"/>
  <c r="H43" i="9"/>
  <c r="C31" i="6" s="1"/>
  <c r="K31" i="6" s="1"/>
  <c r="P45" i="9"/>
  <c r="H49" i="9"/>
  <c r="C35" i="5" s="1"/>
  <c r="P51" i="9"/>
  <c r="Q51" i="9" s="1"/>
  <c r="D37" i="4" s="1"/>
  <c r="AV53" i="9"/>
  <c r="P41" i="6" s="1"/>
  <c r="H55" i="9"/>
  <c r="C43" i="6" s="1"/>
  <c r="K43" i="6" s="1"/>
  <c r="P57" i="9"/>
  <c r="AV59" i="9"/>
  <c r="H45" i="5" s="1"/>
  <c r="H61" i="9"/>
  <c r="C49" i="6" s="1"/>
  <c r="K49" i="6" s="1"/>
  <c r="P63" i="9"/>
  <c r="D49" i="5" s="1"/>
  <c r="AV17" i="9"/>
  <c r="P5" i="6" s="1"/>
  <c r="H19" i="9"/>
  <c r="C7" i="6" s="1"/>
  <c r="K7" i="6" s="1"/>
  <c r="H31" i="9"/>
  <c r="C19" i="6" s="1"/>
  <c r="K19" i="6" s="1"/>
  <c r="P33" i="9"/>
  <c r="BD17" i="9"/>
  <c r="Q5" i="6" s="1"/>
  <c r="X21" i="9"/>
  <c r="E7" i="5" s="1"/>
  <c r="AN22" i="9"/>
  <c r="G10" i="6" s="1"/>
  <c r="O10" i="6" s="1"/>
  <c r="BD23" i="9"/>
  <c r="Q11" i="6" s="1"/>
  <c r="X27" i="9"/>
  <c r="E15" i="6" s="1"/>
  <c r="M15" i="6" s="1"/>
  <c r="X32" i="9"/>
  <c r="E18" i="5" s="1"/>
  <c r="AN21" i="9"/>
  <c r="G9" i="6" s="1"/>
  <c r="O9" i="6" s="1"/>
  <c r="H17" i="9"/>
  <c r="C5" i="6" s="1"/>
  <c r="K5" i="6" s="1"/>
  <c r="P19" i="9"/>
  <c r="AV45" i="9"/>
  <c r="H31" i="5" s="1"/>
  <c r="AV57" i="9"/>
  <c r="H43" i="5" s="1"/>
  <c r="P61" i="9"/>
  <c r="AV63" i="9"/>
  <c r="H49" i="5" s="1"/>
  <c r="H65" i="9"/>
  <c r="C53" i="6" s="1"/>
  <c r="K53" i="6" s="1"/>
  <c r="P67" i="9"/>
  <c r="X56" i="9"/>
  <c r="E44" i="6" s="1"/>
  <c r="M44" i="6" s="1"/>
  <c r="X31" i="9"/>
  <c r="E17" i="5" s="1"/>
  <c r="BD39" i="9"/>
  <c r="I25" i="5" s="1"/>
  <c r="X43" i="9"/>
  <c r="E29" i="5" s="1"/>
  <c r="AN44" i="9"/>
  <c r="G30" i="5" s="1"/>
  <c r="BD45" i="9"/>
  <c r="Q33" i="6" s="1"/>
  <c r="X49" i="9"/>
  <c r="E37" i="6" s="1"/>
  <c r="M37" i="6" s="1"/>
  <c r="AN50" i="9"/>
  <c r="G36" i="5" s="1"/>
  <c r="BD51" i="9"/>
  <c r="Q39" i="6" s="1"/>
  <c r="X55" i="9"/>
  <c r="E43" i="6" s="1"/>
  <c r="M43" i="6" s="1"/>
  <c r="AN56" i="9"/>
  <c r="G44" i="6" s="1"/>
  <c r="O44" i="6" s="1"/>
  <c r="H18" i="9"/>
  <c r="C4" i="5" s="1"/>
  <c r="X20" i="9"/>
  <c r="E8" i="6" s="1"/>
  <c r="M8" i="6" s="1"/>
  <c r="BD22" i="9"/>
  <c r="Q10" i="6" s="1"/>
  <c r="X44" i="9"/>
  <c r="Y44" i="9" s="1"/>
  <c r="E30" i="4" s="1"/>
  <c r="X19" i="9"/>
  <c r="E5" i="5" s="1"/>
  <c r="BD21" i="9"/>
  <c r="Q9" i="6" s="1"/>
  <c r="AN32" i="9"/>
  <c r="G20" i="6" s="1"/>
  <c r="O20" i="6" s="1"/>
  <c r="X37" i="9"/>
  <c r="E25" i="6" s="1"/>
  <c r="M25" i="6" s="1"/>
  <c r="P18" i="9"/>
  <c r="D4" i="5" s="1"/>
  <c r="P24" i="9"/>
  <c r="H28" i="9"/>
  <c r="C16" i="6" s="1"/>
  <c r="K16" i="6" s="1"/>
  <c r="P30" i="9"/>
  <c r="P60" i="9"/>
  <c r="AV62" i="9"/>
  <c r="P50" i="6" s="1"/>
  <c r="X26" i="9"/>
  <c r="E12" i="5" s="1"/>
  <c r="X68" i="9"/>
  <c r="E56" i="6" s="1"/>
  <c r="M56" i="6" s="1"/>
  <c r="X25" i="9"/>
  <c r="E13" i="6" s="1"/>
  <c r="M13" i="6" s="1"/>
  <c r="BD33" i="9"/>
  <c r="Q21" i="6" s="1"/>
  <c r="AN38" i="9"/>
  <c r="G24" i="5" s="1"/>
  <c r="X18" i="9"/>
  <c r="E4" i="5" s="1"/>
  <c r="AN19" i="9"/>
  <c r="G7" i="6" s="1"/>
  <c r="O7" i="6" s="1"/>
  <c r="BD20" i="9"/>
  <c r="Q8" i="6" s="1"/>
  <c r="X24" i="9"/>
  <c r="E12" i="6" s="1"/>
  <c r="M12" i="6" s="1"/>
  <c r="AN25" i="9"/>
  <c r="G11" i="5" s="1"/>
  <c r="X30" i="9"/>
  <c r="E16" i="5" s="1"/>
  <c r="BD32" i="9"/>
  <c r="Q20" i="6" s="1"/>
  <c r="X36" i="9"/>
  <c r="E24" i="6" s="1"/>
  <c r="M24" i="6" s="1"/>
  <c r="AN37" i="9"/>
  <c r="G25" i="6" s="1"/>
  <c r="O25" i="6" s="1"/>
  <c r="BD38" i="9"/>
  <c r="I24" i="5" s="1"/>
  <c r="X42" i="9"/>
  <c r="E28" i="5" s="1"/>
  <c r="BD44" i="9"/>
  <c r="Q32" i="6" s="1"/>
  <c r="X48" i="9"/>
  <c r="E36" i="6" s="1"/>
  <c r="M36" i="6" s="1"/>
  <c r="AN49" i="9"/>
  <c r="G35" i="5" s="1"/>
  <c r="BD50" i="9"/>
  <c r="I36" i="5" s="1"/>
  <c r="X54" i="9"/>
  <c r="E40" i="5" s="1"/>
  <c r="BD56" i="9"/>
  <c r="I42" i="5" s="1"/>
  <c r="BD68" i="9"/>
  <c r="Q56" i="6" s="1"/>
  <c r="H57" i="9"/>
  <c r="C43" i="5" s="1"/>
  <c r="P59" i="9"/>
  <c r="AN36" i="9"/>
  <c r="G24" i="6" s="1"/>
  <c r="O24" i="6" s="1"/>
  <c r="BD37" i="9"/>
  <c r="I23" i="5" s="1"/>
  <c r="AN48" i="9"/>
  <c r="G36" i="6" s="1"/>
  <c r="O36" i="6" s="1"/>
  <c r="BD61" i="9"/>
  <c r="I47" i="5" s="1"/>
  <c r="BD67" i="9"/>
  <c r="Q55" i="6" s="1"/>
  <c r="H50" i="9"/>
  <c r="C38" i="6" s="1"/>
  <c r="K38" i="6" s="1"/>
  <c r="P52" i="9"/>
  <c r="Q52" i="9" s="1"/>
  <c r="D38" i="4" s="1"/>
  <c r="H62" i="9"/>
  <c r="C48" i="5" s="1"/>
  <c r="P64" i="9"/>
  <c r="AN64" i="9"/>
  <c r="G50" i="5" s="1"/>
  <c r="X40" i="9"/>
  <c r="E26" i="5" s="1"/>
  <c r="BD48" i="9"/>
  <c r="Q36" i="6" s="1"/>
  <c r="AN53" i="9"/>
  <c r="G39" i="5" s="1"/>
  <c r="X64" i="9"/>
  <c r="E52" i="6" s="1"/>
  <c r="M52" i="6" s="1"/>
  <c r="BD66" i="9"/>
  <c r="I52" i="5" s="1"/>
  <c r="H67" i="9"/>
  <c r="C55" i="6" s="1"/>
  <c r="K55" i="6" s="1"/>
  <c r="BD29" i="9"/>
  <c r="Q17" i="6" s="1"/>
  <c r="X33" i="9"/>
  <c r="Y33" i="9" s="1"/>
  <c r="E19" i="4" s="1"/>
  <c r="AN34" i="9"/>
  <c r="G20" i="5" s="1"/>
  <c r="BD35" i="9"/>
  <c r="Q23" i="6" s="1"/>
  <c r="X39" i="9"/>
  <c r="E25" i="5" s="1"/>
  <c r="AN40" i="9"/>
  <c r="G28" i="6" s="1"/>
  <c r="O28" i="6" s="1"/>
  <c r="BD41" i="9"/>
  <c r="Q29" i="6" s="1"/>
  <c r="X45" i="9"/>
  <c r="E31" i="5" s="1"/>
  <c r="AN46" i="9"/>
  <c r="G34" i="6" s="1"/>
  <c r="O34" i="6" s="1"/>
  <c r="BD47" i="9"/>
  <c r="Q35" i="6" s="1"/>
  <c r="X51" i="9"/>
  <c r="E39" i="6" s="1"/>
  <c r="M39" i="6" s="1"/>
  <c r="AN52" i="9"/>
  <c r="G40" i="6" s="1"/>
  <c r="O40" i="6" s="1"/>
  <c r="BD53" i="9"/>
  <c r="Q41" i="6" s="1"/>
  <c r="X57" i="9"/>
  <c r="E45" i="6" s="1"/>
  <c r="M45" i="6" s="1"/>
  <c r="AV52" i="9"/>
  <c r="P40" i="6" s="1"/>
  <c r="AV64" i="9"/>
  <c r="H50" i="5" s="1"/>
  <c r="F47" i="5"/>
  <c r="F49" i="6"/>
  <c r="N49" i="6" s="1"/>
  <c r="F55" i="6"/>
  <c r="N55" i="6" s="1"/>
  <c r="F53" i="5"/>
  <c r="P56" i="6"/>
  <c r="H54" i="5"/>
  <c r="G55" i="6"/>
  <c r="O55" i="6" s="1"/>
  <c r="G53" i="5"/>
  <c r="C9" i="6"/>
  <c r="K9" i="6" s="1"/>
  <c r="C7" i="5"/>
  <c r="F12" i="6"/>
  <c r="N12" i="6" s="1"/>
  <c r="F10" i="5"/>
  <c r="F36" i="6"/>
  <c r="N36" i="6" s="1"/>
  <c r="F34" i="5"/>
  <c r="F52" i="5"/>
  <c r="F54" i="6"/>
  <c r="N54" i="6" s="1"/>
  <c r="F40" i="6"/>
  <c r="N40" i="6" s="1"/>
  <c r="F38" i="5"/>
  <c r="H7" i="5"/>
  <c r="P9" i="6"/>
  <c r="E5" i="6"/>
  <c r="M5" i="6" s="1"/>
  <c r="I11" i="5"/>
  <c r="Q13" i="6"/>
  <c r="P16" i="6"/>
  <c r="H14" i="5"/>
  <c r="E16" i="6"/>
  <c r="M16" i="6" s="1"/>
  <c r="E14" i="5"/>
  <c r="G15" i="5"/>
  <c r="Q48" i="6"/>
  <c r="I46" i="5"/>
  <c r="G51" i="5"/>
  <c r="G53" i="6"/>
  <c r="O53" i="6" s="1"/>
  <c r="AV32" i="9"/>
  <c r="H34" i="9"/>
  <c r="I34" i="9" s="1"/>
  <c r="C20" i="4" s="1"/>
  <c r="P36" i="9"/>
  <c r="Q36" i="9" s="1"/>
  <c r="D22" i="4" s="1"/>
  <c r="AV38" i="9"/>
  <c r="H40" i="9"/>
  <c r="I40" i="9" s="1"/>
  <c r="C26" i="4" s="1"/>
  <c r="P42" i="9"/>
  <c r="AV44" i="9"/>
  <c r="H46" i="9"/>
  <c r="I46" i="9" s="1"/>
  <c r="C32" i="4" s="1"/>
  <c r="P48" i="9"/>
  <c r="Q48" i="9" s="1"/>
  <c r="D34" i="4" s="1"/>
  <c r="AV50" i="9"/>
  <c r="H52" i="9"/>
  <c r="I52" i="9" s="1"/>
  <c r="C38" i="4" s="1"/>
  <c r="P54" i="9"/>
  <c r="Q54" i="9" s="1"/>
  <c r="D40" i="4" s="1"/>
  <c r="AV56" i="9"/>
  <c r="H58" i="9"/>
  <c r="I58" i="9" s="1"/>
  <c r="C44" i="4" s="1"/>
  <c r="X61" i="9"/>
  <c r="Y61" i="9" s="1"/>
  <c r="E47" i="4" s="1"/>
  <c r="AN62" i="9"/>
  <c r="BD63" i="9"/>
  <c r="X67" i="9"/>
  <c r="Y67" i="9" s="1"/>
  <c r="E53" i="4" s="1"/>
  <c r="C17" i="5"/>
  <c r="F46" i="5"/>
  <c r="F29" i="5"/>
  <c r="G45" i="5"/>
  <c r="H6" i="5"/>
  <c r="I22" i="5"/>
  <c r="F34" i="6"/>
  <c r="N34" i="6" s="1"/>
  <c r="F10" i="6"/>
  <c r="N10" i="6" s="1"/>
  <c r="P15" i="6"/>
  <c r="F45" i="5"/>
  <c r="S45" i="5" s="1"/>
  <c r="F27" i="5"/>
  <c r="F9" i="5"/>
  <c r="G43" i="5"/>
  <c r="H5" i="5"/>
  <c r="F33" i="6"/>
  <c r="N33" i="6" s="1"/>
  <c r="F9" i="6"/>
  <c r="N9" i="6" s="1"/>
  <c r="P12" i="6"/>
  <c r="F43" i="5"/>
  <c r="F26" i="5"/>
  <c r="G6" i="5"/>
  <c r="H22" i="5"/>
  <c r="F30" i="6"/>
  <c r="N30" i="6" s="1"/>
  <c r="F6" i="6"/>
  <c r="N6" i="6" s="1"/>
  <c r="P11" i="6"/>
  <c r="C10" i="6"/>
  <c r="K10" i="6" s="1"/>
  <c r="C8" i="5"/>
  <c r="P14" i="6"/>
  <c r="H12" i="5"/>
  <c r="W13" i="5" s="1"/>
  <c r="AV43" i="9"/>
  <c r="AV55" i="9"/>
  <c r="X60" i="9"/>
  <c r="Y60" i="9" s="1"/>
  <c r="E46" i="4" s="1"/>
  <c r="AN61" i="9"/>
  <c r="X66" i="9"/>
  <c r="Y66" i="9" s="1"/>
  <c r="E52" i="4" s="1"/>
  <c r="AN18" i="9"/>
  <c r="AO18" i="9" s="1"/>
  <c r="G4" i="4" s="1"/>
  <c r="BD19" i="9"/>
  <c r="X23" i="9"/>
  <c r="Y23" i="9" s="1"/>
  <c r="E9" i="4" s="1"/>
  <c r="X29" i="9"/>
  <c r="Y29" i="9" s="1"/>
  <c r="E15" i="4" s="1"/>
  <c r="AN30" i="9"/>
  <c r="AO30" i="9" s="1"/>
  <c r="G16" i="4" s="1"/>
  <c r="BD31" i="9"/>
  <c r="X41" i="9"/>
  <c r="Y41" i="9" s="1"/>
  <c r="E27" i="4" s="1"/>
  <c r="AN42" i="9"/>
  <c r="BD43" i="9"/>
  <c r="BD49" i="9"/>
  <c r="X53" i="9"/>
  <c r="BD55" i="9"/>
  <c r="F42" i="5"/>
  <c r="F25" i="5"/>
  <c r="F6" i="5"/>
  <c r="F53" i="6"/>
  <c r="N53" i="6" s="1"/>
  <c r="G56" i="6"/>
  <c r="O56" i="6" s="1"/>
  <c r="C10" i="5"/>
  <c r="F41" i="5"/>
  <c r="R41" i="5" s="1"/>
  <c r="F22" i="5"/>
  <c r="F5" i="5"/>
  <c r="S5" i="5" s="1"/>
  <c r="F25" i="6"/>
  <c r="N25" i="6" s="1"/>
  <c r="P55" i="6"/>
  <c r="P6" i="6"/>
  <c r="H4" i="5"/>
  <c r="AV42" i="9"/>
  <c r="H44" i="9"/>
  <c r="I44" i="9" s="1"/>
  <c r="C30" i="4" s="1"/>
  <c r="P46" i="9"/>
  <c r="AV48" i="9"/>
  <c r="AV54" i="9"/>
  <c r="H56" i="9"/>
  <c r="I56" i="9" s="1"/>
  <c r="C42" i="4" s="1"/>
  <c r="P58" i="9"/>
  <c r="X59" i="9"/>
  <c r="Y59" i="9" s="1"/>
  <c r="E45" i="4" s="1"/>
  <c r="X65" i="9"/>
  <c r="Y65" i="9" s="1"/>
  <c r="E51" i="4" s="1"/>
  <c r="G52" i="5"/>
  <c r="G54" i="6"/>
  <c r="O54" i="6" s="1"/>
  <c r="AN17" i="9"/>
  <c r="G3" i="5" s="1"/>
  <c r="BD18" i="9"/>
  <c r="X22" i="9"/>
  <c r="Y22" i="9" s="1"/>
  <c r="E8" i="4" s="1"/>
  <c r="AN23" i="9"/>
  <c r="BD30" i="9"/>
  <c r="X34" i="9"/>
  <c r="Y34" i="9" s="1"/>
  <c r="E20" i="4" s="1"/>
  <c r="AN35" i="9"/>
  <c r="AN41" i="9"/>
  <c r="BD42" i="9"/>
  <c r="X46" i="9"/>
  <c r="Y46" i="9" s="1"/>
  <c r="E32" i="4" s="1"/>
  <c r="AN47" i="9"/>
  <c r="X52" i="9"/>
  <c r="Y52" i="9" s="1"/>
  <c r="E38" i="4" s="1"/>
  <c r="BD54" i="9"/>
  <c r="AV60" i="9"/>
  <c r="P54" i="6"/>
  <c r="H52" i="5"/>
  <c r="W53" i="5" s="1"/>
  <c r="H68" i="9"/>
  <c r="I68" i="9" s="1"/>
  <c r="C54" i="4" s="1"/>
  <c r="C9" i="5"/>
  <c r="F39" i="5"/>
  <c r="F21" i="5"/>
  <c r="S21" i="5" s="1"/>
  <c r="P53" i="6"/>
  <c r="D6" i="5"/>
  <c r="F3" i="5"/>
  <c r="F19" i="5"/>
  <c r="I14" i="5"/>
  <c r="F46" i="6"/>
  <c r="N46" i="6" s="1"/>
  <c r="F22" i="6"/>
  <c r="N22" i="6" s="1"/>
  <c r="F54" i="5"/>
  <c r="F37" i="5"/>
  <c r="F18" i="5"/>
  <c r="I13" i="5"/>
  <c r="Y13" i="5" s="1"/>
  <c r="G48" i="6"/>
  <c r="O48" i="6" s="1"/>
  <c r="G46" i="6"/>
  <c r="O46" i="6" s="1"/>
  <c r="G44" i="5"/>
  <c r="AV22" i="9"/>
  <c r="P26" i="9"/>
  <c r="H30" i="9"/>
  <c r="P32" i="9"/>
  <c r="H20" i="5"/>
  <c r="P22" i="6"/>
  <c r="H36" i="9"/>
  <c r="I36" i="9" s="1"/>
  <c r="C22" i="4" s="1"/>
  <c r="P38" i="9"/>
  <c r="AV40" i="9"/>
  <c r="AV46" i="9"/>
  <c r="H48" i="9"/>
  <c r="I48" i="9" s="1"/>
  <c r="C34" i="4" s="1"/>
  <c r="P50" i="9"/>
  <c r="Q50" i="9" s="1"/>
  <c r="D36" i="4" s="1"/>
  <c r="AV58" i="9"/>
  <c r="X63" i="9"/>
  <c r="Y63" i="9" s="1"/>
  <c r="E49" i="4" s="1"/>
  <c r="F17" i="5"/>
  <c r="G14" i="5"/>
  <c r="F42" i="6"/>
  <c r="N42" i="6" s="1"/>
  <c r="F18" i="6"/>
  <c r="N18" i="6" s="1"/>
  <c r="AN33" i="9"/>
  <c r="BD34" i="9"/>
  <c r="X38" i="9"/>
  <c r="Y38" i="9" s="1"/>
  <c r="E24" i="4" s="1"/>
  <c r="AN39" i="9"/>
  <c r="BD40" i="9"/>
  <c r="AN45" i="9"/>
  <c r="BD46" i="9"/>
  <c r="BE46" i="9" s="1"/>
  <c r="I32" i="4" s="1"/>
  <c r="X50" i="9"/>
  <c r="Y50" i="9" s="1"/>
  <c r="E36" i="4" s="1"/>
  <c r="AN51" i="9"/>
  <c r="BD52" i="9"/>
  <c r="Q46" i="6"/>
  <c r="I44" i="5"/>
  <c r="H60" i="9"/>
  <c r="I60" i="9" s="1"/>
  <c r="C46" i="4" s="1"/>
  <c r="P62" i="9"/>
  <c r="H66" i="9"/>
  <c r="P68" i="9"/>
  <c r="F33" i="5"/>
  <c r="F15" i="5"/>
  <c r="G13" i="5"/>
  <c r="T13" i="5" s="1"/>
  <c r="H11" i="5"/>
  <c r="I45" i="5"/>
  <c r="P25" i="9"/>
  <c r="F12" i="5"/>
  <c r="F14" i="6"/>
  <c r="N14" i="6" s="1"/>
  <c r="H29" i="9"/>
  <c r="P31" i="9"/>
  <c r="AV33" i="9"/>
  <c r="H35" i="9"/>
  <c r="I35" i="9" s="1"/>
  <c r="C21" i="4" s="1"/>
  <c r="P37" i="9"/>
  <c r="F24" i="5"/>
  <c r="F26" i="6"/>
  <c r="N26" i="6" s="1"/>
  <c r="AV39" i="9"/>
  <c r="H41" i="9"/>
  <c r="P43" i="9"/>
  <c r="H47" i="9"/>
  <c r="I47" i="9" s="1"/>
  <c r="C33" i="4" s="1"/>
  <c r="P49" i="9"/>
  <c r="F36" i="5"/>
  <c r="F38" i="6"/>
  <c r="N38" i="6" s="1"/>
  <c r="AV51" i="9"/>
  <c r="H53" i="9"/>
  <c r="I53" i="9" s="1"/>
  <c r="C39" i="4" s="1"/>
  <c r="P55" i="9"/>
  <c r="H59" i="9"/>
  <c r="I59" i="9" s="1"/>
  <c r="C45" i="4" s="1"/>
  <c r="X62" i="9"/>
  <c r="Y62" i="9" s="1"/>
  <c r="E48" i="4" s="1"/>
  <c r="AN63" i="9"/>
  <c r="BD64" i="9"/>
  <c r="F50" i="5"/>
  <c r="F14" i="5"/>
  <c r="I43" i="5"/>
  <c r="F37" i="6"/>
  <c r="N37" i="6" s="1"/>
  <c r="F13" i="6"/>
  <c r="N13" i="6" s="1"/>
  <c r="Q14" i="6"/>
  <c r="F48" i="5"/>
  <c r="F50" i="6"/>
  <c r="N50" i="6" s="1"/>
  <c r="F49" i="5"/>
  <c r="F30" i="5"/>
  <c r="F13" i="5"/>
  <c r="G14" i="6"/>
  <c r="O14" i="6" s="1"/>
  <c r="H54" i="9"/>
  <c r="H42" i="9"/>
  <c r="I42" i="9" s="1"/>
  <c r="C28" i="4" s="1"/>
  <c r="P56" i="9"/>
  <c r="P44" i="9"/>
  <c r="AV61" i="9"/>
  <c r="AV49" i="9"/>
  <c r="BD65" i="9"/>
  <c r="H64" i="9"/>
  <c r="I64" i="9" s="1"/>
  <c r="C50" i="4" s="1"/>
  <c r="P66" i="9"/>
  <c r="Q66" i="9" s="1"/>
  <c r="D52" i="4" s="1"/>
  <c r="X47" i="9"/>
  <c r="X35" i="9"/>
  <c r="AN55" i="9"/>
  <c r="AN43" i="9"/>
  <c r="AN31" i="9"/>
  <c r="AO31" i="9" s="1"/>
  <c r="G17" i="4" s="1"/>
  <c r="AV47" i="9"/>
  <c r="H63" i="9"/>
  <c r="I63" i="9" s="1"/>
  <c r="C49" i="4" s="1"/>
  <c r="H51" i="9"/>
  <c r="I51" i="9" s="1"/>
  <c r="C37" i="4" s="1"/>
  <c r="P65" i="9"/>
  <c r="P53" i="9"/>
  <c r="P41" i="9"/>
  <c r="X58" i="9"/>
  <c r="Y58" i="9" s="1"/>
  <c r="E44" i="4" s="1"/>
  <c r="AN54" i="9"/>
  <c r="AT24" i="9"/>
  <c r="BB24" i="9" s="1"/>
  <c r="AP30" i="9"/>
  <c r="AX30" i="9" s="1"/>
  <c r="BF30" i="9" s="1"/>
  <c r="AG32" i="9"/>
  <c r="F18" i="4" s="1"/>
  <c r="AH27" i="9"/>
  <c r="BE36" i="9"/>
  <c r="I22" i="4" s="1"/>
  <c r="AP42" i="9"/>
  <c r="AX42" i="9" s="1"/>
  <c r="BF42" i="9" s="1"/>
  <c r="AH42" i="9"/>
  <c r="AW23" i="9"/>
  <c r="H9" i="4" s="1"/>
  <c r="AW21" i="9"/>
  <c r="H7" i="4" s="1"/>
  <c r="I23" i="9"/>
  <c r="C9" i="4" s="1"/>
  <c r="I24" i="9"/>
  <c r="C10" i="4" s="1"/>
  <c r="AQ55" i="9"/>
  <c r="AY55" i="9" s="1"/>
  <c r="BG55" i="9" s="1"/>
  <c r="AT49" i="9"/>
  <c r="BB49" i="9" s="1"/>
  <c r="AT20" i="9"/>
  <c r="BB20" i="9" s="1"/>
  <c r="AL20" i="9"/>
  <c r="AP50" i="9"/>
  <c r="AX50" i="9" s="1"/>
  <c r="BF50" i="9" s="1"/>
  <c r="AH50" i="9"/>
  <c r="AT42" i="9"/>
  <c r="BB42" i="9" s="1"/>
  <c r="AL42" i="9"/>
  <c r="AQ50" i="9"/>
  <c r="AY50" i="9" s="1"/>
  <c r="BG50" i="9" s="1"/>
  <c r="AI50" i="9"/>
  <c r="AL44" i="9"/>
  <c r="AT44" i="9"/>
  <c r="BB44" i="9" s="1"/>
  <c r="AP39" i="9"/>
  <c r="AX39" i="9" s="1"/>
  <c r="BF39" i="9" s="1"/>
  <c r="AH39" i="9"/>
  <c r="AL31" i="9"/>
  <c r="AT31" i="9"/>
  <c r="BB31" i="9" s="1"/>
  <c r="AW24" i="9"/>
  <c r="H10" i="4" s="1"/>
  <c r="AG25" i="9"/>
  <c r="F11" i="4" s="1"/>
  <c r="AG27" i="9"/>
  <c r="F13" i="4" s="1"/>
  <c r="AG29" i="9"/>
  <c r="F15" i="4" s="1"/>
  <c r="AO26" i="9"/>
  <c r="G12" i="4" s="1"/>
  <c r="AL27" i="9"/>
  <c r="AW28" i="9"/>
  <c r="H14" i="4" s="1"/>
  <c r="AL50" i="9"/>
  <c r="BE59" i="9"/>
  <c r="I45" i="4" s="1"/>
  <c r="AI53" i="9"/>
  <c r="AG17" i="9"/>
  <c r="F3" i="4" s="1"/>
  <c r="AG19" i="9"/>
  <c r="F5" i="4" s="1"/>
  <c r="AG20" i="9"/>
  <c r="F6" i="4" s="1"/>
  <c r="BE26" i="9"/>
  <c r="I12" i="4" s="1"/>
  <c r="AT30" i="9"/>
  <c r="BB30" i="9" s="1"/>
  <c r="AW19" i="9"/>
  <c r="H5" i="4" s="1"/>
  <c r="AO20" i="9"/>
  <c r="G6" i="4" s="1"/>
  <c r="AG23" i="9"/>
  <c r="F9" i="4" s="1"/>
  <c r="AT38" i="9"/>
  <c r="BB38" i="9" s="1"/>
  <c r="AH23" i="9"/>
  <c r="AP40" i="9"/>
  <c r="AX40" i="9" s="1"/>
  <c r="BF40" i="9" s="1"/>
  <c r="AI23" i="9"/>
  <c r="AQ40" i="9"/>
  <c r="AY40" i="9" s="1"/>
  <c r="BG40" i="9" s="1"/>
  <c r="AP31" i="9"/>
  <c r="AX31" i="9" s="1"/>
  <c r="BF31" i="9" s="1"/>
  <c r="AH31" i="9"/>
  <c r="AT17" i="9"/>
  <c r="BB17" i="9" s="1"/>
  <c r="AL17" i="9"/>
  <c r="AI31" i="9"/>
  <c r="AQ31" i="9"/>
  <c r="AY31" i="9" s="1"/>
  <c r="BG31" i="9" s="1"/>
  <c r="AI24" i="9"/>
  <c r="AQ24" i="9"/>
  <c r="AY24" i="9" s="1"/>
  <c r="BG24" i="9" s="1"/>
  <c r="AT23" i="9"/>
  <c r="BB23" i="9" s="1"/>
  <c r="AL23" i="9"/>
  <c r="AI28" i="9"/>
  <c r="AQ28" i="9"/>
  <c r="AY28" i="9" s="1"/>
  <c r="BG28" i="9" s="1"/>
  <c r="AH48" i="9"/>
  <c r="AP48" i="9"/>
  <c r="AX48" i="9" s="1"/>
  <c r="BF48" i="9" s="1"/>
  <c r="AT19" i="9"/>
  <c r="BB19" i="9" s="1"/>
  <c r="AL19" i="9"/>
  <c r="AP24" i="9"/>
  <c r="AX24" i="9" s="1"/>
  <c r="BF24" i="9" s="1"/>
  <c r="AH28" i="9"/>
  <c r="AP28" i="9"/>
  <c r="AX28" i="9" s="1"/>
  <c r="BF28" i="9" s="1"/>
  <c r="AP35" i="9"/>
  <c r="AX35" i="9" s="1"/>
  <c r="BF35" i="9" s="1"/>
  <c r="AH35" i="9"/>
  <c r="AL41" i="9"/>
  <c r="AT41" i="9"/>
  <c r="BB41" i="9" s="1"/>
  <c r="AI49" i="9"/>
  <c r="AQ49" i="9"/>
  <c r="AY49" i="9" s="1"/>
  <c r="BG49" i="9" s="1"/>
  <c r="AQ36" i="9"/>
  <c r="AY36" i="9" s="1"/>
  <c r="BG36" i="9" s="1"/>
  <c r="AI36" i="9"/>
  <c r="AG22" i="9"/>
  <c r="F8" i="4" s="1"/>
  <c r="Q24" i="9"/>
  <c r="D10" i="4" s="1"/>
  <c r="AP20" i="9"/>
  <c r="AX20" i="9" s="1"/>
  <c r="BF20" i="9" s="1"/>
  <c r="AQ21" i="9"/>
  <c r="AY21" i="9" s="1"/>
  <c r="BG21" i="9" s="1"/>
  <c r="AI21" i="9"/>
  <c r="AQ30" i="9"/>
  <c r="AY30" i="9" s="1"/>
  <c r="BG30" i="9" s="1"/>
  <c r="AH34" i="9"/>
  <c r="AP34" i="9"/>
  <c r="AX34" i="9" s="1"/>
  <c r="BF34" i="9" s="1"/>
  <c r="AL43" i="9"/>
  <c r="AT43" i="9"/>
  <c r="BB43" i="9" s="1"/>
  <c r="AI44" i="9"/>
  <c r="AQ44" i="9"/>
  <c r="AY44" i="9" s="1"/>
  <c r="BG44" i="9" s="1"/>
  <c r="AQ26" i="9"/>
  <c r="AY26" i="9" s="1"/>
  <c r="BG26" i="9" s="1"/>
  <c r="AI26" i="9"/>
  <c r="AQ47" i="9"/>
  <c r="AY47" i="9" s="1"/>
  <c r="BG47" i="9" s="1"/>
  <c r="AI47" i="9"/>
  <c r="AT29" i="9"/>
  <c r="BB29" i="9" s="1"/>
  <c r="AL29" i="9"/>
  <c r="AI19" i="9"/>
  <c r="I22" i="9"/>
  <c r="C8" i="4" s="1"/>
  <c r="AT25" i="9"/>
  <c r="BB25" i="9" s="1"/>
  <c r="AL25" i="9"/>
  <c r="AG26" i="9"/>
  <c r="F12" i="4" s="1"/>
  <c r="Y28" i="9"/>
  <c r="E14" i="4" s="1"/>
  <c r="AI34" i="9"/>
  <c r="AQ34" i="9"/>
  <c r="AY34" i="9" s="1"/>
  <c r="BG34" i="9" s="1"/>
  <c r="AG49" i="9"/>
  <c r="F35" i="4" s="1"/>
  <c r="AQ41" i="9"/>
  <c r="AY41" i="9" s="1"/>
  <c r="BG41" i="9" s="1"/>
  <c r="AI41" i="9"/>
  <c r="AQ17" i="9"/>
  <c r="AY17" i="9" s="1"/>
  <c r="BG17" i="9" s="1"/>
  <c r="AI17" i="9"/>
  <c r="AL26" i="9"/>
  <c r="AH29" i="9"/>
  <c r="AT36" i="9"/>
  <c r="BB36" i="9" s="1"/>
  <c r="AL36" i="9"/>
  <c r="AI18" i="9"/>
  <c r="AQ18" i="9"/>
  <c r="AY18" i="9" s="1"/>
  <c r="BG18" i="9" s="1"/>
  <c r="BE28" i="9"/>
  <c r="I14" i="4" s="1"/>
  <c r="AP18" i="9"/>
  <c r="AX18" i="9" s="1"/>
  <c r="BF18" i="9" s="1"/>
  <c r="Q20" i="9"/>
  <c r="D6" i="4" s="1"/>
  <c r="AG21" i="9"/>
  <c r="F7" i="4" s="1"/>
  <c r="AH22" i="9"/>
  <c r="AP22" i="9"/>
  <c r="AX22" i="9" s="1"/>
  <c r="BF22" i="9" s="1"/>
  <c r="AQ22" i="9"/>
  <c r="AY22" i="9" s="1"/>
  <c r="BG22" i="9" s="1"/>
  <c r="AT32" i="9"/>
  <c r="BB32" i="9" s="1"/>
  <c r="AL32" i="9"/>
  <c r="I33" i="9"/>
  <c r="C19" i="4" s="1"/>
  <c r="AG35" i="9"/>
  <c r="F21" i="4" s="1"/>
  <c r="AI43" i="9"/>
  <c r="AQ43" i="9"/>
  <c r="AY43" i="9" s="1"/>
  <c r="BG43" i="9" s="1"/>
  <c r="AH37" i="9"/>
  <c r="AP37" i="9"/>
  <c r="AX37" i="9" s="1"/>
  <c r="BF37" i="9" s="1"/>
  <c r="AG18" i="9"/>
  <c r="F4" i="4" s="1"/>
  <c r="AP25" i="9"/>
  <c r="AX25" i="9" s="1"/>
  <c r="BF25" i="9" s="1"/>
  <c r="AH25" i="9"/>
  <c r="AT18" i="9"/>
  <c r="BB18" i="9" s="1"/>
  <c r="AQ20" i="9"/>
  <c r="AY20" i="9" s="1"/>
  <c r="BG20" i="9" s="1"/>
  <c r="AI20" i="9"/>
  <c r="AH21" i="9"/>
  <c r="AG24" i="9"/>
  <c r="F10" i="4" s="1"/>
  <c r="BE27" i="9"/>
  <c r="I13" i="4" s="1"/>
  <c r="AG28" i="9"/>
  <c r="F14" i="4" s="1"/>
  <c r="AL28" i="9"/>
  <c r="AT28" i="9"/>
  <c r="BB28" i="9" s="1"/>
  <c r="AL22" i="9"/>
  <c r="AT22" i="9"/>
  <c r="BB22" i="9" s="1"/>
  <c r="AP26" i="9"/>
  <c r="AX26" i="9" s="1"/>
  <c r="BF26" i="9" s="1"/>
  <c r="AQ27" i="9"/>
  <c r="AY27" i="9" s="1"/>
  <c r="BG27" i="9" s="1"/>
  <c r="AI27" i="9"/>
  <c r="AT39" i="9"/>
  <c r="BB39" i="9" s="1"/>
  <c r="AL39" i="9"/>
  <c r="AW25" i="9"/>
  <c r="H11" i="4" s="1"/>
  <c r="AL35" i="9"/>
  <c r="AT35" i="9"/>
  <c r="BB35" i="9" s="1"/>
  <c r="AG65" i="9"/>
  <c r="F51" i="4" s="1"/>
  <c r="AG62" i="9"/>
  <c r="F48" i="4" s="1"/>
  <c r="AG59" i="9"/>
  <c r="F45" i="4" s="1"/>
  <c r="AG56" i="9"/>
  <c r="F42" i="4" s="1"/>
  <c r="AO67" i="9"/>
  <c r="G53" i="4" s="1"/>
  <c r="BE58" i="9"/>
  <c r="I44" i="4" s="1"/>
  <c r="AO58" i="9"/>
  <c r="G44" i="4" s="1"/>
  <c r="AG42" i="9"/>
  <c r="F28" i="4" s="1"/>
  <c r="AG39" i="9"/>
  <c r="F25" i="4" s="1"/>
  <c r="AG36" i="9"/>
  <c r="F22" i="4" s="1"/>
  <c r="AG33" i="9"/>
  <c r="F19" i="4" s="1"/>
  <c r="AG40" i="9"/>
  <c r="F26" i="4" s="1"/>
  <c r="AG37" i="9"/>
  <c r="F23" i="4" s="1"/>
  <c r="AG34" i="9"/>
  <c r="F20" i="4" s="1"/>
  <c r="AG38" i="9"/>
  <c r="F24" i="4" s="1"/>
  <c r="AG30" i="9"/>
  <c r="F16" i="4" s="1"/>
  <c r="BE25" i="9"/>
  <c r="I11" i="4" s="1"/>
  <c r="AG41" i="9"/>
  <c r="F27" i="4" s="1"/>
  <c r="AO27" i="9"/>
  <c r="G13" i="4" s="1"/>
  <c r="AG31" i="9"/>
  <c r="F17" i="4" s="1"/>
  <c r="AH17" i="9"/>
  <c r="AL21" i="9"/>
  <c r="AP19" i="9"/>
  <c r="AX19" i="9" s="1"/>
  <c r="BF19" i="9" s="1"/>
  <c r="AH19" i="9"/>
  <c r="I21" i="9"/>
  <c r="C7" i="4" s="1"/>
  <c r="AI25" i="9"/>
  <c r="AO28" i="9"/>
  <c r="G14" i="4" s="1"/>
  <c r="AQ37" i="9"/>
  <c r="AY37" i="9" s="1"/>
  <c r="BG37" i="9" s="1"/>
  <c r="AH45" i="9"/>
  <c r="AP45" i="9"/>
  <c r="AX45" i="9" s="1"/>
  <c r="BF45" i="9" s="1"/>
  <c r="AQ33" i="9"/>
  <c r="AY33" i="9" s="1"/>
  <c r="BG33" i="9" s="1"/>
  <c r="AI33" i="9"/>
  <c r="AL40" i="9"/>
  <c r="AT40" i="9"/>
  <c r="BB40" i="9" s="1"/>
  <c r="AI46" i="9"/>
  <c r="AQ46" i="9"/>
  <c r="AY46" i="9" s="1"/>
  <c r="BG46" i="9" s="1"/>
  <c r="AG50" i="9"/>
  <c r="F36" i="4" s="1"/>
  <c r="AH60" i="9"/>
  <c r="AP60" i="9"/>
  <c r="AX60" i="9" s="1"/>
  <c r="BF60" i="9" s="1"/>
  <c r="AI61" i="9"/>
  <c r="AQ61" i="9"/>
  <c r="AY61" i="9" s="1"/>
  <c r="BG61" i="9" s="1"/>
  <c r="AP68" i="9"/>
  <c r="AX68" i="9" s="1"/>
  <c r="BF68" i="9" s="1"/>
  <c r="AH68" i="9"/>
  <c r="AI29" i="9"/>
  <c r="AQ38" i="9"/>
  <c r="AY38" i="9" s="1"/>
  <c r="BG38" i="9" s="1"/>
  <c r="AI38" i="9"/>
  <c r="AG45" i="9"/>
  <c r="F31" i="4" s="1"/>
  <c r="AI60" i="9"/>
  <c r="AQ60" i="9"/>
  <c r="AY60" i="9" s="1"/>
  <c r="BG60" i="9" s="1"/>
  <c r="AL61" i="9"/>
  <c r="AT61" i="9"/>
  <c r="BB61" i="9" s="1"/>
  <c r="AI64" i="9"/>
  <c r="AQ64" i="9"/>
  <c r="AY64" i="9" s="1"/>
  <c r="BG64" i="9" s="1"/>
  <c r="AL66" i="9"/>
  <c r="AT66" i="9"/>
  <c r="BB66" i="9" s="1"/>
  <c r="AQ68" i="9"/>
  <c r="AY68" i="9" s="1"/>
  <c r="BG68" i="9" s="1"/>
  <c r="AI68" i="9"/>
  <c r="AL37" i="9"/>
  <c r="AT37" i="9"/>
  <c r="BB37" i="9" s="1"/>
  <c r="AQ42" i="9"/>
  <c r="AY42" i="9" s="1"/>
  <c r="BG42" i="9" s="1"/>
  <c r="AI42" i="9"/>
  <c r="AG43" i="9"/>
  <c r="F29" i="4" s="1"/>
  <c r="AL47" i="9"/>
  <c r="AI57" i="9"/>
  <c r="AQ57" i="9"/>
  <c r="AY57" i="9" s="1"/>
  <c r="BG57" i="9" s="1"/>
  <c r="AP32" i="9"/>
  <c r="AX32" i="9" s="1"/>
  <c r="BF32" i="9" s="1"/>
  <c r="AH32" i="9"/>
  <c r="AH36" i="9"/>
  <c r="AQ48" i="9"/>
  <c r="AY48" i="9" s="1"/>
  <c r="BG48" i="9" s="1"/>
  <c r="AI48" i="9"/>
  <c r="AP59" i="9"/>
  <c r="AX59" i="9" s="1"/>
  <c r="BF59" i="9" s="1"/>
  <c r="AH59" i="9"/>
  <c r="AQ65" i="9"/>
  <c r="AY65" i="9" s="1"/>
  <c r="BG65" i="9" s="1"/>
  <c r="AI65" i="9"/>
  <c r="AG67" i="9"/>
  <c r="F53" i="4" s="1"/>
  <c r="AQ32" i="9"/>
  <c r="AY32" i="9" s="1"/>
  <c r="BG32" i="9" s="1"/>
  <c r="AI32" i="9"/>
  <c r="AQ35" i="9"/>
  <c r="AY35" i="9" s="1"/>
  <c r="BG35" i="9" s="1"/>
  <c r="AI35" i="9"/>
  <c r="AP41" i="9"/>
  <c r="AX41" i="9" s="1"/>
  <c r="BF41" i="9" s="1"/>
  <c r="AH41" i="9"/>
  <c r="AG51" i="9"/>
  <c r="F37" i="4" s="1"/>
  <c r="AI52" i="9"/>
  <c r="AQ52" i="9"/>
  <c r="AY52" i="9" s="1"/>
  <c r="BG52" i="9" s="1"/>
  <c r="AP56" i="9"/>
  <c r="AX56" i="9" s="1"/>
  <c r="BF56" i="9" s="1"/>
  <c r="AH56" i="9"/>
  <c r="AI58" i="9"/>
  <c r="AQ58" i="9"/>
  <c r="AY58" i="9" s="1"/>
  <c r="BG58" i="9" s="1"/>
  <c r="AG66" i="9"/>
  <c r="F52" i="4" s="1"/>
  <c r="AL34" i="9"/>
  <c r="AT34" i="9"/>
  <c r="BB34" i="9" s="1"/>
  <c r="AQ39" i="9"/>
  <c r="AY39" i="9" s="1"/>
  <c r="BG39" i="9" s="1"/>
  <c r="AI39" i="9"/>
  <c r="AP47" i="9"/>
  <c r="AX47" i="9" s="1"/>
  <c r="BF47" i="9" s="1"/>
  <c r="AL52" i="9"/>
  <c r="AT52" i="9"/>
  <c r="BB52" i="9" s="1"/>
  <c r="AG58" i="9"/>
  <c r="F44" i="4" s="1"/>
  <c r="AH33" i="9"/>
  <c r="AP43" i="9"/>
  <c r="AX43" i="9" s="1"/>
  <c r="BF43" i="9" s="1"/>
  <c r="AH43" i="9"/>
  <c r="AG46" i="9"/>
  <c r="F32" i="4" s="1"/>
  <c r="AG55" i="9"/>
  <c r="F41" i="4" s="1"/>
  <c r="AT56" i="9"/>
  <c r="BB56" i="9" s="1"/>
  <c r="AL56" i="9"/>
  <c r="AL33" i="9"/>
  <c r="AP38" i="9"/>
  <c r="AX38" i="9" s="1"/>
  <c r="BF38" i="9" s="1"/>
  <c r="AH38" i="9"/>
  <c r="AH44" i="9"/>
  <c r="AP44" i="9"/>
  <c r="AX44" i="9" s="1"/>
  <c r="BF44" i="9" s="1"/>
  <c r="AI45" i="9"/>
  <c r="AQ45" i="9"/>
  <c r="AY45" i="9" s="1"/>
  <c r="BG45" i="9" s="1"/>
  <c r="AL46" i="9"/>
  <c r="AG63" i="9"/>
  <c r="F49" i="4" s="1"/>
  <c r="AG54" i="9"/>
  <c r="F40" i="4" s="1"/>
  <c r="AQ56" i="9"/>
  <c r="AY56" i="9" s="1"/>
  <c r="BG56" i="9" s="1"/>
  <c r="AI56" i="9"/>
  <c r="AL57" i="9"/>
  <c r="AT57" i="9"/>
  <c r="BB57" i="9" s="1"/>
  <c r="AP61" i="9"/>
  <c r="AX61" i="9" s="1"/>
  <c r="BF61" i="9" s="1"/>
  <c r="AH61" i="9"/>
  <c r="AT65" i="9"/>
  <c r="BB65" i="9" s="1"/>
  <c r="AL65" i="9"/>
  <c r="AH51" i="9"/>
  <c r="AP51" i="9"/>
  <c r="AX51" i="9" s="1"/>
  <c r="BF51" i="9" s="1"/>
  <c r="AG52" i="9"/>
  <c r="F38" i="4" s="1"/>
  <c r="AG57" i="9"/>
  <c r="F43" i="4" s="1"/>
  <c r="AQ59" i="9"/>
  <c r="AY59" i="9" s="1"/>
  <c r="BG59" i="9" s="1"/>
  <c r="AI59" i="9"/>
  <c r="AO66" i="9"/>
  <c r="G52" i="4" s="1"/>
  <c r="AQ67" i="9"/>
  <c r="AY67" i="9" s="1"/>
  <c r="BG67" i="9" s="1"/>
  <c r="AT68" i="9"/>
  <c r="BB68" i="9" s="1"/>
  <c r="AL68" i="9"/>
  <c r="AG48" i="9"/>
  <c r="F34" i="4" s="1"/>
  <c r="AI51" i="9"/>
  <c r="AQ51" i="9"/>
  <c r="AY51" i="9" s="1"/>
  <c r="BG51" i="9" s="1"/>
  <c r="AO57" i="9"/>
  <c r="G43" i="4" s="1"/>
  <c r="AT59" i="9"/>
  <c r="BB59" i="9" s="1"/>
  <c r="AL59" i="9"/>
  <c r="AP64" i="9"/>
  <c r="AX64" i="9" s="1"/>
  <c r="BF64" i="9" s="1"/>
  <c r="AH64" i="9"/>
  <c r="AO65" i="9"/>
  <c r="G51" i="4" s="1"/>
  <c r="AG44" i="9"/>
  <c r="F30" i="4" s="1"/>
  <c r="AP55" i="9"/>
  <c r="AX55" i="9" s="1"/>
  <c r="BF55" i="9" s="1"/>
  <c r="AH55" i="9"/>
  <c r="AL60" i="9"/>
  <c r="AT60" i="9"/>
  <c r="BB60" i="9" s="1"/>
  <c r="AH63" i="9"/>
  <c r="AP63" i="9"/>
  <c r="AX63" i="9" s="1"/>
  <c r="BF63" i="9" s="1"/>
  <c r="AG68" i="9"/>
  <c r="F54" i="4" s="1"/>
  <c r="AP46" i="9"/>
  <c r="AX46" i="9" s="1"/>
  <c r="BF46" i="9" s="1"/>
  <c r="AH46" i="9"/>
  <c r="AP53" i="9"/>
  <c r="AX53" i="9" s="1"/>
  <c r="BF53" i="9" s="1"/>
  <c r="AH53" i="9"/>
  <c r="BE57" i="9"/>
  <c r="I43" i="4" s="1"/>
  <c r="AG61" i="9"/>
  <c r="F47" i="4" s="1"/>
  <c r="AP62" i="9"/>
  <c r="AX62" i="9" s="1"/>
  <c r="BF62" i="9" s="1"/>
  <c r="AH62" i="9"/>
  <c r="AI63" i="9"/>
  <c r="AQ63" i="9"/>
  <c r="AY63" i="9" s="1"/>
  <c r="BG63" i="9" s="1"/>
  <c r="AL64" i="9"/>
  <c r="AT64" i="9"/>
  <c r="BB64" i="9" s="1"/>
  <c r="AL45" i="9"/>
  <c r="AT45" i="9"/>
  <c r="BB45" i="9" s="1"/>
  <c r="AG47" i="9"/>
  <c r="F33" i="4" s="1"/>
  <c r="AL51" i="9"/>
  <c r="AT51" i="9"/>
  <c r="BB51" i="9" s="1"/>
  <c r="AH54" i="9"/>
  <c r="AP54" i="9"/>
  <c r="AX54" i="9" s="1"/>
  <c r="BF54" i="9" s="1"/>
  <c r="AL55" i="9"/>
  <c r="AT55" i="9"/>
  <c r="BB55" i="9" s="1"/>
  <c r="AG60" i="9"/>
  <c r="F46" i="4" s="1"/>
  <c r="AQ62" i="9"/>
  <c r="AY62" i="9" s="1"/>
  <c r="BG62" i="9" s="1"/>
  <c r="AI62" i="9"/>
  <c r="AP67" i="9"/>
  <c r="AX67" i="9" s="1"/>
  <c r="BF67" i="9" s="1"/>
  <c r="AH67" i="9"/>
  <c r="AO68" i="9"/>
  <c r="G54" i="4" s="1"/>
  <c r="AP52" i="9"/>
  <c r="AX52" i="9" s="1"/>
  <c r="BF52" i="9" s="1"/>
  <c r="AH52" i="9"/>
  <c r="AT53" i="9"/>
  <c r="BB53" i="9" s="1"/>
  <c r="AL53" i="9"/>
  <c r="AI54" i="9"/>
  <c r="AQ54" i="9"/>
  <c r="AY54" i="9" s="1"/>
  <c r="BG54" i="9" s="1"/>
  <c r="AP58" i="9"/>
  <c r="AX58" i="9" s="1"/>
  <c r="BF58" i="9" s="1"/>
  <c r="AH58" i="9"/>
  <c r="AO59" i="9"/>
  <c r="G45" i="4" s="1"/>
  <c r="AO60" i="9"/>
  <c r="G46" i="4" s="1"/>
  <c r="AT62" i="9"/>
  <c r="BB62" i="9" s="1"/>
  <c r="AL62" i="9"/>
  <c r="AP49" i="9"/>
  <c r="AX49" i="9" s="1"/>
  <c r="BF49" i="9" s="1"/>
  <c r="AH49" i="9"/>
  <c r="AL54" i="9"/>
  <c r="AT54" i="9"/>
  <c r="BB54" i="9" s="1"/>
  <c r="AL63" i="9"/>
  <c r="AT63" i="9"/>
  <c r="BB63" i="9" s="1"/>
  <c r="AH66" i="9"/>
  <c r="AP66" i="9"/>
  <c r="AX66" i="9" s="1"/>
  <c r="BF66" i="9" s="1"/>
  <c r="AL67" i="9"/>
  <c r="AT67" i="9"/>
  <c r="BB67" i="9" s="1"/>
  <c r="AL48" i="9"/>
  <c r="AT48" i="9"/>
  <c r="BB48" i="9" s="1"/>
  <c r="AG53" i="9"/>
  <c r="F39" i="4" s="1"/>
  <c r="AH57" i="9"/>
  <c r="AP57" i="9"/>
  <c r="AX57" i="9" s="1"/>
  <c r="BF57" i="9" s="1"/>
  <c r="AL58" i="9"/>
  <c r="AT58" i="9"/>
  <c r="BB58" i="9" s="1"/>
  <c r="BE60" i="9"/>
  <c r="I46" i="4" s="1"/>
  <c r="AG64" i="9"/>
  <c r="F50" i="4" s="1"/>
  <c r="AP65" i="9"/>
  <c r="AX65" i="9" s="1"/>
  <c r="BF65" i="9" s="1"/>
  <c r="AH65" i="9"/>
  <c r="AI66" i="9"/>
  <c r="AQ66" i="9"/>
  <c r="AY66" i="9" s="1"/>
  <c r="BG66" i="9" s="1"/>
  <c r="AO49" i="9" l="1"/>
  <c r="G35" i="4" s="1"/>
  <c r="I49" i="9"/>
  <c r="C35" i="4" s="1"/>
  <c r="I20" i="9"/>
  <c r="C6" i="4" s="1"/>
  <c r="I18" i="9"/>
  <c r="C4" i="4" s="1"/>
  <c r="L6" i="4" s="1"/>
  <c r="H39" i="5"/>
  <c r="Q17" i="9"/>
  <c r="D3" i="4" s="1"/>
  <c r="C5" i="5"/>
  <c r="BE21" i="9"/>
  <c r="I7" i="4" s="1"/>
  <c r="G12" i="6"/>
  <c r="O12" i="6" s="1"/>
  <c r="I3" i="5"/>
  <c r="I50" i="9"/>
  <c r="C36" i="4" s="1"/>
  <c r="M37" i="4" s="1"/>
  <c r="D31" i="5"/>
  <c r="C36" i="5"/>
  <c r="E19" i="5"/>
  <c r="Q18" i="9"/>
  <c r="D4" i="4" s="1"/>
  <c r="Q34" i="9"/>
  <c r="D20" i="4" s="1"/>
  <c r="D28" i="6"/>
  <c r="L28" i="6" s="1"/>
  <c r="E21" i="6"/>
  <c r="M21" i="6" s="1"/>
  <c r="C29" i="5"/>
  <c r="G37" i="6"/>
  <c r="O37" i="6" s="1"/>
  <c r="D26" i="5"/>
  <c r="I31" i="9"/>
  <c r="C17" i="4" s="1"/>
  <c r="C26" i="6"/>
  <c r="K26" i="6" s="1"/>
  <c r="I7" i="5"/>
  <c r="Q50" i="6"/>
  <c r="Q54" i="6"/>
  <c r="AG55" i="6" s="1"/>
  <c r="D22" i="6"/>
  <c r="L22" i="6" s="1"/>
  <c r="P33" i="6"/>
  <c r="BE20" i="9"/>
  <c r="I6" i="4" s="1"/>
  <c r="P29" i="6"/>
  <c r="BE33" i="9"/>
  <c r="I19" i="4" s="1"/>
  <c r="D6" i="6"/>
  <c r="L6" i="6" s="1"/>
  <c r="I19" i="9"/>
  <c r="C5" i="4" s="1"/>
  <c r="Y24" i="9"/>
  <c r="E10" i="4" s="1"/>
  <c r="G38" i="6"/>
  <c r="O38" i="6" s="1"/>
  <c r="D17" i="6"/>
  <c r="L17" i="6" s="1"/>
  <c r="P45" i="6"/>
  <c r="G5" i="5"/>
  <c r="H17" i="5"/>
  <c r="I54" i="5"/>
  <c r="E3" i="5"/>
  <c r="E43" i="5"/>
  <c r="I38" i="9"/>
  <c r="C24" i="4" s="1"/>
  <c r="M25" i="4" s="1"/>
  <c r="Y39" i="9"/>
  <c r="E25" i="4" s="1"/>
  <c r="Y18" i="9"/>
  <c r="E4" i="4" s="1"/>
  <c r="E23" i="5"/>
  <c r="AO38" i="9"/>
  <c r="G24" i="4" s="1"/>
  <c r="Q35" i="9"/>
  <c r="D21" i="4" s="1"/>
  <c r="E35" i="5"/>
  <c r="Q61" i="9"/>
  <c r="D47" i="4" s="1"/>
  <c r="Q29" i="9"/>
  <c r="D15" i="4" s="1"/>
  <c r="Q33" i="9"/>
  <c r="D19" i="4" s="1"/>
  <c r="Y21" i="9"/>
  <c r="E7" i="4" s="1"/>
  <c r="I19" i="5"/>
  <c r="G34" i="5"/>
  <c r="D33" i="5"/>
  <c r="E20" i="6"/>
  <c r="M20" i="6" s="1"/>
  <c r="D35" i="6"/>
  <c r="L35" i="6" s="1"/>
  <c r="C6" i="5"/>
  <c r="H16" i="5"/>
  <c r="V17" i="5" s="1"/>
  <c r="I61" i="9"/>
  <c r="C47" i="4" s="1"/>
  <c r="D55" i="6"/>
  <c r="L55" i="6" s="1"/>
  <c r="C25" i="5"/>
  <c r="I45" i="9"/>
  <c r="C31" i="4" s="1"/>
  <c r="C51" i="5"/>
  <c r="BE24" i="9"/>
  <c r="I10" i="4" s="1"/>
  <c r="G8" i="5"/>
  <c r="C14" i="5"/>
  <c r="I10" i="5"/>
  <c r="Y56" i="9"/>
  <c r="E42" i="4" s="1"/>
  <c r="AO24" i="9"/>
  <c r="G10" i="4" s="1"/>
  <c r="I6" i="5"/>
  <c r="C37" i="6"/>
  <c r="K37" i="6" s="1"/>
  <c r="C6" i="6"/>
  <c r="K6" i="6" s="1"/>
  <c r="Y31" i="9"/>
  <c r="E17" i="4" s="1"/>
  <c r="D10" i="5"/>
  <c r="D39" i="6"/>
  <c r="L39" i="6" s="1"/>
  <c r="P51" i="6"/>
  <c r="D50" i="5"/>
  <c r="D37" i="5"/>
  <c r="I65" i="9"/>
  <c r="C51" i="4" s="1"/>
  <c r="I62" i="9"/>
  <c r="C48" i="4" s="1"/>
  <c r="L49" i="4" s="1"/>
  <c r="I43" i="9"/>
  <c r="C29" i="4" s="1"/>
  <c r="Q21" i="9"/>
  <c r="D7" i="4" s="1"/>
  <c r="E6" i="6"/>
  <c r="M6" i="6" s="1"/>
  <c r="D52" i="6"/>
  <c r="L52" i="6" s="1"/>
  <c r="R18" i="5"/>
  <c r="V53" i="5"/>
  <c r="R37" i="5"/>
  <c r="V54" i="5"/>
  <c r="R14" i="5"/>
  <c r="I8" i="5"/>
  <c r="X9" i="5" s="1"/>
  <c r="I9" i="5"/>
  <c r="I27" i="5"/>
  <c r="P47" i="6"/>
  <c r="H21" i="5"/>
  <c r="W22" i="5" s="1"/>
  <c r="H15" i="5"/>
  <c r="H48" i="5"/>
  <c r="W49" i="5" s="1"/>
  <c r="V13" i="5"/>
  <c r="AO29" i="9"/>
  <c r="G15" i="4" s="1"/>
  <c r="G32" i="6"/>
  <c r="O32" i="6" s="1"/>
  <c r="Q45" i="5"/>
  <c r="G22" i="6"/>
  <c r="O22" i="6" s="1"/>
  <c r="G26" i="5"/>
  <c r="E30" i="6"/>
  <c r="M30" i="6" s="1"/>
  <c r="Y51" i="9"/>
  <c r="E37" i="4" s="1"/>
  <c r="P37" i="4" s="1"/>
  <c r="Y45" i="9"/>
  <c r="E31" i="4" s="1"/>
  <c r="E42" i="5"/>
  <c r="Q42" i="5" s="1"/>
  <c r="P17" i="5"/>
  <c r="E37" i="5"/>
  <c r="Y42" i="9"/>
  <c r="E28" i="4" s="1"/>
  <c r="Y27" i="9"/>
  <c r="E13" i="4" s="1"/>
  <c r="E9" i="6"/>
  <c r="M9" i="6" s="1"/>
  <c r="Y32" i="9"/>
  <c r="E18" i="4" s="1"/>
  <c r="Y55" i="9"/>
  <c r="E41" i="4" s="1"/>
  <c r="E18" i="6"/>
  <c r="M18" i="6" s="1"/>
  <c r="E41" i="5"/>
  <c r="Y36" i="9"/>
  <c r="E22" i="4" s="1"/>
  <c r="Y30" i="9"/>
  <c r="E16" i="4" s="1"/>
  <c r="P17" i="4" s="1"/>
  <c r="E42" i="6"/>
  <c r="M42" i="6" s="1"/>
  <c r="E11" i="5"/>
  <c r="Y40" i="9"/>
  <c r="E26" i="4" s="1"/>
  <c r="E28" i="6"/>
  <c r="M28" i="6" s="1"/>
  <c r="Y57" i="9"/>
  <c r="E43" i="4" s="1"/>
  <c r="Y20" i="9"/>
  <c r="E6" i="4" s="1"/>
  <c r="Q23" i="9"/>
  <c r="D9" i="4" s="1"/>
  <c r="D43" i="5"/>
  <c r="Q59" i="9"/>
  <c r="D45" i="4" s="1"/>
  <c r="D19" i="5"/>
  <c r="Q57" i="9"/>
  <c r="D43" i="4" s="1"/>
  <c r="Q45" i="9"/>
  <c r="D31" i="4" s="1"/>
  <c r="D7" i="5"/>
  <c r="D23" i="6"/>
  <c r="L23" i="6" s="1"/>
  <c r="D14" i="5"/>
  <c r="Q46" i="9"/>
  <c r="D32" i="4" s="1"/>
  <c r="O33" i="4" s="1"/>
  <c r="D5" i="6"/>
  <c r="L5" i="6" s="1"/>
  <c r="D51" i="6"/>
  <c r="L51" i="6" s="1"/>
  <c r="D48" i="6"/>
  <c r="L48" i="6" s="1"/>
  <c r="D11" i="6"/>
  <c r="L11" i="6" s="1"/>
  <c r="Q38" i="9"/>
  <c r="D24" i="4" s="1"/>
  <c r="Q42" i="9"/>
  <c r="D28" i="4" s="1"/>
  <c r="D10" i="6"/>
  <c r="L10" i="6" s="1"/>
  <c r="D13" i="5"/>
  <c r="Q67" i="9"/>
  <c r="D53" i="4" s="1"/>
  <c r="O53" i="4" s="1"/>
  <c r="D8" i="5"/>
  <c r="N10" i="5" s="1"/>
  <c r="Q63" i="9"/>
  <c r="D49" i="4" s="1"/>
  <c r="Q22" i="9"/>
  <c r="D8" i="4" s="1"/>
  <c r="Q65" i="9"/>
  <c r="D51" i="4" s="1"/>
  <c r="Q28" i="9"/>
  <c r="D14" i="4" s="1"/>
  <c r="D16" i="6"/>
  <c r="L16" i="6" s="1"/>
  <c r="D5" i="5"/>
  <c r="O5" i="5" s="1"/>
  <c r="Q39" i="9"/>
  <c r="D25" i="4" s="1"/>
  <c r="I32" i="9"/>
  <c r="C18" i="4" s="1"/>
  <c r="C47" i="5"/>
  <c r="C13" i="6"/>
  <c r="K13" i="6" s="1"/>
  <c r="I26" i="9"/>
  <c r="C12" i="4" s="1"/>
  <c r="I39" i="9"/>
  <c r="C25" i="4" s="1"/>
  <c r="L25" i="4" s="1"/>
  <c r="C41" i="5"/>
  <c r="I28" i="9"/>
  <c r="C14" i="4" s="1"/>
  <c r="I17" i="9"/>
  <c r="C3" i="4" s="1"/>
  <c r="C3" i="5"/>
  <c r="C21" i="6"/>
  <c r="K21" i="6" s="1"/>
  <c r="M25" i="5"/>
  <c r="C14" i="6"/>
  <c r="K14" i="6" s="1"/>
  <c r="C25" i="6"/>
  <c r="K25" i="6" s="1"/>
  <c r="I55" i="9"/>
  <c r="C41" i="4" s="1"/>
  <c r="C11" i="5"/>
  <c r="C23" i="5"/>
  <c r="C31" i="5"/>
  <c r="R34" i="5"/>
  <c r="R45" i="5"/>
  <c r="P29" i="5"/>
  <c r="Y45" i="5"/>
  <c r="V22" i="5"/>
  <c r="R53" i="5"/>
  <c r="Q53" i="5"/>
  <c r="T45" i="5"/>
  <c r="U46" i="5"/>
  <c r="S41" i="5"/>
  <c r="R10" i="5"/>
  <c r="P5" i="5"/>
  <c r="Q18" i="5"/>
  <c r="L5" i="5"/>
  <c r="M5" i="5"/>
  <c r="Q31" i="9"/>
  <c r="D17" i="4" s="1"/>
  <c r="R17" i="5"/>
  <c r="S25" i="5"/>
  <c r="P53" i="4"/>
  <c r="E13" i="5"/>
  <c r="Q14" i="5" s="1"/>
  <c r="D21" i="5"/>
  <c r="O21" i="5" s="1"/>
  <c r="Q37" i="9"/>
  <c r="D23" i="4" s="1"/>
  <c r="Q58" i="9"/>
  <c r="D44" i="4" s="1"/>
  <c r="D12" i="6"/>
  <c r="L12" i="6" s="1"/>
  <c r="D49" i="6"/>
  <c r="L49" i="6" s="1"/>
  <c r="D21" i="6"/>
  <c r="L21" i="6" s="1"/>
  <c r="D33" i="6"/>
  <c r="L33" i="6" s="1"/>
  <c r="V6" i="5"/>
  <c r="D40" i="6"/>
  <c r="L40" i="6" s="1"/>
  <c r="D15" i="6"/>
  <c r="L15" i="6" s="1"/>
  <c r="Q44" i="9"/>
  <c r="D30" i="4" s="1"/>
  <c r="Q53" i="9"/>
  <c r="D39" i="4" s="1"/>
  <c r="Q55" i="9"/>
  <c r="D41" i="4" s="1"/>
  <c r="N41" i="4" s="1"/>
  <c r="U14" i="5"/>
  <c r="G26" i="6"/>
  <c r="O26" i="6" s="1"/>
  <c r="L10" i="5"/>
  <c r="C20" i="6"/>
  <c r="K20" i="6" s="1"/>
  <c r="D38" i="5"/>
  <c r="D15" i="5"/>
  <c r="D7" i="6"/>
  <c r="L7" i="6" s="1"/>
  <c r="D27" i="6"/>
  <c r="L27" i="6" s="1"/>
  <c r="Q19" i="9"/>
  <c r="D5" i="4" s="1"/>
  <c r="H23" i="5"/>
  <c r="Q49" i="9"/>
  <c r="D35" i="4" s="1"/>
  <c r="Q32" i="9"/>
  <c r="D18" i="4" s="1"/>
  <c r="D3" i="5"/>
  <c r="R13" i="5"/>
  <c r="Q43" i="9"/>
  <c r="D29" i="4" s="1"/>
  <c r="Q25" i="9"/>
  <c r="D11" i="4" s="1"/>
  <c r="Q26" i="9"/>
  <c r="D12" i="4" s="1"/>
  <c r="O13" i="4" s="1"/>
  <c r="H38" i="5"/>
  <c r="D45" i="5"/>
  <c r="D45" i="6"/>
  <c r="L45" i="6" s="1"/>
  <c r="Q68" i="9"/>
  <c r="D54" i="4" s="1"/>
  <c r="N54" i="4" s="1"/>
  <c r="H3" i="5"/>
  <c r="S17" i="5"/>
  <c r="R30" i="5"/>
  <c r="D46" i="5"/>
  <c r="D53" i="5"/>
  <c r="D9" i="6"/>
  <c r="L9" i="6" s="1"/>
  <c r="I27" i="9"/>
  <c r="C13" i="4" s="1"/>
  <c r="P18" i="5"/>
  <c r="R49" i="5"/>
  <c r="C13" i="5"/>
  <c r="L14" i="5" s="1"/>
  <c r="R46" i="5"/>
  <c r="D25" i="5"/>
  <c r="Q64" i="9"/>
  <c r="D50" i="4" s="1"/>
  <c r="Q30" i="9"/>
  <c r="D16" i="4" s="1"/>
  <c r="Y64" i="9"/>
  <c r="E50" i="4" s="1"/>
  <c r="G18" i="5"/>
  <c r="S33" i="5"/>
  <c r="E7" i="6"/>
  <c r="M7" i="6" s="1"/>
  <c r="P41" i="5"/>
  <c r="BE47" i="9"/>
  <c r="I33" i="4" s="1"/>
  <c r="Y33" i="4" s="1"/>
  <c r="S53" i="5"/>
  <c r="E31" i="6"/>
  <c r="M31" i="6" s="1"/>
  <c r="C50" i="6"/>
  <c r="K50" i="6" s="1"/>
  <c r="Q25" i="6"/>
  <c r="S34" i="5"/>
  <c r="BE49" i="9"/>
  <c r="I35" i="4" s="1"/>
  <c r="W5" i="5"/>
  <c r="Q26" i="6"/>
  <c r="R33" i="5"/>
  <c r="BE38" i="9"/>
  <c r="I24" i="4" s="1"/>
  <c r="I30" i="5"/>
  <c r="Y25" i="5"/>
  <c r="Y19" i="9"/>
  <c r="E5" i="4" s="1"/>
  <c r="I67" i="9"/>
  <c r="C53" i="4" s="1"/>
  <c r="R54" i="5"/>
  <c r="S14" i="5"/>
  <c r="E50" i="5"/>
  <c r="G38" i="5"/>
  <c r="R42" i="5"/>
  <c r="I31" i="5"/>
  <c r="I21" i="5"/>
  <c r="Q49" i="6"/>
  <c r="Y43" i="9"/>
  <c r="E29" i="4" s="1"/>
  <c r="Y25" i="9"/>
  <c r="E11" i="4" s="1"/>
  <c r="T14" i="5"/>
  <c r="BE31" i="9"/>
  <c r="I17" i="4" s="1"/>
  <c r="C53" i="5"/>
  <c r="L25" i="5"/>
  <c r="W54" i="5"/>
  <c r="S6" i="5"/>
  <c r="R50" i="5"/>
  <c r="P49" i="4"/>
  <c r="N21" i="5"/>
  <c r="P9" i="4"/>
  <c r="R25" i="5"/>
  <c r="E14" i="6"/>
  <c r="M14" i="6" s="1"/>
  <c r="E19" i="6"/>
  <c r="M19" i="6" s="1"/>
  <c r="S9" i="5"/>
  <c r="R22" i="5"/>
  <c r="X25" i="5"/>
  <c r="G32" i="5"/>
  <c r="W6" i="5"/>
  <c r="X46" i="5"/>
  <c r="G22" i="5"/>
  <c r="E30" i="5"/>
  <c r="Q30" i="5" s="1"/>
  <c r="Q44" i="6"/>
  <c r="G23" i="5"/>
  <c r="E32" i="6"/>
  <c r="M32" i="6" s="1"/>
  <c r="X14" i="5"/>
  <c r="M10" i="5"/>
  <c r="I57" i="9"/>
  <c r="C43" i="4" s="1"/>
  <c r="Q60" i="9"/>
  <c r="D46" i="4" s="1"/>
  <c r="Y54" i="9"/>
  <c r="E40" i="4" s="1"/>
  <c r="Y26" i="9"/>
  <c r="E12" i="4" s="1"/>
  <c r="P13" i="4" s="1"/>
  <c r="S46" i="5"/>
  <c r="S18" i="5"/>
  <c r="Q27" i="6"/>
  <c r="G42" i="5"/>
  <c r="I39" i="5"/>
  <c r="D18" i="6"/>
  <c r="L18" i="6" s="1"/>
  <c r="G41" i="6"/>
  <c r="O41" i="6" s="1"/>
  <c r="D47" i="6"/>
  <c r="L47" i="6" s="1"/>
  <c r="V5" i="5"/>
  <c r="Q38" i="6"/>
  <c r="D16" i="5"/>
  <c r="U45" i="5"/>
  <c r="R9" i="5"/>
  <c r="R5" i="5"/>
  <c r="BE50" i="9"/>
  <c r="I36" i="4" s="1"/>
  <c r="Y37" i="9"/>
  <c r="E23" i="4" s="1"/>
  <c r="Y49" i="9"/>
  <c r="E35" i="4" s="1"/>
  <c r="S54" i="5"/>
  <c r="S38" i="5"/>
  <c r="I15" i="5"/>
  <c r="G52" i="6"/>
  <c r="O52" i="6" s="1"/>
  <c r="P52" i="6"/>
  <c r="I34" i="5"/>
  <c r="E33" i="6"/>
  <c r="M33" i="6" s="1"/>
  <c r="C45" i="6"/>
  <c r="K45" i="6" s="1"/>
  <c r="E54" i="5"/>
  <c r="E6" i="5"/>
  <c r="P6" i="5" s="1"/>
  <c r="Y68" i="9"/>
  <c r="E54" i="4" s="1"/>
  <c r="Q54" i="4" s="1"/>
  <c r="R21" i="5"/>
  <c r="V14" i="5"/>
  <c r="Y48" i="9"/>
  <c r="E34" i="4" s="1"/>
  <c r="AO37" i="9"/>
  <c r="G23" i="4" s="1"/>
  <c r="S22" i="5"/>
  <c r="R6" i="5"/>
  <c r="E34" i="5"/>
  <c r="S13" i="5"/>
  <c r="E22" i="5"/>
  <c r="I33" i="5"/>
  <c r="I18" i="5"/>
  <c r="E10" i="5"/>
  <c r="G7" i="5"/>
  <c r="G13" i="6"/>
  <c r="O13" i="6" s="1"/>
  <c r="Q13" i="5"/>
  <c r="R26" i="5"/>
  <c r="M6" i="5"/>
  <c r="I53" i="5"/>
  <c r="Y54" i="5" s="1"/>
  <c r="I37" i="5"/>
  <c r="X37" i="5" s="1"/>
  <c r="E27" i="6"/>
  <c r="M27" i="6" s="1"/>
  <c r="D47" i="5"/>
  <c r="L29" i="4"/>
  <c r="M29" i="4"/>
  <c r="G31" i="6"/>
  <c r="O31" i="6" s="1"/>
  <c r="G29" i="5"/>
  <c r="C16" i="5"/>
  <c r="C18" i="6"/>
  <c r="K18" i="6" s="1"/>
  <c r="I40" i="5"/>
  <c r="Q42" i="6"/>
  <c r="S9" i="4"/>
  <c r="R9" i="4"/>
  <c r="Q17" i="4"/>
  <c r="U17" i="4"/>
  <c r="T17" i="4"/>
  <c r="G43" i="6"/>
  <c r="O43" i="6" s="1"/>
  <c r="G41" i="5"/>
  <c r="S42" i="5"/>
  <c r="W14" i="5"/>
  <c r="Y46" i="5"/>
  <c r="R38" i="5"/>
  <c r="G51" i="6"/>
  <c r="O51" i="6" s="1"/>
  <c r="G49" i="5"/>
  <c r="P27" i="6"/>
  <c r="H25" i="5"/>
  <c r="D56" i="6"/>
  <c r="L56" i="6" s="1"/>
  <c r="D54" i="5"/>
  <c r="G27" i="6"/>
  <c r="O27" i="6" s="1"/>
  <c r="G25" i="5"/>
  <c r="E51" i="6"/>
  <c r="M51" i="6" s="1"/>
  <c r="E49" i="5"/>
  <c r="D14" i="6"/>
  <c r="L14" i="6" s="1"/>
  <c r="D12" i="5"/>
  <c r="E40" i="6"/>
  <c r="M40" i="6" s="1"/>
  <c r="E38" i="5"/>
  <c r="I35" i="5"/>
  <c r="Q37" i="6"/>
  <c r="E48" i="6"/>
  <c r="M48" i="6" s="1"/>
  <c r="E46" i="5"/>
  <c r="T46" i="5"/>
  <c r="D40" i="5"/>
  <c r="D42" i="6"/>
  <c r="L42" i="6" s="1"/>
  <c r="L6" i="5"/>
  <c r="C38" i="5"/>
  <c r="C40" i="6"/>
  <c r="K40" i="6" s="1"/>
  <c r="S49" i="4"/>
  <c r="R49" i="4"/>
  <c r="C29" i="6"/>
  <c r="K29" i="6" s="1"/>
  <c r="C27" i="5"/>
  <c r="M21" i="4"/>
  <c r="L21" i="4"/>
  <c r="C52" i="5"/>
  <c r="C54" i="6"/>
  <c r="I66" i="9"/>
  <c r="C52" i="4" s="1"/>
  <c r="S25" i="4"/>
  <c r="R25" i="4"/>
  <c r="AO17" i="9"/>
  <c r="G3" i="4" s="1"/>
  <c r="I30" i="9"/>
  <c r="C16" i="4" s="1"/>
  <c r="G40" i="5"/>
  <c r="G42" i="6"/>
  <c r="O42" i="6" s="1"/>
  <c r="E35" i="6"/>
  <c r="M35" i="6" s="1"/>
  <c r="E33" i="5"/>
  <c r="U54" i="5"/>
  <c r="C47" i="6"/>
  <c r="K47" i="6" s="1"/>
  <c r="C45" i="5"/>
  <c r="D50" i="6"/>
  <c r="L50" i="6" s="1"/>
  <c r="D48" i="5"/>
  <c r="Q22" i="6"/>
  <c r="I20" i="5"/>
  <c r="D38" i="6"/>
  <c r="L38" i="6" s="1"/>
  <c r="D36" i="5"/>
  <c r="E32" i="5"/>
  <c r="E34" i="6"/>
  <c r="M34" i="6" s="1"/>
  <c r="E53" i="6"/>
  <c r="M53" i="6" s="1"/>
  <c r="E51" i="5"/>
  <c r="G28" i="5"/>
  <c r="G30" i="6"/>
  <c r="O30" i="6" s="1"/>
  <c r="H29" i="5"/>
  <c r="P31" i="6"/>
  <c r="P38" i="6"/>
  <c r="H36" i="5"/>
  <c r="E44" i="5"/>
  <c r="E46" i="6"/>
  <c r="M46" i="6" s="1"/>
  <c r="D52" i="5"/>
  <c r="D54" i="6"/>
  <c r="S49" i="5"/>
  <c r="S10" i="5"/>
  <c r="S30" i="5"/>
  <c r="D41" i="5"/>
  <c r="D43" i="6"/>
  <c r="L43" i="6" s="1"/>
  <c r="D25" i="6"/>
  <c r="L25" i="6" s="1"/>
  <c r="D23" i="5"/>
  <c r="C46" i="5"/>
  <c r="C48" i="6"/>
  <c r="K48" i="6" s="1"/>
  <c r="G21" i="6"/>
  <c r="O21" i="6" s="1"/>
  <c r="G19" i="5"/>
  <c r="C36" i="6"/>
  <c r="K36" i="6" s="1"/>
  <c r="C34" i="5"/>
  <c r="I28" i="5"/>
  <c r="Q30" i="6"/>
  <c r="E47" i="6"/>
  <c r="M47" i="6" s="1"/>
  <c r="E45" i="5"/>
  <c r="E29" i="6"/>
  <c r="M29" i="6" s="1"/>
  <c r="E27" i="5"/>
  <c r="D34" i="5"/>
  <c r="D36" i="6"/>
  <c r="L36" i="6" s="1"/>
  <c r="Y45" i="4"/>
  <c r="X45" i="4"/>
  <c r="G47" i="5"/>
  <c r="G49" i="6"/>
  <c r="O49" i="6" s="1"/>
  <c r="P20" i="6"/>
  <c r="H18" i="5"/>
  <c r="P25" i="4"/>
  <c r="S33" i="4"/>
  <c r="R33" i="4"/>
  <c r="I29" i="5"/>
  <c r="Q31" i="6"/>
  <c r="O37" i="4"/>
  <c r="N37" i="4"/>
  <c r="Q41" i="9"/>
  <c r="D27" i="4" s="1"/>
  <c r="D27" i="5"/>
  <c r="D29" i="6"/>
  <c r="L29" i="6" s="1"/>
  <c r="C52" i="6"/>
  <c r="K52" i="6" s="1"/>
  <c r="C50" i="5"/>
  <c r="C41" i="6"/>
  <c r="K41" i="6" s="1"/>
  <c r="C39" i="5"/>
  <c r="C23" i="6"/>
  <c r="K23" i="6" s="1"/>
  <c r="C21" i="5"/>
  <c r="H32" i="5"/>
  <c r="P34" i="6"/>
  <c r="G27" i="5"/>
  <c r="G29" i="6"/>
  <c r="O29" i="6" s="1"/>
  <c r="D44" i="5"/>
  <c r="D46" i="6"/>
  <c r="L46" i="6" s="1"/>
  <c r="Q19" i="6"/>
  <c r="I17" i="5"/>
  <c r="Y14" i="5"/>
  <c r="C34" i="6"/>
  <c r="K34" i="6" s="1"/>
  <c r="C32" i="5"/>
  <c r="C40" i="5"/>
  <c r="C42" i="6"/>
  <c r="K42" i="6" s="1"/>
  <c r="S29" i="5"/>
  <c r="Q28" i="6"/>
  <c r="I26" i="5"/>
  <c r="E41" i="6"/>
  <c r="M41" i="6" s="1"/>
  <c r="E39" i="5"/>
  <c r="P44" i="6"/>
  <c r="H42" i="5"/>
  <c r="S37" i="4"/>
  <c r="R37" i="4"/>
  <c r="M9" i="4"/>
  <c r="L9" i="4"/>
  <c r="Y35" i="9"/>
  <c r="E21" i="4" s="1"/>
  <c r="P21" i="4" s="1"/>
  <c r="E23" i="6"/>
  <c r="M23" i="6" s="1"/>
  <c r="E21" i="5"/>
  <c r="E24" i="5"/>
  <c r="E26" i="6"/>
  <c r="M26" i="6" s="1"/>
  <c r="H8" i="5"/>
  <c r="P10" i="6"/>
  <c r="G35" i="6"/>
  <c r="O35" i="6" s="1"/>
  <c r="G33" i="5"/>
  <c r="Y47" i="9"/>
  <c r="E33" i="4" s="1"/>
  <c r="P33" i="4" s="1"/>
  <c r="R41" i="4"/>
  <c r="S41" i="4"/>
  <c r="R5" i="4"/>
  <c r="S5" i="4"/>
  <c r="D39" i="5"/>
  <c r="D41" i="6"/>
  <c r="L41" i="6" s="1"/>
  <c r="Q53" i="6"/>
  <c r="I51" i="5"/>
  <c r="T54" i="5"/>
  <c r="R29" i="5"/>
  <c r="U13" i="5"/>
  <c r="H37" i="5"/>
  <c r="P39" i="6"/>
  <c r="H19" i="5"/>
  <c r="P21" i="6"/>
  <c r="X45" i="5"/>
  <c r="H26" i="5"/>
  <c r="P28" i="6"/>
  <c r="G23" i="6"/>
  <c r="O23" i="6" s="1"/>
  <c r="G21" i="5"/>
  <c r="C42" i="5"/>
  <c r="C44" i="6"/>
  <c r="K44" i="6" s="1"/>
  <c r="G16" i="5"/>
  <c r="G18" i="6"/>
  <c r="O18" i="6" s="1"/>
  <c r="P32" i="6"/>
  <c r="H30" i="5"/>
  <c r="Q52" i="6"/>
  <c r="I50" i="5"/>
  <c r="D51" i="5"/>
  <c r="D53" i="6"/>
  <c r="L53" i="6" s="1"/>
  <c r="P37" i="6"/>
  <c r="H35" i="5"/>
  <c r="D17" i="5"/>
  <c r="D19" i="6"/>
  <c r="L19" i="6" s="1"/>
  <c r="Q40" i="6"/>
  <c r="I38" i="5"/>
  <c r="D26" i="6"/>
  <c r="L26" i="6" s="1"/>
  <c r="D24" i="5"/>
  <c r="E20" i="5"/>
  <c r="E22" i="6"/>
  <c r="M22" i="6" s="1"/>
  <c r="P42" i="6"/>
  <c r="H40" i="5"/>
  <c r="E17" i="6"/>
  <c r="M17" i="6" s="1"/>
  <c r="E15" i="5"/>
  <c r="E53" i="5"/>
  <c r="E55" i="6"/>
  <c r="M55" i="6" s="1"/>
  <c r="D28" i="5"/>
  <c r="D30" i="6"/>
  <c r="L30" i="6" s="1"/>
  <c r="H44" i="5"/>
  <c r="P46" i="6"/>
  <c r="P43" i="6"/>
  <c r="H41" i="5"/>
  <c r="M33" i="4"/>
  <c r="L33" i="4"/>
  <c r="Y13" i="4"/>
  <c r="X13" i="4"/>
  <c r="C39" i="6"/>
  <c r="K39" i="6" s="1"/>
  <c r="C37" i="5"/>
  <c r="P49" i="6"/>
  <c r="H47" i="5"/>
  <c r="U53" i="5"/>
  <c r="X13" i="5"/>
  <c r="L9" i="5"/>
  <c r="M9" i="5"/>
  <c r="C17" i="6"/>
  <c r="K17" i="6" s="1"/>
  <c r="C15" i="5"/>
  <c r="G39" i="6"/>
  <c r="O39" i="6" s="1"/>
  <c r="G37" i="5"/>
  <c r="C22" i="5"/>
  <c r="C24" i="6"/>
  <c r="K24" i="6" s="1"/>
  <c r="C54" i="5"/>
  <c r="C56" i="6"/>
  <c r="K56" i="6" s="1"/>
  <c r="I16" i="5"/>
  <c r="Q18" i="6"/>
  <c r="H34" i="5"/>
  <c r="P36" i="6"/>
  <c r="E11" i="6"/>
  <c r="M11" i="6" s="1"/>
  <c r="E9" i="5"/>
  <c r="I49" i="5"/>
  <c r="Q51" i="6"/>
  <c r="C28" i="6"/>
  <c r="K28" i="6" s="1"/>
  <c r="C26" i="5"/>
  <c r="L26" i="5" s="1"/>
  <c r="T13" i="4"/>
  <c r="U13" i="4"/>
  <c r="Q13" i="4"/>
  <c r="C51" i="6"/>
  <c r="K51" i="6" s="1"/>
  <c r="C49" i="5"/>
  <c r="D32" i="6"/>
  <c r="L32" i="6" s="1"/>
  <c r="D30" i="5"/>
  <c r="T53" i="5"/>
  <c r="D37" i="6"/>
  <c r="L37" i="6" s="1"/>
  <c r="D35" i="5"/>
  <c r="E36" i="5"/>
  <c r="E38" i="6"/>
  <c r="M38" i="6" s="1"/>
  <c r="G11" i="6"/>
  <c r="O11" i="6" s="1"/>
  <c r="G9" i="5"/>
  <c r="D32" i="5"/>
  <c r="D34" i="6"/>
  <c r="L34" i="6" s="1"/>
  <c r="Q7" i="6"/>
  <c r="I5" i="5"/>
  <c r="G48" i="5"/>
  <c r="G50" i="6"/>
  <c r="O50" i="6" s="1"/>
  <c r="P26" i="6"/>
  <c r="H24" i="5"/>
  <c r="G5" i="6"/>
  <c r="O5" i="6" s="1"/>
  <c r="E48" i="5"/>
  <c r="E50" i="6"/>
  <c r="M50" i="6" s="1"/>
  <c r="S53" i="4"/>
  <c r="R53" i="4"/>
  <c r="O21" i="4"/>
  <c r="N21" i="4"/>
  <c r="M45" i="4"/>
  <c r="L45" i="4"/>
  <c r="Y53" i="9"/>
  <c r="E39" i="4" s="1"/>
  <c r="Q53" i="4"/>
  <c r="T53" i="4"/>
  <c r="U53" i="4"/>
  <c r="S45" i="4"/>
  <c r="R45" i="4"/>
  <c r="S21" i="4"/>
  <c r="R21" i="4"/>
  <c r="P45" i="4"/>
  <c r="I29" i="9"/>
  <c r="C15" i="4" s="1"/>
  <c r="S13" i="4"/>
  <c r="R13" i="4"/>
  <c r="M5" i="4"/>
  <c r="L5" i="4"/>
  <c r="H33" i="5"/>
  <c r="P35" i="6"/>
  <c r="Q56" i="9"/>
  <c r="D42" i="4" s="1"/>
  <c r="D44" i="6"/>
  <c r="L44" i="6" s="1"/>
  <c r="D42" i="5"/>
  <c r="S37" i="5"/>
  <c r="C35" i="6"/>
  <c r="K35" i="6" s="1"/>
  <c r="C33" i="5"/>
  <c r="Q34" i="6"/>
  <c r="I32" i="5"/>
  <c r="E8" i="5"/>
  <c r="E10" i="6"/>
  <c r="M10" i="6" s="1"/>
  <c r="C32" i="6"/>
  <c r="K32" i="6" s="1"/>
  <c r="C30" i="5"/>
  <c r="G4" i="5"/>
  <c r="T6" i="5" s="1"/>
  <c r="G6" i="6"/>
  <c r="O6" i="6" s="1"/>
  <c r="E49" i="6"/>
  <c r="M49" i="6" s="1"/>
  <c r="E47" i="5"/>
  <c r="D22" i="5"/>
  <c r="D24" i="6"/>
  <c r="L24" i="6" s="1"/>
  <c r="I54" i="9"/>
  <c r="C40" i="4" s="1"/>
  <c r="I41" i="9"/>
  <c r="C27" i="4" s="1"/>
  <c r="R17" i="4"/>
  <c r="S17" i="4"/>
  <c r="S29" i="4"/>
  <c r="R29" i="4"/>
  <c r="U45" i="4"/>
  <c r="T45" i="4"/>
  <c r="Q45" i="4"/>
  <c r="Q62" i="9"/>
  <c r="D48" i="4" s="1"/>
  <c r="G19" i="6"/>
  <c r="O19" i="6" s="1"/>
  <c r="G17" i="5"/>
  <c r="C28" i="5"/>
  <c r="C30" i="6"/>
  <c r="K30" i="6" s="1"/>
  <c r="S50" i="5"/>
  <c r="S26" i="5"/>
  <c r="D31" i="6"/>
  <c r="L31" i="6" s="1"/>
  <c r="D29" i="5"/>
  <c r="D13" i="6"/>
  <c r="L13" i="6" s="1"/>
  <c r="D11" i="5"/>
  <c r="G31" i="5"/>
  <c r="G33" i="6"/>
  <c r="O33" i="6" s="1"/>
  <c r="D20" i="6"/>
  <c r="L20" i="6" s="1"/>
  <c r="D18" i="5"/>
  <c r="H46" i="5"/>
  <c r="P48" i="6"/>
  <c r="I4" i="5"/>
  <c r="Q6" i="6"/>
  <c r="P30" i="6"/>
  <c r="H28" i="5"/>
  <c r="Q43" i="6"/>
  <c r="I41" i="5"/>
  <c r="E52" i="5"/>
  <c r="E54" i="6"/>
  <c r="M54" i="6" s="1"/>
  <c r="C46" i="6"/>
  <c r="K46" i="6" s="1"/>
  <c r="C44" i="5"/>
  <c r="C22" i="6"/>
  <c r="K22" i="6" s="1"/>
  <c r="C20" i="5"/>
  <c r="AC56" i="6"/>
  <c r="AB56" i="6"/>
  <c r="AC55" i="6"/>
  <c r="AB55" i="6"/>
  <c r="Y55" i="6"/>
  <c r="AA56" i="6"/>
  <c r="Z56" i="6"/>
  <c r="AA55" i="6"/>
  <c r="Z55" i="6"/>
  <c r="AE56" i="6"/>
  <c r="AD56" i="6"/>
  <c r="AE55" i="6"/>
  <c r="AD55" i="6"/>
  <c r="R6" i="4"/>
  <c r="S6" i="4"/>
  <c r="S54" i="4"/>
  <c r="R54" i="4"/>
  <c r="M6" i="4"/>
  <c r="U54" i="4"/>
  <c r="T54" i="4"/>
  <c r="AO54" i="9"/>
  <c r="G40" i="4" s="1"/>
  <c r="AO45" i="9"/>
  <c r="G31" i="4" s="1"/>
  <c r="BE23" i="9"/>
  <c r="I9" i="4" s="1"/>
  <c r="BE43" i="9"/>
  <c r="I29" i="4" s="1"/>
  <c r="BE37" i="9"/>
  <c r="I23" i="4" s="1"/>
  <c r="BE42" i="9"/>
  <c r="I28" i="4" s="1"/>
  <c r="BE29" i="9"/>
  <c r="I15" i="4" s="1"/>
  <c r="AO42" i="9"/>
  <c r="G28" i="4" s="1"/>
  <c r="BH25" i="9"/>
  <c r="AW55" i="9"/>
  <c r="H41" i="4" s="1"/>
  <c r="AO36" i="9"/>
  <c r="G22" i="4" s="1"/>
  <c r="BE35" i="9"/>
  <c r="I21" i="4" s="1"/>
  <c r="AO35" i="9"/>
  <c r="G21" i="4" s="1"/>
  <c r="BE45" i="9"/>
  <c r="I31" i="4" s="1"/>
  <c r="BE55" i="9"/>
  <c r="I41" i="4" s="1"/>
  <c r="BE64" i="9"/>
  <c r="I50" i="4" s="1"/>
  <c r="BE53" i="9"/>
  <c r="I39" i="4" s="1"/>
  <c r="BE65" i="9"/>
  <c r="I51" i="4" s="1"/>
  <c r="BE62" i="9"/>
  <c r="I48" i="4" s="1"/>
  <c r="BE41" i="9"/>
  <c r="I27" i="4" s="1"/>
  <c r="BE17" i="9"/>
  <c r="I3" i="4" s="1"/>
  <c r="BE66" i="9"/>
  <c r="I52" i="4" s="1"/>
  <c r="BE22" i="9"/>
  <c r="I8" i="4" s="1"/>
  <c r="BE19" i="9"/>
  <c r="I5" i="4" s="1"/>
  <c r="BE30" i="9"/>
  <c r="I16" i="4" s="1"/>
  <c r="AO47" i="9"/>
  <c r="G33" i="4" s="1"/>
  <c r="AW17" i="9"/>
  <c r="BI17" i="9" s="1"/>
  <c r="AO56" i="9"/>
  <c r="G42" i="4" s="1"/>
  <c r="AO44" i="9"/>
  <c r="G30" i="4" s="1"/>
  <c r="BE44" i="9"/>
  <c r="I30" i="4" s="1"/>
  <c r="BE61" i="9"/>
  <c r="I47" i="4" s="1"/>
  <c r="AW38" i="9"/>
  <c r="AO23" i="9"/>
  <c r="AO41" i="9"/>
  <c r="G27" i="4" s="1"/>
  <c r="AO39" i="9"/>
  <c r="G25" i="4" s="1"/>
  <c r="AO55" i="9"/>
  <c r="G41" i="4" s="1"/>
  <c r="AO64" i="9"/>
  <c r="G50" i="4" s="1"/>
  <c r="BE63" i="9"/>
  <c r="I49" i="4" s="1"/>
  <c r="BE48" i="9"/>
  <c r="I34" i="4" s="1"/>
  <c r="AO19" i="9"/>
  <c r="BH24" i="9"/>
  <c r="AO50" i="9"/>
  <c r="G36" i="4" s="1"/>
  <c r="AO43" i="9"/>
  <c r="G29" i="4" s="1"/>
  <c r="AW54" i="9"/>
  <c r="H40" i="4" s="1"/>
  <c r="BH54" i="9"/>
  <c r="BH49" i="9"/>
  <c r="AW49" i="9"/>
  <c r="H35" i="4" s="1"/>
  <c r="BH53" i="9"/>
  <c r="AW53" i="9"/>
  <c r="H39" i="4" s="1"/>
  <c r="BH62" i="9"/>
  <c r="AW62" i="9"/>
  <c r="H48" i="4" s="1"/>
  <c r="AW33" i="9"/>
  <c r="H19" i="4" s="1"/>
  <c r="BH33" i="9"/>
  <c r="BE68" i="9"/>
  <c r="I54" i="4" s="1"/>
  <c r="BH68" i="9"/>
  <c r="AW68" i="9"/>
  <c r="H54" i="4" s="1"/>
  <c r="AW43" i="9"/>
  <c r="H29" i="4" s="1"/>
  <c r="BH43" i="9"/>
  <c r="AW34" i="9"/>
  <c r="H20" i="4" s="1"/>
  <c r="BH34" i="9"/>
  <c r="BH29" i="9"/>
  <c r="AW29" i="9"/>
  <c r="H15" i="4" s="1"/>
  <c r="AW48" i="9"/>
  <c r="H34" i="4" s="1"/>
  <c r="BH48" i="9"/>
  <c r="AO48" i="9"/>
  <c r="G34" i="4" s="1"/>
  <c r="AO22" i="9"/>
  <c r="G8" i="4" s="1"/>
  <c r="AO46" i="9"/>
  <c r="G32" i="4" s="1"/>
  <c r="AW61" i="9"/>
  <c r="H47" i="4" s="1"/>
  <c r="BH61" i="9"/>
  <c r="AW66" i="9"/>
  <c r="H52" i="4" s="1"/>
  <c r="BH66" i="9"/>
  <c r="AO63" i="9"/>
  <c r="G49" i="4" s="1"/>
  <c r="AO21" i="9"/>
  <c r="AW18" i="9"/>
  <c r="H4" i="4" s="1"/>
  <c r="BH18" i="9"/>
  <c r="AO34" i="9"/>
  <c r="G20" i="4" s="1"/>
  <c r="AW36" i="9"/>
  <c r="H22" i="4" s="1"/>
  <c r="BH36" i="9"/>
  <c r="BE67" i="9"/>
  <c r="I53" i="4" s="1"/>
  <c r="BH65" i="9"/>
  <c r="AW65" i="9"/>
  <c r="H51" i="4" s="1"/>
  <c r="BE40" i="9"/>
  <c r="I26" i="4" s="1"/>
  <c r="BH21" i="9"/>
  <c r="BE56" i="9"/>
  <c r="I42" i="4" s="1"/>
  <c r="AW44" i="9"/>
  <c r="H30" i="4" s="1"/>
  <c r="BH44" i="9"/>
  <c r="AW60" i="9"/>
  <c r="H46" i="4" s="1"/>
  <c r="BH60" i="9"/>
  <c r="AW58" i="9"/>
  <c r="H44" i="4" s="1"/>
  <c r="BH58" i="9"/>
  <c r="AO62" i="9"/>
  <c r="G48" i="4" s="1"/>
  <c r="BE39" i="9"/>
  <c r="I25" i="4" s="1"/>
  <c r="BH35" i="9"/>
  <c r="AW35" i="9"/>
  <c r="H21" i="4" s="1"/>
  <c r="BE34" i="9"/>
  <c r="I20" i="4" s="1"/>
  <c r="AW37" i="9"/>
  <c r="H23" i="4" s="1"/>
  <c r="BH37" i="9"/>
  <c r="AW20" i="9"/>
  <c r="H6" i="4" s="1"/>
  <c r="BH20" i="9"/>
  <c r="AW26" i="9"/>
  <c r="H12" i="4" s="1"/>
  <c r="BH26" i="9"/>
  <c r="BH32" i="9"/>
  <c r="AW32" i="9"/>
  <c r="H18" i="4" s="1"/>
  <c r="AW67" i="9"/>
  <c r="H53" i="4" s="1"/>
  <c r="BH67" i="9"/>
  <c r="AW57" i="9"/>
  <c r="H43" i="4" s="1"/>
  <c r="BH57" i="9"/>
  <c r="BE54" i="9"/>
  <c r="I40" i="4" s="1"/>
  <c r="AW64" i="9"/>
  <c r="H50" i="4" s="1"/>
  <c r="BH64" i="9"/>
  <c r="AW45" i="9"/>
  <c r="H31" i="4" s="1"/>
  <c r="BH45" i="9"/>
  <c r="AO53" i="9"/>
  <c r="G39" i="4" s="1"/>
  <c r="AO25" i="9"/>
  <c r="BH19" i="9"/>
  <c r="AW46" i="9"/>
  <c r="H32" i="4" s="1"/>
  <c r="BH46" i="9"/>
  <c r="AO51" i="9"/>
  <c r="G37" i="4" s="1"/>
  <c r="AW39" i="9"/>
  <c r="H25" i="4" s="1"/>
  <c r="BH39" i="9"/>
  <c r="AO52" i="9"/>
  <c r="G38" i="4" s="1"/>
  <c r="AO61" i="9"/>
  <c r="G47" i="4" s="1"/>
  <c r="BH56" i="9"/>
  <c r="AW56" i="9"/>
  <c r="H42" i="4" s="1"/>
  <c r="AO33" i="9"/>
  <c r="G19" i="4" s="1"/>
  <c r="AO32" i="9"/>
  <c r="G18" i="4" s="1"/>
  <c r="AW22" i="9"/>
  <c r="H8" i="4" s="1"/>
  <c r="BH22" i="9"/>
  <c r="BH50" i="9"/>
  <c r="AW50" i="9"/>
  <c r="H36" i="4" s="1"/>
  <c r="AW47" i="9"/>
  <c r="H33" i="4" s="1"/>
  <c r="BH47" i="9"/>
  <c r="AW51" i="9"/>
  <c r="H37" i="4" s="1"/>
  <c r="BH51" i="9"/>
  <c r="BH31" i="9"/>
  <c r="AW31" i="9"/>
  <c r="H17" i="4" s="1"/>
  <c r="AO40" i="9"/>
  <c r="G26" i="4" s="1"/>
  <c r="AW40" i="9"/>
  <c r="H26" i="4" s="1"/>
  <c r="BH40" i="9"/>
  <c r="BE52" i="9"/>
  <c r="I38" i="4" s="1"/>
  <c r="BH63" i="9"/>
  <c r="BH17" i="9"/>
  <c r="BE32" i="9"/>
  <c r="I18" i="4" s="1"/>
  <c r="BE18" i="9"/>
  <c r="I4" i="4" s="1"/>
  <c r="BH41" i="9"/>
  <c r="AW41" i="9"/>
  <c r="H27" i="4" s="1"/>
  <c r="BH38" i="9"/>
  <c r="AW30" i="9"/>
  <c r="H16" i="4" s="1"/>
  <c r="BH30" i="9"/>
  <c r="AW27" i="9"/>
  <c r="H13" i="4" s="1"/>
  <c r="BH27" i="9"/>
  <c r="BH28" i="9"/>
  <c r="BI24" i="9"/>
  <c r="AW63" i="9"/>
  <c r="H49" i="4" s="1"/>
  <c r="AW52" i="9"/>
  <c r="H38" i="4" s="1"/>
  <c r="BH52" i="9"/>
  <c r="BE51" i="9"/>
  <c r="I37" i="4" s="1"/>
  <c r="AW42" i="9"/>
  <c r="H28" i="4" s="1"/>
  <c r="BH42" i="9"/>
  <c r="BH59" i="9"/>
  <c r="AW59" i="9"/>
  <c r="H45" i="4" s="1"/>
  <c r="BH55" i="9"/>
  <c r="BI28" i="9"/>
  <c r="BH23" i="9"/>
  <c r="AF56" i="6" l="1"/>
  <c r="AG56" i="6"/>
  <c r="L37" i="4"/>
  <c r="AF55" i="6"/>
  <c r="O45" i="4"/>
  <c r="N6" i="4"/>
  <c r="W18" i="5"/>
  <c r="P6" i="4"/>
  <c r="U25" i="4"/>
  <c r="M49" i="4"/>
  <c r="W17" i="5"/>
  <c r="K54" i="6"/>
  <c r="U55" i="6" s="1"/>
  <c r="L54" i="6"/>
  <c r="W56" i="6" s="1"/>
  <c r="M13" i="4"/>
  <c r="T9" i="5"/>
  <c r="Y9" i="5"/>
  <c r="Y10" i="5"/>
  <c r="X10" i="5"/>
  <c r="N45" i="4"/>
  <c r="W21" i="5"/>
  <c r="V21" i="5"/>
  <c r="V50" i="5"/>
  <c r="N5" i="5"/>
  <c r="P42" i="5"/>
  <c r="O29" i="4"/>
  <c r="P29" i="4"/>
  <c r="N25" i="4"/>
  <c r="X38" i="5"/>
  <c r="O9" i="5"/>
  <c r="N34" i="4"/>
  <c r="N6" i="5"/>
  <c r="O34" i="4"/>
  <c r="O6" i="5"/>
  <c r="V49" i="5"/>
  <c r="P30" i="5"/>
  <c r="O9" i="4"/>
  <c r="X33" i="4"/>
  <c r="Y37" i="5"/>
  <c r="W50" i="5"/>
  <c r="P14" i="5"/>
  <c r="P5" i="4"/>
  <c r="P41" i="4"/>
  <c r="P13" i="5"/>
  <c r="N33" i="4"/>
  <c r="N13" i="4"/>
  <c r="O6" i="4"/>
  <c r="N9" i="5"/>
  <c r="O10" i="5"/>
  <c r="O54" i="4"/>
  <c r="O25" i="4"/>
  <c r="N5" i="4"/>
  <c r="N53" i="4"/>
  <c r="O5" i="4"/>
  <c r="N29" i="4"/>
  <c r="N9" i="4"/>
  <c r="O17" i="4"/>
  <c r="Y37" i="4"/>
  <c r="P54" i="4"/>
  <c r="L13" i="4"/>
  <c r="O41" i="4"/>
  <c r="N17" i="4"/>
  <c r="M54" i="4"/>
  <c r="Y25" i="4"/>
  <c r="X54" i="5"/>
  <c r="Y53" i="5"/>
  <c r="P14" i="4"/>
  <c r="X53" i="5"/>
  <c r="Q14" i="4"/>
  <c r="M13" i="5"/>
  <c r="L13" i="5"/>
  <c r="M14" i="5"/>
  <c r="L54" i="4"/>
  <c r="X55" i="6"/>
  <c r="X56" i="6"/>
  <c r="Y56" i="6"/>
  <c r="U33" i="4"/>
  <c r="Q33" i="4"/>
  <c r="T33" i="4"/>
  <c r="M41" i="5"/>
  <c r="M42" i="5"/>
  <c r="L41" i="5"/>
  <c r="Y5" i="4"/>
  <c r="X5" i="4"/>
  <c r="Y41" i="4"/>
  <c r="X41" i="4"/>
  <c r="Y21" i="4"/>
  <c r="X21" i="4"/>
  <c r="W21" i="4"/>
  <c r="V21" i="4"/>
  <c r="Y9" i="4"/>
  <c r="X9" i="4"/>
  <c r="V18" i="5"/>
  <c r="U9" i="5"/>
  <c r="L18" i="5"/>
  <c r="L17" i="5"/>
  <c r="M18" i="5"/>
  <c r="M17" i="5"/>
  <c r="W37" i="4"/>
  <c r="V37" i="4"/>
  <c r="X53" i="4"/>
  <c r="Y53" i="4"/>
  <c r="Q54" i="5"/>
  <c r="P53" i="5"/>
  <c r="P54" i="5"/>
  <c r="M41" i="4"/>
  <c r="L41" i="4"/>
  <c r="P9" i="5"/>
  <c r="Q10" i="5"/>
  <c r="P10" i="5"/>
  <c r="O33" i="5"/>
  <c r="N34" i="5"/>
  <c r="O34" i="5"/>
  <c r="N33" i="5"/>
  <c r="M49" i="5"/>
  <c r="L50" i="5"/>
  <c r="M50" i="5"/>
  <c r="L49" i="5"/>
  <c r="O17" i="5"/>
  <c r="N18" i="5"/>
  <c r="O18" i="5"/>
  <c r="Y26" i="5"/>
  <c r="X26" i="5"/>
  <c r="P46" i="5"/>
  <c r="Q46" i="5"/>
  <c r="P45" i="5"/>
  <c r="P33" i="5"/>
  <c r="Q34" i="5"/>
  <c r="P34" i="5"/>
  <c r="L53" i="5"/>
  <c r="M53" i="5"/>
  <c r="L54" i="5"/>
  <c r="M54" i="5"/>
  <c r="N41" i="5"/>
  <c r="O41" i="5"/>
  <c r="O42" i="5"/>
  <c r="N42" i="5"/>
  <c r="T25" i="5"/>
  <c r="Q25" i="5"/>
  <c r="T26" i="5"/>
  <c r="U25" i="5"/>
  <c r="U26" i="5"/>
  <c r="N38" i="5"/>
  <c r="O38" i="5"/>
  <c r="N37" i="5"/>
  <c r="O37" i="5"/>
  <c r="W53" i="4"/>
  <c r="V53" i="4"/>
  <c r="O46" i="5"/>
  <c r="N45" i="5"/>
  <c r="O45" i="5"/>
  <c r="N46" i="5"/>
  <c r="Q50" i="5"/>
  <c r="P49" i="5"/>
  <c r="X18" i="5"/>
  <c r="X17" i="5"/>
  <c r="Y17" i="5"/>
  <c r="Y18" i="5"/>
  <c r="X25" i="4"/>
  <c r="Y49" i="4"/>
  <c r="X49" i="4"/>
  <c r="V30" i="5"/>
  <c r="V29" i="5"/>
  <c r="W29" i="5"/>
  <c r="W30" i="5"/>
  <c r="N49" i="4"/>
  <c r="O49" i="4"/>
  <c r="O22" i="5"/>
  <c r="N22" i="5"/>
  <c r="Y34" i="5"/>
  <c r="Y33" i="5"/>
  <c r="X34" i="5"/>
  <c r="W41" i="5"/>
  <c r="W42" i="5"/>
  <c r="V42" i="5"/>
  <c r="V41" i="5"/>
  <c r="U18" i="5"/>
  <c r="U17" i="5"/>
  <c r="T17" i="5"/>
  <c r="T18" i="5"/>
  <c r="Q17" i="5"/>
  <c r="T34" i="5"/>
  <c r="T33" i="5"/>
  <c r="Q33" i="5"/>
  <c r="U34" i="5"/>
  <c r="U33" i="5"/>
  <c r="W37" i="5"/>
  <c r="W38" i="5"/>
  <c r="V38" i="5"/>
  <c r="V37" i="5"/>
  <c r="X21" i="5"/>
  <c r="X22" i="5"/>
  <c r="Y22" i="5"/>
  <c r="Y21" i="5"/>
  <c r="U42" i="5"/>
  <c r="Q41" i="5"/>
  <c r="T41" i="5"/>
  <c r="U41" i="5"/>
  <c r="T42" i="5"/>
  <c r="V9" i="4"/>
  <c r="W9" i="4"/>
  <c r="W41" i="4"/>
  <c r="V41" i="4"/>
  <c r="Q29" i="4"/>
  <c r="U29" i="4"/>
  <c r="T29" i="4"/>
  <c r="P38" i="5"/>
  <c r="Q38" i="5"/>
  <c r="P37" i="5"/>
  <c r="X30" i="5"/>
  <c r="X29" i="5"/>
  <c r="Y30" i="5"/>
  <c r="Y29" i="5"/>
  <c r="N49" i="5"/>
  <c r="O49" i="5"/>
  <c r="N50" i="5"/>
  <c r="O50" i="5"/>
  <c r="U49" i="4"/>
  <c r="Q49" i="4"/>
  <c r="T49" i="4"/>
  <c r="T37" i="4"/>
  <c r="U37" i="4"/>
  <c r="Q37" i="4"/>
  <c r="X29" i="4"/>
  <c r="Y29" i="4"/>
  <c r="W34" i="5"/>
  <c r="W33" i="5"/>
  <c r="V34" i="5"/>
  <c r="V33" i="5"/>
  <c r="W17" i="4"/>
  <c r="V17" i="4"/>
  <c r="U21" i="4"/>
  <c r="T21" i="4"/>
  <c r="Q21" i="4"/>
  <c r="Y6" i="5"/>
  <c r="Y5" i="5"/>
  <c r="X6" i="5"/>
  <c r="P22" i="5"/>
  <c r="Q22" i="5"/>
  <c r="P21" i="5"/>
  <c r="X37" i="4"/>
  <c r="T22" i="5"/>
  <c r="U22" i="5"/>
  <c r="T21" i="5"/>
  <c r="T25" i="4"/>
  <c r="W10" i="5"/>
  <c r="W9" i="5"/>
  <c r="V10" i="5"/>
  <c r="V9" i="5"/>
  <c r="V33" i="4"/>
  <c r="W33" i="4"/>
  <c r="M17" i="4"/>
  <c r="L17" i="4"/>
  <c r="Q9" i="5"/>
  <c r="W45" i="4"/>
  <c r="V45" i="4"/>
  <c r="W26" i="5"/>
  <c r="V25" i="5"/>
  <c r="W25" i="5"/>
  <c r="V26" i="5"/>
  <c r="W13" i="4"/>
  <c r="V13" i="4"/>
  <c r="W29" i="4"/>
  <c r="V29" i="4"/>
  <c r="W49" i="4"/>
  <c r="V49" i="4"/>
  <c r="L22" i="5"/>
  <c r="M21" i="5"/>
  <c r="L21" i="5"/>
  <c r="M22" i="5"/>
  <c r="T38" i="5"/>
  <c r="U37" i="5"/>
  <c r="U38" i="5"/>
  <c r="T37" i="5"/>
  <c r="Q37" i="5"/>
  <c r="W46" i="5"/>
  <c r="V46" i="5"/>
  <c r="W45" i="5"/>
  <c r="V45" i="5"/>
  <c r="N25" i="5"/>
  <c r="O25" i="5"/>
  <c r="O26" i="5"/>
  <c r="N26" i="5"/>
  <c r="Q25" i="4"/>
  <c r="M34" i="5"/>
  <c r="M33" i="5"/>
  <c r="L34" i="5"/>
  <c r="L33" i="5"/>
  <c r="N17" i="5"/>
  <c r="L37" i="5"/>
  <c r="L38" i="5"/>
  <c r="M38" i="5"/>
  <c r="M37" i="5"/>
  <c r="W5" i="4"/>
  <c r="V5" i="4"/>
  <c r="Q5" i="5"/>
  <c r="U5" i="5"/>
  <c r="U6" i="5"/>
  <c r="Q6" i="5"/>
  <c r="T5" i="5"/>
  <c r="T49" i="5"/>
  <c r="U50" i="5"/>
  <c r="U49" i="5"/>
  <c r="Q49" i="5"/>
  <c r="T50" i="5"/>
  <c r="X49" i="5"/>
  <c r="Y49" i="5"/>
  <c r="Y50" i="5"/>
  <c r="X50" i="5"/>
  <c r="T10" i="5"/>
  <c r="P26" i="5"/>
  <c r="Q26" i="5"/>
  <c r="P25" i="5"/>
  <c r="T29" i="5"/>
  <c r="Q29" i="5"/>
  <c r="U29" i="5"/>
  <c r="T30" i="5"/>
  <c r="U30" i="5"/>
  <c r="N14" i="5"/>
  <c r="O14" i="5"/>
  <c r="N13" i="5"/>
  <c r="O13" i="5"/>
  <c r="Y17" i="4"/>
  <c r="X17" i="4"/>
  <c r="Q41" i="4"/>
  <c r="U41" i="4"/>
  <c r="T41" i="4"/>
  <c r="L45" i="5"/>
  <c r="M45" i="5"/>
  <c r="L46" i="5"/>
  <c r="M46" i="5"/>
  <c r="X33" i="5"/>
  <c r="U21" i="5"/>
  <c r="X5" i="5"/>
  <c r="U10" i="5"/>
  <c r="L42" i="5"/>
  <c r="Y41" i="5"/>
  <c r="Y42" i="5"/>
  <c r="X41" i="5"/>
  <c r="X42" i="5"/>
  <c r="Y38" i="5"/>
  <c r="L30" i="5"/>
  <c r="M30" i="5"/>
  <c r="M29" i="5"/>
  <c r="L29" i="5"/>
  <c r="N29" i="5"/>
  <c r="O30" i="5"/>
  <c r="N30" i="5"/>
  <c r="O29" i="5"/>
  <c r="M26" i="5"/>
  <c r="N53" i="5"/>
  <c r="N54" i="5"/>
  <c r="O54" i="5"/>
  <c r="O53" i="5"/>
  <c r="L53" i="4"/>
  <c r="M53" i="4"/>
  <c r="P50" i="5"/>
  <c r="Q21" i="5"/>
  <c r="W54" i="4"/>
  <c r="V54" i="4"/>
  <c r="Y54" i="4"/>
  <c r="X54" i="4"/>
  <c r="BI38" i="9"/>
  <c r="H24" i="4"/>
  <c r="G11" i="4"/>
  <c r="G5" i="4"/>
  <c r="H3" i="4"/>
  <c r="BI23" i="9"/>
  <c r="G9" i="4"/>
  <c r="U9" i="4" s="1"/>
  <c r="G7" i="4"/>
  <c r="BI25" i="9"/>
  <c r="BI19" i="9"/>
  <c r="BI55" i="9"/>
  <c r="BI48" i="9"/>
  <c r="BI20" i="9"/>
  <c r="BI18" i="9"/>
  <c r="BI29" i="9"/>
  <c r="BI46" i="9"/>
  <c r="BI62" i="9"/>
  <c r="BI27" i="9"/>
  <c r="BI47" i="9"/>
  <c r="BI45" i="9"/>
  <c r="BI35" i="9"/>
  <c r="BI66" i="9"/>
  <c r="BI31" i="9"/>
  <c r="BI34" i="9"/>
  <c r="BI50" i="9"/>
  <c r="BI26" i="9"/>
  <c r="BI65" i="9"/>
  <c r="BI43" i="9"/>
  <c r="BI53" i="9"/>
  <c r="BI60" i="9"/>
  <c r="BI59" i="9"/>
  <c r="BI37" i="9"/>
  <c r="BI64" i="9"/>
  <c r="BI61" i="9"/>
  <c r="BI68" i="9"/>
  <c r="BI32" i="9"/>
  <c r="BI56" i="9"/>
  <c r="BI52" i="9"/>
  <c r="BI30" i="9"/>
  <c r="BI49" i="9"/>
  <c r="BI67" i="9"/>
  <c r="BI44" i="9"/>
  <c r="BI22" i="9"/>
  <c r="BI39" i="9"/>
  <c r="BI21" i="9"/>
  <c r="BI51" i="9"/>
  <c r="BI42" i="9"/>
  <c r="BI41" i="9"/>
  <c r="BI40" i="9"/>
  <c r="BI57" i="9"/>
  <c r="BI58" i="9"/>
  <c r="BI36" i="9"/>
  <c r="BI63" i="9"/>
  <c r="BI33" i="9"/>
  <c r="BI54" i="9"/>
  <c r="U56" i="6" l="1"/>
  <c r="T56" i="6"/>
  <c r="W55" i="6"/>
  <c r="T55" i="6"/>
  <c r="V55" i="6"/>
  <c r="V56" i="6"/>
  <c r="Q5" i="4"/>
  <c r="T5" i="4"/>
  <c r="U5" i="4"/>
  <c r="Q9" i="4"/>
  <c r="T9" i="4"/>
  <c r="W25" i="4"/>
  <c r="V25" i="4"/>
  <c r="W26" i="4"/>
  <c r="V26" i="4"/>
  <c r="T6" i="4"/>
  <c r="Q6" i="4"/>
  <c r="U6" i="4"/>
  <c r="AF15" i="6" l="1"/>
  <c r="AG16" i="6"/>
  <c r="AF16" i="6"/>
  <c r="AG15" i="6"/>
  <c r="AF27" i="6"/>
  <c r="AG28" i="6"/>
  <c r="AF28" i="6"/>
  <c r="AG27" i="6"/>
  <c r="AF39" i="6"/>
  <c r="AG40" i="6"/>
  <c r="AF40" i="6"/>
  <c r="AG39" i="6"/>
  <c r="AF51" i="6"/>
  <c r="AG52" i="6"/>
  <c r="AF52" i="6"/>
  <c r="AG51" i="6"/>
  <c r="AG19" i="6"/>
  <c r="AF19" i="6"/>
  <c r="AG20" i="6"/>
  <c r="AF20" i="6"/>
  <c r="AG43" i="6"/>
  <c r="AF43" i="6"/>
  <c r="AG44" i="6"/>
  <c r="AF44" i="6"/>
  <c r="AG7" i="6"/>
  <c r="AF7" i="6"/>
  <c r="AG8" i="6"/>
  <c r="AF8" i="6"/>
  <c r="AG31" i="6"/>
  <c r="AF31" i="6"/>
  <c r="AG32" i="6"/>
  <c r="AF32" i="6"/>
  <c r="AG12" i="6"/>
  <c r="AF12" i="6"/>
  <c r="AG11" i="6"/>
  <c r="AF11" i="6"/>
  <c r="AG36" i="6"/>
  <c r="AF36" i="6"/>
  <c r="AG35" i="6"/>
  <c r="AF35" i="6"/>
  <c r="AG24" i="6"/>
  <c r="AF24" i="6"/>
  <c r="AG23" i="6"/>
  <c r="AF23" i="6"/>
  <c r="AG48" i="6"/>
  <c r="AF48" i="6"/>
  <c r="AG47" i="6"/>
  <c r="AF47" i="6"/>
  <c r="W40" i="6"/>
  <c r="V40" i="6"/>
  <c r="W39" i="6"/>
  <c r="V39" i="6"/>
  <c r="Y15" i="6"/>
  <c r="AC16" i="6"/>
  <c r="AB16" i="6"/>
  <c r="AB15" i="6"/>
  <c r="AC15" i="6"/>
  <c r="AA27" i="6"/>
  <c r="Z27" i="6"/>
  <c r="AA28" i="6"/>
  <c r="Z28" i="6"/>
  <c r="U44" i="6"/>
  <c r="T44" i="6"/>
  <c r="U43" i="6"/>
  <c r="T43" i="6"/>
  <c r="U32" i="6"/>
  <c r="T32" i="6"/>
  <c r="U31" i="6"/>
  <c r="T31" i="6"/>
  <c r="U20" i="6"/>
  <c r="T20" i="6"/>
  <c r="U19" i="6"/>
  <c r="T19" i="6"/>
  <c r="U8" i="6"/>
  <c r="T8" i="6"/>
  <c r="U7" i="6"/>
  <c r="T7" i="6"/>
  <c r="W28" i="6"/>
  <c r="V28" i="6"/>
  <c r="W27" i="6"/>
  <c r="V27" i="6"/>
  <c r="Y40" i="6"/>
  <c r="X40" i="6"/>
  <c r="X39" i="6"/>
  <c r="AA15" i="6"/>
  <c r="Z15" i="6"/>
  <c r="AA16" i="6"/>
  <c r="Z16" i="6"/>
  <c r="AA51" i="6"/>
  <c r="Z51" i="6"/>
  <c r="AA52" i="6"/>
  <c r="Z52" i="6"/>
  <c r="AE40" i="6"/>
  <c r="AD40" i="6"/>
  <c r="AE39" i="6"/>
  <c r="AD39" i="6"/>
  <c r="W7" i="6"/>
  <c r="V7" i="6"/>
  <c r="W8" i="6"/>
  <c r="V8" i="6"/>
  <c r="X8" i="6"/>
  <c r="X7" i="6"/>
  <c r="Y44" i="6"/>
  <c r="X44" i="6"/>
  <c r="X43" i="6"/>
  <c r="AC8" i="6"/>
  <c r="AB8" i="6"/>
  <c r="AC7" i="6"/>
  <c r="AB7" i="6"/>
  <c r="Y8" i="6"/>
  <c r="Y7" i="6"/>
  <c r="AC20" i="6"/>
  <c r="AB20" i="6"/>
  <c r="AC19" i="6"/>
  <c r="AB19" i="6"/>
  <c r="Y19" i="6"/>
  <c r="AA8" i="6"/>
  <c r="Z8" i="6"/>
  <c r="AA7" i="6"/>
  <c r="Z7" i="6"/>
  <c r="AA20" i="6"/>
  <c r="Z20" i="6"/>
  <c r="AA19" i="6"/>
  <c r="Z19" i="6"/>
  <c r="AA32" i="6"/>
  <c r="Z32" i="6"/>
  <c r="AA31" i="6"/>
  <c r="Z31" i="6"/>
  <c r="AA44" i="6"/>
  <c r="Z44" i="6"/>
  <c r="AA43" i="6"/>
  <c r="Z43" i="6"/>
  <c r="AE8" i="6"/>
  <c r="AD8" i="6"/>
  <c r="AE7" i="6"/>
  <c r="AD7" i="6"/>
  <c r="AE20" i="6"/>
  <c r="AD20" i="6"/>
  <c r="AE19" i="6"/>
  <c r="AD19" i="6"/>
  <c r="AE32" i="6"/>
  <c r="AD32" i="6"/>
  <c r="AE31" i="6"/>
  <c r="AD31" i="6"/>
  <c r="AE44" i="6"/>
  <c r="AD44" i="6"/>
  <c r="AE43" i="6"/>
  <c r="AD43" i="6"/>
  <c r="U52" i="6"/>
  <c r="T52" i="6"/>
  <c r="U51" i="6"/>
  <c r="T51" i="6"/>
  <c r="U40" i="6"/>
  <c r="T40" i="6"/>
  <c r="U39" i="6"/>
  <c r="T39" i="6"/>
  <c r="U28" i="6"/>
  <c r="T28" i="6"/>
  <c r="U27" i="6"/>
  <c r="T27" i="6"/>
  <c r="U16" i="6"/>
  <c r="T16" i="6"/>
  <c r="U15" i="6"/>
  <c r="T15" i="6"/>
  <c r="W16" i="6"/>
  <c r="V16" i="6"/>
  <c r="W15" i="6"/>
  <c r="V15" i="6"/>
  <c r="Y16" i="6"/>
  <c r="X16" i="6"/>
  <c r="X15" i="6"/>
  <c r="Y52" i="6"/>
  <c r="X52" i="6"/>
  <c r="X51" i="6"/>
  <c r="Y51" i="6"/>
  <c r="AC52" i="6"/>
  <c r="AB52" i="6"/>
  <c r="AC51" i="6"/>
  <c r="AB51" i="6"/>
  <c r="AE16" i="6"/>
  <c r="AD16" i="6"/>
  <c r="AE15" i="6"/>
  <c r="AD15" i="6"/>
  <c r="AE52" i="6"/>
  <c r="AD52" i="6"/>
  <c r="AE51" i="6"/>
  <c r="AD51" i="6"/>
  <c r="W31" i="6"/>
  <c r="V31" i="6"/>
  <c r="W32" i="6"/>
  <c r="V32" i="6"/>
  <c r="Y20" i="6"/>
  <c r="X20" i="6"/>
  <c r="X19" i="6"/>
  <c r="AC32" i="6"/>
  <c r="AB32" i="6"/>
  <c r="AC31" i="6"/>
  <c r="AB31" i="6"/>
  <c r="Y31" i="6"/>
  <c r="W12" i="6"/>
  <c r="V12" i="6"/>
  <c r="W11" i="6"/>
  <c r="V11" i="6"/>
  <c r="W48" i="6"/>
  <c r="V48" i="6"/>
  <c r="W47" i="6"/>
  <c r="V47" i="6"/>
  <c r="Y24" i="6"/>
  <c r="X24" i="6"/>
  <c r="X23" i="6"/>
  <c r="Y48" i="6"/>
  <c r="X48" i="6"/>
  <c r="X47" i="6"/>
  <c r="AC24" i="6"/>
  <c r="AB24" i="6"/>
  <c r="AC23" i="6"/>
  <c r="AB23" i="6"/>
  <c r="Y23" i="6"/>
  <c r="AC48" i="6"/>
  <c r="AB48" i="6"/>
  <c r="AC47" i="6"/>
  <c r="AB47" i="6"/>
  <c r="Y47" i="6"/>
  <c r="AA12" i="6"/>
  <c r="Z12" i="6"/>
  <c r="AA11" i="6"/>
  <c r="Z11" i="6"/>
  <c r="AA24" i="6"/>
  <c r="Z24" i="6"/>
  <c r="AA23" i="6"/>
  <c r="Z23" i="6"/>
  <c r="AA48" i="6"/>
  <c r="Z48" i="6"/>
  <c r="AA47" i="6"/>
  <c r="Z47" i="6"/>
  <c r="AE23" i="6"/>
  <c r="AD23" i="6"/>
  <c r="AE24" i="6"/>
  <c r="AD24" i="6"/>
  <c r="AE47" i="6"/>
  <c r="AD47" i="6"/>
  <c r="AE48" i="6"/>
  <c r="AD48" i="6"/>
  <c r="W52" i="6"/>
  <c r="V52" i="6"/>
  <c r="W51" i="6"/>
  <c r="V51" i="6"/>
  <c r="Y28" i="6"/>
  <c r="X28" i="6"/>
  <c r="X27" i="6"/>
  <c r="Y27" i="6"/>
  <c r="AC28" i="6"/>
  <c r="AB28" i="6"/>
  <c r="AB27" i="6"/>
  <c r="AC27" i="6"/>
  <c r="Y39" i="6"/>
  <c r="AC40" i="6"/>
  <c r="AB40" i="6"/>
  <c r="AB39" i="6"/>
  <c r="AC39" i="6"/>
  <c r="AA39" i="6"/>
  <c r="Z39" i="6"/>
  <c r="AA40" i="6"/>
  <c r="Z40" i="6"/>
  <c r="AE28" i="6"/>
  <c r="AD28" i="6"/>
  <c r="AE27" i="6"/>
  <c r="AD27" i="6"/>
  <c r="W19" i="6"/>
  <c r="V19" i="6"/>
  <c r="W20" i="6"/>
  <c r="V20" i="6"/>
  <c r="W43" i="6"/>
  <c r="V43" i="6"/>
  <c r="W44" i="6"/>
  <c r="V44" i="6"/>
  <c r="Y32" i="6"/>
  <c r="X32" i="6"/>
  <c r="X31" i="6"/>
  <c r="AC44" i="6"/>
  <c r="AB44" i="6"/>
  <c r="AC43" i="6"/>
  <c r="AB43" i="6"/>
  <c r="Y43" i="6"/>
  <c r="W24" i="6"/>
  <c r="V24" i="6"/>
  <c r="W23" i="6"/>
  <c r="V23" i="6"/>
  <c r="W36" i="6"/>
  <c r="V36" i="6"/>
  <c r="W35" i="6"/>
  <c r="V35" i="6"/>
  <c r="Y12" i="6"/>
  <c r="X12" i="6"/>
  <c r="X11" i="6"/>
  <c r="Y36" i="6"/>
  <c r="X36" i="6"/>
  <c r="X35" i="6"/>
  <c r="AC12" i="6"/>
  <c r="AB12" i="6"/>
  <c r="AC11" i="6"/>
  <c r="AB11" i="6"/>
  <c r="Y11" i="6"/>
  <c r="AC36" i="6"/>
  <c r="AB36" i="6"/>
  <c r="AC35" i="6"/>
  <c r="AB35" i="6"/>
  <c r="Y35" i="6"/>
  <c r="AA36" i="6"/>
  <c r="Z36" i="6"/>
  <c r="AA35" i="6"/>
  <c r="Z35" i="6"/>
  <c r="AE11" i="6"/>
  <c r="AD11" i="6"/>
  <c r="AE12" i="6"/>
  <c r="AD12" i="6"/>
  <c r="AE35" i="6"/>
  <c r="AD35" i="6"/>
  <c r="AE36" i="6"/>
  <c r="AD36" i="6"/>
  <c r="U48" i="6"/>
  <c r="T48" i="6"/>
  <c r="T47" i="6"/>
  <c r="U47" i="6"/>
  <c r="U36" i="6"/>
  <c r="T36" i="6"/>
  <c r="T35" i="6"/>
  <c r="U35" i="6"/>
  <c r="U24" i="6"/>
  <c r="T24" i="6"/>
  <c r="T23" i="6"/>
  <c r="U23" i="6"/>
  <c r="U12" i="6"/>
  <c r="T12" i="6"/>
  <c r="T11" i="6"/>
  <c r="U11" i="6"/>
  <c r="V6" i="4"/>
  <c r="W6" i="4"/>
  <c r="Y50" i="4"/>
  <c r="X50" i="4"/>
  <c r="Y46" i="4"/>
  <c r="X46" i="4"/>
  <c r="Y42" i="4"/>
  <c r="X42" i="4"/>
  <c r="Y38" i="4"/>
  <c r="X38" i="4"/>
  <c r="Y34" i="4"/>
  <c r="X34" i="4"/>
  <c r="Y30" i="4"/>
  <c r="X30" i="4"/>
  <c r="Y26" i="4"/>
  <c r="X26" i="4"/>
  <c r="Y22" i="4"/>
  <c r="X22" i="4"/>
  <c r="Y18" i="4"/>
  <c r="X18" i="4"/>
  <c r="Y14" i="4"/>
  <c r="X14" i="4"/>
  <c r="Y10" i="4"/>
  <c r="X10" i="4"/>
  <c r="Y6" i="4"/>
  <c r="X6" i="4"/>
  <c r="W50" i="4"/>
  <c r="V50" i="4"/>
  <c r="W46" i="4"/>
  <c r="V46" i="4"/>
  <c r="W42" i="4"/>
  <c r="V42" i="4"/>
  <c r="W38" i="4"/>
  <c r="V38" i="4"/>
  <c r="W34" i="4"/>
  <c r="V34" i="4"/>
  <c r="W30" i="4"/>
  <c r="V30" i="4"/>
  <c r="W22" i="4"/>
  <c r="V22" i="4"/>
  <c r="W18" i="4"/>
  <c r="V18" i="4"/>
  <c r="W14" i="4"/>
  <c r="V14" i="4"/>
  <c r="W10" i="4"/>
  <c r="V10" i="4"/>
  <c r="U50" i="4"/>
  <c r="T50" i="4"/>
  <c r="U46" i="4"/>
  <c r="T46" i="4"/>
  <c r="U42" i="4"/>
  <c r="T42" i="4"/>
  <c r="U38" i="4"/>
  <c r="T38" i="4"/>
  <c r="U34" i="4"/>
  <c r="T34" i="4"/>
  <c r="U30" i="4"/>
  <c r="T30" i="4"/>
  <c r="U26" i="4"/>
  <c r="T26" i="4"/>
  <c r="U22" i="4"/>
  <c r="T22" i="4"/>
  <c r="U18" i="4"/>
  <c r="T18" i="4"/>
  <c r="U14" i="4"/>
  <c r="T14" i="4"/>
  <c r="U10" i="4"/>
  <c r="T10" i="4"/>
  <c r="S50" i="4"/>
  <c r="R50" i="4"/>
  <c r="S46" i="4"/>
  <c r="R46" i="4"/>
  <c r="S42" i="4"/>
  <c r="R42" i="4"/>
  <c r="S38" i="4"/>
  <c r="R38" i="4"/>
  <c r="S34" i="4"/>
  <c r="R34" i="4"/>
  <c r="S30" i="4"/>
  <c r="R30" i="4"/>
  <c r="S26" i="4"/>
  <c r="R26" i="4"/>
  <c r="S22" i="4"/>
  <c r="R22" i="4"/>
  <c r="S18" i="4"/>
  <c r="R18" i="4"/>
  <c r="S14" i="4"/>
  <c r="R14" i="4"/>
  <c r="S10" i="4"/>
  <c r="R10" i="4"/>
  <c r="Q50" i="4"/>
  <c r="P50" i="4"/>
  <c r="Q46" i="4"/>
  <c r="P46" i="4"/>
  <c r="Q42" i="4"/>
  <c r="P42" i="4"/>
  <c r="Q38" i="4"/>
  <c r="P38" i="4"/>
  <c r="Q34" i="4"/>
  <c r="P34" i="4"/>
  <c r="Q30" i="4"/>
  <c r="P30" i="4"/>
  <c r="Q26" i="4"/>
  <c r="P26" i="4"/>
  <c r="Q22" i="4"/>
  <c r="P22" i="4"/>
  <c r="Q18" i="4"/>
  <c r="P18" i="4"/>
  <c r="Q10" i="4"/>
  <c r="P10" i="4"/>
  <c r="O50" i="4"/>
  <c r="N50" i="4"/>
  <c r="O46" i="4"/>
  <c r="N46" i="4"/>
  <c r="O42" i="4"/>
  <c r="N42" i="4"/>
  <c r="O38" i="4"/>
  <c r="N38" i="4"/>
  <c r="O30" i="4"/>
  <c r="N30" i="4"/>
  <c r="O26" i="4"/>
  <c r="N26" i="4"/>
  <c r="O22" i="4"/>
  <c r="N22" i="4"/>
  <c r="O18" i="4"/>
  <c r="N18" i="4"/>
  <c r="O14" i="4"/>
  <c r="N14" i="4"/>
  <c r="O10" i="4"/>
  <c r="N10" i="4"/>
  <c r="M50" i="4"/>
  <c r="L50" i="4"/>
  <c r="M46" i="4"/>
  <c r="L46" i="4"/>
  <c r="M42" i="4"/>
  <c r="L42" i="4"/>
  <c r="M38" i="4"/>
  <c r="L38" i="4"/>
  <c r="M34" i="4"/>
  <c r="L34" i="4"/>
  <c r="M30" i="4"/>
  <c r="L30" i="4"/>
  <c r="M26" i="4"/>
  <c r="L26" i="4"/>
  <c r="M22" i="4"/>
  <c r="L22" i="4"/>
  <c r="M18" i="4"/>
  <c r="L18" i="4"/>
  <c r="M14" i="4"/>
  <c r="L14" i="4"/>
  <c r="M10" i="4"/>
  <c r="L10" i="4"/>
</calcChain>
</file>

<file path=xl/sharedStrings.xml><?xml version="1.0" encoding="utf-8"?>
<sst xmlns="http://schemas.openxmlformats.org/spreadsheetml/2006/main" count="308" uniqueCount="75">
  <si>
    <t>Product Name:</t>
  </si>
  <si>
    <t>Dihydroxyacetone</t>
  </si>
  <si>
    <t>Product Abbreviation:</t>
  </si>
  <si>
    <t>GOA</t>
  </si>
  <si>
    <t>FA</t>
  </si>
  <si>
    <t>GEA</t>
  </si>
  <si>
    <t>DHA</t>
  </si>
  <si>
    <t>Glycolic acid</t>
  </si>
  <si>
    <t>Glyceric acid</t>
  </si>
  <si>
    <t>Glyceraldehyde</t>
  </si>
  <si>
    <t>GALD</t>
  </si>
  <si>
    <t>Electron count*:</t>
  </si>
  <si>
    <t>*methodology from Goetz, Bender, and Choi (Nat. Comm. 2022) - accounts for number of carbons</t>
  </si>
  <si>
    <t>Calibration curve slope^:</t>
  </si>
  <si>
    <t>^equation is: concentration = (peak area)/(slope)</t>
  </si>
  <si>
    <t>Calibration curve slope variance:</t>
  </si>
  <si>
    <r>
      <t xml:space="preserve">PEAK AREA DATA: </t>
    </r>
    <r>
      <rPr>
        <b/>
        <i/>
        <sz val="12"/>
        <color theme="1"/>
        <rFont val="Calibri"/>
        <family val="2"/>
        <scheme val="minor"/>
      </rPr>
      <t>EXPERIMENT</t>
    </r>
    <r>
      <rPr>
        <b/>
        <sz val="12"/>
        <color theme="1"/>
        <rFont val="Calibri"/>
        <family val="2"/>
        <scheme val="minor"/>
      </rPr>
      <t xml:space="preserve"> (mAU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</si>
  <si>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 xml:space="preserve">PEAK AREA DATA: </t>
    </r>
    <r>
      <rPr>
        <b/>
        <i/>
        <sz val="12"/>
        <color theme="1"/>
        <rFont val="Calibri"/>
        <family val="2"/>
        <scheme val="minor"/>
      </rPr>
      <t>BASELINE</t>
    </r>
    <r>
      <rPr>
        <b/>
        <sz val="12"/>
        <color theme="1"/>
        <rFont val="Calibri"/>
        <family val="2"/>
        <scheme val="minor"/>
      </rPr>
      <t xml:space="preserve"> (mAU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</si>
  <si>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Detector used</t>
  </si>
  <si>
    <t>Elution time</t>
  </si>
  <si>
    <t>ENDING TOTALS</t>
  </si>
  <si>
    <t>CHARGE PASSED (C)</t>
  </si>
  <si>
    <t>TOTAL PRODUCT OBSERVED (mmol)</t>
  </si>
  <si>
    <t>NOTES</t>
  </si>
  <si>
    <r>
      <t xml:space="preserve">PEAK AREA DATA: </t>
    </r>
    <r>
      <rPr>
        <b/>
        <i/>
        <sz val="12"/>
        <color rgb="FFFF0000"/>
        <rFont val="Calibri"/>
        <family val="2"/>
        <scheme val="minor"/>
      </rPr>
      <t>BASELINE</t>
    </r>
    <r>
      <rPr>
        <b/>
        <sz val="12"/>
        <color rgb="FFFF0000"/>
        <rFont val="Calibri"/>
        <family val="2"/>
        <scheme val="minor"/>
      </rPr>
      <t xml:space="preserve"> (mAU</t>
    </r>
    <r>
      <rPr>
        <b/>
        <vertAlign val="superscript"/>
        <sz val="12"/>
        <color rgb="FFFF0000"/>
        <rFont val="Calibri"/>
        <family val="2"/>
        <scheme val="minor"/>
      </rPr>
      <t>2</t>
    </r>
    <r>
      <rPr>
        <b/>
        <sz val="12"/>
        <color rgb="FFFF0000"/>
        <rFont val="Calibri"/>
        <family val="2"/>
        <scheme val="minor"/>
      </rPr>
      <t>)</t>
    </r>
  </si>
  <si>
    <r>
      <t xml:space="preserve">PEAK AREA DATA: </t>
    </r>
    <r>
      <rPr>
        <b/>
        <i/>
        <sz val="12"/>
        <color rgb="FFFF0000"/>
        <rFont val="Calibri"/>
        <family val="2"/>
        <scheme val="minor"/>
      </rPr>
      <t>EXPERIMENT</t>
    </r>
    <r>
      <rPr>
        <b/>
        <sz val="12"/>
        <color rgb="FFFF0000"/>
        <rFont val="Calibri"/>
        <family val="2"/>
        <scheme val="minor"/>
      </rPr>
      <t xml:space="preserve"> (mAU</t>
    </r>
    <r>
      <rPr>
        <b/>
        <vertAlign val="superscript"/>
        <sz val="12"/>
        <color rgb="FFFF0000"/>
        <rFont val="Calibri"/>
        <family val="2"/>
        <scheme val="minor"/>
      </rPr>
      <t>2</t>
    </r>
    <r>
      <rPr>
        <b/>
        <sz val="12"/>
        <color rgb="FFFF0000"/>
        <rFont val="Calibri"/>
        <family val="2"/>
        <scheme val="minor"/>
      </rPr>
      <t>)</t>
    </r>
  </si>
  <si>
    <t xml:space="preserve"> Collection volume (mL):</t>
  </si>
  <si>
    <t>Lactic acid</t>
  </si>
  <si>
    <t>LA</t>
  </si>
  <si>
    <t>Oxalic acid</t>
  </si>
  <si>
    <t>OA</t>
  </si>
  <si>
    <t xml:space="preserve">CHARGE PASSED (C) </t>
  </si>
  <si>
    <r>
      <t xml:space="preserve">PEAK AREA DATA: </t>
    </r>
    <r>
      <rPr>
        <b/>
        <i/>
        <sz val="12"/>
        <color theme="7" tint="-0.249977111117893"/>
        <rFont val="Calibri"/>
        <family val="2"/>
        <scheme val="minor"/>
      </rPr>
      <t>BASELINE</t>
    </r>
    <r>
      <rPr>
        <b/>
        <sz val="12"/>
        <color theme="7" tint="-0.249977111117893"/>
        <rFont val="Calibri"/>
        <family val="2"/>
        <scheme val="minor"/>
      </rPr>
      <t xml:space="preserve"> (mAU</t>
    </r>
    <r>
      <rPr>
        <b/>
        <vertAlign val="superscript"/>
        <sz val="12"/>
        <color theme="7" tint="-0.249977111117893"/>
        <rFont val="Calibri"/>
        <family val="2"/>
        <scheme val="minor"/>
      </rPr>
      <t>2</t>
    </r>
    <r>
      <rPr>
        <b/>
        <sz val="12"/>
        <color theme="7" tint="-0.249977111117893"/>
        <rFont val="Calibri"/>
        <family val="2"/>
        <scheme val="minor"/>
      </rPr>
      <t>)</t>
    </r>
  </si>
  <si>
    <r>
      <t xml:space="preserve">PEAK AREA DATA: </t>
    </r>
    <r>
      <rPr>
        <b/>
        <i/>
        <sz val="12"/>
        <color theme="7" tint="-0.249977111117893"/>
        <rFont val="Calibri"/>
        <family val="2"/>
        <scheme val="minor"/>
      </rPr>
      <t>EXPERIMENT</t>
    </r>
    <r>
      <rPr>
        <b/>
        <sz val="12"/>
        <color theme="7" tint="-0.249977111117893"/>
        <rFont val="Calibri"/>
        <family val="2"/>
        <scheme val="minor"/>
      </rPr>
      <t xml:space="preserve"> (mAU</t>
    </r>
    <r>
      <rPr>
        <b/>
        <vertAlign val="superscript"/>
        <sz val="12"/>
        <color theme="7" tint="-0.249977111117893"/>
        <rFont val="Calibri"/>
        <family val="2"/>
        <scheme val="minor"/>
      </rPr>
      <t>2</t>
    </r>
    <r>
      <rPr>
        <b/>
        <sz val="12"/>
        <color theme="7" tint="-0.249977111117893"/>
        <rFont val="Calibri"/>
        <family val="2"/>
        <scheme val="minor"/>
      </rPr>
      <t>)</t>
    </r>
  </si>
  <si>
    <t>Experiment</t>
  </si>
  <si>
    <t>Time</t>
  </si>
  <si>
    <t>moles</t>
  </si>
  <si>
    <t>production rate</t>
  </si>
  <si>
    <t>GLY</t>
  </si>
  <si>
    <r>
      <t xml:space="preserve">PEAK AREA DATA: </t>
    </r>
    <r>
      <rPr>
        <b/>
        <i/>
        <sz val="12"/>
        <rFont val="Calibri"/>
        <family val="2"/>
        <scheme val="minor"/>
      </rPr>
      <t>BASELINE</t>
    </r>
    <r>
      <rPr>
        <b/>
        <sz val="12"/>
        <rFont val="Calibri"/>
        <family val="2"/>
        <scheme val="minor"/>
      </rPr>
      <t xml:space="preserve"> (mAU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)</t>
    </r>
  </si>
  <si>
    <r>
      <t xml:space="preserve">PEAK AREA DATA: </t>
    </r>
    <r>
      <rPr>
        <b/>
        <i/>
        <sz val="12"/>
        <rFont val="Calibri"/>
        <family val="2"/>
        <scheme val="minor"/>
      </rPr>
      <t>EXPERIMENT</t>
    </r>
    <r>
      <rPr>
        <b/>
        <sz val="12"/>
        <rFont val="Calibri"/>
        <family val="2"/>
        <scheme val="minor"/>
      </rPr>
      <t xml:space="preserve"> (mAU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)</t>
    </r>
  </si>
  <si>
    <t>Glycerol</t>
  </si>
  <si>
    <t>Calibration Date</t>
  </si>
  <si>
    <t>CONCENTRATION (mM = mmol/L)</t>
  </si>
  <si>
    <t>FARADAIC EFFICIENCY (%)</t>
  </si>
  <si>
    <t>MOLES (mol)</t>
  </si>
  <si>
    <t>Average</t>
  </si>
  <si>
    <t>StDev</t>
  </si>
  <si>
    <t>Last 3</t>
  </si>
  <si>
    <t>Middle 2</t>
  </si>
  <si>
    <t>Exp ID2</t>
  </si>
  <si>
    <t>etc</t>
  </si>
  <si>
    <t>Averages</t>
  </si>
  <si>
    <t xml:space="preserve">TO USE: </t>
  </si>
  <si>
    <t>(2) fill out Peak Area Data (baseline &amp; experiment) for each experiment</t>
  </si>
  <si>
    <t>(3) fill out Charge Passed for GOA (it will auto-populate into the other products)</t>
  </si>
  <si>
    <t>Exp ID3</t>
  </si>
  <si>
    <t>Exp ID4</t>
  </si>
  <si>
    <t>Exp2 name</t>
  </si>
  <si>
    <t>Sampling time:</t>
  </si>
  <si>
    <t>seconds</t>
  </si>
  <si>
    <t>(4) all data will analyze. The averaging sheets (2) will auto-analyze average FEs for every 4 samples. If you don't need these, or they don't work for your system, feel free to delete or ignore.</t>
  </si>
  <si>
    <t>TOTAL FARADAIC EFFICIENCY (%)</t>
  </si>
  <si>
    <t>X</t>
  </si>
  <si>
    <t>Y</t>
  </si>
  <si>
    <t>A</t>
  </si>
  <si>
    <t>(0) calibrate for all desired products.</t>
  </si>
  <si>
    <t>(6) add any notes here in the notes section about peak shifts or other changes/oddities you see</t>
  </si>
  <si>
    <t>(1) fill out name and experiment ID for each sample, as well as collection volume.</t>
  </si>
  <si>
    <t>FE</t>
  </si>
  <si>
    <t>Exp ID1</t>
  </si>
  <si>
    <t>Exp1 name</t>
  </si>
  <si>
    <t>B</t>
  </si>
  <si>
    <t>Formic acid</t>
  </si>
  <si>
    <t>(5) The production rate data (3) will calculate based on the sampling time at the top of the sheet. Modify this number to fit your needs; it must be in seconds. It will also analyze averages for you for every 4 samples; use this or don't use it as it suits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</si>
</sst>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vertAlign val="superscript"/>
      <sz val="12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4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i/>
      <sz val="12"/>
      <color theme="7" tint="-0.249977111117893"/>
      <name val="Calibri"/>
      <family val="2"/>
      <scheme val="minor"/>
    </font>
    <font>
      <b/>
      <vertAlign val="superscript"/>
      <sz val="12"/>
      <color theme="7" tint="-0.249977111117893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2"/>
      <color rgb="FFFF000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6" xfId="0" applyFont="1" applyBorder="1"/>
    <xf numFmtId="0" fontId="8" fillId="0" borderId="1" xfId="0" applyFont="1" applyBorder="1"/>
    <xf numFmtId="0" fontId="9" fillId="0" borderId="0" xfId="0" applyFont="1"/>
    <xf numFmtId="14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0" fillId="0" borderId="1" xfId="0" applyNumberFormat="1" applyBorder="1"/>
    <xf numFmtId="0" fontId="19" fillId="0" borderId="0" xfId="0" applyFont="1"/>
    <xf numFmtId="0" fontId="14" fillId="0" borderId="1" xfId="0" applyFont="1" applyBorder="1"/>
    <xf numFmtId="0" fontId="20" fillId="0" borderId="0" xfId="0" applyFont="1" applyAlignment="1">
      <alignment horizontal="center"/>
    </xf>
    <xf numFmtId="0" fontId="13" fillId="0" borderId="0" xfId="0" applyFont="1"/>
    <xf numFmtId="0" fontId="0" fillId="0" borderId="8" xfId="0" applyBorder="1"/>
    <xf numFmtId="1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" xfId="0" applyBorder="1"/>
    <xf numFmtId="10" fontId="0" fillId="0" borderId="0" xfId="0" applyNumberFormat="1"/>
    <xf numFmtId="0" fontId="0" fillId="0" borderId="0" xfId="0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2" fontId="14" fillId="7" borderId="1" xfId="0" applyNumberFormat="1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2" fontId="14" fillId="1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6" fillId="9" borderId="0" xfId="0" applyFont="1" applyFill="1" applyAlignment="1">
      <alignment horizontal="center" wrapText="1"/>
    </xf>
    <xf numFmtId="0" fontId="28" fillId="10" borderId="0" xfId="0" applyFont="1" applyFill="1" applyAlignment="1">
      <alignment horizontal="center" wrapText="1"/>
    </xf>
    <xf numFmtId="0" fontId="24" fillId="6" borderId="0" xfId="0" applyFont="1" applyFill="1" applyAlignment="1">
      <alignment horizontal="center" wrapText="1"/>
    </xf>
    <xf numFmtId="0" fontId="28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14" fontId="2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1" xfId="0" applyFont="1" applyBorder="1"/>
    <xf numFmtId="0" fontId="24" fillId="3" borderId="0" xfId="0" applyFont="1" applyFill="1" applyAlignment="1">
      <alignment horizontal="center" wrapText="1"/>
    </xf>
    <xf numFmtId="0" fontId="1" fillId="4" borderId="1" xfId="0" applyFont="1" applyFill="1" applyBorder="1"/>
    <xf numFmtId="10" fontId="1" fillId="4" borderId="1" xfId="1" applyNumberFormat="1" applyFont="1" applyFill="1" applyBorder="1"/>
    <xf numFmtId="0" fontId="20" fillId="2" borderId="1" xfId="0" applyFont="1" applyFill="1" applyBorder="1"/>
    <xf numFmtId="0" fontId="23" fillId="3" borderId="1" xfId="0" applyFont="1" applyFill="1" applyBorder="1"/>
    <xf numFmtId="10" fontId="23" fillId="3" borderId="1" xfId="1" applyNumberFormat="1" applyFont="1" applyFill="1" applyBorder="1"/>
    <xf numFmtId="0" fontId="1" fillId="0" borderId="1" xfId="0" applyFont="1" applyBorder="1"/>
    <xf numFmtId="0" fontId="1" fillId="9" borderId="1" xfId="0" applyFont="1" applyFill="1" applyBorder="1"/>
    <xf numFmtId="10" fontId="1" fillId="9" borderId="1" xfId="1" applyNumberFormat="1" applyFont="1" applyFill="1" applyBorder="1"/>
    <xf numFmtId="0" fontId="1" fillId="10" borderId="1" xfId="0" applyFont="1" applyFill="1" applyBorder="1"/>
    <xf numFmtId="10" fontId="1" fillId="10" borderId="1" xfId="1" applyNumberFormat="1" applyFont="1" applyFill="1" applyBorder="1"/>
    <xf numFmtId="0" fontId="23" fillId="6" borderId="1" xfId="0" applyFont="1" applyFill="1" applyBorder="1"/>
    <xf numFmtId="10" fontId="23" fillId="6" borderId="1" xfId="1" applyNumberFormat="1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10" fontId="1" fillId="8" borderId="1" xfId="1" applyNumberFormat="1" applyFont="1" applyFill="1" applyBorder="1"/>
    <xf numFmtId="0" fontId="9" fillId="7" borderId="1" xfId="0" applyFont="1" applyFill="1" applyBorder="1"/>
    <xf numFmtId="0" fontId="13" fillId="0" borderId="8" xfId="0" applyFont="1" applyBorder="1"/>
    <xf numFmtId="10" fontId="0" fillId="0" borderId="8" xfId="0" applyNumberFormat="1" applyBorder="1"/>
    <xf numFmtId="9" fontId="0" fillId="0" borderId="8" xfId="1" applyFont="1" applyFill="1" applyBorder="1"/>
    <xf numFmtId="9" fontId="0" fillId="0" borderId="0" xfId="1" applyFont="1" applyFill="1" applyBorder="1"/>
    <xf numFmtId="9" fontId="2" fillId="0" borderId="0" xfId="1" applyFont="1" applyFill="1" applyBorder="1"/>
    <xf numFmtId="11" fontId="7" fillId="0" borderId="0" xfId="1" applyNumberFormat="1" applyFont="1" applyFill="1" applyBorder="1"/>
    <xf numFmtId="9" fontId="2" fillId="0" borderId="8" xfId="1" applyFont="1" applyFill="1" applyBorder="1"/>
    <xf numFmtId="11" fontId="7" fillId="0" borderId="8" xfId="1" applyNumberFormat="1" applyFont="1" applyFill="1" applyBorder="1"/>
    <xf numFmtId="0" fontId="0" fillId="0" borderId="6" xfId="0" applyBorder="1"/>
    <xf numFmtId="9" fontId="0" fillId="0" borderId="6" xfId="1" applyFont="1" applyFill="1" applyBorder="1"/>
    <xf numFmtId="9" fontId="0" fillId="0" borderId="4" xfId="1" applyFont="1" applyFill="1" applyBorder="1"/>
    <xf numFmtId="9" fontId="2" fillId="0" borderId="4" xfId="1" applyFont="1" applyFill="1" applyBorder="1"/>
    <xf numFmtId="11" fontId="7" fillId="0" borderId="6" xfId="1" applyNumberFormat="1" applyFont="1" applyFill="1" applyBorder="1"/>
    <xf numFmtId="11" fontId="7" fillId="0" borderId="4" xfId="1" applyNumberFormat="1" applyFont="1" applyFill="1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10" fontId="1" fillId="0" borderId="1" xfId="1" applyNumberFormat="1" applyFont="1" applyFill="1" applyBorder="1"/>
    <xf numFmtId="14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right"/>
    </xf>
    <xf numFmtId="0" fontId="32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8" borderId="0" xfId="0" applyFont="1" applyFill="1" applyAlignment="1">
      <alignment horizontal="center" wrapText="1"/>
    </xf>
    <xf numFmtId="0" fontId="27" fillId="7" borderId="0" xfId="0" applyFont="1" applyFill="1" applyAlignment="1">
      <alignment horizontal="center" wrapText="1"/>
    </xf>
    <xf numFmtId="0" fontId="22" fillId="6" borderId="0" xfId="0" applyFont="1" applyFill="1" applyAlignment="1">
      <alignment horizontal="center" wrapText="1"/>
    </xf>
    <xf numFmtId="0" fontId="27" fillId="10" borderId="0" xfId="0" applyFont="1" applyFill="1" applyAlignment="1">
      <alignment horizontal="center" wrapText="1"/>
    </xf>
    <xf numFmtId="0" fontId="15" fillId="9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2" fontId="14" fillId="4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2" fontId="14" fillId="6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/>
    <xf numFmtId="0" fontId="14" fillId="0" borderId="8" xfId="0" applyFont="1" applyBorder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CC"/>
      <color rgb="FFCCFFFF"/>
      <color rgb="FFCCCCFF"/>
      <color rgb="FFFFCC99"/>
      <color rgb="FFDDDDDD"/>
      <color rgb="FFCCFFCC"/>
      <color rgb="FFFFCC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FAEA-EC84-449E-B8E5-7984D1B0A2A3}">
  <dimension ref="A1:BI68"/>
  <sheetViews>
    <sheetView tabSelected="1" zoomScale="85" zoomScaleNormal="85" workbookViewId="0">
      <selection activeCell="L9" sqref="L9"/>
    </sheetView>
  </sheetViews>
  <sheetFormatPr defaultRowHeight="14.4" x14ac:dyDescent="0.3"/>
  <cols>
    <col min="1" max="1" width="22.88671875" customWidth="1"/>
    <col min="2" max="2" width="21.6640625" customWidth="1"/>
    <col min="3" max="3" width="12" customWidth="1"/>
    <col min="4" max="4" width="19.44140625" bestFit="1" customWidth="1"/>
    <col min="5" max="5" width="24.33203125" customWidth="1"/>
    <col min="6" max="6" width="14.5546875" bestFit="1" customWidth="1"/>
    <col min="7" max="7" width="20.109375" customWidth="1"/>
    <col min="8" max="8" width="18" bestFit="1" customWidth="1"/>
    <col min="9" max="9" width="20" customWidth="1"/>
    <col min="12" max="12" width="24.109375" bestFit="1" customWidth="1"/>
    <col min="13" max="13" width="22.33203125" customWidth="1"/>
    <col min="14" max="14" width="14" customWidth="1"/>
    <col min="15" max="15" width="17.88671875" customWidth="1"/>
    <col min="16" max="16" width="12.6640625" bestFit="1" customWidth="1"/>
    <col min="17" max="17" width="21.6640625" customWidth="1"/>
    <col min="18" max="18" width="9.109375" style="58"/>
    <col min="20" max="20" width="18.88671875" customWidth="1"/>
    <col min="21" max="21" width="23.109375" customWidth="1"/>
    <col min="22" max="22" width="15.44140625" customWidth="1"/>
    <col min="23" max="23" width="18" customWidth="1"/>
    <col min="24" max="24" width="12.6640625" bestFit="1" customWidth="1"/>
    <col min="25" max="25" width="17.88671875" customWidth="1"/>
    <col min="26" max="26" width="9.109375" style="58"/>
    <col min="28" max="28" width="20" customWidth="1"/>
    <col min="29" max="29" width="21.33203125" customWidth="1"/>
    <col min="30" max="30" width="14.5546875" customWidth="1"/>
    <col min="31" max="31" width="18.88671875" customWidth="1"/>
    <col min="32" max="32" width="10.88671875" customWidth="1"/>
    <col min="33" max="33" width="16.33203125" customWidth="1"/>
    <col min="34" max="34" width="9.109375" style="58"/>
    <col min="36" max="36" width="18.5546875" customWidth="1"/>
    <col min="37" max="37" width="24.6640625" customWidth="1"/>
    <col min="38" max="38" width="15.44140625" customWidth="1"/>
    <col min="39" max="39" width="18.33203125" customWidth="1"/>
    <col min="40" max="40" width="12.6640625" bestFit="1" customWidth="1"/>
    <col min="41" max="41" width="15.109375" customWidth="1"/>
    <col min="42" max="42" width="9.109375" style="58"/>
    <col min="44" max="44" width="18.33203125" customWidth="1"/>
    <col min="45" max="45" width="24.44140625" customWidth="1"/>
    <col min="46" max="46" width="15.6640625" customWidth="1"/>
    <col min="47" max="47" width="18.109375" customWidth="1"/>
    <col min="48" max="48" width="12.6640625" bestFit="1" customWidth="1"/>
    <col min="49" max="49" width="17.5546875" customWidth="1"/>
    <col min="50" max="50" width="9.109375" style="58"/>
    <col min="52" max="52" width="19.33203125" customWidth="1"/>
    <col min="53" max="53" width="21.6640625" customWidth="1"/>
    <col min="54" max="54" width="14.88671875" customWidth="1"/>
    <col min="55" max="55" width="20.6640625" customWidth="1"/>
    <col min="56" max="56" width="12.6640625" bestFit="1" customWidth="1"/>
    <col min="57" max="57" width="17.44140625" customWidth="1"/>
    <col min="58" max="58" width="10.5546875" style="58" bestFit="1" customWidth="1"/>
    <col min="60" max="60" width="20.6640625" customWidth="1"/>
    <col min="61" max="61" width="17.21875" bestFit="1" customWidth="1"/>
  </cols>
  <sheetData>
    <row r="1" spans="1:61" ht="28.8" x14ac:dyDescent="0.3">
      <c r="A1" s="38" t="s">
        <v>0</v>
      </c>
      <c r="B1" s="38" t="s">
        <v>2</v>
      </c>
      <c r="C1" s="38" t="s">
        <v>11</v>
      </c>
      <c r="D1" s="38" t="s">
        <v>13</v>
      </c>
      <c r="E1" s="38" t="s">
        <v>15</v>
      </c>
      <c r="F1" s="38" t="s">
        <v>18</v>
      </c>
      <c r="G1" s="38" t="s">
        <v>19</v>
      </c>
      <c r="H1" s="38" t="s">
        <v>42</v>
      </c>
      <c r="L1" s="2" t="s">
        <v>23</v>
      </c>
      <c r="R1" s="2"/>
      <c r="S1" s="2"/>
    </row>
    <row r="2" spans="1:61" x14ac:dyDescent="0.3">
      <c r="A2" s="113" t="s">
        <v>7</v>
      </c>
      <c r="B2" s="113" t="s">
        <v>3</v>
      </c>
      <c r="C2" s="114">
        <f>10/3</f>
        <v>3.3333333333333335</v>
      </c>
      <c r="D2" s="114"/>
      <c r="E2" s="114"/>
      <c r="F2" s="114" t="s">
        <v>63</v>
      </c>
      <c r="G2" s="114" t="s">
        <v>64</v>
      </c>
      <c r="H2" s="113"/>
      <c r="L2" s="7" t="s">
        <v>53</v>
      </c>
      <c r="R2" s="20"/>
    </row>
    <row r="3" spans="1:61" x14ac:dyDescent="0.3">
      <c r="A3" s="116" t="s">
        <v>73</v>
      </c>
      <c r="B3" s="116" t="s">
        <v>4</v>
      </c>
      <c r="C3" s="117">
        <f>8/3</f>
        <v>2.6666666666666665</v>
      </c>
      <c r="D3" s="117"/>
      <c r="E3" s="117"/>
      <c r="F3" s="117" t="s">
        <v>65</v>
      </c>
      <c r="G3" s="117" t="s">
        <v>72</v>
      </c>
      <c r="H3" s="116"/>
      <c r="L3" t="s">
        <v>66</v>
      </c>
      <c r="R3" s="21"/>
      <c r="S3" s="21"/>
    </row>
    <row r="4" spans="1:61" x14ac:dyDescent="0.3">
      <c r="A4" s="118" t="s">
        <v>8</v>
      </c>
      <c r="B4" s="118" t="s">
        <v>5</v>
      </c>
      <c r="C4" s="119">
        <v>4</v>
      </c>
      <c r="D4" s="119"/>
      <c r="E4" s="119"/>
      <c r="F4" s="119"/>
      <c r="G4" s="119"/>
      <c r="H4" s="118"/>
      <c r="L4" t="s">
        <v>68</v>
      </c>
      <c r="R4" s="21"/>
      <c r="S4" s="21"/>
    </row>
    <row r="5" spans="1:61" x14ac:dyDescent="0.3">
      <c r="A5" s="120" t="s">
        <v>1</v>
      </c>
      <c r="B5" s="120" t="s">
        <v>6</v>
      </c>
      <c r="C5" s="121">
        <v>2</v>
      </c>
      <c r="D5" s="121"/>
      <c r="E5" s="121"/>
      <c r="F5" s="121"/>
      <c r="G5" s="121"/>
      <c r="H5" s="120"/>
      <c r="L5" t="s">
        <v>54</v>
      </c>
      <c r="R5"/>
    </row>
    <row r="6" spans="1:61" x14ac:dyDescent="0.3">
      <c r="A6" s="36" t="s">
        <v>27</v>
      </c>
      <c r="B6" s="36" t="s">
        <v>28</v>
      </c>
      <c r="C6" s="37">
        <v>2</v>
      </c>
      <c r="D6" s="36"/>
      <c r="E6" s="36"/>
      <c r="F6" s="36"/>
      <c r="G6" s="36"/>
      <c r="H6" s="36"/>
      <c r="L6" t="s">
        <v>55</v>
      </c>
    </row>
    <row r="7" spans="1:61" x14ac:dyDescent="0.3">
      <c r="A7" s="122" t="s">
        <v>9</v>
      </c>
      <c r="B7" s="122" t="s">
        <v>10</v>
      </c>
      <c r="C7" s="123">
        <v>2</v>
      </c>
      <c r="D7" s="123"/>
      <c r="E7" s="123"/>
      <c r="F7" s="123"/>
      <c r="G7" s="123"/>
      <c r="H7" s="122"/>
      <c r="L7" t="s">
        <v>61</v>
      </c>
    </row>
    <row r="8" spans="1:61" x14ac:dyDescent="0.3">
      <c r="A8" s="34" t="s">
        <v>29</v>
      </c>
      <c r="B8" s="34" t="s">
        <v>30</v>
      </c>
      <c r="C8" s="35">
        <v>7.333333333333333</v>
      </c>
      <c r="D8" s="35"/>
      <c r="E8" s="35"/>
      <c r="F8" s="35"/>
      <c r="G8" s="35"/>
      <c r="H8" s="34"/>
      <c r="L8" t="s">
        <v>74</v>
      </c>
    </row>
    <row r="9" spans="1:61" x14ac:dyDescent="0.3">
      <c r="A9" s="124" t="s">
        <v>41</v>
      </c>
      <c r="B9" s="115" t="s">
        <v>38</v>
      </c>
      <c r="C9" s="115">
        <v>0</v>
      </c>
      <c r="D9" s="115"/>
      <c r="E9" s="115"/>
      <c r="F9" s="115"/>
      <c r="G9" s="115"/>
      <c r="H9" s="115"/>
      <c r="L9" t="s">
        <v>67</v>
      </c>
    </row>
    <row r="10" spans="1:61" x14ac:dyDescent="0.3">
      <c r="A10" s="3" t="s">
        <v>12</v>
      </c>
    </row>
    <row r="11" spans="1:61" x14ac:dyDescent="0.3">
      <c r="A11" s="3" t="s">
        <v>14</v>
      </c>
    </row>
    <row r="13" spans="1:61" x14ac:dyDescent="0.3">
      <c r="A13" s="52" t="s">
        <v>26</v>
      </c>
      <c r="B13" s="33" t="e">
        <v>#NUM!</v>
      </c>
    </row>
    <row r="15" spans="1:61" ht="18.75" customHeight="1" x14ac:dyDescent="0.35">
      <c r="A15" s="3"/>
      <c r="D15" s="105" t="str">
        <f>_xlfn.CONCAT(B2," [Det. ",F2,", El. Time ",G2,"]")</f>
        <v>GOA [Det. X, El. Time Y]</v>
      </c>
      <c r="E15" s="105"/>
      <c r="F15" s="105"/>
      <c r="G15" s="105"/>
      <c r="H15" s="105"/>
      <c r="I15" s="105"/>
      <c r="L15" s="106" t="str">
        <f>_xlfn.CONCAT(B3," [Det. ",F3,", El. Time ",G3,"]")</f>
        <v>FA [Det. A, El. Time B]</v>
      </c>
      <c r="M15" s="106"/>
      <c r="N15" s="106"/>
      <c r="O15" s="106"/>
      <c r="P15" s="106"/>
      <c r="Q15" s="106"/>
      <c r="T15" s="112" t="str">
        <f>_xlfn.CONCAT(B4," [Det. ",F4,", El. Time ",G4,"]")</f>
        <v>GEA [Det. , El. Time ]</v>
      </c>
      <c r="U15" s="112"/>
      <c r="V15" s="112"/>
      <c r="W15" s="112"/>
      <c r="X15" s="112"/>
      <c r="Y15" s="112"/>
      <c r="AB15" s="111" t="str">
        <f>_xlfn.CONCAT(B5," [Det. ",F5,", El. Time ",G5,"]")</f>
        <v>DHA [Det. , El. Time ]</v>
      </c>
      <c r="AC15" s="111"/>
      <c r="AD15" s="111"/>
      <c r="AE15" s="111"/>
      <c r="AF15" s="111"/>
      <c r="AG15" s="111"/>
      <c r="AJ15" s="110" t="str">
        <f>_xlfn.CONCAT(B6," [Det. ",F6,", El. Time ",G6,"]")</f>
        <v>LA [Det. , El. Time ]</v>
      </c>
      <c r="AK15" s="110"/>
      <c r="AL15" s="110"/>
      <c r="AM15" s="110"/>
      <c r="AN15" s="110"/>
      <c r="AO15" s="110"/>
      <c r="AR15" s="109" t="str">
        <f>_xlfn.CONCAT(B7," [Det. ",F7,", El. Time ",G7,"]")</f>
        <v>GALD [Det. , El. Time ]</v>
      </c>
      <c r="AS15" s="109"/>
      <c r="AT15" s="109"/>
      <c r="AU15" s="109"/>
      <c r="AV15" s="109"/>
      <c r="AW15" s="109"/>
      <c r="AZ15" s="108" t="str">
        <f>_xlfn.CONCAT(B8," [Det. ",F8,", El. Time ",G8,"]")</f>
        <v>OA [Det. , El. Time ]</v>
      </c>
      <c r="BA15" s="108"/>
      <c r="BB15" s="108"/>
      <c r="BC15" s="108"/>
      <c r="BD15" s="108"/>
      <c r="BE15" s="108"/>
      <c r="BG15" s="47"/>
      <c r="BH15" s="107" t="s">
        <v>20</v>
      </c>
      <c r="BI15" s="107"/>
    </row>
    <row r="16" spans="1:61" s="39" customFormat="1" ht="33" x14ac:dyDescent="0.3">
      <c r="C16" s="51"/>
      <c r="D16" s="40" t="s">
        <v>17</v>
      </c>
      <c r="E16" s="40" t="s">
        <v>16</v>
      </c>
      <c r="F16" s="40" t="s">
        <v>21</v>
      </c>
      <c r="G16" s="40" t="s">
        <v>43</v>
      </c>
      <c r="H16" s="40" t="s">
        <v>45</v>
      </c>
      <c r="I16" s="40" t="s">
        <v>44</v>
      </c>
      <c r="K16" s="51"/>
      <c r="L16" s="41" t="s">
        <v>17</v>
      </c>
      <c r="M16" s="41" t="s">
        <v>16</v>
      </c>
      <c r="N16" s="41" t="s">
        <v>21</v>
      </c>
      <c r="O16" s="41" t="s">
        <v>43</v>
      </c>
      <c r="P16" s="41" t="s">
        <v>45</v>
      </c>
      <c r="Q16" s="41" t="s">
        <v>44</v>
      </c>
      <c r="R16" s="59"/>
      <c r="S16" s="50"/>
      <c r="T16" s="65" t="s">
        <v>32</v>
      </c>
      <c r="U16" s="65" t="s">
        <v>33</v>
      </c>
      <c r="V16" s="65" t="s">
        <v>21</v>
      </c>
      <c r="W16" s="65" t="s">
        <v>43</v>
      </c>
      <c r="X16" s="65" t="s">
        <v>45</v>
      </c>
      <c r="Y16" s="65" t="s">
        <v>44</v>
      </c>
      <c r="Z16" s="59"/>
      <c r="AA16" s="50"/>
      <c r="AB16" s="42" t="s">
        <v>24</v>
      </c>
      <c r="AC16" s="42" t="s">
        <v>25</v>
      </c>
      <c r="AD16" s="42" t="s">
        <v>21</v>
      </c>
      <c r="AE16" s="42" t="s">
        <v>43</v>
      </c>
      <c r="AF16" s="42" t="s">
        <v>45</v>
      </c>
      <c r="AG16" s="42" t="s">
        <v>44</v>
      </c>
      <c r="AH16" s="59"/>
      <c r="AI16" s="48"/>
      <c r="AJ16" s="43" t="s">
        <v>39</v>
      </c>
      <c r="AK16" s="43" t="s">
        <v>40</v>
      </c>
      <c r="AL16" s="43" t="s">
        <v>21</v>
      </c>
      <c r="AM16" s="43" t="s">
        <v>43</v>
      </c>
      <c r="AN16" s="43" t="s">
        <v>45</v>
      </c>
      <c r="AO16" s="43" t="s">
        <v>44</v>
      </c>
      <c r="AP16" s="59"/>
      <c r="AQ16" s="49"/>
      <c r="AR16" s="44" t="s">
        <v>32</v>
      </c>
      <c r="AS16" s="44" t="s">
        <v>33</v>
      </c>
      <c r="AT16" s="44" t="s">
        <v>21</v>
      </c>
      <c r="AU16" s="44" t="s">
        <v>43</v>
      </c>
      <c r="AV16" s="44" t="s">
        <v>45</v>
      </c>
      <c r="AW16" s="44" t="s">
        <v>44</v>
      </c>
      <c r="AX16" s="59"/>
      <c r="AY16" s="48"/>
      <c r="AZ16" s="45" t="s">
        <v>39</v>
      </c>
      <c r="BA16" s="45" t="s">
        <v>40</v>
      </c>
      <c r="BB16" s="45" t="s">
        <v>31</v>
      </c>
      <c r="BC16" s="45" t="s">
        <v>43</v>
      </c>
      <c r="BD16" s="45" t="s">
        <v>45</v>
      </c>
      <c r="BE16" s="45" t="s">
        <v>44</v>
      </c>
      <c r="BF16" s="59"/>
      <c r="BH16" s="46" t="s">
        <v>22</v>
      </c>
      <c r="BI16" s="46" t="s">
        <v>62</v>
      </c>
    </row>
    <row r="17" spans="1:61" ht="15.6" x14ac:dyDescent="0.3">
      <c r="A17" s="24"/>
      <c r="B17" s="27" t="s">
        <v>71</v>
      </c>
      <c r="C17" s="28" t="s">
        <v>70</v>
      </c>
      <c r="D17" s="4"/>
      <c r="E17" s="4"/>
      <c r="F17" s="102"/>
      <c r="G17" s="4" t="e">
        <f t="shared" ref="G17:G44" si="0">(E17-D17)/$D$2</f>
        <v>#DIV/0!</v>
      </c>
      <c r="H17" s="66" t="e">
        <f>IF(G17&gt;0,(G17*($B$13/(1000^2))),0)</f>
        <v>#DIV/0!</v>
      </c>
      <c r="I17" s="67" t="e">
        <f t="shared" ref="I17:I44" si="1">IF(H17&gt;0,($C$2*H17*(96485))/(-F17),0)</f>
        <v>#DIV/0!</v>
      </c>
      <c r="J17" s="54" t="str">
        <f t="shared" ref="J17:J44" si="2">B17</f>
        <v>Exp1 name</v>
      </c>
      <c r="K17" s="11" t="str">
        <f t="shared" ref="K17:K44" si="3">C17</f>
        <v>Exp ID1</v>
      </c>
      <c r="L17" s="4"/>
      <c r="M17" s="4"/>
      <c r="N17" s="6">
        <f t="shared" ref="N17:N44" si="4">F17</f>
        <v>0</v>
      </c>
      <c r="O17" s="4" t="e">
        <f t="shared" ref="O17:O44" si="5">(M17-L17)/$D$3</f>
        <v>#DIV/0!</v>
      </c>
      <c r="P17" s="68" t="e">
        <f t="shared" ref="P17:P68" si="6">IF(O17&gt;0,(O17*($B$13/(1000^2))),0)</f>
        <v>#DIV/0!</v>
      </c>
      <c r="Q17" s="99" t="e">
        <f>IF(P17&gt;0,($C$3*P17*(96485))/(-N17),0)</f>
        <v>#DIV/0!</v>
      </c>
      <c r="R17" s="54" t="str">
        <f>J17</f>
        <v>Exp1 name</v>
      </c>
      <c r="S17" s="11" t="str">
        <f>K17</f>
        <v>Exp ID1</v>
      </c>
      <c r="T17" s="4"/>
      <c r="U17" s="4"/>
      <c r="V17" s="6">
        <f>N17</f>
        <v>0</v>
      </c>
      <c r="W17" s="64" t="e">
        <f t="shared" ref="W17:W44" si="7">(U17-T17)/$D$4</f>
        <v>#DIV/0!</v>
      </c>
      <c r="X17" s="69" t="e">
        <f>IF(W17&gt;0,(W17*($B$13/(1000^2))),0)</f>
        <v>#DIV/0!</v>
      </c>
      <c r="Y17" s="70" t="e">
        <f t="shared" ref="Y17:Y44" si="8">IF(X17&gt;0,($C$4*X17*(96485))/(-V17),0)</f>
        <v>#DIV/0!</v>
      </c>
      <c r="Z17" s="54" t="str">
        <f t="shared" ref="Z17:Z44" si="9">R17</f>
        <v>Exp1 name</v>
      </c>
      <c r="AA17" s="11" t="str">
        <f t="shared" ref="AA17:AA44" si="10">S17</f>
        <v>Exp ID1</v>
      </c>
      <c r="AB17" s="4"/>
      <c r="AC17" s="4"/>
      <c r="AD17" s="6">
        <f t="shared" ref="AD17:AD44" si="11">V17</f>
        <v>0</v>
      </c>
      <c r="AE17" s="71" t="e">
        <f t="shared" ref="AE17:AE44" si="12">(AC17-AB17)/$D$5</f>
        <v>#DIV/0!</v>
      </c>
      <c r="AF17" s="72" t="e">
        <f t="shared" ref="AF17:AF68" si="13">IF(AE17&gt;0,(AE17*($B$13/(1000^2))),0)</f>
        <v>#DIV/0!</v>
      </c>
      <c r="AG17" s="73" t="e">
        <f t="shared" ref="AG17:AG44" si="14">IF(AF17&gt;0,($C$5*AF17*(96485))/(-AD17),0)</f>
        <v>#DIV/0!</v>
      </c>
      <c r="AH17" s="54" t="str">
        <f t="shared" ref="AH17:AH44" si="15">Z17</f>
        <v>Exp1 name</v>
      </c>
      <c r="AI17" s="11" t="str">
        <f t="shared" ref="AI17:AI44" si="16">AA17</f>
        <v>Exp ID1</v>
      </c>
      <c r="AJ17" s="4"/>
      <c r="AK17" s="4"/>
      <c r="AL17" s="6">
        <f t="shared" ref="AL17:AL44" si="17">AD17</f>
        <v>0</v>
      </c>
      <c r="AM17" s="4" t="e">
        <f>(AK17-AJ17)/$D$6</f>
        <v>#DIV/0!</v>
      </c>
      <c r="AN17" s="74" t="e">
        <f>IF(AM17&gt;0,AM17*($B$13/(1000^2)),0)</f>
        <v>#DIV/0!</v>
      </c>
      <c r="AO17" s="75" t="e">
        <f>IF(AN17&gt;0,(#REF!*AN17*(96485))/(-AL17),0)</f>
        <v>#DIV/0!</v>
      </c>
      <c r="AP17" s="54" t="str">
        <f t="shared" ref="AP17:AP44" si="18">Z17</f>
        <v>Exp1 name</v>
      </c>
      <c r="AQ17" s="11" t="str">
        <f t="shared" ref="AQ17:AQ44" si="19">AA17</f>
        <v>Exp ID1</v>
      </c>
      <c r="AR17" s="4"/>
      <c r="AS17" s="4"/>
      <c r="AT17" s="6">
        <f t="shared" ref="AT17:AT44" si="20">AD17</f>
        <v>0</v>
      </c>
      <c r="AU17" s="64" t="e">
        <f t="shared" ref="AU17:AU44" si="21">(AS17-AR17)/$D$7</f>
        <v>#DIV/0!</v>
      </c>
      <c r="AV17" s="76" t="e">
        <f>IF(AU17&gt;0,AU17*($B$13/(1000^2)),0)</f>
        <v>#DIV/0!</v>
      </c>
      <c r="AW17" s="77" t="e">
        <f t="shared" ref="AW17:AW44" si="22">IF(AV17&gt;0,($C$7*AV17*(96485))/(-AT17),0)</f>
        <v>#DIV/0!</v>
      </c>
      <c r="AX17" s="54" t="str">
        <f t="shared" ref="AX17:AX44" si="23">AP17</f>
        <v>Exp1 name</v>
      </c>
      <c r="AY17" s="11" t="str">
        <f t="shared" ref="AY17:AY44" si="24">AQ17</f>
        <v>Exp ID1</v>
      </c>
      <c r="AZ17" s="4"/>
      <c r="BA17" s="4"/>
      <c r="BB17" s="4">
        <f t="shared" ref="BB17:BB44" si="25">AT17</f>
        <v>0</v>
      </c>
      <c r="BC17" s="4" t="e">
        <f t="shared" ref="BC17:BC44" si="26">(BA17-AZ17)/$D$8</f>
        <v>#DIV/0!</v>
      </c>
      <c r="BD17" s="78" t="e">
        <f>IF(BC17&gt;0,(BC17*($B$13/1000)),0)</f>
        <v>#DIV/0!</v>
      </c>
      <c r="BE17" s="81" t="e">
        <f t="shared" ref="BE17:BE44" si="27">IF(BD17&gt;0,($C$8*BD17*(96485))/(-BB17),0)</f>
        <v>#DIV/0!</v>
      </c>
      <c r="BF17" s="54" t="str">
        <f t="shared" ref="BF17:BF44" si="28">AX17</f>
        <v>Exp1 name</v>
      </c>
      <c r="BG17" s="11" t="str">
        <f t="shared" ref="BG17:BG44" si="29">AY17</f>
        <v>Exp ID1</v>
      </c>
      <c r="BH17" s="79" t="e">
        <f>(SUM(AV17,AF17,X17,P17,H17))*1000</f>
        <v>#DIV/0!</v>
      </c>
      <c r="BI17" s="80" t="e">
        <f>SUM(AW17,AG17,Y17,Q17,I17,AO17,BE17)</f>
        <v>#DIV/0!</v>
      </c>
    </row>
    <row r="18" spans="1:61" ht="15.6" x14ac:dyDescent="0.3">
      <c r="A18" s="24"/>
      <c r="B18" s="27" t="s">
        <v>71</v>
      </c>
      <c r="C18" s="28" t="s">
        <v>50</v>
      </c>
      <c r="D18" s="4"/>
      <c r="E18" s="4"/>
      <c r="F18" s="103"/>
      <c r="G18" s="4" t="e">
        <f t="shared" si="0"/>
        <v>#DIV/0!</v>
      </c>
      <c r="H18" s="66" t="e">
        <f>IF(G18&gt;0,(G18*($B$13/(1000^2))),0)</f>
        <v>#DIV/0!</v>
      </c>
      <c r="I18" s="67" t="e">
        <f t="shared" si="1"/>
        <v>#DIV/0!</v>
      </c>
      <c r="J18" s="54" t="str">
        <f t="shared" si="2"/>
        <v>Exp1 name</v>
      </c>
      <c r="K18" s="11" t="str">
        <f t="shared" si="3"/>
        <v>Exp ID2</v>
      </c>
      <c r="L18" s="4"/>
      <c r="M18" s="4"/>
      <c r="N18" s="6">
        <f t="shared" si="4"/>
        <v>0</v>
      </c>
      <c r="O18" s="4" t="e">
        <f t="shared" si="5"/>
        <v>#DIV/0!</v>
      </c>
      <c r="P18" s="68" t="e">
        <f t="shared" si="6"/>
        <v>#DIV/0!</v>
      </c>
      <c r="Q18" s="99" t="e">
        <f t="shared" ref="Q18:Q44" si="30">IF(P18&gt;0,($C$3*P18*(96485))/(-N18),0)</f>
        <v>#DIV/0!</v>
      </c>
      <c r="R18" s="54" t="str">
        <f>J18</f>
        <v>Exp1 name</v>
      </c>
      <c r="S18" s="11" t="str">
        <f>K18</f>
        <v>Exp ID2</v>
      </c>
      <c r="T18" s="4"/>
      <c r="U18" s="4"/>
      <c r="V18" s="6">
        <f>N18</f>
        <v>0</v>
      </c>
      <c r="W18" s="64" t="e">
        <f t="shared" si="7"/>
        <v>#DIV/0!</v>
      </c>
      <c r="X18" s="69" t="e">
        <f t="shared" ref="X18:X68" si="31">IF(W18&gt;0,(W18*($B$13/(1000^2))),0)</f>
        <v>#DIV/0!</v>
      </c>
      <c r="Y18" s="70" t="e">
        <f t="shared" si="8"/>
        <v>#DIV/0!</v>
      </c>
      <c r="Z18" s="54" t="str">
        <f t="shared" si="9"/>
        <v>Exp1 name</v>
      </c>
      <c r="AA18" s="11" t="str">
        <f t="shared" si="10"/>
        <v>Exp ID2</v>
      </c>
      <c r="AB18" s="4"/>
      <c r="AC18" s="4"/>
      <c r="AD18" s="6">
        <f t="shared" si="11"/>
        <v>0</v>
      </c>
      <c r="AE18" s="71" t="e">
        <f t="shared" si="12"/>
        <v>#DIV/0!</v>
      </c>
      <c r="AF18" s="72" t="e">
        <f t="shared" si="13"/>
        <v>#DIV/0!</v>
      </c>
      <c r="AG18" s="73" t="e">
        <f t="shared" si="14"/>
        <v>#DIV/0!</v>
      </c>
      <c r="AH18" s="54" t="str">
        <f t="shared" si="15"/>
        <v>Exp1 name</v>
      </c>
      <c r="AI18" s="11" t="str">
        <f t="shared" si="16"/>
        <v>Exp ID2</v>
      </c>
      <c r="AJ18" s="4"/>
      <c r="AK18" s="4"/>
      <c r="AL18" s="6">
        <f t="shared" si="17"/>
        <v>0</v>
      </c>
      <c r="AM18" s="4" t="e">
        <f t="shared" ref="AM18:AM68" si="32">(AK18-AJ18)/$D$6</f>
        <v>#DIV/0!</v>
      </c>
      <c r="AN18" s="74" t="e">
        <f t="shared" ref="AN18:AN68" si="33">IF(AM18&gt;0,AM18*($B$13/(1000^2)),0)</f>
        <v>#DIV/0!</v>
      </c>
      <c r="AO18" s="75" t="e">
        <f>IF(AN18&gt;0,(#REF!*AN18*(96485))/(-AL18),0)</f>
        <v>#DIV/0!</v>
      </c>
      <c r="AP18" s="54" t="str">
        <f t="shared" si="18"/>
        <v>Exp1 name</v>
      </c>
      <c r="AQ18" s="11" t="str">
        <f t="shared" si="19"/>
        <v>Exp ID2</v>
      </c>
      <c r="AR18" s="4"/>
      <c r="AS18" s="4"/>
      <c r="AT18" s="6">
        <f t="shared" si="20"/>
        <v>0</v>
      </c>
      <c r="AU18" s="64" t="e">
        <f t="shared" si="21"/>
        <v>#DIV/0!</v>
      </c>
      <c r="AV18" s="76" t="e">
        <f t="shared" ref="AV18:AV68" si="34">IF(AU18&gt;0,AU18*($B$13/(1000^2)),0)</f>
        <v>#DIV/0!</v>
      </c>
      <c r="AW18" s="77" t="e">
        <f t="shared" si="22"/>
        <v>#DIV/0!</v>
      </c>
      <c r="AX18" s="54" t="str">
        <f t="shared" si="23"/>
        <v>Exp1 name</v>
      </c>
      <c r="AY18" s="11" t="str">
        <f t="shared" si="24"/>
        <v>Exp ID2</v>
      </c>
      <c r="AZ18" s="4"/>
      <c r="BA18" s="4"/>
      <c r="BB18" s="4">
        <f t="shared" si="25"/>
        <v>0</v>
      </c>
      <c r="BC18" s="4" t="e">
        <f t="shared" si="26"/>
        <v>#DIV/0!</v>
      </c>
      <c r="BD18" s="78" t="e">
        <f t="shared" ref="BD18:BD68" si="35">IF(BC18&gt;0,(BC18*($B$13/1000)),0)</f>
        <v>#DIV/0!</v>
      </c>
      <c r="BE18" s="81" t="e">
        <f t="shared" si="27"/>
        <v>#DIV/0!</v>
      </c>
      <c r="BF18" s="54" t="str">
        <f t="shared" si="28"/>
        <v>Exp1 name</v>
      </c>
      <c r="BG18" s="11" t="str">
        <f t="shared" si="29"/>
        <v>Exp ID2</v>
      </c>
      <c r="BH18" s="79" t="e">
        <f>(SUM(AV18,AF18,X18,P18,H18))*1000</f>
        <v>#DIV/0!</v>
      </c>
      <c r="BI18" s="80" t="e">
        <f>SUM(AW18,AG18,Y18,Q18,I18,AO18)</f>
        <v>#DIV/0!</v>
      </c>
    </row>
    <row r="19" spans="1:61" ht="15.6" x14ac:dyDescent="0.3">
      <c r="A19" s="24"/>
      <c r="B19" s="27" t="s">
        <v>71</v>
      </c>
      <c r="C19" s="28" t="s">
        <v>56</v>
      </c>
      <c r="D19" s="4"/>
      <c r="E19" s="4"/>
      <c r="F19" s="104"/>
      <c r="G19" s="4" t="e">
        <f t="shared" si="0"/>
        <v>#DIV/0!</v>
      </c>
      <c r="H19" s="66" t="e">
        <f t="shared" ref="H19:H68" si="36">IF(G19&gt;0,(G19*($B$13/(1000^2))),0)</f>
        <v>#DIV/0!</v>
      </c>
      <c r="I19" s="67" t="e">
        <f t="shared" si="1"/>
        <v>#DIV/0!</v>
      </c>
      <c r="J19" s="54" t="str">
        <f t="shared" si="2"/>
        <v>Exp1 name</v>
      </c>
      <c r="K19" s="11" t="str">
        <f t="shared" si="3"/>
        <v>Exp ID3</v>
      </c>
      <c r="L19" s="4"/>
      <c r="M19" s="4"/>
      <c r="N19" s="6">
        <f t="shared" si="4"/>
        <v>0</v>
      </c>
      <c r="O19" s="4" t="e">
        <f t="shared" si="5"/>
        <v>#DIV/0!</v>
      </c>
      <c r="P19" s="68" t="e">
        <f t="shared" si="6"/>
        <v>#DIV/0!</v>
      </c>
      <c r="Q19" s="99" t="e">
        <f t="shared" si="30"/>
        <v>#DIV/0!</v>
      </c>
      <c r="R19" s="54" t="str">
        <f>J19</f>
        <v>Exp1 name</v>
      </c>
      <c r="S19" s="11" t="str">
        <f>K19</f>
        <v>Exp ID3</v>
      </c>
      <c r="T19" s="4"/>
      <c r="U19" s="4"/>
      <c r="V19" s="6">
        <f>N19</f>
        <v>0</v>
      </c>
      <c r="W19" s="64" t="e">
        <f t="shared" si="7"/>
        <v>#DIV/0!</v>
      </c>
      <c r="X19" s="69" t="e">
        <f t="shared" si="31"/>
        <v>#DIV/0!</v>
      </c>
      <c r="Y19" s="70" t="e">
        <f t="shared" si="8"/>
        <v>#DIV/0!</v>
      </c>
      <c r="Z19" s="54" t="str">
        <f t="shared" si="9"/>
        <v>Exp1 name</v>
      </c>
      <c r="AA19" s="11" t="str">
        <f t="shared" si="10"/>
        <v>Exp ID3</v>
      </c>
      <c r="AB19" s="4"/>
      <c r="AC19" s="4"/>
      <c r="AD19" s="6">
        <f t="shared" si="11"/>
        <v>0</v>
      </c>
      <c r="AE19" s="71" t="e">
        <f t="shared" si="12"/>
        <v>#DIV/0!</v>
      </c>
      <c r="AF19" s="72" t="e">
        <f t="shared" si="13"/>
        <v>#DIV/0!</v>
      </c>
      <c r="AG19" s="73" t="e">
        <f t="shared" si="14"/>
        <v>#DIV/0!</v>
      </c>
      <c r="AH19" s="54" t="str">
        <f t="shared" si="15"/>
        <v>Exp1 name</v>
      </c>
      <c r="AI19" s="11" t="str">
        <f t="shared" si="16"/>
        <v>Exp ID3</v>
      </c>
      <c r="AJ19" s="4"/>
      <c r="AK19" s="4"/>
      <c r="AL19" s="6">
        <f t="shared" si="17"/>
        <v>0</v>
      </c>
      <c r="AM19" s="4" t="e">
        <f t="shared" si="32"/>
        <v>#DIV/0!</v>
      </c>
      <c r="AN19" s="74" t="e">
        <f t="shared" si="33"/>
        <v>#DIV/0!</v>
      </c>
      <c r="AO19" s="75" t="e">
        <f>IF(AN19&gt;0,(#REF!*AN19*(96485))/(-AL19),0)</f>
        <v>#DIV/0!</v>
      </c>
      <c r="AP19" s="54" t="str">
        <f t="shared" si="18"/>
        <v>Exp1 name</v>
      </c>
      <c r="AQ19" s="11" t="str">
        <f t="shared" si="19"/>
        <v>Exp ID3</v>
      </c>
      <c r="AR19" s="4"/>
      <c r="AS19" s="4"/>
      <c r="AT19" s="6">
        <f t="shared" si="20"/>
        <v>0</v>
      </c>
      <c r="AU19" s="64" t="e">
        <f t="shared" si="21"/>
        <v>#DIV/0!</v>
      </c>
      <c r="AV19" s="76" t="e">
        <f t="shared" si="34"/>
        <v>#DIV/0!</v>
      </c>
      <c r="AW19" s="77" t="e">
        <f t="shared" si="22"/>
        <v>#DIV/0!</v>
      </c>
      <c r="AX19" s="54" t="str">
        <f t="shared" si="23"/>
        <v>Exp1 name</v>
      </c>
      <c r="AY19" s="11" t="str">
        <f t="shared" si="24"/>
        <v>Exp ID3</v>
      </c>
      <c r="AZ19" s="4"/>
      <c r="BA19" s="4"/>
      <c r="BB19" s="4">
        <f t="shared" si="25"/>
        <v>0</v>
      </c>
      <c r="BC19" s="4" t="e">
        <f t="shared" si="26"/>
        <v>#DIV/0!</v>
      </c>
      <c r="BD19" s="78" t="e">
        <f t="shared" si="35"/>
        <v>#DIV/0!</v>
      </c>
      <c r="BE19" s="81" t="e">
        <f t="shared" si="27"/>
        <v>#DIV/0!</v>
      </c>
      <c r="BF19" s="54" t="str">
        <f t="shared" si="28"/>
        <v>Exp1 name</v>
      </c>
      <c r="BG19" s="11" t="str">
        <f t="shared" si="29"/>
        <v>Exp ID3</v>
      </c>
      <c r="BH19" s="79" t="e">
        <f>(SUM(AV19,AF19,X19,P19,H19))*1000</f>
        <v>#DIV/0!</v>
      </c>
      <c r="BI19" s="80" t="e">
        <f>SUM(AW19,AG19,Y19,Q19,I19,AO19)</f>
        <v>#DIV/0!</v>
      </c>
    </row>
    <row r="20" spans="1:61" ht="15.6" x14ac:dyDescent="0.3">
      <c r="A20" s="24"/>
      <c r="B20" s="27" t="s">
        <v>71</v>
      </c>
      <c r="C20" s="28" t="s">
        <v>57</v>
      </c>
      <c r="D20" s="4"/>
      <c r="E20" s="4"/>
      <c r="F20" s="103"/>
      <c r="G20" s="4" t="e">
        <f t="shared" si="0"/>
        <v>#DIV/0!</v>
      </c>
      <c r="H20" s="66" t="e">
        <f t="shared" si="36"/>
        <v>#DIV/0!</v>
      </c>
      <c r="I20" s="67" t="e">
        <f t="shared" si="1"/>
        <v>#DIV/0!</v>
      </c>
      <c r="J20" s="54" t="str">
        <f t="shared" si="2"/>
        <v>Exp1 name</v>
      </c>
      <c r="K20" s="11" t="str">
        <f t="shared" si="3"/>
        <v>Exp ID4</v>
      </c>
      <c r="L20" s="4"/>
      <c r="M20" s="4"/>
      <c r="N20" s="6">
        <f t="shared" si="4"/>
        <v>0</v>
      </c>
      <c r="O20" s="4" t="e">
        <f t="shared" si="5"/>
        <v>#DIV/0!</v>
      </c>
      <c r="P20" s="68" t="e">
        <f t="shared" si="6"/>
        <v>#DIV/0!</v>
      </c>
      <c r="Q20" s="99" t="e">
        <f t="shared" si="30"/>
        <v>#DIV/0!</v>
      </c>
      <c r="R20" s="54" t="str">
        <f>J20</f>
        <v>Exp1 name</v>
      </c>
      <c r="S20" s="11" t="str">
        <f>K20</f>
        <v>Exp ID4</v>
      </c>
      <c r="T20" s="4"/>
      <c r="U20" s="4"/>
      <c r="V20" s="6">
        <f>N20</f>
        <v>0</v>
      </c>
      <c r="W20" s="64" t="e">
        <f t="shared" si="7"/>
        <v>#DIV/0!</v>
      </c>
      <c r="X20" s="69" t="e">
        <f t="shared" si="31"/>
        <v>#DIV/0!</v>
      </c>
      <c r="Y20" s="70" t="e">
        <f t="shared" si="8"/>
        <v>#DIV/0!</v>
      </c>
      <c r="Z20" s="54" t="str">
        <f t="shared" si="9"/>
        <v>Exp1 name</v>
      </c>
      <c r="AA20" s="11" t="str">
        <f t="shared" si="10"/>
        <v>Exp ID4</v>
      </c>
      <c r="AB20" s="4"/>
      <c r="AC20" s="4"/>
      <c r="AD20" s="6">
        <f t="shared" si="11"/>
        <v>0</v>
      </c>
      <c r="AE20" s="71" t="e">
        <f t="shared" si="12"/>
        <v>#DIV/0!</v>
      </c>
      <c r="AF20" s="72" t="e">
        <f t="shared" si="13"/>
        <v>#DIV/0!</v>
      </c>
      <c r="AG20" s="73" t="e">
        <f t="shared" si="14"/>
        <v>#DIV/0!</v>
      </c>
      <c r="AH20" s="54" t="str">
        <f t="shared" si="15"/>
        <v>Exp1 name</v>
      </c>
      <c r="AI20" s="11" t="str">
        <f t="shared" si="16"/>
        <v>Exp ID4</v>
      </c>
      <c r="AJ20" s="4"/>
      <c r="AK20" s="4"/>
      <c r="AL20" s="6">
        <f t="shared" si="17"/>
        <v>0</v>
      </c>
      <c r="AM20" s="4" t="e">
        <f t="shared" si="32"/>
        <v>#DIV/0!</v>
      </c>
      <c r="AN20" s="74" t="e">
        <f t="shared" si="33"/>
        <v>#DIV/0!</v>
      </c>
      <c r="AO20" s="75" t="e">
        <f>IF(AN20&gt;0,(#REF!*AN20*(96485))/(-AL20),0)</f>
        <v>#DIV/0!</v>
      </c>
      <c r="AP20" s="54" t="str">
        <f t="shared" si="18"/>
        <v>Exp1 name</v>
      </c>
      <c r="AQ20" s="11" t="str">
        <f t="shared" si="19"/>
        <v>Exp ID4</v>
      </c>
      <c r="AR20" s="4"/>
      <c r="AS20" s="4"/>
      <c r="AT20" s="6">
        <f t="shared" si="20"/>
        <v>0</v>
      </c>
      <c r="AU20" s="64" t="e">
        <f t="shared" si="21"/>
        <v>#DIV/0!</v>
      </c>
      <c r="AV20" s="76" t="e">
        <f t="shared" si="34"/>
        <v>#DIV/0!</v>
      </c>
      <c r="AW20" s="77" t="e">
        <f t="shared" si="22"/>
        <v>#DIV/0!</v>
      </c>
      <c r="AX20" s="54" t="str">
        <f t="shared" si="23"/>
        <v>Exp1 name</v>
      </c>
      <c r="AY20" s="11" t="str">
        <f t="shared" si="24"/>
        <v>Exp ID4</v>
      </c>
      <c r="AZ20" s="4"/>
      <c r="BA20" s="4"/>
      <c r="BB20" s="4">
        <f t="shared" si="25"/>
        <v>0</v>
      </c>
      <c r="BC20" s="4" t="e">
        <f t="shared" si="26"/>
        <v>#DIV/0!</v>
      </c>
      <c r="BD20" s="78" t="e">
        <f t="shared" si="35"/>
        <v>#DIV/0!</v>
      </c>
      <c r="BE20" s="81" t="e">
        <f t="shared" si="27"/>
        <v>#DIV/0!</v>
      </c>
      <c r="BF20" s="54" t="str">
        <f t="shared" si="28"/>
        <v>Exp1 name</v>
      </c>
      <c r="BG20" s="11" t="str">
        <f t="shared" si="29"/>
        <v>Exp ID4</v>
      </c>
      <c r="BH20" s="79" t="e">
        <f>(SUM(AV20,AF20,X20,P20,H20))*1000</f>
        <v>#DIV/0!</v>
      </c>
      <c r="BI20" s="80" t="e">
        <f>SUM(AW20,AG20,Y20,Q20,I20,AO20)</f>
        <v>#DIV/0!</v>
      </c>
    </row>
    <row r="21" spans="1:61" ht="15.6" x14ac:dyDescent="0.3">
      <c r="A21" s="24"/>
      <c r="B21" s="29" t="s">
        <v>58</v>
      </c>
      <c r="C21" s="30" t="s">
        <v>70</v>
      </c>
      <c r="D21" s="4"/>
      <c r="E21" s="4"/>
      <c r="F21" s="103"/>
      <c r="G21" s="4" t="e">
        <f t="shared" si="0"/>
        <v>#DIV/0!</v>
      </c>
      <c r="H21" s="66" t="e">
        <f t="shared" si="36"/>
        <v>#DIV/0!</v>
      </c>
      <c r="I21" s="67" t="e">
        <f t="shared" si="1"/>
        <v>#DIV/0!</v>
      </c>
      <c r="J21" s="55" t="str">
        <f t="shared" si="2"/>
        <v>Exp2 name</v>
      </c>
      <c r="K21" s="9" t="str">
        <f t="shared" si="3"/>
        <v>Exp ID1</v>
      </c>
      <c r="L21" s="4"/>
      <c r="M21" s="4"/>
      <c r="N21" s="6">
        <f t="shared" si="4"/>
        <v>0</v>
      </c>
      <c r="O21" s="4" t="e">
        <f t="shared" si="5"/>
        <v>#DIV/0!</v>
      </c>
      <c r="P21" s="68" t="e">
        <f t="shared" si="6"/>
        <v>#DIV/0!</v>
      </c>
      <c r="Q21" s="99" t="e">
        <f t="shared" si="30"/>
        <v>#DIV/0!</v>
      </c>
      <c r="R21" s="55" t="str">
        <f>J21</f>
        <v>Exp2 name</v>
      </c>
      <c r="S21" s="9" t="str">
        <f>K21</f>
        <v>Exp ID1</v>
      </c>
      <c r="T21" s="4"/>
      <c r="U21" s="4"/>
      <c r="V21" s="6">
        <f>N21</f>
        <v>0</v>
      </c>
      <c r="W21" s="64" t="e">
        <f t="shared" si="7"/>
        <v>#DIV/0!</v>
      </c>
      <c r="X21" s="69" t="e">
        <f t="shared" si="31"/>
        <v>#DIV/0!</v>
      </c>
      <c r="Y21" s="70" t="e">
        <f t="shared" si="8"/>
        <v>#DIV/0!</v>
      </c>
      <c r="Z21" s="55" t="str">
        <f t="shared" si="9"/>
        <v>Exp2 name</v>
      </c>
      <c r="AA21" s="9" t="str">
        <f t="shared" si="10"/>
        <v>Exp ID1</v>
      </c>
      <c r="AB21" s="4"/>
      <c r="AC21" s="4"/>
      <c r="AD21" s="6">
        <f t="shared" si="11"/>
        <v>0</v>
      </c>
      <c r="AE21" s="71" t="e">
        <f t="shared" si="12"/>
        <v>#DIV/0!</v>
      </c>
      <c r="AF21" s="72" t="e">
        <f t="shared" si="13"/>
        <v>#DIV/0!</v>
      </c>
      <c r="AG21" s="73" t="e">
        <f t="shared" si="14"/>
        <v>#DIV/0!</v>
      </c>
      <c r="AH21" s="55" t="str">
        <f t="shared" si="15"/>
        <v>Exp2 name</v>
      </c>
      <c r="AI21" s="9" t="str">
        <f t="shared" si="16"/>
        <v>Exp ID1</v>
      </c>
      <c r="AJ21" s="4"/>
      <c r="AK21" s="4"/>
      <c r="AL21" s="6">
        <f t="shared" si="17"/>
        <v>0</v>
      </c>
      <c r="AM21" s="4" t="e">
        <f t="shared" si="32"/>
        <v>#DIV/0!</v>
      </c>
      <c r="AN21" s="74" t="e">
        <f t="shared" si="33"/>
        <v>#DIV/0!</v>
      </c>
      <c r="AO21" s="75" t="e">
        <f>IF(AN21&gt;0,(#REF!*AN21*(96485))/(-AL21),0)</f>
        <v>#DIV/0!</v>
      </c>
      <c r="AP21" s="55" t="str">
        <f t="shared" si="18"/>
        <v>Exp2 name</v>
      </c>
      <c r="AQ21" s="9" t="str">
        <f t="shared" si="19"/>
        <v>Exp ID1</v>
      </c>
      <c r="AR21" s="4"/>
      <c r="AS21" s="4"/>
      <c r="AT21" s="6">
        <f t="shared" si="20"/>
        <v>0</v>
      </c>
      <c r="AU21" s="64" t="e">
        <f t="shared" si="21"/>
        <v>#DIV/0!</v>
      </c>
      <c r="AV21" s="76" t="e">
        <f t="shared" si="34"/>
        <v>#DIV/0!</v>
      </c>
      <c r="AW21" s="77" t="e">
        <f t="shared" si="22"/>
        <v>#DIV/0!</v>
      </c>
      <c r="AX21" s="55" t="str">
        <f t="shared" si="23"/>
        <v>Exp2 name</v>
      </c>
      <c r="AY21" s="9" t="str">
        <f t="shared" si="24"/>
        <v>Exp ID1</v>
      </c>
      <c r="AZ21" s="4"/>
      <c r="BA21" s="4"/>
      <c r="BB21" s="4">
        <f t="shared" si="25"/>
        <v>0</v>
      </c>
      <c r="BC21" s="4" t="e">
        <f t="shared" si="26"/>
        <v>#DIV/0!</v>
      </c>
      <c r="BD21" s="78" t="e">
        <f t="shared" si="35"/>
        <v>#DIV/0!</v>
      </c>
      <c r="BE21" s="81" t="e">
        <f t="shared" si="27"/>
        <v>#DIV/0!</v>
      </c>
      <c r="BF21" s="55" t="str">
        <f t="shared" si="28"/>
        <v>Exp2 name</v>
      </c>
      <c r="BG21" s="9" t="str">
        <f t="shared" si="29"/>
        <v>Exp ID1</v>
      </c>
      <c r="BH21" s="79" t="e">
        <f>(SUM(AV21,AF21,X21,P21,H21))*1000</f>
        <v>#DIV/0!</v>
      </c>
      <c r="BI21" s="80" t="e">
        <f>SUM(AW21,AG21,Y21,Q21,I21,AO21)</f>
        <v>#DIV/0!</v>
      </c>
    </row>
    <row r="22" spans="1:61" ht="15.6" x14ac:dyDescent="0.3">
      <c r="A22" s="24"/>
      <c r="B22" s="100" t="s">
        <v>51</v>
      </c>
      <c r="C22" s="101" t="s">
        <v>51</v>
      </c>
      <c r="D22" s="4"/>
      <c r="E22" s="4"/>
      <c r="F22" s="6"/>
      <c r="G22" s="4" t="e">
        <f t="shared" si="0"/>
        <v>#DIV/0!</v>
      </c>
      <c r="H22" s="66" t="e">
        <f t="shared" si="36"/>
        <v>#DIV/0!</v>
      </c>
      <c r="I22" s="67" t="e">
        <f t="shared" si="1"/>
        <v>#DIV/0!</v>
      </c>
      <c r="J22" s="55" t="str">
        <f t="shared" si="2"/>
        <v>etc</v>
      </c>
      <c r="K22" s="9" t="str">
        <f t="shared" si="3"/>
        <v>etc</v>
      </c>
      <c r="L22" s="4"/>
      <c r="M22" s="4"/>
      <c r="N22" s="6">
        <f t="shared" si="4"/>
        <v>0</v>
      </c>
      <c r="O22" s="4" t="e">
        <f t="shared" si="5"/>
        <v>#DIV/0!</v>
      </c>
      <c r="P22" s="68" t="e">
        <f t="shared" si="6"/>
        <v>#DIV/0!</v>
      </c>
      <c r="Q22" s="99" t="e">
        <f t="shared" si="30"/>
        <v>#DIV/0!</v>
      </c>
      <c r="R22" s="55" t="str">
        <f>J22</f>
        <v>etc</v>
      </c>
      <c r="S22" s="9" t="str">
        <f>K22</f>
        <v>etc</v>
      </c>
      <c r="T22" s="4"/>
      <c r="U22" s="4"/>
      <c r="V22" s="6">
        <f>N22</f>
        <v>0</v>
      </c>
      <c r="W22" s="64" t="e">
        <f t="shared" si="7"/>
        <v>#DIV/0!</v>
      </c>
      <c r="X22" s="69" t="e">
        <f t="shared" si="31"/>
        <v>#DIV/0!</v>
      </c>
      <c r="Y22" s="70" t="e">
        <f t="shared" si="8"/>
        <v>#DIV/0!</v>
      </c>
      <c r="Z22" s="55" t="str">
        <f t="shared" si="9"/>
        <v>etc</v>
      </c>
      <c r="AA22" s="9" t="str">
        <f t="shared" si="10"/>
        <v>etc</v>
      </c>
      <c r="AB22" s="4"/>
      <c r="AC22" s="4"/>
      <c r="AD22" s="6">
        <f t="shared" si="11"/>
        <v>0</v>
      </c>
      <c r="AE22" s="71" t="e">
        <f t="shared" si="12"/>
        <v>#DIV/0!</v>
      </c>
      <c r="AF22" s="72" t="e">
        <f t="shared" si="13"/>
        <v>#DIV/0!</v>
      </c>
      <c r="AG22" s="73" t="e">
        <f t="shared" si="14"/>
        <v>#DIV/0!</v>
      </c>
      <c r="AH22" s="55" t="str">
        <f t="shared" si="15"/>
        <v>etc</v>
      </c>
      <c r="AI22" s="9" t="str">
        <f t="shared" si="16"/>
        <v>etc</v>
      </c>
      <c r="AJ22" s="4"/>
      <c r="AK22" s="4"/>
      <c r="AL22" s="6">
        <f t="shared" si="17"/>
        <v>0</v>
      </c>
      <c r="AM22" s="4" t="e">
        <f t="shared" si="32"/>
        <v>#DIV/0!</v>
      </c>
      <c r="AN22" s="74" t="e">
        <f t="shared" si="33"/>
        <v>#DIV/0!</v>
      </c>
      <c r="AO22" s="75" t="e">
        <f>IF(AN22&gt;0,(#REF!*AN22*(96485))/(-AL22),0)</f>
        <v>#DIV/0!</v>
      </c>
      <c r="AP22" s="55" t="str">
        <f t="shared" si="18"/>
        <v>etc</v>
      </c>
      <c r="AQ22" s="9" t="str">
        <f t="shared" si="19"/>
        <v>etc</v>
      </c>
      <c r="AR22" s="4"/>
      <c r="AS22" s="4"/>
      <c r="AT22" s="6">
        <f t="shared" si="20"/>
        <v>0</v>
      </c>
      <c r="AU22" s="64" t="e">
        <f t="shared" si="21"/>
        <v>#DIV/0!</v>
      </c>
      <c r="AV22" s="76" t="e">
        <f t="shared" si="34"/>
        <v>#DIV/0!</v>
      </c>
      <c r="AW22" s="77" t="e">
        <f t="shared" si="22"/>
        <v>#DIV/0!</v>
      </c>
      <c r="AX22" s="55" t="str">
        <f t="shared" si="23"/>
        <v>etc</v>
      </c>
      <c r="AY22" s="9" t="str">
        <f t="shared" si="24"/>
        <v>etc</v>
      </c>
      <c r="AZ22" s="4"/>
      <c r="BA22" s="4"/>
      <c r="BB22" s="4">
        <f t="shared" si="25"/>
        <v>0</v>
      </c>
      <c r="BC22" s="4" t="e">
        <f t="shared" si="26"/>
        <v>#DIV/0!</v>
      </c>
      <c r="BD22" s="78" t="e">
        <f t="shared" si="35"/>
        <v>#DIV/0!</v>
      </c>
      <c r="BE22" s="81" t="e">
        <f t="shared" si="27"/>
        <v>#DIV/0!</v>
      </c>
      <c r="BF22" s="55" t="str">
        <f t="shared" si="28"/>
        <v>etc</v>
      </c>
      <c r="BG22" s="9" t="str">
        <f t="shared" si="29"/>
        <v>etc</v>
      </c>
      <c r="BH22" s="79" t="e">
        <f>(SUM(AV22,AF22,X22,P22,H22))*1000</f>
        <v>#DIV/0!</v>
      </c>
      <c r="BI22" s="80" t="e">
        <f>SUM(AW22,AG22,Y22,Q22,I22,AO22)</f>
        <v>#DIV/0!</v>
      </c>
    </row>
    <row r="23" spans="1:61" ht="15.6" x14ac:dyDescent="0.3">
      <c r="A23" s="24"/>
      <c r="B23" s="29"/>
      <c r="C23" s="30"/>
      <c r="D23" s="4"/>
      <c r="E23" s="4"/>
      <c r="F23" s="6"/>
      <c r="G23" s="4" t="e">
        <f t="shared" si="0"/>
        <v>#DIV/0!</v>
      </c>
      <c r="H23" s="66" t="e">
        <f t="shared" si="36"/>
        <v>#DIV/0!</v>
      </c>
      <c r="I23" s="67" t="e">
        <f t="shared" si="1"/>
        <v>#DIV/0!</v>
      </c>
      <c r="J23" s="55">
        <f t="shared" si="2"/>
        <v>0</v>
      </c>
      <c r="K23" s="9">
        <f t="shared" si="3"/>
        <v>0</v>
      </c>
      <c r="L23" s="4"/>
      <c r="M23" s="4"/>
      <c r="N23" s="6">
        <f t="shared" si="4"/>
        <v>0</v>
      </c>
      <c r="O23" s="4" t="e">
        <f t="shared" si="5"/>
        <v>#DIV/0!</v>
      </c>
      <c r="P23" s="68" t="e">
        <f t="shared" si="6"/>
        <v>#DIV/0!</v>
      </c>
      <c r="Q23" s="99" t="e">
        <f t="shared" si="30"/>
        <v>#DIV/0!</v>
      </c>
      <c r="R23" s="55">
        <f>J23</f>
        <v>0</v>
      </c>
      <c r="S23" s="9">
        <f>K23</f>
        <v>0</v>
      </c>
      <c r="T23" s="4"/>
      <c r="U23" s="4"/>
      <c r="V23" s="6">
        <f>N23</f>
        <v>0</v>
      </c>
      <c r="W23" s="64" t="e">
        <f t="shared" si="7"/>
        <v>#DIV/0!</v>
      </c>
      <c r="X23" s="69" t="e">
        <f t="shared" si="31"/>
        <v>#DIV/0!</v>
      </c>
      <c r="Y23" s="70" t="e">
        <f t="shared" si="8"/>
        <v>#DIV/0!</v>
      </c>
      <c r="Z23" s="55">
        <f t="shared" si="9"/>
        <v>0</v>
      </c>
      <c r="AA23" s="9">
        <f t="shared" si="10"/>
        <v>0</v>
      </c>
      <c r="AB23" s="4"/>
      <c r="AC23" s="4"/>
      <c r="AD23" s="6">
        <f t="shared" si="11"/>
        <v>0</v>
      </c>
      <c r="AE23" s="71" t="e">
        <f t="shared" si="12"/>
        <v>#DIV/0!</v>
      </c>
      <c r="AF23" s="72" t="e">
        <f t="shared" si="13"/>
        <v>#DIV/0!</v>
      </c>
      <c r="AG23" s="73" t="e">
        <f t="shared" si="14"/>
        <v>#DIV/0!</v>
      </c>
      <c r="AH23" s="55">
        <f t="shared" si="15"/>
        <v>0</v>
      </c>
      <c r="AI23" s="9">
        <f t="shared" si="16"/>
        <v>0</v>
      </c>
      <c r="AJ23" s="4"/>
      <c r="AK23" s="4"/>
      <c r="AL23" s="6">
        <f t="shared" si="17"/>
        <v>0</v>
      </c>
      <c r="AM23" s="4" t="e">
        <f>(AK23-AJ23)/$D$6</f>
        <v>#DIV/0!</v>
      </c>
      <c r="AN23" s="74" t="e">
        <f t="shared" si="33"/>
        <v>#DIV/0!</v>
      </c>
      <c r="AO23" s="75" t="e">
        <f>IF(AN23&gt;0,(#REF!*AN23*(96485))/(-AL23),0)</f>
        <v>#DIV/0!</v>
      </c>
      <c r="AP23" s="55">
        <f t="shared" si="18"/>
        <v>0</v>
      </c>
      <c r="AQ23" s="9">
        <f t="shared" si="19"/>
        <v>0</v>
      </c>
      <c r="AR23" s="4"/>
      <c r="AS23" s="4"/>
      <c r="AT23" s="6">
        <f t="shared" si="20"/>
        <v>0</v>
      </c>
      <c r="AU23" s="64" t="e">
        <f t="shared" si="21"/>
        <v>#DIV/0!</v>
      </c>
      <c r="AV23" s="76" t="e">
        <f t="shared" si="34"/>
        <v>#DIV/0!</v>
      </c>
      <c r="AW23" s="77" t="e">
        <f t="shared" si="22"/>
        <v>#DIV/0!</v>
      </c>
      <c r="AX23" s="55">
        <f t="shared" si="23"/>
        <v>0</v>
      </c>
      <c r="AY23" s="9">
        <f t="shared" si="24"/>
        <v>0</v>
      </c>
      <c r="AZ23" s="4"/>
      <c r="BA23" s="4"/>
      <c r="BB23" s="4">
        <f t="shared" si="25"/>
        <v>0</v>
      </c>
      <c r="BC23" s="4" t="e">
        <f t="shared" si="26"/>
        <v>#DIV/0!</v>
      </c>
      <c r="BD23" s="78" t="e">
        <f t="shared" si="35"/>
        <v>#DIV/0!</v>
      </c>
      <c r="BE23" s="81" t="e">
        <f t="shared" si="27"/>
        <v>#DIV/0!</v>
      </c>
      <c r="BF23" s="55">
        <f t="shared" si="28"/>
        <v>0</v>
      </c>
      <c r="BG23" s="9">
        <f t="shared" si="29"/>
        <v>0</v>
      </c>
      <c r="BH23" s="79" t="e">
        <f>(SUM(AV23,AF23,X23,P23,H23))*1000</f>
        <v>#DIV/0!</v>
      </c>
      <c r="BI23" s="80" t="e">
        <f>SUM(AW23,AG23,Y23,Q23,I23,AO23)</f>
        <v>#DIV/0!</v>
      </c>
    </row>
    <row r="24" spans="1:61" ht="15.6" x14ac:dyDescent="0.3">
      <c r="A24" s="24"/>
      <c r="B24" s="29"/>
      <c r="C24" s="30"/>
      <c r="D24" s="4"/>
      <c r="E24" s="4"/>
      <c r="F24" s="6"/>
      <c r="G24" s="4" t="e">
        <f t="shared" si="0"/>
        <v>#DIV/0!</v>
      </c>
      <c r="H24" s="66" t="e">
        <f t="shared" si="36"/>
        <v>#DIV/0!</v>
      </c>
      <c r="I24" s="67" t="e">
        <f t="shared" si="1"/>
        <v>#DIV/0!</v>
      </c>
      <c r="J24" s="55">
        <f t="shared" si="2"/>
        <v>0</v>
      </c>
      <c r="K24" s="9">
        <f t="shared" si="3"/>
        <v>0</v>
      </c>
      <c r="L24" s="4"/>
      <c r="M24" s="4"/>
      <c r="N24" s="6">
        <f t="shared" si="4"/>
        <v>0</v>
      </c>
      <c r="O24" s="4" t="e">
        <f t="shared" si="5"/>
        <v>#DIV/0!</v>
      </c>
      <c r="P24" s="68" t="e">
        <f t="shared" si="6"/>
        <v>#DIV/0!</v>
      </c>
      <c r="Q24" s="99" t="e">
        <f t="shared" si="30"/>
        <v>#DIV/0!</v>
      </c>
      <c r="R24" s="55">
        <f>J24</f>
        <v>0</v>
      </c>
      <c r="S24" s="9">
        <f>K24</f>
        <v>0</v>
      </c>
      <c r="T24" s="4"/>
      <c r="U24" s="4"/>
      <c r="V24" s="6">
        <f>N24</f>
        <v>0</v>
      </c>
      <c r="W24" s="64" t="e">
        <f t="shared" si="7"/>
        <v>#DIV/0!</v>
      </c>
      <c r="X24" s="69" t="e">
        <f t="shared" si="31"/>
        <v>#DIV/0!</v>
      </c>
      <c r="Y24" s="70" t="e">
        <f t="shared" si="8"/>
        <v>#DIV/0!</v>
      </c>
      <c r="Z24" s="55">
        <f t="shared" si="9"/>
        <v>0</v>
      </c>
      <c r="AA24" s="9">
        <f t="shared" si="10"/>
        <v>0</v>
      </c>
      <c r="AB24" s="4"/>
      <c r="AC24" s="4"/>
      <c r="AD24" s="6">
        <f t="shared" si="11"/>
        <v>0</v>
      </c>
      <c r="AE24" s="71" t="e">
        <f t="shared" si="12"/>
        <v>#DIV/0!</v>
      </c>
      <c r="AF24" s="72" t="e">
        <f t="shared" si="13"/>
        <v>#DIV/0!</v>
      </c>
      <c r="AG24" s="73" t="e">
        <f t="shared" si="14"/>
        <v>#DIV/0!</v>
      </c>
      <c r="AH24" s="55">
        <f t="shared" si="15"/>
        <v>0</v>
      </c>
      <c r="AI24" s="9">
        <f t="shared" si="16"/>
        <v>0</v>
      </c>
      <c r="AJ24" s="4"/>
      <c r="AK24" s="4"/>
      <c r="AL24" s="6">
        <f t="shared" si="17"/>
        <v>0</v>
      </c>
      <c r="AM24" s="4" t="e">
        <f t="shared" si="32"/>
        <v>#DIV/0!</v>
      </c>
      <c r="AN24" s="74" t="e">
        <f t="shared" si="33"/>
        <v>#DIV/0!</v>
      </c>
      <c r="AO24" s="75" t="e">
        <f>IF(AN24&gt;0,(#REF!*AN24*(96485))/(-AL24),0)</f>
        <v>#DIV/0!</v>
      </c>
      <c r="AP24" s="55">
        <f t="shared" si="18"/>
        <v>0</v>
      </c>
      <c r="AQ24" s="9">
        <f t="shared" si="19"/>
        <v>0</v>
      </c>
      <c r="AR24" s="4"/>
      <c r="AS24" s="4"/>
      <c r="AT24" s="6">
        <f t="shared" si="20"/>
        <v>0</v>
      </c>
      <c r="AU24" s="64" t="e">
        <f t="shared" si="21"/>
        <v>#DIV/0!</v>
      </c>
      <c r="AV24" s="76" t="e">
        <f t="shared" si="34"/>
        <v>#DIV/0!</v>
      </c>
      <c r="AW24" s="77" t="e">
        <f t="shared" si="22"/>
        <v>#DIV/0!</v>
      </c>
      <c r="AX24" s="55">
        <f t="shared" si="23"/>
        <v>0</v>
      </c>
      <c r="AY24" s="9">
        <f t="shared" si="24"/>
        <v>0</v>
      </c>
      <c r="AZ24" s="4"/>
      <c r="BA24" s="4"/>
      <c r="BB24" s="4">
        <f t="shared" si="25"/>
        <v>0</v>
      </c>
      <c r="BC24" s="4" t="e">
        <f t="shared" si="26"/>
        <v>#DIV/0!</v>
      </c>
      <c r="BD24" s="78" t="e">
        <f t="shared" si="35"/>
        <v>#DIV/0!</v>
      </c>
      <c r="BE24" s="81" t="e">
        <f t="shared" si="27"/>
        <v>#DIV/0!</v>
      </c>
      <c r="BF24" s="55">
        <f t="shared" si="28"/>
        <v>0</v>
      </c>
      <c r="BG24" s="9">
        <f t="shared" si="29"/>
        <v>0</v>
      </c>
      <c r="BH24" s="79" t="e">
        <f>(SUM(AV24,AF24,X24,P24,H24))*1000</f>
        <v>#DIV/0!</v>
      </c>
      <c r="BI24" s="80" t="e">
        <f>SUM(AW24,AG24,Y24,Q24,I24,AO24)</f>
        <v>#DIV/0!</v>
      </c>
    </row>
    <row r="25" spans="1:61" ht="15.6" x14ac:dyDescent="0.3">
      <c r="A25" s="24"/>
      <c r="B25" s="31"/>
      <c r="C25" s="32"/>
      <c r="D25" s="4"/>
      <c r="E25" s="4"/>
      <c r="F25" s="6"/>
      <c r="G25" s="4" t="e">
        <f t="shared" si="0"/>
        <v>#DIV/0!</v>
      </c>
      <c r="H25" s="66" t="e">
        <f t="shared" si="36"/>
        <v>#DIV/0!</v>
      </c>
      <c r="I25" s="67" t="e">
        <f t="shared" si="1"/>
        <v>#DIV/0!</v>
      </c>
      <c r="J25" s="56">
        <f t="shared" si="2"/>
        <v>0</v>
      </c>
      <c r="K25" s="10">
        <f t="shared" si="3"/>
        <v>0</v>
      </c>
      <c r="L25" s="4"/>
      <c r="M25" s="4"/>
      <c r="N25" s="6">
        <f t="shared" si="4"/>
        <v>0</v>
      </c>
      <c r="O25" s="4" t="e">
        <f t="shared" si="5"/>
        <v>#DIV/0!</v>
      </c>
      <c r="P25" s="68" t="e">
        <f t="shared" si="6"/>
        <v>#DIV/0!</v>
      </c>
      <c r="Q25" s="99" t="e">
        <f t="shared" si="30"/>
        <v>#DIV/0!</v>
      </c>
      <c r="R25" s="56">
        <f>J25</f>
        <v>0</v>
      </c>
      <c r="S25" s="10">
        <f>K25</f>
        <v>0</v>
      </c>
      <c r="T25" s="4"/>
      <c r="U25" s="4"/>
      <c r="V25" s="6">
        <f>N25</f>
        <v>0</v>
      </c>
      <c r="W25" s="64" t="e">
        <f t="shared" si="7"/>
        <v>#DIV/0!</v>
      </c>
      <c r="X25" s="69" t="e">
        <f t="shared" si="31"/>
        <v>#DIV/0!</v>
      </c>
      <c r="Y25" s="70" t="e">
        <f t="shared" si="8"/>
        <v>#DIV/0!</v>
      </c>
      <c r="Z25" s="56">
        <f t="shared" si="9"/>
        <v>0</v>
      </c>
      <c r="AA25" s="10">
        <f t="shared" si="10"/>
        <v>0</v>
      </c>
      <c r="AB25" s="4"/>
      <c r="AC25" s="4"/>
      <c r="AD25" s="6">
        <f t="shared" si="11"/>
        <v>0</v>
      </c>
      <c r="AE25" s="71" t="e">
        <f t="shared" si="12"/>
        <v>#DIV/0!</v>
      </c>
      <c r="AF25" s="72" t="e">
        <f t="shared" si="13"/>
        <v>#DIV/0!</v>
      </c>
      <c r="AG25" s="73" t="e">
        <f t="shared" si="14"/>
        <v>#DIV/0!</v>
      </c>
      <c r="AH25" s="56">
        <f t="shared" si="15"/>
        <v>0</v>
      </c>
      <c r="AI25" s="10">
        <f t="shared" si="16"/>
        <v>0</v>
      </c>
      <c r="AJ25" s="4"/>
      <c r="AK25" s="4"/>
      <c r="AL25" s="6">
        <f t="shared" si="17"/>
        <v>0</v>
      </c>
      <c r="AM25" s="4" t="e">
        <f t="shared" si="32"/>
        <v>#DIV/0!</v>
      </c>
      <c r="AN25" s="74" t="e">
        <f t="shared" si="33"/>
        <v>#DIV/0!</v>
      </c>
      <c r="AO25" s="75" t="e">
        <f>IF(AN25&gt;0,(#REF!*AN25*(96485))/(-AL25),0)</f>
        <v>#DIV/0!</v>
      </c>
      <c r="AP25" s="56">
        <f t="shared" si="18"/>
        <v>0</v>
      </c>
      <c r="AQ25" s="10">
        <f t="shared" si="19"/>
        <v>0</v>
      </c>
      <c r="AR25" s="4"/>
      <c r="AS25" s="4"/>
      <c r="AT25" s="6">
        <f t="shared" si="20"/>
        <v>0</v>
      </c>
      <c r="AU25" s="64" t="e">
        <f t="shared" si="21"/>
        <v>#DIV/0!</v>
      </c>
      <c r="AV25" s="76" t="e">
        <f t="shared" si="34"/>
        <v>#DIV/0!</v>
      </c>
      <c r="AW25" s="77" t="e">
        <f t="shared" si="22"/>
        <v>#DIV/0!</v>
      </c>
      <c r="AX25" s="56">
        <f t="shared" si="23"/>
        <v>0</v>
      </c>
      <c r="AY25" s="10">
        <f t="shared" si="24"/>
        <v>0</v>
      </c>
      <c r="AZ25" s="4"/>
      <c r="BA25" s="4"/>
      <c r="BB25" s="4">
        <f t="shared" si="25"/>
        <v>0</v>
      </c>
      <c r="BC25" s="4" t="e">
        <f t="shared" si="26"/>
        <v>#DIV/0!</v>
      </c>
      <c r="BD25" s="78" t="e">
        <f t="shared" si="35"/>
        <v>#DIV/0!</v>
      </c>
      <c r="BE25" s="81" t="e">
        <f t="shared" si="27"/>
        <v>#DIV/0!</v>
      </c>
      <c r="BF25" s="56">
        <f t="shared" si="28"/>
        <v>0</v>
      </c>
      <c r="BG25" s="10">
        <f t="shared" si="29"/>
        <v>0</v>
      </c>
      <c r="BH25" s="79" t="e">
        <f>(SUM(AV25,AF25,X25,P25,H25))*1000</f>
        <v>#DIV/0!</v>
      </c>
      <c r="BI25" s="80" t="e">
        <f>SUM(AW25,AG25,Y25,Q25,I25,AO25)</f>
        <v>#DIV/0!</v>
      </c>
    </row>
    <row r="26" spans="1:61" ht="15.6" x14ac:dyDescent="0.3">
      <c r="A26" s="24"/>
      <c r="B26" s="31"/>
      <c r="C26" s="32"/>
      <c r="D26" s="4"/>
      <c r="E26" s="4"/>
      <c r="F26" s="6"/>
      <c r="G26" s="4" t="e">
        <f t="shared" si="0"/>
        <v>#DIV/0!</v>
      </c>
      <c r="H26" s="66" t="e">
        <f t="shared" si="36"/>
        <v>#DIV/0!</v>
      </c>
      <c r="I26" s="67" t="e">
        <f t="shared" si="1"/>
        <v>#DIV/0!</v>
      </c>
      <c r="J26" s="56">
        <f t="shared" si="2"/>
        <v>0</v>
      </c>
      <c r="K26" s="10">
        <f t="shared" si="3"/>
        <v>0</v>
      </c>
      <c r="L26" s="4"/>
      <c r="M26" s="4"/>
      <c r="N26" s="6">
        <f t="shared" si="4"/>
        <v>0</v>
      </c>
      <c r="O26" s="4" t="e">
        <f t="shared" si="5"/>
        <v>#DIV/0!</v>
      </c>
      <c r="P26" s="68" t="e">
        <f t="shared" si="6"/>
        <v>#DIV/0!</v>
      </c>
      <c r="Q26" s="99" t="e">
        <f t="shared" si="30"/>
        <v>#DIV/0!</v>
      </c>
      <c r="R26" s="56">
        <f>J26</f>
        <v>0</v>
      </c>
      <c r="S26" s="10">
        <f>K26</f>
        <v>0</v>
      </c>
      <c r="T26" s="4"/>
      <c r="U26" s="4"/>
      <c r="V26" s="6">
        <f>N26</f>
        <v>0</v>
      </c>
      <c r="W26" s="64" t="e">
        <f t="shared" si="7"/>
        <v>#DIV/0!</v>
      </c>
      <c r="X26" s="69" t="e">
        <f t="shared" si="31"/>
        <v>#DIV/0!</v>
      </c>
      <c r="Y26" s="70" t="e">
        <f t="shared" si="8"/>
        <v>#DIV/0!</v>
      </c>
      <c r="Z26" s="56">
        <f t="shared" si="9"/>
        <v>0</v>
      </c>
      <c r="AA26" s="10">
        <f t="shared" si="10"/>
        <v>0</v>
      </c>
      <c r="AB26" s="4"/>
      <c r="AC26" s="4"/>
      <c r="AD26" s="6">
        <f t="shared" si="11"/>
        <v>0</v>
      </c>
      <c r="AE26" s="71" t="e">
        <f t="shared" si="12"/>
        <v>#DIV/0!</v>
      </c>
      <c r="AF26" s="72" t="e">
        <f t="shared" si="13"/>
        <v>#DIV/0!</v>
      </c>
      <c r="AG26" s="73" t="e">
        <f t="shared" si="14"/>
        <v>#DIV/0!</v>
      </c>
      <c r="AH26" s="56">
        <f t="shared" si="15"/>
        <v>0</v>
      </c>
      <c r="AI26" s="10">
        <f t="shared" si="16"/>
        <v>0</v>
      </c>
      <c r="AJ26" s="4"/>
      <c r="AK26" s="4"/>
      <c r="AL26" s="6">
        <f t="shared" si="17"/>
        <v>0</v>
      </c>
      <c r="AM26" s="4" t="e">
        <f t="shared" si="32"/>
        <v>#DIV/0!</v>
      </c>
      <c r="AN26" s="74" t="e">
        <f t="shared" si="33"/>
        <v>#DIV/0!</v>
      </c>
      <c r="AO26" s="75" t="e">
        <f>IF(AN26&gt;0,(#REF!*AN26*(96485))/(-AL26),0)</f>
        <v>#DIV/0!</v>
      </c>
      <c r="AP26" s="56">
        <f t="shared" si="18"/>
        <v>0</v>
      </c>
      <c r="AQ26" s="10">
        <f t="shared" si="19"/>
        <v>0</v>
      </c>
      <c r="AR26" s="4"/>
      <c r="AS26" s="4"/>
      <c r="AT26" s="6">
        <f t="shared" si="20"/>
        <v>0</v>
      </c>
      <c r="AU26" s="64" t="e">
        <f t="shared" si="21"/>
        <v>#DIV/0!</v>
      </c>
      <c r="AV26" s="76" t="e">
        <f t="shared" si="34"/>
        <v>#DIV/0!</v>
      </c>
      <c r="AW26" s="77" t="e">
        <f t="shared" si="22"/>
        <v>#DIV/0!</v>
      </c>
      <c r="AX26" s="56">
        <f t="shared" si="23"/>
        <v>0</v>
      </c>
      <c r="AY26" s="10">
        <f t="shared" si="24"/>
        <v>0</v>
      </c>
      <c r="AZ26" s="4"/>
      <c r="BA26" s="4"/>
      <c r="BB26" s="4">
        <f t="shared" si="25"/>
        <v>0</v>
      </c>
      <c r="BC26" s="4" t="e">
        <f t="shared" si="26"/>
        <v>#DIV/0!</v>
      </c>
      <c r="BD26" s="78" t="e">
        <f t="shared" si="35"/>
        <v>#DIV/0!</v>
      </c>
      <c r="BE26" s="81" t="e">
        <f t="shared" si="27"/>
        <v>#DIV/0!</v>
      </c>
      <c r="BF26" s="56">
        <f t="shared" si="28"/>
        <v>0</v>
      </c>
      <c r="BG26" s="10">
        <f t="shared" si="29"/>
        <v>0</v>
      </c>
      <c r="BH26" s="79" t="e">
        <f>(SUM(AV26,AF26,X26,P26,H26))*1000</f>
        <v>#DIV/0!</v>
      </c>
      <c r="BI26" s="80" t="e">
        <f>SUM(AW26,AG26,Y26,Q26,I26,AO26)</f>
        <v>#DIV/0!</v>
      </c>
    </row>
    <row r="27" spans="1:61" ht="15.6" x14ac:dyDescent="0.3">
      <c r="A27" s="24"/>
      <c r="B27" s="31"/>
      <c r="C27" s="32"/>
      <c r="D27" s="4"/>
      <c r="E27" s="4"/>
      <c r="F27" s="6"/>
      <c r="G27" s="4" t="e">
        <f t="shared" si="0"/>
        <v>#DIV/0!</v>
      </c>
      <c r="H27" s="66" t="e">
        <f t="shared" si="36"/>
        <v>#DIV/0!</v>
      </c>
      <c r="I27" s="67" t="e">
        <f t="shared" si="1"/>
        <v>#DIV/0!</v>
      </c>
      <c r="J27" s="56">
        <f t="shared" si="2"/>
        <v>0</v>
      </c>
      <c r="K27" s="10">
        <f t="shared" si="3"/>
        <v>0</v>
      </c>
      <c r="L27" s="4"/>
      <c r="M27" s="4"/>
      <c r="N27" s="6">
        <f t="shared" si="4"/>
        <v>0</v>
      </c>
      <c r="O27" s="4" t="e">
        <f t="shared" si="5"/>
        <v>#DIV/0!</v>
      </c>
      <c r="P27" s="68" t="e">
        <f t="shared" si="6"/>
        <v>#DIV/0!</v>
      </c>
      <c r="Q27" s="99" t="e">
        <f t="shared" si="30"/>
        <v>#DIV/0!</v>
      </c>
      <c r="R27" s="56">
        <f>J27</f>
        <v>0</v>
      </c>
      <c r="S27" s="10">
        <f>K27</f>
        <v>0</v>
      </c>
      <c r="T27" s="4"/>
      <c r="U27" s="4"/>
      <c r="V27" s="6">
        <f>N27</f>
        <v>0</v>
      </c>
      <c r="W27" s="64" t="e">
        <f t="shared" si="7"/>
        <v>#DIV/0!</v>
      </c>
      <c r="X27" s="69" t="e">
        <f t="shared" si="31"/>
        <v>#DIV/0!</v>
      </c>
      <c r="Y27" s="70" t="e">
        <f t="shared" si="8"/>
        <v>#DIV/0!</v>
      </c>
      <c r="Z27" s="56">
        <f t="shared" si="9"/>
        <v>0</v>
      </c>
      <c r="AA27" s="10">
        <f t="shared" si="10"/>
        <v>0</v>
      </c>
      <c r="AB27" s="4"/>
      <c r="AC27" s="4"/>
      <c r="AD27" s="6">
        <f t="shared" si="11"/>
        <v>0</v>
      </c>
      <c r="AE27" s="71" t="e">
        <f t="shared" si="12"/>
        <v>#DIV/0!</v>
      </c>
      <c r="AF27" s="72" t="e">
        <f t="shared" si="13"/>
        <v>#DIV/0!</v>
      </c>
      <c r="AG27" s="73" t="e">
        <f t="shared" si="14"/>
        <v>#DIV/0!</v>
      </c>
      <c r="AH27" s="56">
        <f t="shared" si="15"/>
        <v>0</v>
      </c>
      <c r="AI27" s="10">
        <f t="shared" si="16"/>
        <v>0</v>
      </c>
      <c r="AJ27" s="4"/>
      <c r="AK27" s="4"/>
      <c r="AL27" s="6">
        <f t="shared" si="17"/>
        <v>0</v>
      </c>
      <c r="AM27" s="4" t="e">
        <f t="shared" si="32"/>
        <v>#DIV/0!</v>
      </c>
      <c r="AN27" s="74" t="e">
        <f t="shared" si="33"/>
        <v>#DIV/0!</v>
      </c>
      <c r="AO27" s="75" t="e">
        <f>IF(AN27&gt;0,(#REF!*AN27*(96485))/(-AL27),0)</f>
        <v>#DIV/0!</v>
      </c>
      <c r="AP27" s="56">
        <f t="shared" si="18"/>
        <v>0</v>
      </c>
      <c r="AQ27" s="10">
        <f t="shared" si="19"/>
        <v>0</v>
      </c>
      <c r="AR27" s="4"/>
      <c r="AS27" s="4"/>
      <c r="AT27" s="6">
        <f t="shared" si="20"/>
        <v>0</v>
      </c>
      <c r="AU27" s="64" t="e">
        <f t="shared" si="21"/>
        <v>#DIV/0!</v>
      </c>
      <c r="AV27" s="76" t="e">
        <f t="shared" si="34"/>
        <v>#DIV/0!</v>
      </c>
      <c r="AW27" s="77" t="e">
        <f t="shared" si="22"/>
        <v>#DIV/0!</v>
      </c>
      <c r="AX27" s="56">
        <f t="shared" si="23"/>
        <v>0</v>
      </c>
      <c r="AY27" s="10">
        <f t="shared" si="24"/>
        <v>0</v>
      </c>
      <c r="AZ27" s="4"/>
      <c r="BA27" s="4"/>
      <c r="BB27" s="4">
        <f t="shared" si="25"/>
        <v>0</v>
      </c>
      <c r="BC27" s="4" t="e">
        <f t="shared" si="26"/>
        <v>#DIV/0!</v>
      </c>
      <c r="BD27" s="78" t="e">
        <f t="shared" si="35"/>
        <v>#DIV/0!</v>
      </c>
      <c r="BE27" s="81" t="e">
        <f t="shared" si="27"/>
        <v>#DIV/0!</v>
      </c>
      <c r="BF27" s="56">
        <f t="shared" si="28"/>
        <v>0</v>
      </c>
      <c r="BG27" s="10">
        <f t="shared" si="29"/>
        <v>0</v>
      </c>
      <c r="BH27" s="79" t="e">
        <f>(SUM(AV27,AF27,X27,P27,H27))*1000</f>
        <v>#DIV/0!</v>
      </c>
      <c r="BI27" s="80" t="e">
        <f>SUM(AW27,AG27,Y27,Q27,I27,AO27)</f>
        <v>#DIV/0!</v>
      </c>
    </row>
    <row r="28" spans="1:61" ht="15.6" x14ac:dyDescent="0.3">
      <c r="A28" s="24"/>
      <c r="B28" s="31"/>
      <c r="C28" s="32"/>
      <c r="D28" s="4"/>
      <c r="E28" s="4"/>
      <c r="F28" s="6"/>
      <c r="G28" s="4" t="e">
        <f t="shared" si="0"/>
        <v>#DIV/0!</v>
      </c>
      <c r="H28" s="66" t="e">
        <f t="shared" si="36"/>
        <v>#DIV/0!</v>
      </c>
      <c r="I28" s="67" t="e">
        <f t="shared" si="1"/>
        <v>#DIV/0!</v>
      </c>
      <c r="J28" s="56">
        <f t="shared" si="2"/>
        <v>0</v>
      </c>
      <c r="K28" s="10">
        <f t="shared" si="3"/>
        <v>0</v>
      </c>
      <c r="L28" s="4"/>
      <c r="M28" s="4"/>
      <c r="N28" s="6">
        <f t="shared" si="4"/>
        <v>0</v>
      </c>
      <c r="O28" s="4" t="e">
        <f t="shared" si="5"/>
        <v>#DIV/0!</v>
      </c>
      <c r="P28" s="68" t="e">
        <f t="shared" si="6"/>
        <v>#DIV/0!</v>
      </c>
      <c r="Q28" s="99" t="e">
        <f t="shared" si="30"/>
        <v>#DIV/0!</v>
      </c>
      <c r="R28" s="56">
        <f>J28</f>
        <v>0</v>
      </c>
      <c r="S28" s="10">
        <f>K28</f>
        <v>0</v>
      </c>
      <c r="T28" s="4"/>
      <c r="U28" s="4"/>
      <c r="V28" s="6">
        <f>N28</f>
        <v>0</v>
      </c>
      <c r="W28" s="64" t="e">
        <f t="shared" si="7"/>
        <v>#DIV/0!</v>
      </c>
      <c r="X28" s="69" t="e">
        <f t="shared" si="31"/>
        <v>#DIV/0!</v>
      </c>
      <c r="Y28" s="70" t="e">
        <f t="shared" si="8"/>
        <v>#DIV/0!</v>
      </c>
      <c r="Z28" s="56">
        <f t="shared" si="9"/>
        <v>0</v>
      </c>
      <c r="AA28" s="10">
        <f t="shared" si="10"/>
        <v>0</v>
      </c>
      <c r="AB28" s="4"/>
      <c r="AC28" s="4"/>
      <c r="AD28" s="6">
        <f t="shared" si="11"/>
        <v>0</v>
      </c>
      <c r="AE28" s="71" t="e">
        <f t="shared" si="12"/>
        <v>#DIV/0!</v>
      </c>
      <c r="AF28" s="72" t="e">
        <f t="shared" si="13"/>
        <v>#DIV/0!</v>
      </c>
      <c r="AG28" s="73" t="e">
        <f t="shared" si="14"/>
        <v>#DIV/0!</v>
      </c>
      <c r="AH28" s="56">
        <f t="shared" si="15"/>
        <v>0</v>
      </c>
      <c r="AI28" s="10">
        <f t="shared" si="16"/>
        <v>0</v>
      </c>
      <c r="AJ28" s="4"/>
      <c r="AK28" s="4"/>
      <c r="AL28" s="6">
        <f t="shared" si="17"/>
        <v>0</v>
      </c>
      <c r="AM28" s="4" t="e">
        <f t="shared" si="32"/>
        <v>#DIV/0!</v>
      </c>
      <c r="AN28" s="74" t="e">
        <f t="shared" si="33"/>
        <v>#DIV/0!</v>
      </c>
      <c r="AO28" s="75" t="e">
        <f>IF(AN28&gt;0,(#REF!*AN28*(96485))/(-AL28),0)</f>
        <v>#DIV/0!</v>
      </c>
      <c r="AP28" s="56">
        <f t="shared" si="18"/>
        <v>0</v>
      </c>
      <c r="AQ28" s="10">
        <f t="shared" si="19"/>
        <v>0</v>
      </c>
      <c r="AR28" s="4"/>
      <c r="AS28" s="4"/>
      <c r="AT28" s="6">
        <f t="shared" si="20"/>
        <v>0</v>
      </c>
      <c r="AU28" s="64" t="e">
        <f t="shared" si="21"/>
        <v>#DIV/0!</v>
      </c>
      <c r="AV28" s="76" t="e">
        <f t="shared" si="34"/>
        <v>#DIV/0!</v>
      </c>
      <c r="AW28" s="77" t="e">
        <f t="shared" si="22"/>
        <v>#DIV/0!</v>
      </c>
      <c r="AX28" s="56">
        <f t="shared" si="23"/>
        <v>0</v>
      </c>
      <c r="AY28" s="10">
        <f t="shared" si="24"/>
        <v>0</v>
      </c>
      <c r="AZ28" s="4"/>
      <c r="BA28" s="12"/>
      <c r="BB28" s="4">
        <f t="shared" si="25"/>
        <v>0</v>
      </c>
      <c r="BC28" s="4" t="e">
        <f t="shared" si="26"/>
        <v>#DIV/0!</v>
      </c>
      <c r="BD28" s="78" t="e">
        <f t="shared" si="35"/>
        <v>#DIV/0!</v>
      </c>
      <c r="BE28" s="81" t="e">
        <f t="shared" si="27"/>
        <v>#DIV/0!</v>
      </c>
      <c r="BF28" s="56">
        <f t="shared" si="28"/>
        <v>0</v>
      </c>
      <c r="BG28" s="10">
        <f t="shared" si="29"/>
        <v>0</v>
      </c>
      <c r="BH28" s="79" t="e">
        <f>(SUM(AV28,AF28,X28,P28,H28))*1000</f>
        <v>#DIV/0!</v>
      </c>
      <c r="BI28" s="80" t="e">
        <f>SUM(AW28,AG28,Y28,Q28,I28,AO28)</f>
        <v>#DIV/0!</v>
      </c>
    </row>
    <row r="29" spans="1:61" ht="15.6" x14ac:dyDescent="0.3">
      <c r="A29" s="24"/>
      <c r="B29" s="27"/>
      <c r="C29" s="28"/>
      <c r="D29" s="4"/>
      <c r="E29" s="4"/>
      <c r="F29" s="6"/>
      <c r="G29" s="4" t="e">
        <f t="shared" si="0"/>
        <v>#DIV/0!</v>
      </c>
      <c r="H29" s="66" t="e">
        <f t="shared" si="36"/>
        <v>#DIV/0!</v>
      </c>
      <c r="I29" s="67" t="e">
        <f t="shared" si="1"/>
        <v>#DIV/0!</v>
      </c>
      <c r="J29" s="54">
        <f t="shared" si="2"/>
        <v>0</v>
      </c>
      <c r="K29" s="11">
        <f t="shared" si="3"/>
        <v>0</v>
      </c>
      <c r="L29" s="4"/>
      <c r="M29" s="4"/>
      <c r="N29" s="6">
        <f t="shared" si="4"/>
        <v>0</v>
      </c>
      <c r="O29" s="4" t="e">
        <f t="shared" si="5"/>
        <v>#DIV/0!</v>
      </c>
      <c r="P29" s="68" t="e">
        <f t="shared" si="6"/>
        <v>#DIV/0!</v>
      </c>
      <c r="Q29" s="99" t="e">
        <f t="shared" si="30"/>
        <v>#DIV/0!</v>
      </c>
      <c r="R29" s="54">
        <f>J29</f>
        <v>0</v>
      </c>
      <c r="S29" s="11">
        <f>K29</f>
        <v>0</v>
      </c>
      <c r="T29" s="4"/>
      <c r="U29" s="4"/>
      <c r="V29" s="6">
        <f>N29</f>
        <v>0</v>
      </c>
      <c r="W29" s="64" t="e">
        <f t="shared" si="7"/>
        <v>#DIV/0!</v>
      </c>
      <c r="X29" s="69" t="e">
        <f t="shared" si="31"/>
        <v>#DIV/0!</v>
      </c>
      <c r="Y29" s="70" t="e">
        <f t="shared" si="8"/>
        <v>#DIV/0!</v>
      </c>
      <c r="Z29" s="54">
        <f t="shared" si="9"/>
        <v>0</v>
      </c>
      <c r="AA29" s="11">
        <f t="shared" si="10"/>
        <v>0</v>
      </c>
      <c r="AB29" s="4"/>
      <c r="AC29" s="4"/>
      <c r="AD29" s="6">
        <f t="shared" si="11"/>
        <v>0</v>
      </c>
      <c r="AE29" s="71" t="e">
        <f t="shared" si="12"/>
        <v>#DIV/0!</v>
      </c>
      <c r="AF29" s="72" t="e">
        <f t="shared" si="13"/>
        <v>#DIV/0!</v>
      </c>
      <c r="AG29" s="73" t="e">
        <f t="shared" si="14"/>
        <v>#DIV/0!</v>
      </c>
      <c r="AH29" s="54">
        <f t="shared" si="15"/>
        <v>0</v>
      </c>
      <c r="AI29" s="11">
        <f t="shared" si="16"/>
        <v>0</v>
      </c>
      <c r="AJ29" s="4"/>
      <c r="AK29" s="4"/>
      <c r="AL29" s="6">
        <f t="shared" si="17"/>
        <v>0</v>
      </c>
      <c r="AM29" s="4" t="e">
        <f t="shared" si="32"/>
        <v>#DIV/0!</v>
      </c>
      <c r="AN29" s="74" t="e">
        <f t="shared" si="33"/>
        <v>#DIV/0!</v>
      </c>
      <c r="AO29" s="75" t="e">
        <f>IF(AN29&gt;0,(#REF!*AN29*(96485))/(-AL29),0)</f>
        <v>#DIV/0!</v>
      </c>
      <c r="AP29" s="54">
        <f t="shared" si="18"/>
        <v>0</v>
      </c>
      <c r="AQ29" s="11">
        <f t="shared" si="19"/>
        <v>0</v>
      </c>
      <c r="AR29" s="4"/>
      <c r="AS29" s="4"/>
      <c r="AT29" s="6">
        <f t="shared" si="20"/>
        <v>0</v>
      </c>
      <c r="AU29" s="64" t="e">
        <f t="shared" si="21"/>
        <v>#DIV/0!</v>
      </c>
      <c r="AV29" s="76" t="e">
        <f t="shared" si="34"/>
        <v>#DIV/0!</v>
      </c>
      <c r="AW29" s="77" t="e">
        <f t="shared" si="22"/>
        <v>#DIV/0!</v>
      </c>
      <c r="AX29" s="54">
        <f t="shared" si="23"/>
        <v>0</v>
      </c>
      <c r="AY29" s="11">
        <f t="shared" si="24"/>
        <v>0</v>
      </c>
      <c r="AZ29" s="4"/>
      <c r="BA29" s="4"/>
      <c r="BB29" s="4">
        <f t="shared" si="25"/>
        <v>0</v>
      </c>
      <c r="BC29" s="4" t="e">
        <f t="shared" si="26"/>
        <v>#DIV/0!</v>
      </c>
      <c r="BD29" s="78" t="e">
        <f t="shared" si="35"/>
        <v>#DIV/0!</v>
      </c>
      <c r="BE29" s="81" t="e">
        <f t="shared" si="27"/>
        <v>#DIV/0!</v>
      </c>
      <c r="BF29" s="54">
        <f t="shared" si="28"/>
        <v>0</v>
      </c>
      <c r="BG29" s="11">
        <f t="shared" si="29"/>
        <v>0</v>
      </c>
      <c r="BH29" s="79" t="e">
        <f>(SUM(AV29,AF29,X29,P29,H29))*1000</f>
        <v>#DIV/0!</v>
      </c>
      <c r="BI29" s="80" t="e">
        <f>SUM(AW29,AG29,Y29,Q29,I29,AO29)</f>
        <v>#DIV/0!</v>
      </c>
    </row>
    <row r="30" spans="1:61" ht="15.6" x14ac:dyDescent="0.3">
      <c r="A30" s="24"/>
      <c r="B30" s="27"/>
      <c r="C30" s="28"/>
      <c r="D30" s="4"/>
      <c r="E30" s="4"/>
      <c r="F30" s="6"/>
      <c r="G30" s="4" t="e">
        <f t="shared" si="0"/>
        <v>#DIV/0!</v>
      </c>
      <c r="H30" s="66" t="e">
        <f t="shared" si="36"/>
        <v>#DIV/0!</v>
      </c>
      <c r="I30" s="67" t="e">
        <f t="shared" si="1"/>
        <v>#DIV/0!</v>
      </c>
      <c r="J30" s="54">
        <f t="shared" si="2"/>
        <v>0</v>
      </c>
      <c r="K30" s="11">
        <f t="shared" si="3"/>
        <v>0</v>
      </c>
      <c r="L30" s="4"/>
      <c r="M30" s="4"/>
      <c r="N30" s="6">
        <f t="shared" si="4"/>
        <v>0</v>
      </c>
      <c r="O30" s="4" t="e">
        <f t="shared" si="5"/>
        <v>#DIV/0!</v>
      </c>
      <c r="P30" s="68" t="e">
        <f t="shared" si="6"/>
        <v>#DIV/0!</v>
      </c>
      <c r="Q30" s="99" t="e">
        <f t="shared" si="30"/>
        <v>#DIV/0!</v>
      </c>
      <c r="R30" s="54">
        <f>J30</f>
        <v>0</v>
      </c>
      <c r="S30" s="11">
        <f>K30</f>
        <v>0</v>
      </c>
      <c r="T30" s="4"/>
      <c r="U30" s="4"/>
      <c r="V30" s="6">
        <f>N30</f>
        <v>0</v>
      </c>
      <c r="W30" s="64" t="e">
        <f t="shared" si="7"/>
        <v>#DIV/0!</v>
      </c>
      <c r="X30" s="69" t="e">
        <f t="shared" si="31"/>
        <v>#DIV/0!</v>
      </c>
      <c r="Y30" s="70" t="e">
        <f t="shared" si="8"/>
        <v>#DIV/0!</v>
      </c>
      <c r="Z30" s="54">
        <f t="shared" si="9"/>
        <v>0</v>
      </c>
      <c r="AA30" s="11">
        <f t="shared" si="10"/>
        <v>0</v>
      </c>
      <c r="AB30" s="4"/>
      <c r="AC30" s="4"/>
      <c r="AD30" s="6">
        <f t="shared" si="11"/>
        <v>0</v>
      </c>
      <c r="AE30" s="71" t="e">
        <f t="shared" si="12"/>
        <v>#DIV/0!</v>
      </c>
      <c r="AF30" s="72" t="e">
        <f t="shared" si="13"/>
        <v>#DIV/0!</v>
      </c>
      <c r="AG30" s="73" t="e">
        <f t="shared" si="14"/>
        <v>#DIV/0!</v>
      </c>
      <c r="AH30" s="54">
        <f t="shared" si="15"/>
        <v>0</v>
      </c>
      <c r="AI30" s="11">
        <f t="shared" si="16"/>
        <v>0</v>
      </c>
      <c r="AJ30" s="4"/>
      <c r="AK30" s="4"/>
      <c r="AL30" s="6">
        <f t="shared" si="17"/>
        <v>0</v>
      </c>
      <c r="AM30" s="4" t="e">
        <f t="shared" si="32"/>
        <v>#DIV/0!</v>
      </c>
      <c r="AN30" s="74" t="e">
        <f t="shared" si="33"/>
        <v>#DIV/0!</v>
      </c>
      <c r="AO30" s="75" t="e">
        <f>IF(AN30&gt;0,(#REF!*AN30*(96485))/(-AL30),0)</f>
        <v>#DIV/0!</v>
      </c>
      <c r="AP30" s="54">
        <f t="shared" si="18"/>
        <v>0</v>
      </c>
      <c r="AQ30" s="11">
        <f t="shared" si="19"/>
        <v>0</v>
      </c>
      <c r="AR30" s="4"/>
      <c r="AS30" s="4"/>
      <c r="AT30" s="6">
        <f t="shared" si="20"/>
        <v>0</v>
      </c>
      <c r="AU30" s="64" t="e">
        <f t="shared" si="21"/>
        <v>#DIV/0!</v>
      </c>
      <c r="AV30" s="76" t="e">
        <f t="shared" si="34"/>
        <v>#DIV/0!</v>
      </c>
      <c r="AW30" s="77" t="e">
        <f t="shared" si="22"/>
        <v>#DIV/0!</v>
      </c>
      <c r="AX30" s="54">
        <f t="shared" si="23"/>
        <v>0</v>
      </c>
      <c r="AY30" s="11">
        <f t="shared" si="24"/>
        <v>0</v>
      </c>
      <c r="AZ30" s="4"/>
      <c r="BA30" s="12"/>
      <c r="BB30" s="4">
        <f t="shared" si="25"/>
        <v>0</v>
      </c>
      <c r="BC30" s="4" t="e">
        <f t="shared" si="26"/>
        <v>#DIV/0!</v>
      </c>
      <c r="BD30" s="78" t="e">
        <f t="shared" si="35"/>
        <v>#DIV/0!</v>
      </c>
      <c r="BE30" s="81" t="e">
        <f t="shared" si="27"/>
        <v>#DIV/0!</v>
      </c>
      <c r="BF30" s="54">
        <f t="shared" si="28"/>
        <v>0</v>
      </c>
      <c r="BG30" s="11">
        <f t="shared" si="29"/>
        <v>0</v>
      </c>
      <c r="BH30" s="79" t="e">
        <f>(SUM(AV30,AF30,X30,P30,H30))*1000</f>
        <v>#DIV/0!</v>
      </c>
      <c r="BI30" s="80" t="e">
        <f>SUM(AW30,AG30,Y30,Q30,I30,AO30)</f>
        <v>#DIV/0!</v>
      </c>
    </row>
    <row r="31" spans="1:61" ht="15.6" x14ac:dyDescent="0.3">
      <c r="A31" s="24"/>
      <c r="B31" s="27"/>
      <c r="C31" s="28"/>
      <c r="D31" s="4"/>
      <c r="E31" s="4"/>
      <c r="F31" s="4"/>
      <c r="G31" s="4" t="e">
        <f t="shared" si="0"/>
        <v>#DIV/0!</v>
      </c>
      <c r="H31" s="66" t="e">
        <f t="shared" si="36"/>
        <v>#DIV/0!</v>
      </c>
      <c r="I31" s="67" t="e">
        <f t="shared" si="1"/>
        <v>#DIV/0!</v>
      </c>
      <c r="J31" s="54">
        <f t="shared" si="2"/>
        <v>0</v>
      </c>
      <c r="K31" s="11">
        <f t="shared" si="3"/>
        <v>0</v>
      </c>
      <c r="L31" s="4"/>
      <c r="M31" s="4"/>
      <c r="N31" s="6">
        <f t="shared" si="4"/>
        <v>0</v>
      </c>
      <c r="O31" s="4" t="e">
        <f t="shared" si="5"/>
        <v>#DIV/0!</v>
      </c>
      <c r="P31" s="68" t="e">
        <f t="shared" si="6"/>
        <v>#DIV/0!</v>
      </c>
      <c r="Q31" s="99" t="e">
        <f t="shared" si="30"/>
        <v>#DIV/0!</v>
      </c>
      <c r="R31" s="54">
        <f>J31</f>
        <v>0</v>
      </c>
      <c r="S31" s="11">
        <f>K31</f>
        <v>0</v>
      </c>
      <c r="T31" s="4"/>
      <c r="U31" s="4"/>
      <c r="V31" s="6">
        <f>N31</f>
        <v>0</v>
      </c>
      <c r="W31" s="64" t="e">
        <f t="shared" si="7"/>
        <v>#DIV/0!</v>
      </c>
      <c r="X31" s="69" t="e">
        <f t="shared" si="31"/>
        <v>#DIV/0!</v>
      </c>
      <c r="Y31" s="70" t="e">
        <f t="shared" si="8"/>
        <v>#DIV/0!</v>
      </c>
      <c r="Z31" s="54">
        <f t="shared" si="9"/>
        <v>0</v>
      </c>
      <c r="AA31" s="11">
        <f t="shared" si="10"/>
        <v>0</v>
      </c>
      <c r="AB31" s="4"/>
      <c r="AC31" s="4"/>
      <c r="AD31" s="6">
        <f t="shared" si="11"/>
        <v>0</v>
      </c>
      <c r="AE31" s="71" t="e">
        <f t="shared" si="12"/>
        <v>#DIV/0!</v>
      </c>
      <c r="AF31" s="72" t="e">
        <f t="shared" si="13"/>
        <v>#DIV/0!</v>
      </c>
      <c r="AG31" s="73" t="e">
        <f t="shared" si="14"/>
        <v>#DIV/0!</v>
      </c>
      <c r="AH31" s="54">
        <f t="shared" si="15"/>
        <v>0</v>
      </c>
      <c r="AI31" s="11">
        <f t="shared" si="16"/>
        <v>0</v>
      </c>
      <c r="AJ31" s="4"/>
      <c r="AK31" s="4"/>
      <c r="AL31" s="6">
        <f t="shared" si="17"/>
        <v>0</v>
      </c>
      <c r="AM31" s="4" t="e">
        <f t="shared" si="32"/>
        <v>#DIV/0!</v>
      </c>
      <c r="AN31" s="74" t="e">
        <f t="shared" si="33"/>
        <v>#DIV/0!</v>
      </c>
      <c r="AO31" s="75" t="e">
        <f>IF(AN31&gt;0,(#REF!*AN31*(96485))/(-AL31),0)</f>
        <v>#DIV/0!</v>
      </c>
      <c r="AP31" s="54">
        <f t="shared" si="18"/>
        <v>0</v>
      </c>
      <c r="AQ31" s="11">
        <f t="shared" si="19"/>
        <v>0</v>
      </c>
      <c r="AR31" s="4"/>
      <c r="AS31" s="4"/>
      <c r="AT31" s="6">
        <f t="shared" si="20"/>
        <v>0</v>
      </c>
      <c r="AU31" s="64" t="e">
        <f t="shared" si="21"/>
        <v>#DIV/0!</v>
      </c>
      <c r="AV31" s="76" t="e">
        <f t="shared" si="34"/>
        <v>#DIV/0!</v>
      </c>
      <c r="AW31" s="77" t="e">
        <f t="shared" si="22"/>
        <v>#DIV/0!</v>
      </c>
      <c r="AX31" s="54">
        <f t="shared" si="23"/>
        <v>0</v>
      </c>
      <c r="AY31" s="11">
        <f t="shared" si="24"/>
        <v>0</v>
      </c>
      <c r="AZ31" s="4"/>
      <c r="BA31" s="4"/>
      <c r="BB31" s="4">
        <f t="shared" si="25"/>
        <v>0</v>
      </c>
      <c r="BC31" s="4" t="e">
        <f t="shared" si="26"/>
        <v>#DIV/0!</v>
      </c>
      <c r="BD31" s="78" t="e">
        <f t="shared" si="35"/>
        <v>#DIV/0!</v>
      </c>
      <c r="BE31" s="81" t="e">
        <f t="shared" si="27"/>
        <v>#DIV/0!</v>
      </c>
      <c r="BF31" s="54">
        <f t="shared" si="28"/>
        <v>0</v>
      </c>
      <c r="BG31" s="11">
        <f t="shared" si="29"/>
        <v>0</v>
      </c>
      <c r="BH31" s="79" t="e">
        <f>(SUM(AV31,AF31,X31,P31,H31))*1000</f>
        <v>#DIV/0!</v>
      </c>
      <c r="BI31" s="80" t="e">
        <f>SUM(AW31,AG31,Y31,Q31,I31,AO31)</f>
        <v>#DIV/0!</v>
      </c>
    </row>
    <row r="32" spans="1:61" ht="15.6" x14ac:dyDescent="0.3">
      <c r="A32" s="24"/>
      <c r="B32" s="27"/>
      <c r="C32" s="28"/>
      <c r="D32" s="4"/>
      <c r="E32" s="4"/>
      <c r="F32" s="4"/>
      <c r="G32" s="4" t="e">
        <f t="shared" si="0"/>
        <v>#DIV/0!</v>
      </c>
      <c r="H32" s="66" t="e">
        <f t="shared" si="36"/>
        <v>#DIV/0!</v>
      </c>
      <c r="I32" s="67" t="e">
        <f t="shared" si="1"/>
        <v>#DIV/0!</v>
      </c>
      <c r="J32" s="54">
        <f t="shared" si="2"/>
        <v>0</v>
      </c>
      <c r="K32" s="11">
        <f t="shared" si="3"/>
        <v>0</v>
      </c>
      <c r="L32" s="4"/>
      <c r="M32" s="4"/>
      <c r="N32" s="6">
        <f t="shared" si="4"/>
        <v>0</v>
      </c>
      <c r="O32" s="4" t="e">
        <f t="shared" si="5"/>
        <v>#DIV/0!</v>
      </c>
      <c r="P32" s="68" t="e">
        <f t="shared" si="6"/>
        <v>#DIV/0!</v>
      </c>
      <c r="Q32" s="99" t="e">
        <f t="shared" si="30"/>
        <v>#DIV/0!</v>
      </c>
      <c r="R32" s="54">
        <f>J32</f>
        <v>0</v>
      </c>
      <c r="S32" s="11">
        <f>K32</f>
        <v>0</v>
      </c>
      <c r="T32" s="4"/>
      <c r="U32" s="4"/>
      <c r="V32" s="6">
        <f>N32</f>
        <v>0</v>
      </c>
      <c r="W32" s="64" t="e">
        <f t="shared" si="7"/>
        <v>#DIV/0!</v>
      </c>
      <c r="X32" s="69" t="e">
        <f t="shared" si="31"/>
        <v>#DIV/0!</v>
      </c>
      <c r="Y32" s="70" t="e">
        <f t="shared" si="8"/>
        <v>#DIV/0!</v>
      </c>
      <c r="Z32" s="54">
        <f t="shared" si="9"/>
        <v>0</v>
      </c>
      <c r="AA32" s="11">
        <f t="shared" si="10"/>
        <v>0</v>
      </c>
      <c r="AB32" s="4"/>
      <c r="AC32" s="4"/>
      <c r="AD32" s="6">
        <f t="shared" si="11"/>
        <v>0</v>
      </c>
      <c r="AE32" s="71" t="e">
        <f t="shared" si="12"/>
        <v>#DIV/0!</v>
      </c>
      <c r="AF32" s="72" t="e">
        <f t="shared" si="13"/>
        <v>#DIV/0!</v>
      </c>
      <c r="AG32" s="73" t="e">
        <f t="shared" si="14"/>
        <v>#DIV/0!</v>
      </c>
      <c r="AH32" s="54">
        <f t="shared" si="15"/>
        <v>0</v>
      </c>
      <c r="AI32" s="11">
        <f t="shared" si="16"/>
        <v>0</v>
      </c>
      <c r="AJ32" s="4"/>
      <c r="AK32" s="4"/>
      <c r="AL32" s="6">
        <f t="shared" si="17"/>
        <v>0</v>
      </c>
      <c r="AM32" s="4" t="e">
        <f t="shared" si="32"/>
        <v>#DIV/0!</v>
      </c>
      <c r="AN32" s="74" t="e">
        <f t="shared" si="33"/>
        <v>#DIV/0!</v>
      </c>
      <c r="AO32" s="75" t="e">
        <f>IF(AN32&gt;0,(#REF!*AN32*(96485))/(-AL32),0)</f>
        <v>#DIV/0!</v>
      </c>
      <c r="AP32" s="54">
        <f t="shared" si="18"/>
        <v>0</v>
      </c>
      <c r="AQ32" s="11">
        <f t="shared" si="19"/>
        <v>0</v>
      </c>
      <c r="AR32" s="4"/>
      <c r="AS32" s="4"/>
      <c r="AT32" s="6">
        <f t="shared" si="20"/>
        <v>0</v>
      </c>
      <c r="AU32" s="64" t="e">
        <f t="shared" si="21"/>
        <v>#DIV/0!</v>
      </c>
      <c r="AV32" s="76" t="e">
        <f t="shared" si="34"/>
        <v>#DIV/0!</v>
      </c>
      <c r="AW32" s="77" t="e">
        <f t="shared" si="22"/>
        <v>#DIV/0!</v>
      </c>
      <c r="AX32" s="54">
        <f t="shared" si="23"/>
        <v>0</v>
      </c>
      <c r="AY32" s="11">
        <f t="shared" si="24"/>
        <v>0</v>
      </c>
      <c r="AZ32" s="4"/>
      <c r="BA32" s="12"/>
      <c r="BB32" s="4">
        <f t="shared" si="25"/>
        <v>0</v>
      </c>
      <c r="BC32" s="4" t="e">
        <f t="shared" si="26"/>
        <v>#DIV/0!</v>
      </c>
      <c r="BD32" s="78" t="e">
        <f t="shared" si="35"/>
        <v>#DIV/0!</v>
      </c>
      <c r="BE32" s="81" t="e">
        <f t="shared" si="27"/>
        <v>#DIV/0!</v>
      </c>
      <c r="BF32" s="54">
        <f t="shared" si="28"/>
        <v>0</v>
      </c>
      <c r="BG32" s="11">
        <f t="shared" si="29"/>
        <v>0</v>
      </c>
      <c r="BH32" s="79" t="e">
        <f>(SUM(AV32,AF32,X32,P32,H32))*1000</f>
        <v>#DIV/0!</v>
      </c>
      <c r="BI32" s="80" t="e">
        <f>SUM(AW32,AG32,Y32,Q32,I32,AO32)</f>
        <v>#DIV/0!</v>
      </c>
    </row>
    <row r="33" spans="1:61" ht="15.6" x14ac:dyDescent="0.3">
      <c r="A33" s="24"/>
      <c r="B33" s="25"/>
      <c r="C33" s="26"/>
      <c r="D33" s="4"/>
      <c r="E33" s="4"/>
      <c r="F33" s="4"/>
      <c r="G33" s="4" t="e">
        <f t="shared" si="0"/>
        <v>#DIV/0!</v>
      </c>
      <c r="H33" s="66" t="e">
        <f t="shared" si="36"/>
        <v>#DIV/0!</v>
      </c>
      <c r="I33" s="67" t="e">
        <f t="shared" si="1"/>
        <v>#DIV/0!</v>
      </c>
      <c r="J33" s="53">
        <f t="shared" si="2"/>
        <v>0</v>
      </c>
      <c r="K33" s="1">
        <f t="shared" si="3"/>
        <v>0</v>
      </c>
      <c r="L33" s="4"/>
      <c r="M33" s="4"/>
      <c r="N33" s="6">
        <f t="shared" si="4"/>
        <v>0</v>
      </c>
      <c r="O33" s="4" t="e">
        <f t="shared" si="5"/>
        <v>#DIV/0!</v>
      </c>
      <c r="P33" s="68" t="e">
        <f t="shared" si="6"/>
        <v>#DIV/0!</v>
      </c>
      <c r="Q33" s="99" t="e">
        <f t="shared" si="30"/>
        <v>#DIV/0!</v>
      </c>
      <c r="R33" s="53">
        <f>J33</f>
        <v>0</v>
      </c>
      <c r="S33" s="1">
        <f>K33</f>
        <v>0</v>
      </c>
      <c r="T33" s="4"/>
      <c r="U33" s="4"/>
      <c r="V33" s="6">
        <f>N33</f>
        <v>0</v>
      </c>
      <c r="W33" s="64" t="e">
        <f t="shared" si="7"/>
        <v>#DIV/0!</v>
      </c>
      <c r="X33" s="69" t="e">
        <f t="shared" si="31"/>
        <v>#DIV/0!</v>
      </c>
      <c r="Y33" s="70" t="e">
        <f t="shared" si="8"/>
        <v>#DIV/0!</v>
      </c>
      <c r="Z33" s="53">
        <f t="shared" si="9"/>
        <v>0</v>
      </c>
      <c r="AA33" s="1">
        <f t="shared" si="10"/>
        <v>0</v>
      </c>
      <c r="AB33" s="4"/>
      <c r="AC33" s="4"/>
      <c r="AD33" s="6">
        <f t="shared" si="11"/>
        <v>0</v>
      </c>
      <c r="AE33" s="71" t="e">
        <f t="shared" si="12"/>
        <v>#DIV/0!</v>
      </c>
      <c r="AF33" s="72" t="e">
        <f t="shared" si="13"/>
        <v>#DIV/0!</v>
      </c>
      <c r="AG33" s="73" t="e">
        <f t="shared" si="14"/>
        <v>#DIV/0!</v>
      </c>
      <c r="AH33" s="53">
        <f t="shared" si="15"/>
        <v>0</v>
      </c>
      <c r="AI33" s="1">
        <f t="shared" si="16"/>
        <v>0</v>
      </c>
      <c r="AJ33" s="4"/>
      <c r="AK33" s="4"/>
      <c r="AL33" s="6">
        <f t="shared" si="17"/>
        <v>0</v>
      </c>
      <c r="AM33" s="4" t="e">
        <f t="shared" si="32"/>
        <v>#DIV/0!</v>
      </c>
      <c r="AN33" s="74" t="e">
        <f t="shared" si="33"/>
        <v>#DIV/0!</v>
      </c>
      <c r="AO33" s="75" t="e">
        <f>IF(AN33&gt;0,(#REF!*AN33*(96485))/(-AL33),0)</f>
        <v>#DIV/0!</v>
      </c>
      <c r="AP33" s="53">
        <f t="shared" si="18"/>
        <v>0</v>
      </c>
      <c r="AQ33" s="1">
        <f t="shared" si="19"/>
        <v>0</v>
      </c>
      <c r="AR33" s="4"/>
      <c r="AS33" s="4"/>
      <c r="AT33" s="6">
        <f t="shared" si="20"/>
        <v>0</v>
      </c>
      <c r="AU33" s="64" t="e">
        <f t="shared" si="21"/>
        <v>#DIV/0!</v>
      </c>
      <c r="AV33" s="76" t="e">
        <f t="shared" si="34"/>
        <v>#DIV/0!</v>
      </c>
      <c r="AW33" s="77" t="e">
        <f t="shared" si="22"/>
        <v>#DIV/0!</v>
      </c>
      <c r="AX33" s="53">
        <f t="shared" si="23"/>
        <v>0</v>
      </c>
      <c r="AY33" s="1">
        <f t="shared" si="24"/>
        <v>0</v>
      </c>
      <c r="AZ33" s="4"/>
      <c r="BA33" s="4"/>
      <c r="BB33" s="4">
        <f t="shared" si="25"/>
        <v>0</v>
      </c>
      <c r="BC33" s="4" t="e">
        <f t="shared" si="26"/>
        <v>#DIV/0!</v>
      </c>
      <c r="BD33" s="78" t="e">
        <f t="shared" si="35"/>
        <v>#DIV/0!</v>
      </c>
      <c r="BE33" s="81" t="e">
        <f t="shared" si="27"/>
        <v>#DIV/0!</v>
      </c>
      <c r="BF33" s="53">
        <f t="shared" si="28"/>
        <v>0</v>
      </c>
      <c r="BG33" s="1">
        <f t="shared" si="29"/>
        <v>0</v>
      </c>
      <c r="BH33" s="79" t="e">
        <f>(SUM(AV33,AF33,X33,P33,H33))*1000</f>
        <v>#DIV/0!</v>
      </c>
      <c r="BI33" s="80" t="e">
        <f>SUM(AW33,AG33,Y33,Q33,I33,AO33)</f>
        <v>#DIV/0!</v>
      </c>
    </row>
    <row r="34" spans="1:61" ht="15.6" x14ac:dyDescent="0.3">
      <c r="A34" s="24"/>
      <c r="B34" s="25"/>
      <c r="C34" s="26"/>
      <c r="D34" s="4"/>
      <c r="E34" s="4"/>
      <c r="F34" s="6"/>
      <c r="G34" s="4" t="e">
        <f t="shared" si="0"/>
        <v>#DIV/0!</v>
      </c>
      <c r="H34" s="66" t="e">
        <f t="shared" si="36"/>
        <v>#DIV/0!</v>
      </c>
      <c r="I34" s="67" t="e">
        <f t="shared" si="1"/>
        <v>#DIV/0!</v>
      </c>
      <c r="J34" s="53">
        <f t="shared" si="2"/>
        <v>0</v>
      </c>
      <c r="K34" s="1">
        <f t="shared" si="3"/>
        <v>0</v>
      </c>
      <c r="L34" s="4"/>
      <c r="M34" s="4"/>
      <c r="N34" s="6">
        <f t="shared" si="4"/>
        <v>0</v>
      </c>
      <c r="O34" s="4" t="e">
        <f t="shared" si="5"/>
        <v>#DIV/0!</v>
      </c>
      <c r="P34" s="68" t="e">
        <f t="shared" si="6"/>
        <v>#DIV/0!</v>
      </c>
      <c r="Q34" s="99" t="e">
        <f t="shared" si="30"/>
        <v>#DIV/0!</v>
      </c>
      <c r="R34" s="53">
        <f>J34</f>
        <v>0</v>
      </c>
      <c r="S34" s="1">
        <f>K34</f>
        <v>0</v>
      </c>
      <c r="T34" s="4"/>
      <c r="U34" s="4"/>
      <c r="V34" s="6">
        <f>N34</f>
        <v>0</v>
      </c>
      <c r="W34" s="64" t="e">
        <f t="shared" si="7"/>
        <v>#DIV/0!</v>
      </c>
      <c r="X34" s="69" t="e">
        <f t="shared" si="31"/>
        <v>#DIV/0!</v>
      </c>
      <c r="Y34" s="70" t="e">
        <f t="shared" si="8"/>
        <v>#DIV/0!</v>
      </c>
      <c r="Z34" s="53">
        <f t="shared" si="9"/>
        <v>0</v>
      </c>
      <c r="AA34" s="1">
        <f t="shared" si="10"/>
        <v>0</v>
      </c>
      <c r="AB34" s="4"/>
      <c r="AC34" s="4"/>
      <c r="AD34" s="6">
        <f t="shared" si="11"/>
        <v>0</v>
      </c>
      <c r="AE34" s="71" t="e">
        <f t="shared" si="12"/>
        <v>#DIV/0!</v>
      </c>
      <c r="AF34" s="72" t="e">
        <f t="shared" si="13"/>
        <v>#DIV/0!</v>
      </c>
      <c r="AG34" s="73" t="e">
        <f t="shared" si="14"/>
        <v>#DIV/0!</v>
      </c>
      <c r="AH34" s="53">
        <f t="shared" si="15"/>
        <v>0</v>
      </c>
      <c r="AI34" s="1">
        <f t="shared" si="16"/>
        <v>0</v>
      </c>
      <c r="AJ34" s="4"/>
      <c r="AK34" s="4"/>
      <c r="AL34" s="6">
        <f t="shared" si="17"/>
        <v>0</v>
      </c>
      <c r="AM34" s="4" t="e">
        <f t="shared" si="32"/>
        <v>#DIV/0!</v>
      </c>
      <c r="AN34" s="74" t="e">
        <f t="shared" si="33"/>
        <v>#DIV/0!</v>
      </c>
      <c r="AO34" s="75" t="e">
        <f>IF(AN34&gt;0,(#REF!*AN34*(96485))/(-AL34),0)</f>
        <v>#DIV/0!</v>
      </c>
      <c r="AP34" s="53">
        <f t="shared" si="18"/>
        <v>0</v>
      </c>
      <c r="AQ34" s="1">
        <f t="shared" si="19"/>
        <v>0</v>
      </c>
      <c r="AR34" s="4"/>
      <c r="AS34" s="4"/>
      <c r="AT34" s="6">
        <f t="shared" si="20"/>
        <v>0</v>
      </c>
      <c r="AU34" s="64" t="e">
        <f t="shared" si="21"/>
        <v>#DIV/0!</v>
      </c>
      <c r="AV34" s="76" t="e">
        <f t="shared" si="34"/>
        <v>#DIV/0!</v>
      </c>
      <c r="AW34" s="77" t="e">
        <f t="shared" si="22"/>
        <v>#DIV/0!</v>
      </c>
      <c r="AX34" s="53">
        <f t="shared" si="23"/>
        <v>0</v>
      </c>
      <c r="AY34" s="1">
        <f t="shared" si="24"/>
        <v>0</v>
      </c>
      <c r="AZ34" s="4"/>
      <c r="BA34" s="4"/>
      <c r="BB34" s="4">
        <f t="shared" si="25"/>
        <v>0</v>
      </c>
      <c r="BC34" s="4" t="e">
        <f t="shared" si="26"/>
        <v>#DIV/0!</v>
      </c>
      <c r="BD34" s="78" t="e">
        <f t="shared" si="35"/>
        <v>#DIV/0!</v>
      </c>
      <c r="BE34" s="81" t="e">
        <f t="shared" si="27"/>
        <v>#DIV/0!</v>
      </c>
      <c r="BF34" s="53">
        <f t="shared" si="28"/>
        <v>0</v>
      </c>
      <c r="BG34" s="1">
        <f t="shared" si="29"/>
        <v>0</v>
      </c>
      <c r="BH34" s="79" t="e">
        <f>(SUM(AV34,AF34,X34,P34,H34))*1000</f>
        <v>#DIV/0!</v>
      </c>
      <c r="BI34" s="80" t="e">
        <f>SUM(AW34,AG34,Y34,Q34,I34,AO34)</f>
        <v>#DIV/0!</v>
      </c>
    </row>
    <row r="35" spans="1:61" ht="15.6" x14ac:dyDescent="0.3">
      <c r="A35" s="24"/>
      <c r="B35" s="25"/>
      <c r="C35" s="26"/>
      <c r="D35" s="4"/>
      <c r="E35" s="4"/>
      <c r="F35" s="6"/>
      <c r="G35" s="4" t="e">
        <f t="shared" si="0"/>
        <v>#DIV/0!</v>
      </c>
      <c r="H35" s="66" t="e">
        <f t="shared" si="36"/>
        <v>#DIV/0!</v>
      </c>
      <c r="I35" s="67" t="e">
        <f t="shared" si="1"/>
        <v>#DIV/0!</v>
      </c>
      <c r="J35" s="53">
        <f t="shared" si="2"/>
        <v>0</v>
      </c>
      <c r="K35" s="1">
        <f t="shared" si="3"/>
        <v>0</v>
      </c>
      <c r="L35" s="4"/>
      <c r="M35" s="4"/>
      <c r="N35" s="6">
        <f t="shared" si="4"/>
        <v>0</v>
      </c>
      <c r="O35" s="4" t="e">
        <f t="shared" si="5"/>
        <v>#DIV/0!</v>
      </c>
      <c r="P35" s="68" t="e">
        <f t="shared" si="6"/>
        <v>#DIV/0!</v>
      </c>
      <c r="Q35" s="99" t="e">
        <f t="shared" si="30"/>
        <v>#DIV/0!</v>
      </c>
      <c r="R35" s="53">
        <f>J35</f>
        <v>0</v>
      </c>
      <c r="S35" s="1">
        <f>K35</f>
        <v>0</v>
      </c>
      <c r="T35" s="4"/>
      <c r="U35" s="4"/>
      <c r="V35" s="6">
        <f>N35</f>
        <v>0</v>
      </c>
      <c r="W35" s="64" t="e">
        <f t="shared" si="7"/>
        <v>#DIV/0!</v>
      </c>
      <c r="X35" s="69" t="e">
        <f t="shared" si="31"/>
        <v>#DIV/0!</v>
      </c>
      <c r="Y35" s="70" t="e">
        <f t="shared" si="8"/>
        <v>#DIV/0!</v>
      </c>
      <c r="Z35" s="53">
        <f t="shared" si="9"/>
        <v>0</v>
      </c>
      <c r="AA35" s="1">
        <f t="shared" si="10"/>
        <v>0</v>
      </c>
      <c r="AB35" s="4"/>
      <c r="AC35" s="4"/>
      <c r="AD35" s="6">
        <f t="shared" si="11"/>
        <v>0</v>
      </c>
      <c r="AE35" s="71" t="e">
        <f t="shared" si="12"/>
        <v>#DIV/0!</v>
      </c>
      <c r="AF35" s="72" t="e">
        <f t="shared" si="13"/>
        <v>#DIV/0!</v>
      </c>
      <c r="AG35" s="73" t="e">
        <f t="shared" si="14"/>
        <v>#DIV/0!</v>
      </c>
      <c r="AH35" s="53">
        <f t="shared" si="15"/>
        <v>0</v>
      </c>
      <c r="AI35" s="1">
        <f t="shared" si="16"/>
        <v>0</v>
      </c>
      <c r="AJ35" s="4"/>
      <c r="AK35" s="4"/>
      <c r="AL35" s="6">
        <f t="shared" si="17"/>
        <v>0</v>
      </c>
      <c r="AM35" s="4" t="e">
        <f t="shared" si="32"/>
        <v>#DIV/0!</v>
      </c>
      <c r="AN35" s="74" t="e">
        <f t="shared" si="33"/>
        <v>#DIV/0!</v>
      </c>
      <c r="AO35" s="75" t="e">
        <f>IF(AN35&gt;0,(#REF!*AN35*(96485))/(-AL35),0)</f>
        <v>#DIV/0!</v>
      </c>
      <c r="AP35" s="53">
        <f t="shared" si="18"/>
        <v>0</v>
      </c>
      <c r="AQ35" s="1">
        <f t="shared" si="19"/>
        <v>0</v>
      </c>
      <c r="AR35" s="4"/>
      <c r="AS35" s="4"/>
      <c r="AT35" s="6">
        <f t="shared" si="20"/>
        <v>0</v>
      </c>
      <c r="AU35" s="64" t="e">
        <f t="shared" si="21"/>
        <v>#DIV/0!</v>
      </c>
      <c r="AV35" s="76" t="e">
        <f t="shared" si="34"/>
        <v>#DIV/0!</v>
      </c>
      <c r="AW35" s="77" t="e">
        <f t="shared" si="22"/>
        <v>#DIV/0!</v>
      </c>
      <c r="AX35" s="53">
        <f t="shared" si="23"/>
        <v>0</v>
      </c>
      <c r="AY35" s="1">
        <f t="shared" si="24"/>
        <v>0</v>
      </c>
      <c r="AZ35" s="4"/>
      <c r="BA35" s="4"/>
      <c r="BB35" s="4">
        <f t="shared" si="25"/>
        <v>0</v>
      </c>
      <c r="BC35" s="4" t="e">
        <f t="shared" si="26"/>
        <v>#DIV/0!</v>
      </c>
      <c r="BD35" s="78" t="e">
        <f t="shared" si="35"/>
        <v>#DIV/0!</v>
      </c>
      <c r="BE35" s="81" t="e">
        <f t="shared" si="27"/>
        <v>#DIV/0!</v>
      </c>
      <c r="BF35" s="53">
        <f t="shared" si="28"/>
        <v>0</v>
      </c>
      <c r="BG35" s="1">
        <f t="shared" si="29"/>
        <v>0</v>
      </c>
      <c r="BH35" s="79" t="e">
        <f>(SUM(AV35,AF35,X35,P35,H35))*1000</f>
        <v>#DIV/0!</v>
      </c>
      <c r="BI35" s="80" t="e">
        <f>SUM(AW35,AG35,Y35,Q35,I35,AO35)</f>
        <v>#DIV/0!</v>
      </c>
    </row>
    <row r="36" spans="1:61" ht="15.6" x14ac:dyDescent="0.3">
      <c r="A36" s="24"/>
      <c r="B36" s="25"/>
      <c r="C36" s="26"/>
      <c r="D36" s="4"/>
      <c r="E36" s="4"/>
      <c r="F36" s="4"/>
      <c r="G36" s="4" t="e">
        <f t="shared" si="0"/>
        <v>#DIV/0!</v>
      </c>
      <c r="H36" s="66" t="e">
        <f t="shared" si="36"/>
        <v>#DIV/0!</v>
      </c>
      <c r="I36" s="67" t="e">
        <f t="shared" si="1"/>
        <v>#DIV/0!</v>
      </c>
      <c r="J36" s="53">
        <f t="shared" si="2"/>
        <v>0</v>
      </c>
      <c r="K36" s="1">
        <f t="shared" si="3"/>
        <v>0</v>
      </c>
      <c r="L36" s="4"/>
      <c r="M36" s="4"/>
      <c r="N36" s="6">
        <f t="shared" si="4"/>
        <v>0</v>
      </c>
      <c r="O36" s="4" t="e">
        <f t="shared" si="5"/>
        <v>#DIV/0!</v>
      </c>
      <c r="P36" s="68" t="e">
        <f t="shared" si="6"/>
        <v>#DIV/0!</v>
      </c>
      <c r="Q36" s="99" t="e">
        <f t="shared" si="30"/>
        <v>#DIV/0!</v>
      </c>
      <c r="R36" s="53">
        <f>J36</f>
        <v>0</v>
      </c>
      <c r="S36" s="1">
        <f>K36</f>
        <v>0</v>
      </c>
      <c r="T36" s="4"/>
      <c r="U36" s="4"/>
      <c r="V36" s="6">
        <f>N36</f>
        <v>0</v>
      </c>
      <c r="W36" s="64" t="e">
        <f t="shared" si="7"/>
        <v>#DIV/0!</v>
      </c>
      <c r="X36" s="69" t="e">
        <f t="shared" si="31"/>
        <v>#DIV/0!</v>
      </c>
      <c r="Y36" s="70" t="e">
        <f t="shared" si="8"/>
        <v>#DIV/0!</v>
      </c>
      <c r="Z36" s="53">
        <f t="shared" si="9"/>
        <v>0</v>
      </c>
      <c r="AA36" s="1">
        <f t="shared" si="10"/>
        <v>0</v>
      </c>
      <c r="AB36" s="4"/>
      <c r="AC36" s="4"/>
      <c r="AD36" s="6">
        <f t="shared" si="11"/>
        <v>0</v>
      </c>
      <c r="AE36" s="71" t="e">
        <f t="shared" si="12"/>
        <v>#DIV/0!</v>
      </c>
      <c r="AF36" s="72" t="e">
        <f t="shared" si="13"/>
        <v>#DIV/0!</v>
      </c>
      <c r="AG36" s="73" t="e">
        <f t="shared" si="14"/>
        <v>#DIV/0!</v>
      </c>
      <c r="AH36" s="53">
        <f t="shared" si="15"/>
        <v>0</v>
      </c>
      <c r="AI36" s="1">
        <f t="shared" si="16"/>
        <v>0</v>
      </c>
      <c r="AJ36" s="4"/>
      <c r="AK36" s="4"/>
      <c r="AL36" s="6">
        <f t="shared" si="17"/>
        <v>0</v>
      </c>
      <c r="AM36" s="4" t="e">
        <f t="shared" si="32"/>
        <v>#DIV/0!</v>
      </c>
      <c r="AN36" s="74" t="e">
        <f t="shared" si="33"/>
        <v>#DIV/0!</v>
      </c>
      <c r="AO36" s="75" t="e">
        <f>IF(AN36&gt;0,(#REF!*AN36*(96485))/(-AL36),0)</f>
        <v>#DIV/0!</v>
      </c>
      <c r="AP36" s="53">
        <f t="shared" si="18"/>
        <v>0</v>
      </c>
      <c r="AQ36" s="1">
        <f t="shared" si="19"/>
        <v>0</v>
      </c>
      <c r="AR36" s="4"/>
      <c r="AS36" s="4"/>
      <c r="AT36" s="6">
        <f t="shared" si="20"/>
        <v>0</v>
      </c>
      <c r="AU36" s="64" t="e">
        <f t="shared" si="21"/>
        <v>#DIV/0!</v>
      </c>
      <c r="AV36" s="76" t="e">
        <f t="shared" si="34"/>
        <v>#DIV/0!</v>
      </c>
      <c r="AW36" s="77" t="e">
        <f t="shared" si="22"/>
        <v>#DIV/0!</v>
      </c>
      <c r="AX36" s="53">
        <f t="shared" si="23"/>
        <v>0</v>
      </c>
      <c r="AY36" s="1">
        <f t="shared" si="24"/>
        <v>0</v>
      </c>
      <c r="AZ36" s="4"/>
      <c r="BA36" s="4"/>
      <c r="BB36" s="4">
        <f t="shared" si="25"/>
        <v>0</v>
      </c>
      <c r="BC36" s="4" t="e">
        <f t="shared" si="26"/>
        <v>#DIV/0!</v>
      </c>
      <c r="BD36" s="78" t="e">
        <f t="shared" si="35"/>
        <v>#DIV/0!</v>
      </c>
      <c r="BE36" s="81" t="e">
        <f t="shared" si="27"/>
        <v>#DIV/0!</v>
      </c>
      <c r="BF36" s="53">
        <f t="shared" si="28"/>
        <v>0</v>
      </c>
      <c r="BG36" s="1">
        <f t="shared" si="29"/>
        <v>0</v>
      </c>
      <c r="BH36" s="79" t="e">
        <f>(SUM(AV36,AF36,X36,P36,H36))*1000</f>
        <v>#DIV/0!</v>
      </c>
      <c r="BI36" s="80" t="e">
        <f>SUM(AW36,AG36,Y36,Q36,I36,AO36)</f>
        <v>#DIV/0!</v>
      </c>
    </row>
    <row r="37" spans="1:61" ht="15.6" x14ac:dyDescent="0.3">
      <c r="A37" s="24"/>
      <c r="B37" s="31"/>
      <c r="C37" s="32"/>
      <c r="D37" s="4"/>
      <c r="E37" s="4"/>
      <c r="F37" s="6"/>
      <c r="G37" s="4" t="e">
        <f t="shared" si="0"/>
        <v>#DIV/0!</v>
      </c>
      <c r="H37" s="66" t="e">
        <f t="shared" si="36"/>
        <v>#DIV/0!</v>
      </c>
      <c r="I37" s="67" t="e">
        <f t="shared" si="1"/>
        <v>#DIV/0!</v>
      </c>
      <c r="J37" s="56">
        <f t="shared" si="2"/>
        <v>0</v>
      </c>
      <c r="K37" s="10">
        <f t="shared" si="3"/>
        <v>0</v>
      </c>
      <c r="L37" s="4"/>
      <c r="M37" s="4"/>
      <c r="N37" s="6">
        <f t="shared" si="4"/>
        <v>0</v>
      </c>
      <c r="O37" s="4" t="e">
        <f t="shared" si="5"/>
        <v>#DIV/0!</v>
      </c>
      <c r="P37" s="68" t="e">
        <f t="shared" si="6"/>
        <v>#DIV/0!</v>
      </c>
      <c r="Q37" s="99" t="e">
        <f t="shared" si="30"/>
        <v>#DIV/0!</v>
      </c>
      <c r="R37" s="56">
        <f>J37</f>
        <v>0</v>
      </c>
      <c r="S37" s="10">
        <f>K37</f>
        <v>0</v>
      </c>
      <c r="T37" s="4"/>
      <c r="U37" s="4"/>
      <c r="V37" s="6">
        <f>N37</f>
        <v>0</v>
      </c>
      <c r="W37" s="64" t="e">
        <f t="shared" si="7"/>
        <v>#DIV/0!</v>
      </c>
      <c r="X37" s="69" t="e">
        <f t="shared" si="31"/>
        <v>#DIV/0!</v>
      </c>
      <c r="Y37" s="70" t="e">
        <f t="shared" si="8"/>
        <v>#DIV/0!</v>
      </c>
      <c r="Z37" s="56">
        <f t="shared" si="9"/>
        <v>0</v>
      </c>
      <c r="AA37" s="10">
        <f t="shared" si="10"/>
        <v>0</v>
      </c>
      <c r="AB37" s="4"/>
      <c r="AC37" s="4"/>
      <c r="AD37" s="6">
        <f t="shared" si="11"/>
        <v>0</v>
      </c>
      <c r="AE37" s="71" t="e">
        <f t="shared" si="12"/>
        <v>#DIV/0!</v>
      </c>
      <c r="AF37" s="72" t="e">
        <f t="shared" si="13"/>
        <v>#DIV/0!</v>
      </c>
      <c r="AG37" s="73" t="e">
        <f t="shared" si="14"/>
        <v>#DIV/0!</v>
      </c>
      <c r="AH37" s="56">
        <f t="shared" si="15"/>
        <v>0</v>
      </c>
      <c r="AI37" s="10">
        <f t="shared" si="16"/>
        <v>0</v>
      </c>
      <c r="AJ37" s="4"/>
      <c r="AK37" s="4"/>
      <c r="AL37" s="6">
        <f t="shared" si="17"/>
        <v>0</v>
      </c>
      <c r="AM37" s="4" t="e">
        <f t="shared" si="32"/>
        <v>#DIV/0!</v>
      </c>
      <c r="AN37" s="74" t="e">
        <f t="shared" si="33"/>
        <v>#DIV/0!</v>
      </c>
      <c r="AO37" s="75" t="e">
        <f>IF(AN37&gt;0,(#REF!*AN37*(96485))/(-AL37),0)</f>
        <v>#DIV/0!</v>
      </c>
      <c r="AP37" s="56">
        <f t="shared" si="18"/>
        <v>0</v>
      </c>
      <c r="AQ37" s="10">
        <f t="shared" si="19"/>
        <v>0</v>
      </c>
      <c r="AR37" s="4"/>
      <c r="AS37" s="4"/>
      <c r="AT37" s="6">
        <f t="shared" si="20"/>
        <v>0</v>
      </c>
      <c r="AU37" s="64" t="e">
        <f t="shared" si="21"/>
        <v>#DIV/0!</v>
      </c>
      <c r="AV37" s="76" t="e">
        <f t="shared" si="34"/>
        <v>#DIV/0!</v>
      </c>
      <c r="AW37" s="77" t="e">
        <f t="shared" si="22"/>
        <v>#DIV/0!</v>
      </c>
      <c r="AX37" s="56">
        <f t="shared" si="23"/>
        <v>0</v>
      </c>
      <c r="AY37" s="10">
        <f t="shared" si="24"/>
        <v>0</v>
      </c>
      <c r="AZ37" s="4"/>
      <c r="BA37" s="4"/>
      <c r="BB37" s="4">
        <f t="shared" si="25"/>
        <v>0</v>
      </c>
      <c r="BC37" s="4" t="e">
        <f t="shared" si="26"/>
        <v>#DIV/0!</v>
      </c>
      <c r="BD37" s="78" t="e">
        <f t="shared" si="35"/>
        <v>#DIV/0!</v>
      </c>
      <c r="BE37" s="81" t="e">
        <f t="shared" si="27"/>
        <v>#DIV/0!</v>
      </c>
      <c r="BF37" s="56">
        <f t="shared" si="28"/>
        <v>0</v>
      </c>
      <c r="BG37" s="10">
        <f t="shared" si="29"/>
        <v>0</v>
      </c>
      <c r="BH37" s="79" t="e">
        <f>(SUM(AV37,AF37,X37,P37,H37))*1000</f>
        <v>#DIV/0!</v>
      </c>
      <c r="BI37" s="80" t="e">
        <f>SUM(AW37,AG37,Y37,Q37,I37,AO37)</f>
        <v>#DIV/0!</v>
      </c>
    </row>
    <row r="38" spans="1:61" ht="15.6" x14ac:dyDescent="0.3">
      <c r="A38" s="24"/>
      <c r="B38" s="31"/>
      <c r="C38" s="32"/>
      <c r="D38" s="4"/>
      <c r="E38" s="4"/>
      <c r="F38" s="6"/>
      <c r="G38" s="4" t="e">
        <f t="shared" si="0"/>
        <v>#DIV/0!</v>
      </c>
      <c r="H38" s="66" t="e">
        <f t="shared" si="36"/>
        <v>#DIV/0!</v>
      </c>
      <c r="I38" s="67" t="e">
        <f t="shared" si="1"/>
        <v>#DIV/0!</v>
      </c>
      <c r="J38" s="56">
        <f t="shared" si="2"/>
        <v>0</v>
      </c>
      <c r="K38" s="10">
        <f t="shared" si="3"/>
        <v>0</v>
      </c>
      <c r="L38" s="4"/>
      <c r="M38" s="4"/>
      <c r="N38" s="6">
        <f t="shared" si="4"/>
        <v>0</v>
      </c>
      <c r="O38" s="4" t="e">
        <f t="shared" si="5"/>
        <v>#DIV/0!</v>
      </c>
      <c r="P38" s="68" t="e">
        <f t="shared" si="6"/>
        <v>#DIV/0!</v>
      </c>
      <c r="Q38" s="99" t="e">
        <f t="shared" si="30"/>
        <v>#DIV/0!</v>
      </c>
      <c r="R38" s="56">
        <f>J38</f>
        <v>0</v>
      </c>
      <c r="S38" s="10">
        <f>K38</f>
        <v>0</v>
      </c>
      <c r="T38" s="4"/>
      <c r="U38" s="4"/>
      <c r="V38" s="6">
        <f>N38</f>
        <v>0</v>
      </c>
      <c r="W38" s="64" t="e">
        <f t="shared" si="7"/>
        <v>#DIV/0!</v>
      </c>
      <c r="X38" s="69" t="e">
        <f t="shared" si="31"/>
        <v>#DIV/0!</v>
      </c>
      <c r="Y38" s="70" t="e">
        <f t="shared" si="8"/>
        <v>#DIV/0!</v>
      </c>
      <c r="Z38" s="56">
        <f t="shared" si="9"/>
        <v>0</v>
      </c>
      <c r="AA38" s="10">
        <f t="shared" si="10"/>
        <v>0</v>
      </c>
      <c r="AB38" s="4"/>
      <c r="AC38" s="4"/>
      <c r="AD38" s="6">
        <f t="shared" si="11"/>
        <v>0</v>
      </c>
      <c r="AE38" s="71" t="e">
        <f t="shared" si="12"/>
        <v>#DIV/0!</v>
      </c>
      <c r="AF38" s="72" t="e">
        <f t="shared" si="13"/>
        <v>#DIV/0!</v>
      </c>
      <c r="AG38" s="73" t="e">
        <f t="shared" si="14"/>
        <v>#DIV/0!</v>
      </c>
      <c r="AH38" s="56">
        <f t="shared" si="15"/>
        <v>0</v>
      </c>
      <c r="AI38" s="10">
        <f t="shared" si="16"/>
        <v>0</v>
      </c>
      <c r="AJ38" s="4"/>
      <c r="AK38" s="4"/>
      <c r="AL38" s="6">
        <f t="shared" si="17"/>
        <v>0</v>
      </c>
      <c r="AM38" s="4" t="e">
        <f t="shared" si="32"/>
        <v>#DIV/0!</v>
      </c>
      <c r="AN38" s="74" t="e">
        <f t="shared" si="33"/>
        <v>#DIV/0!</v>
      </c>
      <c r="AO38" s="75" t="e">
        <f>IF(AN38&gt;0,(#REF!*AN38*(96485))/(-AL38),0)</f>
        <v>#DIV/0!</v>
      </c>
      <c r="AP38" s="56">
        <f t="shared" si="18"/>
        <v>0</v>
      </c>
      <c r="AQ38" s="10">
        <f t="shared" si="19"/>
        <v>0</v>
      </c>
      <c r="AR38" s="4"/>
      <c r="AS38" s="4"/>
      <c r="AT38" s="6">
        <f t="shared" si="20"/>
        <v>0</v>
      </c>
      <c r="AU38" s="64" t="e">
        <f t="shared" si="21"/>
        <v>#DIV/0!</v>
      </c>
      <c r="AV38" s="76" t="e">
        <f t="shared" si="34"/>
        <v>#DIV/0!</v>
      </c>
      <c r="AW38" s="77" t="e">
        <f t="shared" si="22"/>
        <v>#DIV/0!</v>
      </c>
      <c r="AX38" s="56">
        <f t="shared" si="23"/>
        <v>0</v>
      </c>
      <c r="AY38" s="10">
        <f t="shared" si="24"/>
        <v>0</v>
      </c>
      <c r="AZ38" s="4"/>
      <c r="BA38" s="4"/>
      <c r="BB38" s="4">
        <f t="shared" si="25"/>
        <v>0</v>
      </c>
      <c r="BC38" s="4" t="e">
        <f t="shared" si="26"/>
        <v>#DIV/0!</v>
      </c>
      <c r="BD38" s="78" t="e">
        <f t="shared" si="35"/>
        <v>#DIV/0!</v>
      </c>
      <c r="BE38" s="81" t="e">
        <f t="shared" si="27"/>
        <v>#DIV/0!</v>
      </c>
      <c r="BF38" s="56">
        <f t="shared" si="28"/>
        <v>0</v>
      </c>
      <c r="BG38" s="10">
        <f t="shared" si="29"/>
        <v>0</v>
      </c>
      <c r="BH38" s="79" t="e">
        <f>(SUM(AV38,AF38,X38,P38,H38))*1000</f>
        <v>#DIV/0!</v>
      </c>
      <c r="BI38" s="80" t="e">
        <f>SUM(AW38,AG38,Y38,Q38,I38,AO38)</f>
        <v>#DIV/0!</v>
      </c>
    </row>
    <row r="39" spans="1:61" ht="15.6" x14ac:dyDescent="0.3">
      <c r="A39" s="24"/>
      <c r="B39" s="31"/>
      <c r="C39" s="32"/>
      <c r="D39" s="4"/>
      <c r="E39" s="4"/>
      <c r="F39" s="6"/>
      <c r="G39" s="4" t="e">
        <f t="shared" si="0"/>
        <v>#DIV/0!</v>
      </c>
      <c r="H39" s="66" t="e">
        <f t="shared" si="36"/>
        <v>#DIV/0!</v>
      </c>
      <c r="I39" s="67" t="e">
        <f t="shared" si="1"/>
        <v>#DIV/0!</v>
      </c>
      <c r="J39" s="56">
        <f t="shared" si="2"/>
        <v>0</v>
      </c>
      <c r="K39" s="10">
        <f t="shared" si="3"/>
        <v>0</v>
      </c>
      <c r="L39" s="4"/>
      <c r="M39" s="4"/>
      <c r="N39" s="6">
        <f t="shared" si="4"/>
        <v>0</v>
      </c>
      <c r="O39" s="4" t="e">
        <f t="shared" si="5"/>
        <v>#DIV/0!</v>
      </c>
      <c r="P39" s="68" t="e">
        <f t="shared" si="6"/>
        <v>#DIV/0!</v>
      </c>
      <c r="Q39" s="99" t="e">
        <f t="shared" si="30"/>
        <v>#DIV/0!</v>
      </c>
      <c r="R39" s="56">
        <f>J39</f>
        <v>0</v>
      </c>
      <c r="S39" s="10">
        <f>K39</f>
        <v>0</v>
      </c>
      <c r="T39" s="4"/>
      <c r="U39" s="4"/>
      <c r="V39" s="6">
        <f>N39</f>
        <v>0</v>
      </c>
      <c r="W39" s="64" t="e">
        <f t="shared" si="7"/>
        <v>#DIV/0!</v>
      </c>
      <c r="X39" s="69" t="e">
        <f t="shared" si="31"/>
        <v>#DIV/0!</v>
      </c>
      <c r="Y39" s="70" t="e">
        <f t="shared" si="8"/>
        <v>#DIV/0!</v>
      </c>
      <c r="Z39" s="56">
        <f t="shared" si="9"/>
        <v>0</v>
      </c>
      <c r="AA39" s="10">
        <f t="shared" si="10"/>
        <v>0</v>
      </c>
      <c r="AB39" s="4"/>
      <c r="AC39" s="4"/>
      <c r="AD39" s="6">
        <f t="shared" si="11"/>
        <v>0</v>
      </c>
      <c r="AE39" s="71" t="e">
        <f t="shared" si="12"/>
        <v>#DIV/0!</v>
      </c>
      <c r="AF39" s="72" t="e">
        <f t="shared" si="13"/>
        <v>#DIV/0!</v>
      </c>
      <c r="AG39" s="73" t="e">
        <f t="shared" si="14"/>
        <v>#DIV/0!</v>
      </c>
      <c r="AH39" s="56">
        <f t="shared" si="15"/>
        <v>0</v>
      </c>
      <c r="AI39" s="10">
        <f t="shared" si="16"/>
        <v>0</v>
      </c>
      <c r="AJ39" s="4"/>
      <c r="AK39" s="4"/>
      <c r="AL39" s="6">
        <f t="shared" si="17"/>
        <v>0</v>
      </c>
      <c r="AM39" s="4" t="e">
        <f t="shared" si="32"/>
        <v>#DIV/0!</v>
      </c>
      <c r="AN39" s="74" t="e">
        <f t="shared" si="33"/>
        <v>#DIV/0!</v>
      </c>
      <c r="AO39" s="75" t="e">
        <f>IF(AN39&gt;0,(#REF!*AN39*(96485))/(-AL39),0)</f>
        <v>#DIV/0!</v>
      </c>
      <c r="AP39" s="56">
        <f t="shared" si="18"/>
        <v>0</v>
      </c>
      <c r="AQ39" s="10">
        <f t="shared" si="19"/>
        <v>0</v>
      </c>
      <c r="AR39" s="4"/>
      <c r="AS39" s="4"/>
      <c r="AT39" s="6">
        <f t="shared" si="20"/>
        <v>0</v>
      </c>
      <c r="AU39" s="64" t="e">
        <f t="shared" si="21"/>
        <v>#DIV/0!</v>
      </c>
      <c r="AV39" s="76" t="e">
        <f t="shared" si="34"/>
        <v>#DIV/0!</v>
      </c>
      <c r="AW39" s="77" t="e">
        <f t="shared" si="22"/>
        <v>#DIV/0!</v>
      </c>
      <c r="AX39" s="56">
        <f t="shared" si="23"/>
        <v>0</v>
      </c>
      <c r="AY39" s="10">
        <f t="shared" si="24"/>
        <v>0</v>
      </c>
      <c r="AZ39" s="4"/>
      <c r="BA39" s="4"/>
      <c r="BB39" s="4">
        <f t="shared" si="25"/>
        <v>0</v>
      </c>
      <c r="BC39" s="4" t="e">
        <f t="shared" si="26"/>
        <v>#DIV/0!</v>
      </c>
      <c r="BD39" s="78" t="e">
        <f t="shared" si="35"/>
        <v>#DIV/0!</v>
      </c>
      <c r="BE39" s="81" t="e">
        <f t="shared" si="27"/>
        <v>#DIV/0!</v>
      </c>
      <c r="BF39" s="56">
        <f t="shared" si="28"/>
        <v>0</v>
      </c>
      <c r="BG39" s="10">
        <f t="shared" si="29"/>
        <v>0</v>
      </c>
      <c r="BH39" s="79" t="e">
        <f>(SUM(AV39,AF39,X39,P39,H39))*1000</f>
        <v>#DIV/0!</v>
      </c>
      <c r="BI39" s="80" t="e">
        <f>SUM(AW39,AG39,Y39,Q39,I39,AO39)</f>
        <v>#DIV/0!</v>
      </c>
    </row>
    <row r="40" spans="1:61" ht="15.6" x14ac:dyDescent="0.3">
      <c r="A40" s="24"/>
      <c r="B40" s="31"/>
      <c r="C40" s="32"/>
      <c r="D40" s="4"/>
      <c r="E40" s="4"/>
      <c r="F40" s="6"/>
      <c r="G40" s="4" t="e">
        <f t="shared" si="0"/>
        <v>#DIV/0!</v>
      </c>
      <c r="H40" s="66" t="e">
        <f t="shared" si="36"/>
        <v>#DIV/0!</v>
      </c>
      <c r="I40" s="67" t="e">
        <f t="shared" si="1"/>
        <v>#DIV/0!</v>
      </c>
      <c r="J40" s="56">
        <f t="shared" si="2"/>
        <v>0</v>
      </c>
      <c r="K40" s="10">
        <f t="shared" si="3"/>
        <v>0</v>
      </c>
      <c r="L40" s="4"/>
      <c r="M40" s="4"/>
      <c r="N40" s="6">
        <f t="shared" si="4"/>
        <v>0</v>
      </c>
      <c r="O40" s="4" t="e">
        <f t="shared" si="5"/>
        <v>#DIV/0!</v>
      </c>
      <c r="P40" s="68" t="e">
        <f t="shared" si="6"/>
        <v>#DIV/0!</v>
      </c>
      <c r="Q40" s="99" t="e">
        <f t="shared" si="30"/>
        <v>#DIV/0!</v>
      </c>
      <c r="R40" s="56">
        <f>J40</f>
        <v>0</v>
      </c>
      <c r="S40" s="10">
        <f>K40</f>
        <v>0</v>
      </c>
      <c r="T40" s="4"/>
      <c r="U40" s="4"/>
      <c r="V40" s="6">
        <f>N40</f>
        <v>0</v>
      </c>
      <c r="W40" s="64" t="e">
        <f t="shared" si="7"/>
        <v>#DIV/0!</v>
      </c>
      <c r="X40" s="69" t="e">
        <f t="shared" si="31"/>
        <v>#DIV/0!</v>
      </c>
      <c r="Y40" s="70" t="e">
        <f t="shared" si="8"/>
        <v>#DIV/0!</v>
      </c>
      <c r="Z40" s="56">
        <f t="shared" si="9"/>
        <v>0</v>
      </c>
      <c r="AA40" s="10">
        <f t="shared" si="10"/>
        <v>0</v>
      </c>
      <c r="AB40" s="4"/>
      <c r="AC40" s="4"/>
      <c r="AD40" s="6">
        <f t="shared" si="11"/>
        <v>0</v>
      </c>
      <c r="AE40" s="71" t="e">
        <f t="shared" si="12"/>
        <v>#DIV/0!</v>
      </c>
      <c r="AF40" s="72" t="e">
        <f t="shared" si="13"/>
        <v>#DIV/0!</v>
      </c>
      <c r="AG40" s="73" t="e">
        <f t="shared" si="14"/>
        <v>#DIV/0!</v>
      </c>
      <c r="AH40" s="56">
        <f t="shared" si="15"/>
        <v>0</v>
      </c>
      <c r="AI40" s="10">
        <f t="shared" si="16"/>
        <v>0</v>
      </c>
      <c r="AJ40" s="4"/>
      <c r="AK40" s="4"/>
      <c r="AL40" s="6">
        <f t="shared" si="17"/>
        <v>0</v>
      </c>
      <c r="AM40" s="4" t="e">
        <f t="shared" si="32"/>
        <v>#DIV/0!</v>
      </c>
      <c r="AN40" s="74" t="e">
        <f t="shared" si="33"/>
        <v>#DIV/0!</v>
      </c>
      <c r="AO40" s="75" t="e">
        <f>IF(AN40&gt;0,(#REF!*AN40*(96485))/(-AL40),0)</f>
        <v>#DIV/0!</v>
      </c>
      <c r="AP40" s="56">
        <f t="shared" si="18"/>
        <v>0</v>
      </c>
      <c r="AQ40" s="10">
        <f t="shared" si="19"/>
        <v>0</v>
      </c>
      <c r="AR40" s="4"/>
      <c r="AS40" s="4"/>
      <c r="AT40" s="6">
        <f t="shared" si="20"/>
        <v>0</v>
      </c>
      <c r="AU40" s="64" t="e">
        <f t="shared" si="21"/>
        <v>#DIV/0!</v>
      </c>
      <c r="AV40" s="76" t="e">
        <f t="shared" si="34"/>
        <v>#DIV/0!</v>
      </c>
      <c r="AW40" s="77" t="e">
        <f t="shared" si="22"/>
        <v>#DIV/0!</v>
      </c>
      <c r="AX40" s="56">
        <f t="shared" si="23"/>
        <v>0</v>
      </c>
      <c r="AY40" s="10">
        <f t="shared" si="24"/>
        <v>0</v>
      </c>
      <c r="AZ40" s="4"/>
      <c r="BA40" s="4"/>
      <c r="BB40" s="4">
        <f t="shared" si="25"/>
        <v>0</v>
      </c>
      <c r="BC40" s="4" t="e">
        <f t="shared" si="26"/>
        <v>#DIV/0!</v>
      </c>
      <c r="BD40" s="78" t="e">
        <f t="shared" si="35"/>
        <v>#DIV/0!</v>
      </c>
      <c r="BE40" s="81" t="e">
        <f t="shared" si="27"/>
        <v>#DIV/0!</v>
      </c>
      <c r="BF40" s="56">
        <f t="shared" si="28"/>
        <v>0</v>
      </c>
      <c r="BG40" s="10">
        <f t="shared" si="29"/>
        <v>0</v>
      </c>
      <c r="BH40" s="79" t="e">
        <f>(SUM(AV40,AF40,X40,P40,H40))*1000</f>
        <v>#DIV/0!</v>
      </c>
      <c r="BI40" s="80" t="e">
        <f>SUM(AW40,AG40,Y40,Q40,I40,AO40)</f>
        <v>#DIV/0!</v>
      </c>
    </row>
    <row r="41" spans="1:61" ht="15.6" x14ac:dyDescent="0.3">
      <c r="A41" s="24"/>
      <c r="B41" s="29"/>
      <c r="C41" s="30"/>
      <c r="D41" s="4"/>
      <c r="E41" s="4"/>
      <c r="F41" s="4"/>
      <c r="G41" s="4" t="e">
        <f t="shared" si="0"/>
        <v>#DIV/0!</v>
      </c>
      <c r="H41" s="66" t="e">
        <f t="shared" si="36"/>
        <v>#DIV/0!</v>
      </c>
      <c r="I41" s="67" t="e">
        <f t="shared" si="1"/>
        <v>#DIV/0!</v>
      </c>
      <c r="J41" s="55">
        <f t="shared" si="2"/>
        <v>0</v>
      </c>
      <c r="K41" s="9">
        <f t="shared" si="3"/>
        <v>0</v>
      </c>
      <c r="L41" s="4"/>
      <c r="M41" s="4"/>
      <c r="N41" s="6">
        <f t="shared" si="4"/>
        <v>0</v>
      </c>
      <c r="O41" s="4" t="e">
        <f t="shared" si="5"/>
        <v>#DIV/0!</v>
      </c>
      <c r="P41" s="68" t="e">
        <f t="shared" si="6"/>
        <v>#DIV/0!</v>
      </c>
      <c r="Q41" s="99" t="e">
        <f t="shared" si="30"/>
        <v>#DIV/0!</v>
      </c>
      <c r="R41" s="55">
        <f>J41</f>
        <v>0</v>
      </c>
      <c r="S41" s="9">
        <f>K41</f>
        <v>0</v>
      </c>
      <c r="T41" s="4"/>
      <c r="U41" s="4"/>
      <c r="V41" s="6">
        <f>N41</f>
        <v>0</v>
      </c>
      <c r="W41" s="64" t="e">
        <f t="shared" si="7"/>
        <v>#DIV/0!</v>
      </c>
      <c r="X41" s="69" t="e">
        <f t="shared" si="31"/>
        <v>#DIV/0!</v>
      </c>
      <c r="Y41" s="70" t="e">
        <f t="shared" si="8"/>
        <v>#DIV/0!</v>
      </c>
      <c r="Z41" s="55">
        <f t="shared" si="9"/>
        <v>0</v>
      </c>
      <c r="AA41" s="9">
        <f t="shared" si="10"/>
        <v>0</v>
      </c>
      <c r="AB41" s="4"/>
      <c r="AC41" s="4"/>
      <c r="AD41" s="6">
        <f t="shared" si="11"/>
        <v>0</v>
      </c>
      <c r="AE41" s="71" t="e">
        <f t="shared" si="12"/>
        <v>#DIV/0!</v>
      </c>
      <c r="AF41" s="72" t="e">
        <f t="shared" si="13"/>
        <v>#DIV/0!</v>
      </c>
      <c r="AG41" s="73" t="e">
        <f t="shared" si="14"/>
        <v>#DIV/0!</v>
      </c>
      <c r="AH41" s="55">
        <f t="shared" si="15"/>
        <v>0</v>
      </c>
      <c r="AI41" s="9">
        <f t="shared" si="16"/>
        <v>0</v>
      </c>
      <c r="AJ41" s="4"/>
      <c r="AK41" s="4"/>
      <c r="AL41" s="6">
        <f t="shared" si="17"/>
        <v>0</v>
      </c>
      <c r="AM41" s="4" t="e">
        <f t="shared" si="32"/>
        <v>#DIV/0!</v>
      </c>
      <c r="AN41" s="74" t="e">
        <f t="shared" si="33"/>
        <v>#DIV/0!</v>
      </c>
      <c r="AO41" s="75" t="e">
        <f>IF(AN41&gt;0,(#REF!*AN41*(96485))/(-AL41),0)</f>
        <v>#DIV/0!</v>
      </c>
      <c r="AP41" s="55">
        <f t="shared" si="18"/>
        <v>0</v>
      </c>
      <c r="AQ41" s="9">
        <f t="shared" si="19"/>
        <v>0</v>
      </c>
      <c r="AR41" s="4"/>
      <c r="AS41" s="4"/>
      <c r="AT41" s="6">
        <f t="shared" si="20"/>
        <v>0</v>
      </c>
      <c r="AU41" s="64" t="e">
        <f t="shared" si="21"/>
        <v>#DIV/0!</v>
      </c>
      <c r="AV41" s="76" t="e">
        <f t="shared" si="34"/>
        <v>#DIV/0!</v>
      </c>
      <c r="AW41" s="77" t="e">
        <f t="shared" si="22"/>
        <v>#DIV/0!</v>
      </c>
      <c r="AX41" s="55">
        <f t="shared" si="23"/>
        <v>0</v>
      </c>
      <c r="AY41" s="9">
        <f t="shared" si="24"/>
        <v>0</v>
      </c>
      <c r="AZ41" s="4"/>
      <c r="BA41" s="4"/>
      <c r="BB41" s="4">
        <f t="shared" si="25"/>
        <v>0</v>
      </c>
      <c r="BC41" s="4" t="e">
        <f t="shared" si="26"/>
        <v>#DIV/0!</v>
      </c>
      <c r="BD41" s="78" t="e">
        <f t="shared" si="35"/>
        <v>#DIV/0!</v>
      </c>
      <c r="BE41" s="81" t="e">
        <f t="shared" si="27"/>
        <v>#DIV/0!</v>
      </c>
      <c r="BF41" s="55">
        <f t="shared" si="28"/>
        <v>0</v>
      </c>
      <c r="BG41" s="9">
        <f t="shared" si="29"/>
        <v>0</v>
      </c>
      <c r="BH41" s="79" t="e">
        <f>(SUM(AV41,AF41,X41,P41,H41))*1000</f>
        <v>#DIV/0!</v>
      </c>
      <c r="BI41" s="80" t="e">
        <f>SUM(AW41,AG41,Y41,Q41,I41,AO41)</f>
        <v>#DIV/0!</v>
      </c>
    </row>
    <row r="42" spans="1:61" ht="15.6" x14ac:dyDescent="0.3">
      <c r="A42" s="24"/>
      <c r="B42" s="29"/>
      <c r="C42" s="30"/>
      <c r="D42" s="4"/>
      <c r="E42" s="4"/>
      <c r="F42" s="4"/>
      <c r="G42" s="4" t="e">
        <f t="shared" si="0"/>
        <v>#DIV/0!</v>
      </c>
      <c r="H42" s="66" t="e">
        <f t="shared" si="36"/>
        <v>#DIV/0!</v>
      </c>
      <c r="I42" s="67" t="e">
        <f t="shared" si="1"/>
        <v>#DIV/0!</v>
      </c>
      <c r="J42" s="55">
        <f t="shared" si="2"/>
        <v>0</v>
      </c>
      <c r="K42" s="9">
        <f t="shared" si="3"/>
        <v>0</v>
      </c>
      <c r="L42" s="4"/>
      <c r="M42" s="4"/>
      <c r="N42" s="6">
        <f t="shared" si="4"/>
        <v>0</v>
      </c>
      <c r="O42" s="4" t="e">
        <f t="shared" si="5"/>
        <v>#DIV/0!</v>
      </c>
      <c r="P42" s="68" t="e">
        <f t="shared" si="6"/>
        <v>#DIV/0!</v>
      </c>
      <c r="Q42" s="99" t="e">
        <f t="shared" si="30"/>
        <v>#DIV/0!</v>
      </c>
      <c r="R42" s="55">
        <f>J42</f>
        <v>0</v>
      </c>
      <c r="S42" s="9">
        <f>K42</f>
        <v>0</v>
      </c>
      <c r="T42" s="4"/>
      <c r="U42" s="4"/>
      <c r="V42" s="6">
        <f>N42</f>
        <v>0</v>
      </c>
      <c r="W42" s="64" t="e">
        <f t="shared" si="7"/>
        <v>#DIV/0!</v>
      </c>
      <c r="X42" s="69" t="e">
        <f t="shared" si="31"/>
        <v>#DIV/0!</v>
      </c>
      <c r="Y42" s="70" t="e">
        <f t="shared" si="8"/>
        <v>#DIV/0!</v>
      </c>
      <c r="Z42" s="55">
        <f t="shared" si="9"/>
        <v>0</v>
      </c>
      <c r="AA42" s="9">
        <f t="shared" si="10"/>
        <v>0</v>
      </c>
      <c r="AB42" s="4"/>
      <c r="AC42" s="4"/>
      <c r="AD42" s="6">
        <f t="shared" si="11"/>
        <v>0</v>
      </c>
      <c r="AE42" s="71" t="e">
        <f t="shared" si="12"/>
        <v>#DIV/0!</v>
      </c>
      <c r="AF42" s="72" t="e">
        <f t="shared" si="13"/>
        <v>#DIV/0!</v>
      </c>
      <c r="AG42" s="73" t="e">
        <f t="shared" si="14"/>
        <v>#DIV/0!</v>
      </c>
      <c r="AH42" s="55">
        <f t="shared" si="15"/>
        <v>0</v>
      </c>
      <c r="AI42" s="9">
        <f t="shared" si="16"/>
        <v>0</v>
      </c>
      <c r="AJ42" s="4"/>
      <c r="AK42" s="4"/>
      <c r="AL42" s="6">
        <f t="shared" si="17"/>
        <v>0</v>
      </c>
      <c r="AM42" s="4" t="e">
        <f t="shared" si="32"/>
        <v>#DIV/0!</v>
      </c>
      <c r="AN42" s="74" t="e">
        <f t="shared" si="33"/>
        <v>#DIV/0!</v>
      </c>
      <c r="AO42" s="75" t="e">
        <f>IF(AN42&gt;0,(#REF!*AN42*(96485))/(-AL42),0)</f>
        <v>#DIV/0!</v>
      </c>
      <c r="AP42" s="55">
        <f t="shared" si="18"/>
        <v>0</v>
      </c>
      <c r="AQ42" s="9">
        <f t="shared" si="19"/>
        <v>0</v>
      </c>
      <c r="AR42" s="4"/>
      <c r="AS42" s="4"/>
      <c r="AT42" s="6">
        <f t="shared" si="20"/>
        <v>0</v>
      </c>
      <c r="AU42" s="64" t="e">
        <f t="shared" si="21"/>
        <v>#DIV/0!</v>
      </c>
      <c r="AV42" s="76" t="e">
        <f t="shared" si="34"/>
        <v>#DIV/0!</v>
      </c>
      <c r="AW42" s="77" t="e">
        <f t="shared" si="22"/>
        <v>#DIV/0!</v>
      </c>
      <c r="AX42" s="55">
        <f t="shared" si="23"/>
        <v>0</v>
      </c>
      <c r="AY42" s="9">
        <f t="shared" si="24"/>
        <v>0</v>
      </c>
      <c r="AZ42" s="4"/>
      <c r="BA42" s="4"/>
      <c r="BB42" s="4">
        <f t="shared" si="25"/>
        <v>0</v>
      </c>
      <c r="BC42" s="4" t="e">
        <f t="shared" si="26"/>
        <v>#DIV/0!</v>
      </c>
      <c r="BD42" s="78" t="e">
        <f t="shared" si="35"/>
        <v>#DIV/0!</v>
      </c>
      <c r="BE42" s="81" t="e">
        <f t="shared" si="27"/>
        <v>#DIV/0!</v>
      </c>
      <c r="BF42" s="55">
        <f t="shared" si="28"/>
        <v>0</v>
      </c>
      <c r="BG42" s="9">
        <f t="shared" si="29"/>
        <v>0</v>
      </c>
      <c r="BH42" s="79" t="e">
        <f>(SUM(AV42,AF42,X42,P42,H42))*1000</f>
        <v>#DIV/0!</v>
      </c>
      <c r="BI42" s="80" t="e">
        <f>SUM(AW42,AG42,Y42,Q42,I42,AO42)</f>
        <v>#DIV/0!</v>
      </c>
    </row>
    <row r="43" spans="1:61" ht="15.6" x14ac:dyDescent="0.3">
      <c r="A43" s="24"/>
      <c r="B43" s="29"/>
      <c r="C43" s="30"/>
      <c r="D43" s="4"/>
      <c r="E43" s="4"/>
      <c r="F43" s="4"/>
      <c r="G43" s="4" t="e">
        <f t="shared" si="0"/>
        <v>#DIV/0!</v>
      </c>
      <c r="H43" s="66" t="e">
        <f t="shared" si="36"/>
        <v>#DIV/0!</v>
      </c>
      <c r="I43" s="67" t="e">
        <f t="shared" si="1"/>
        <v>#DIV/0!</v>
      </c>
      <c r="J43" s="55">
        <f t="shared" si="2"/>
        <v>0</v>
      </c>
      <c r="K43" s="9">
        <f t="shared" si="3"/>
        <v>0</v>
      </c>
      <c r="L43" s="4"/>
      <c r="M43" s="4"/>
      <c r="N43" s="6">
        <f t="shared" si="4"/>
        <v>0</v>
      </c>
      <c r="O43" s="4" t="e">
        <f t="shared" si="5"/>
        <v>#DIV/0!</v>
      </c>
      <c r="P43" s="68" t="e">
        <f t="shared" si="6"/>
        <v>#DIV/0!</v>
      </c>
      <c r="Q43" s="99" t="e">
        <f t="shared" si="30"/>
        <v>#DIV/0!</v>
      </c>
      <c r="R43" s="55">
        <f>J43</f>
        <v>0</v>
      </c>
      <c r="S43" s="9">
        <f>K43</f>
        <v>0</v>
      </c>
      <c r="T43" s="4"/>
      <c r="U43" s="4"/>
      <c r="V43" s="6">
        <f>N43</f>
        <v>0</v>
      </c>
      <c r="W43" s="64" t="e">
        <f t="shared" si="7"/>
        <v>#DIV/0!</v>
      </c>
      <c r="X43" s="69" t="e">
        <f t="shared" si="31"/>
        <v>#DIV/0!</v>
      </c>
      <c r="Y43" s="70" t="e">
        <f t="shared" si="8"/>
        <v>#DIV/0!</v>
      </c>
      <c r="Z43" s="55">
        <f t="shared" si="9"/>
        <v>0</v>
      </c>
      <c r="AA43" s="9">
        <f t="shared" si="10"/>
        <v>0</v>
      </c>
      <c r="AB43" s="4"/>
      <c r="AC43" s="4"/>
      <c r="AD43" s="6">
        <f t="shared" si="11"/>
        <v>0</v>
      </c>
      <c r="AE43" s="71" t="e">
        <f t="shared" si="12"/>
        <v>#DIV/0!</v>
      </c>
      <c r="AF43" s="72" t="e">
        <f t="shared" si="13"/>
        <v>#DIV/0!</v>
      </c>
      <c r="AG43" s="73" t="e">
        <f t="shared" si="14"/>
        <v>#DIV/0!</v>
      </c>
      <c r="AH43" s="55">
        <f t="shared" si="15"/>
        <v>0</v>
      </c>
      <c r="AI43" s="9">
        <f t="shared" si="16"/>
        <v>0</v>
      </c>
      <c r="AJ43" s="4"/>
      <c r="AK43" s="4"/>
      <c r="AL43" s="6">
        <f t="shared" si="17"/>
        <v>0</v>
      </c>
      <c r="AM43" s="4" t="e">
        <f t="shared" si="32"/>
        <v>#DIV/0!</v>
      </c>
      <c r="AN43" s="74" t="e">
        <f t="shared" si="33"/>
        <v>#DIV/0!</v>
      </c>
      <c r="AO43" s="75" t="e">
        <f>IF(AN43&gt;0,(#REF!*AN43*(96485))/(-AL43),0)</f>
        <v>#DIV/0!</v>
      </c>
      <c r="AP43" s="55">
        <f t="shared" si="18"/>
        <v>0</v>
      </c>
      <c r="AQ43" s="9">
        <f t="shared" si="19"/>
        <v>0</v>
      </c>
      <c r="AR43" s="4"/>
      <c r="AS43" s="4"/>
      <c r="AT43" s="6">
        <f t="shared" si="20"/>
        <v>0</v>
      </c>
      <c r="AU43" s="64" t="e">
        <f t="shared" si="21"/>
        <v>#DIV/0!</v>
      </c>
      <c r="AV43" s="76" t="e">
        <f t="shared" si="34"/>
        <v>#DIV/0!</v>
      </c>
      <c r="AW43" s="77" t="e">
        <f t="shared" si="22"/>
        <v>#DIV/0!</v>
      </c>
      <c r="AX43" s="55">
        <f t="shared" si="23"/>
        <v>0</v>
      </c>
      <c r="AY43" s="9">
        <f t="shared" si="24"/>
        <v>0</v>
      </c>
      <c r="AZ43" s="4"/>
      <c r="BA43" s="4"/>
      <c r="BB43" s="4">
        <f t="shared" si="25"/>
        <v>0</v>
      </c>
      <c r="BC43" s="4" t="e">
        <f t="shared" si="26"/>
        <v>#DIV/0!</v>
      </c>
      <c r="BD43" s="78" t="e">
        <f t="shared" si="35"/>
        <v>#DIV/0!</v>
      </c>
      <c r="BE43" s="81" t="e">
        <f t="shared" si="27"/>
        <v>#DIV/0!</v>
      </c>
      <c r="BF43" s="55">
        <f t="shared" si="28"/>
        <v>0</v>
      </c>
      <c r="BG43" s="9">
        <f t="shared" si="29"/>
        <v>0</v>
      </c>
      <c r="BH43" s="79" t="e">
        <f>(SUM(AV43,AF43,X43,P43,H43))*1000</f>
        <v>#DIV/0!</v>
      </c>
      <c r="BI43" s="80" t="e">
        <f>SUM(AW43,AG43,Y43,Q43,I43,AO43)</f>
        <v>#DIV/0!</v>
      </c>
    </row>
    <row r="44" spans="1:61" ht="15.6" x14ac:dyDescent="0.3">
      <c r="A44" s="24"/>
      <c r="B44" s="29"/>
      <c r="C44" s="30"/>
      <c r="D44" s="4"/>
      <c r="E44" s="4"/>
      <c r="F44" s="4"/>
      <c r="G44" s="4" t="e">
        <f t="shared" si="0"/>
        <v>#DIV/0!</v>
      </c>
      <c r="H44" s="66" t="e">
        <f t="shared" si="36"/>
        <v>#DIV/0!</v>
      </c>
      <c r="I44" s="67" t="e">
        <f t="shared" si="1"/>
        <v>#DIV/0!</v>
      </c>
      <c r="J44" s="55">
        <f t="shared" si="2"/>
        <v>0</v>
      </c>
      <c r="K44" s="9">
        <f t="shared" si="3"/>
        <v>0</v>
      </c>
      <c r="L44" s="4"/>
      <c r="M44" s="4"/>
      <c r="N44" s="6">
        <f t="shared" si="4"/>
        <v>0</v>
      </c>
      <c r="O44" s="4" t="e">
        <f t="shared" si="5"/>
        <v>#DIV/0!</v>
      </c>
      <c r="P44" s="68" t="e">
        <f t="shared" si="6"/>
        <v>#DIV/0!</v>
      </c>
      <c r="Q44" s="99" t="e">
        <f t="shared" si="30"/>
        <v>#DIV/0!</v>
      </c>
      <c r="R44" s="55">
        <f>J44</f>
        <v>0</v>
      </c>
      <c r="S44" s="9">
        <f>K44</f>
        <v>0</v>
      </c>
      <c r="T44" s="4"/>
      <c r="U44" s="4"/>
      <c r="V44" s="6">
        <f>N44</f>
        <v>0</v>
      </c>
      <c r="W44" s="64" t="e">
        <f t="shared" si="7"/>
        <v>#DIV/0!</v>
      </c>
      <c r="X44" s="69" t="e">
        <f t="shared" si="31"/>
        <v>#DIV/0!</v>
      </c>
      <c r="Y44" s="70" t="e">
        <f t="shared" si="8"/>
        <v>#DIV/0!</v>
      </c>
      <c r="Z44" s="55">
        <f t="shared" si="9"/>
        <v>0</v>
      </c>
      <c r="AA44" s="9">
        <f t="shared" si="10"/>
        <v>0</v>
      </c>
      <c r="AB44" s="4"/>
      <c r="AC44" s="4"/>
      <c r="AD44" s="6">
        <f t="shared" si="11"/>
        <v>0</v>
      </c>
      <c r="AE44" s="71" t="e">
        <f t="shared" si="12"/>
        <v>#DIV/0!</v>
      </c>
      <c r="AF44" s="72" t="e">
        <f t="shared" si="13"/>
        <v>#DIV/0!</v>
      </c>
      <c r="AG44" s="73" t="e">
        <f t="shared" si="14"/>
        <v>#DIV/0!</v>
      </c>
      <c r="AH44" s="55">
        <f t="shared" si="15"/>
        <v>0</v>
      </c>
      <c r="AI44" s="9">
        <f t="shared" si="16"/>
        <v>0</v>
      </c>
      <c r="AJ44" s="4"/>
      <c r="AK44" s="4"/>
      <c r="AL44" s="6">
        <f t="shared" si="17"/>
        <v>0</v>
      </c>
      <c r="AM44" s="4" t="e">
        <f t="shared" si="32"/>
        <v>#DIV/0!</v>
      </c>
      <c r="AN44" s="74" t="e">
        <f t="shared" si="33"/>
        <v>#DIV/0!</v>
      </c>
      <c r="AO44" s="75" t="e">
        <f>IF(AN44&gt;0,(#REF!*AN44*(96485))/(-AL44),0)</f>
        <v>#DIV/0!</v>
      </c>
      <c r="AP44" s="55">
        <f t="shared" si="18"/>
        <v>0</v>
      </c>
      <c r="AQ44" s="9">
        <f t="shared" si="19"/>
        <v>0</v>
      </c>
      <c r="AR44" s="4"/>
      <c r="AS44" s="4"/>
      <c r="AT44" s="6">
        <f t="shared" si="20"/>
        <v>0</v>
      </c>
      <c r="AU44" s="64" t="e">
        <f t="shared" si="21"/>
        <v>#DIV/0!</v>
      </c>
      <c r="AV44" s="76" t="e">
        <f t="shared" si="34"/>
        <v>#DIV/0!</v>
      </c>
      <c r="AW44" s="77" t="e">
        <f t="shared" si="22"/>
        <v>#DIV/0!</v>
      </c>
      <c r="AX44" s="55">
        <f t="shared" si="23"/>
        <v>0</v>
      </c>
      <c r="AY44" s="9">
        <f t="shared" si="24"/>
        <v>0</v>
      </c>
      <c r="AZ44" s="4"/>
      <c r="BA44" s="4"/>
      <c r="BB44" s="4">
        <f t="shared" si="25"/>
        <v>0</v>
      </c>
      <c r="BC44" s="4" t="e">
        <f t="shared" si="26"/>
        <v>#DIV/0!</v>
      </c>
      <c r="BD44" s="78" t="e">
        <f t="shared" si="35"/>
        <v>#DIV/0!</v>
      </c>
      <c r="BE44" s="81" t="e">
        <f t="shared" si="27"/>
        <v>#DIV/0!</v>
      </c>
      <c r="BF44" s="55">
        <f t="shared" si="28"/>
        <v>0</v>
      </c>
      <c r="BG44" s="9">
        <f t="shared" si="29"/>
        <v>0</v>
      </c>
      <c r="BH44" s="79" t="e">
        <f>(SUM(AV44,AF44,X44,P44,H44))*1000</f>
        <v>#DIV/0!</v>
      </c>
      <c r="BI44" s="80" t="e">
        <f>SUM(AW44,AG44,Y44,Q44,I44,AO44)</f>
        <v>#DIV/0!</v>
      </c>
    </row>
    <row r="45" spans="1:61" ht="15.6" x14ac:dyDescent="0.3">
      <c r="A45" s="24"/>
      <c r="B45" s="25"/>
      <c r="C45" s="26"/>
      <c r="D45" s="4"/>
      <c r="E45" s="4"/>
      <c r="F45" s="4"/>
      <c r="G45" s="4" t="e">
        <f t="shared" ref="G45:G68" si="37">(E45-D45)/$D$2</f>
        <v>#DIV/0!</v>
      </c>
      <c r="H45" s="66" t="e">
        <f t="shared" si="36"/>
        <v>#DIV/0!</v>
      </c>
      <c r="I45" s="67" t="e">
        <f t="shared" ref="I45:I68" si="38">IF(H45&gt;0,($C$2*H45*(96485))/(-F45),0)</f>
        <v>#DIV/0!</v>
      </c>
      <c r="J45" s="53">
        <f t="shared" ref="J45:J68" si="39">B45</f>
        <v>0</v>
      </c>
      <c r="K45" s="1">
        <f t="shared" ref="K45:K68" si="40">C45</f>
        <v>0</v>
      </c>
      <c r="L45" s="4"/>
      <c r="M45" s="4"/>
      <c r="N45" s="6">
        <f t="shared" ref="N45:N68" si="41">F45</f>
        <v>0</v>
      </c>
      <c r="O45" s="4" t="e">
        <f t="shared" ref="O45:O68" si="42">(M45-L45)/$D$3</f>
        <v>#DIV/0!</v>
      </c>
      <c r="P45" s="68" t="e">
        <f t="shared" si="6"/>
        <v>#DIV/0!</v>
      </c>
      <c r="Q45" s="99" t="e">
        <f t="shared" ref="Q45:Q68" si="43">IF(P45&gt;0,($C$3*P45*(96485))/(-N45),0)</f>
        <v>#DIV/0!</v>
      </c>
      <c r="R45" s="53">
        <f>J45</f>
        <v>0</v>
      </c>
      <c r="S45" s="1">
        <f>K45</f>
        <v>0</v>
      </c>
      <c r="T45" s="4"/>
      <c r="U45" s="4"/>
      <c r="V45" s="6">
        <f>N45</f>
        <v>0</v>
      </c>
      <c r="W45" s="64" t="e">
        <f t="shared" ref="W45:W68" si="44">(U45-T45)/$D$4</f>
        <v>#DIV/0!</v>
      </c>
      <c r="X45" s="69" t="e">
        <f t="shared" si="31"/>
        <v>#DIV/0!</v>
      </c>
      <c r="Y45" s="70" t="e">
        <f t="shared" ref="Y45:Y68" si="45">IF(X45&gt;0,($C$4*X45*(96485))/(-V45),0)</f>
        <v>#DIV/0!</v>
      </c>
      <c r="Z45" s="53">
        <f t="shared" ref="Z45:Z68" si="46">R45</f>
        <v>0</v>
      </c>
      <c r="AA45" s="1">
        <f t="shared" ref="AA45:AA68" si="47">S45</f>
        <v>0</v>
      </c>
      <c r="AB45" s="4"/>
      <c r="AC45" s="4"/>
      <c r="AD45" s="6">
        <f t="shared" ref="AD45:AD68" si="48">V45</f>
        <v>0</v>
      </c>
      <c r="AE45" s="71" t="e">
        <f t="shared" ref="AE45:AE68" si="49">(AC45-AB45)/$D$5</f>
        <v>#DIV/0!</v>
      </c>
      <c r="AF45" s="72" t="e">
        <f t="shared" si="13"/>
        <v>#DIV/0!</v>
      </c>
      <c r="AG45" s="73" t="e">
        <f t="shared" ref="AG45:AG68" si="50">IF(AF45&gt;0,($C$5*AF45*(96485))/(-AD45),0)</f>
        <v>#DIV/0!</v>
      </c>
      <c r="AH45" s="53">
        <f t="shared" ref="AH45:AH68" si="51">Z45</f>
        <v>0</v>
      </c>
      <c r="AI45" s="1">
        <f t="shared" ref="AI45:AI68" si="52">AA45</f>
        <v>0</v>
      </c>
      <c r="AJ45" s="4"/>
      <c r="AK45" s="4"/>
      <c r="AL45" s="6">
        <f t="shared" ref="AL45:AL68" si="53">AD45</f>
        <v>0</v>
      </c>
      <c r="AM45" s="4" t="e">
        <f t="shared" si="32"/>
        <v>#DIV/0!</v>
      </c>
      <c r="AN45" s="74" t="e">
        <f t="shared" si="33"/>
        <v>#DIV/0!</v>
      </c>
      <c r="AO45" s="75" t="e">
        <f>IF(AN45&gt;0,(#REF!*AN45*(96485))/(-AL45),0)</f>
        <v>#DIV/0!</v>
      </c>
      <c r="AP45" s="53">
        <f t="shared" ref="AP45:AP68" si="54">Z45</f>
        <v>0</v>
      </c>
      <c r="AQ45" s="1">
        <f t="shared" ref="AQ45:AQ68" si="55">AA45</f>
        <v>0</v>
      </c>
      <c r="AR45" s="4"/>
      <c r="AS45" s="4"/>
      <c r="AT45" s="6">
        <f t="shared" ref="AT45:AT68" si="56">AD45</f>
        <v>0</v>
      </c>
      <c r="AU45" s="64" t="e">
        <f t="shared" ref="AU45:AU68" si="57">(AS45-AR45)/$D$7</f>
        <v>#DIV/0!</v>
      </c>
      <c r="AV45" s="76" t="e">
        <f t="shared" si="34"/>
        <v>#DIV/0!</v>
      </c>
      <c r="AW45" s="77" t="e">
        <f t="shared" ref="AW45:AW68" si="58">IF(AV45&gt;0,($C$7*AV45*(96485))/(-AT45),0)</f>
        <v>#DIV/0!</v>
      </c>
      <c r="AX45" s="53">
        <f t="shared" ref="AX45:AX68" si="59">AP45</f>
        <v>0</v>
      </c>
      <c r="AY45" s="1">
        <f t="shared" ref="AY45:AY68" si="60">AQ45</f>
        <v>0</v>
      </c>
      <c r="AZ45" s="4"/>
      <c r="BA45" s="4"/>
      <c r="BB45" s="4">
        <f t="shared" ref="BB45:BB68" si="61">AT45</f>
        <v>0</v>
      </c>
      <c r="BC45" s="4" t="e">
        <f t="shared" ref="BC45:BC68" si="62">(BA45-AZ45)/$D$8</f>
        <v>#DIV/0!</v>
      </c>
      <c r="BD45" s="78" t="e">
        <f t="shared" si="35"/>
        <v>#DIV/0!</v>
      </c>
      <c r="BE45" s="81" t="e">
        <f t="shared" ref="BE45:BE68" si="63">IF(BD45&gt;0,($C$8*BD45*(96485))/(-BB45),0)</f>
        <v>#DIV/0!</v>
      </c>
      <c r="BF45" s="53">
        <f t="shared" ref="BF45:BF68" si="64">AX45</f>
        <v>0</v>
      </c>
      <c r="BG45" s="1">
        <f t="shared" ref="BG45:BG68" si="65">AY45</f>
        <v>0</v>
      </c>
      <c r="BH45" s="79" t="e">
        <f>(SUM(AV45,AF45,X45,P45,H45))*1000</f>
        <v>#DIV/0!</v>
      </c>
      <c r="BI45" s="80" t="e">
        <f>SUM(AW45,AG45,Y45,Q45,I45,AO45)</f>
        <v>#DIV/0!</v>
      </c>
    </row>
    <row r="46" spans="1:61" ht="15.6" x14ac:dyDescent="0.3">
      <c r="A46" s="26"/>
      <c r="B46" s="25"/>
      <c r="C46" s="26"/>
      <c r="D46" s="4"/>
      <c r="E46" s="4"/>
      <c r="F46" s="4"/>
      <c r="G46" s="4" t="e">
        <f t="shared" si="37"/>
        <v>#DIV/0!</v>
      </c>
      <c r="H46" s="66" t="e">
        <f t="shared" si="36"/>
        <v>#DIV/0!</v>
      </c>
      <c r="I46" s="67" t="e">
        <f t="shared" si="38"/>
        <v>#DIV/0!</v>
      </c>
      <c r="J46" s="53">
        <f t="shared" si="39"/>
        <v>0</v>
      </c>
      <c r="K46" s="1">
        <f t="shared" si="40"/>
        <v>0</v>
      </c>
      <c r="L46" s="4"/>
      <c r="M46" s="4"/>
      <c r="N46" s="6">
        <f t="shared" si="41"/>
        <v>0</v>
      </c>
      <c r="O46" s="4" t="e">
        <f t="shared" si="42"/>
        <v>#DIV/0!</v>
      </c>
      <c r="P46" s="68" t="e">
        <f t="shared" si="6"/>
        <v>#DIV/0!</v>
      </c>
      <c r="Q46" s="99" t="e">
        <f t="shared" si="43"/>
        <v>#DIV/0!</v>
      </c>
      <c r="R46" s="53">
        <f>J46</f>
        <v>0</v>
      </c>
      <c r="S46" s="1">
        <f>K46</f>
        <v>0</v>
      </c>
      <c r="T46" s="4"/>
      <c r="U46" s="4"/>
      <c r="V46" s="6">
        <f>N46</f>
        <v>0</v>
      </c>
      <c r="W46" s="64" t="e">
        <f t="shared" si="44"/>
        <v>#DIV/0!</v>
      </c>
      <c r="X46" s="69" t="e">
        <f t="shared" si="31"/>
        <v>#DIV/0!</v>
      </c>
      <c r="Y46" s="70" t="e">
        <f t="shared" si="45"/>
        <v>#DIV/0!</v>
      </c>
      <c r="Z46" s="53">
        <f t="shared" si="46"/>
        <v>0</v>
      </c>
      <c r="AA46" s="1">
        <f t="shared" si="47"/>
        <v>0</v>
      </c>
      <c r="AB46" s="4"/>
      <c r="AC46" s="4"/>
      <c r="AD46" s="6">
        <f t="shared" si="48"/>
        <v>0</v>
      </c>
      <c r="AE46" s="71" t="e">
        <f t="shared" si="49"/>
        <v>#DIV/0!</v>
      </c>
      <c r="AF46" s="72" t="e">
        <f t="shared" si="13"/>
        <v>#DIV/0!</v>
      </c>
      <c r="AG46" s="73" t="e">
        <f t="shared" si="50"/>
        <v>#DIV/0!</v>
      </c>
      <c r="AH46" s="53">
        <f t="shared" si="51"/>
        <v>0</v>
      </c>
      <c r="AI46" s="1">
        <f t="shared" si="52"/>
        <v>0</v>
      </c>
      <c r="AJ46" s="4"/>
      <c r="AK46" s="4"/>
      <c r="AL46" s="6">
        <f t="shared" si="53"/>
        <v>0</v>
      </c>
      <c r="AM46" s="4" t="e">
        <f t="shared" si="32"/>
        <v>#DIV/0!</v>
      </c>
      <c r="AN46" s="74" t="e">
        <f t="shared" si="33"/>
        <v>#DIV/0!</v>
      </c>
      <c r="AO46" s="75" t="e">
        <f>IF(AN46&gt;0,(#REF!*AN46*(96485))/(-AL46),0)</f>
        <v>#DIV/0!</v>
      </c>
      <c r="AP46" s="53">
        <f t="shared" si="54"/>
        <v>0</v>
      </c>
      <c r="AQ46" s="1">
        <f t="shared" si="55"/>
        <v>0</v>
      </c>
      <c r="AR46" s="4"/>
      <c r="AS46" s="4"/>
      <c r="AT46" s="6">
        <f t="shared" si="56"/>
        <v>0</v>
      </c>
      <c r="AU46" s="64" t="e">
        <f t="shared" si="57"/>
        <v>#DIV/0!</v>
      </c>
      <c r="AV46" s="76" t="e">
        <f t="shared" si="34"/>
        <v>#DIV/0!</v>
      </c>
      <c r="AW46" s="77" t="e">
        <f t="shared" si="58"/>
        <v>#DIV/0!</v>
      </c>
      <c r="AX46" s="53">
        <f t="shared" si="59"/>
        <v>0</v>
      </c>
      <c r="AY46" s="1">
        <f t="shared" si="60"/>
        <v>0</v>
      </c>
      <c r="AZ46" s="4"/>
      <c r="BA46" s="4"/>
      <c r="BB46" s="4">
        <f t="shared" si="61"/>
        <v>0</v>
      </c>
      <c r="BC46" s="4" t="e">
        <f t="shared" si="62"/>
        <v>#DIV/0!</v>
      </c>
      <c r="BD46" s="78" t="e">
        <f t="shared" si="35"/>
        <v>#DIV/0!</v>
      </c>
      <c r="BE46" s="81" t="e">
        <f t="shared" si="63"/>
        <v>#DIV/0!</v>
      </c>
      <c r="BF46" s="53">
        <f t="shared" si="64"/>
        <v>0</v>
      </c>
      <c r="BG46" s="1">
        <f t="shared" si="65"/>
        <v>0</v>
      </c>
      <c r="BH46" s="79" t="e">
        <f>(SUM(AV46,AF46,X46,P46,H46))*1000</f>
        <v>#DIV/0!</v>
      </c>
      <c r="BI46" s="80" t="e">
        <f>SUM(AW46,AG46,Y46,Q46,I46,AO46)</f>
        <v>#DIV/0!</v>
      </c>
    </row>
    <row r="47" spans="1:61" ht="15.6" x14ac:dyDescent="0.3">
      <c r="A47" s="24"/>
      <c r="B47" s="25"/>
      <c r="C47" s="26"/>
      <c r="D47" s="4"/>
      <c r="E47" s="4"/>
      <c r="F47" s="4"/>
      <c r="G47" s="4" t="e">
        <f t="shared" si="37"/>
        <v>#DIV/0!</v>
      </c>
      <c r="H47" s="66" t="e">
        <f t="shared" si="36"/>
        <v>#DIV/0!</v>
      </c>
      <c r="I47" s="67" t="e">
        <f t="shared" si="38"/>
        <v>#DIV/0!</v>
      </c>
      <c r="J47" s="53">
        <f t="shared" si="39"/>
        <v>0</v>
      </c>
      <c r="K47" s="1">
        <f t="shared" si="40"/>
        <v>0</v>
      </c>
      <c r="L47" s="4"/>
      <c r="M47" s="4"/>
      <c r="N47" s="6">
        <f t="shared" si="41"/>
        <v>0</v>
      </c>
      <c r="O47" s="4" t="e">
        <f t="shared" si="42"/>
        <v>#DIV/0!</v>
      </c>
      <c r="P47" s="68" t="e">
        <f t="shared" si="6"/>
        <v>#DIV/0!</v>
      </c>
      <c r="Q47" s="99" t="e">
        <f t="shared" si="43"/>
        <v>#DIV/0!</v>
      </c>
      <c r="R47" s="53">
        <f>J47</f>
        <v>0</v>
      </c>
      <c r="S47" s="1">
        <f>K47</f>
        <v>0</v>
      </c>
      <c r="T47" s="4"/>
      <c r="U47" s="4"/>
      <c r="V47" s="6">
        <f>N47</f>
        <v>0</v>
      </c>
      <c r="W47" s="64" t="e">
        <f t="shared" si="44"/>
        <v>#DIV/0!</v>
      </c>
      <c r="X47" s="69" t="e">
        <f t="shared" si="31"/>
        <v>#DIV/0!</v>
      </c>
      <c r="Y47" s="70" t="e">
        <f t="shared" si="45"/>
        <v>#DIV/0!</v>
      </c>
      <c r="Z47" s="53">
        <f t="shared" si="46"/>
        <v>0</v>
      </c>
      <c r="AA47" s="1">
        <f t="shared" si="47"/>
        <v>0</v>
      </c>
      <c r="AB47" s="4"/>
      <c r="AC47" s="4"/>
      <c r="AD47" s="6">
        <f t="shared" si="48"/>
        <v>0</v>
      </c>
      <c r="AE47" s="71" t="e">
        <f t="shared" si="49"/>
        <v>#DIV/0!</v>
      </c>
      <c r="AF47" s="72" t="e">
        <f t="shared" si="13"/>
        <v>#DIV/0!</v>
      </c>
      <c r="AG47" s="73" t="e">
        <f t="shared" si="50"/>
        <v>#DIV/0!</v>
      </c>
      <c r="AH47" s="53">
        <f t="shared" si="51"/>
        <v>0</v>
      </c>
      <c r="AI47" s="1">
        <f t="shared" si="52"/>
        <v>0</v>
      </c>
      <c r="AJ47" s="4"/>
      <c r="AK47" s="4"/>
      <c r="AL47" s="6">
        <f t="shared" si="53"/>
        <v>0</v>
      </c>
      <c r="AM47" s="4" t="e">
        <f t="shared" si="32"/>
        <v>#DIV/0!</v>
      </c>
      <c r="AN47" s="74" t="e">
        <f t="shared" si="33"/>
        <v>#DIV/0!</v>
      </c>
      <c r="AO47" s="75" t="e">
        <f>IF(AN47&gt;0,(#REF!*AN47*(96485))/(-AL47),0)</f>
        <v>#DIV/0!</v>
      </c>
      <c r="AP47" s="53">
        <f t="shared" si="54"/>
        <v>0</v>
      </c>
      <c r="AQ47" s="1">
        <f t="shared" si="55"/>
        <v>0</v>
      </c>
      <c r="AR47" s="4"/>
      <c r="AS47" s="4"/>
      <c r="AT47" s="6">
        <f t="shared" si="56"/>
        <v>0</v>
      </c>
      <c r="AU47" s="64" t="e">
        <f t="shared" si="57"/>
        <v>#DIV/0!</v>
      </c>
      <c r="AV47" s="76" t="e">
        <f t="shared" si="34"/>
        <v>#DIV/0!</v>
      </c>
      <c r="AW47" s="77" t="e">
        <f t="shared" si="58"/>
        <v>#DIV/0!</v>
      </c>
      <c r="AX47" s="53">
        <f t="shared" si="59"/>
        <v>0</v>
      </c>
      <c r="AY47" s="1">
        <f t="shared" si="60"/>
        <v>0</v>
      </c>
      <c r="AZ47" s="4"/>
      <c r="BA47" s="4"/>
      <c r="BB47" s="4">
        <f t="shared" si="61"/>
        <v>0</v>
      </c>
      <c r="BC47" s="4" t="e">
        <f t="shared" si="62"/>
        <v>#DIV/0!</v>
      </c>
      <c r="BD47" s="78" t="e">
        <f t="shared" si="35"/>
        <v>#DIV/0!</v>
      </c>
      <c r="BE47" s="81" t="e">
        <f t="shared" si="63"/>
        <v>#DIV/0!</v>
      </c>
      <c r="BF47" s="53">
        <f t="shared" si="64"/>
        <v>0</v>
      </c>
      <c r="BG47" s="1">
        <f t="shared" si="65"/>
        <v>0</v>
      </c>
      <c r="BH47" s="79" t="e">
        <f>(SUM(AV47,AF47,X47,P47,H47))*1000</f>
        <v>#DIV/0!</v>
      </c>
      <c r="BI47" s="80" t="e">
        <f>SUM(AW47,AG47,Y47,Q47,I47,AO47)</f>
        <v>#DIV/0!</v>
      </c>
    </row>
    <row r="48" spans="1:61" ht="15.6" x14ac:dyDescent="0.3">
      <c r="A48" s="24"/>
      <c r="B48" s="25"/>
      <c r="C48" s="26"/>
      <c r="D48" s="4"/>
      <c r="E48" s="4"/>
      <c r="F48" s="4"/>
      <c r="G48" s="4" t="e">
        <f t="shared" si="37"/>
        <v>#DIV/0!</v>
      </c>
      <c r="H48" s="66" t="e">
        <f t="shared" si="36"/>
        <v>#DIV/0!</v>
      </c>
      <c r="I48" s="67" t="e">
        <f t="shared" si="38"/>
        <v>#DIV/0!</v>
      </c>
      <c r="J48" s="53">
        <f t="shared" si="39"/>
        <v>0</v>
      </c>
      <c r="K48" s="1">
        <f t="shared" si="40"/>
        <v>0</v>
      </c>
      <c r="L48" s="4"/>
      <c r="M48" s="4"/>
      <c r="N48" s="6">
        <f t="shared" si="41"/>
        <v>0</v>
      </c>
      <c r="O48" s="4" t="e">
        <f t="shared" si="42"/>
        <v>#DIV/0!</v>
      </c>
      <c r="P48" s="68" t="e">
        <f t="shared" si="6"/>
        <v>#DIV/0!</v>
      </c>
      <c r="Q48" s="99" t="e">
        <f t="shared" si="43"/>
        <v>#DIV/0!</v>
      </c>
      <c r="R48" s="53">
        <f>J48</f>
        <v>0</v>
      </c>
      <c r="S48" s="1">
        <f>K48</f>
        <v>0</v>
      </c>
      <c r="T48" s="4"/>
      <c r="U48" s="4"/>
      <c r="V48" s="6">
        <f>N48</f>
        <v>0</v>
      </c>
      <c r="W48" s="64" t="e">
        <f t="shared" si="44"/>
        <v>#DIV/0!</v>
      </c>
      <c r="X48" s="69" t="e">
        <f t="shared" si="31"/>
        <v>#DIV/0!</v>
      </c>
      <c r="Y48" s="70" t="e">
        <f t="shared" si="45"/>
        <v>#DIV/0!</v>
      </c>
      <c r="Z48" s="53">
        <f t="shared" si="46"/>
        <v>0</v>
      </c>
      <c r="AA48" s="1">
        <f t="shared" si="47"/>
        <v>0</v>
      </c>
      <c r="AB48" s="4"/>
      <c r="AC48" s="4"/>
      <c r="AD48" s="6">
        <f t="shared" si="48"/>
        <v>0</v>
      </c>
      <c r="AE48" s="71" t="e">
        <f t="shared" si="49"/>
        <v>#DIV/0!</v>
      </c>
      <c r="AF48" s="72" t="e">
        <f t="shared" si="13"/>
        <v>#DIV/0!</v>
      </c>
      <c r="AG48" s="73" t="e">
        <f t="shared" si="50"/>
        <v>#DIV/0!</v>
      </c>
      <c r="AH48" s="53">
        <f t="shared" si="51"/>
        <v>0</v>
      </c>
      <c r="AI48" s="1">
        <f t="shared" si="52"/>
        <v>0</v>
      </c>
      <c r="AJ48" s="4"/>
      <c r="AK48" s="4"/>
      <c r="AL48" s="6">
        <f t="shared" si="53"/>
        <v>0</v>
      </c>
      <c r="AM48" s="4" t="e">
        <f t="shared" si="32"/>
        <v>#DIV/0!</v>
      </c>
      <c r="AN48" s="74" t="e">
        <f t="shared" si="33"/>
        <v>#DIV/0!</v>
      </c>
      <c r="AO48" s="75" t="e">
        <f>IF(AN48&gt;0,(#REF!*AN48*(96485))/(-AL48),0)</f>
        <v>#DIV/0!</v>
      </c>
      <c r="AP48" s="53">
        <f t="shared" si="54"/>
        <v>0</v>
      </c>
      <c r="AQ48" s="1">
        <f t="shared" si="55"/>
        <v>0</v>
      </c>
      <c r="AR48" s="4"/>
      <c r="AS48" s="4"/>
      <c r="AT48" s="6">
        <f t="shared" si="56"/>
        <v>0</v>
      </c>
      <c r="AU48" s="64" t="e">
        <f t="shared" si="57"/>
        <v>#DIV/0!</v>
      </c>
      <c r="AV48" s="76" t="e">
        <f t="shared" si="34"/>
        <v>#DIV/0!</v>
      </c>
      <c r="AW48" s="77" t="e">
        <f t="shared" si="58"/>
        <v>#DIV/0!</v>
      </c>
      <c r="AX48" s="60">
        <f t="shared" si="59"/>
        <v>0</v>
      </c>
      <c r="AY48" s="1">
        <f t="shared" si="60"/>
        <v>0</v>
      </c>
      <c r="AZ48" s="4"/>
      <c r="BA48" s="4"/>
      <c r="BB48" s="4">
        <f t="shared" si="61"/>
        <v>0</v>
      </c>
      <c r="BC48" s="4" t="e">
        <f t="shared" si="62"/>
        <v>#DIV/0!</v>
      </c>
      <c r="BD48" s="78" t="e">
        <f t="shared" si="35"/>
        <v>#DIV/0!</v>
      </c>
      <c r="BE48" s="81" t="e">
        <f t="shared" si="63"/>
        <v>#DIV/0!</v>
      </c>
      <c r="BF48" s="53">
        <f t="shared" si="64"/>
        <v>0</v>
      </c>
      <c r="BG48" s="1">
        <f t="shared" si="65"/>
        <v>0</v>
      </c>
      <c r="BH48" s="79" t="e">
        <f>(SUM(AV48,AF48,X48,P48,H48))*1000</f>
        <v>#DIV/0!</v>
      </c>
      <c r="BI48" s="80" t="e">
        <f>SUM(AW48,AG48,Y48,Q48,I48,AO48)</f>
        <v>#DIV/0!</v>
      </c>
    </row>
    <row r="49" spans="1:61" ht="15.6" x14ac:dyDescent="0.3">
      <c r="A49" s="24"/>
      <c r="B49" s="31"/>
      <c r="C49" s="32"/>
      <c r="D49" s="4"/>
      <c r="E49" s="4"/>
      <c r="F49" s="4"/>
      <c r="G49" s="4" t="e">
        <f t="shared" si="37"/>
        <v>#DIV/0!</v>
      </c>
      <c r="H49" s="66" t="e">
        <f t="shared" si="36"/>
        <v>#DIV/0!</v>
      </c>
      <c r="I49" s="67" t="e">
        <f t="shared" si="38"/>
        <v>#DIV/0!</v>
      </c>
      <c r="J49" s="56">
        <f t="shared" si="39"/>
        <v>0</v>
      </c>
      <c r="K49" s="10">
        <f t="shared" si="40"/>
        <v>0</v>
      </c>
      <c r="L49" s="4"/>
      <c r="M49" s="4"/>
      <c r="N49" s="6">
        <f t="shared" si="41"/>
        <v>0</v>
      </c>
      <c r="O49" s="4" t="e">
        <f t="shared" si="42"/>
        <v>#DIV/0!</v>
      </c>
      <c r="P49" s="68" t="e">
        <f t="shared" si="6"/>
        <v>#DIV/0!</v>
      </c>
      <c r="Q49" s="99" t="e">
        <f t="shared" si="43"/>
        <v>#DIV/0!</v>
      </c>
      <c r="R49" s="56">
        <f>J49</f>
        <v>0</v>
      </c>
      <c r="S49" s="10">
        <f>K49</f>
        <v>0</v>
      </c>
      <c r="T49" s="4"/>
      <c r="U49" s="4"/>
      <c r="V49" s="6">
        <f>N49</f>
        <v>0</v>
      </c>
      <c r="W49" s="64" t="e">
        <f t="shared" si="44"/>
        <v>#DIV/0!</v>
      </c>
      <c r="X49" s="69" t="e">
        <f t="shared" si="31"/>
        <v>#DIV/0!</v>
      </c>
      <c r="Y49" s="70" t="e">
        <f t="shared" si="45"/>
        <v>#DIV/0!</v>
      </c>
      <c r="Z49" s="56">
        <f t="shared" si="46"/>
        <v>0</v>
      </c>
      <c r="AA49" s="10">
        <f t="shared" si="47"/>
        <v>0</v>
      </c>
      <c r="AB49" s="4"/>
      <c r="AC49" s="4"/>
      <c r="AD49" s="6">
        <f t="shared" si="48"/>
        <v>0</v>
      </c>
      <c r="AE49" s="71" t="e">
        <f t="shared" si="49"/>
        <v>#DIV/0!</v>
      </c>
      <c r="AF49" s="72" t="e">
        <f t="shared" si="13"/>
        <v>#DIV/0!</v>
      </c>
      <c r="AG49" s="73" t="e">
        <f t="shared" si="50"/>
        <v>#DIV/0!</v>
      </c>
      <c r="AH49" s="56">
        <f t="shared" si="51"/>
        <v>0</v>
      </c>
      <c r="AI49" s="10">
        <f t="shared" si="52"/>
        <v>0</v>
      </c>
      <c r="AJ49" s="4"/>
      <c r="AK49" s="4"/>
      <c r="AL49" s="6">
        <f t="shared" si="53"/>
        <v>0</v>
      </c>
      <c r="AM49" s="4" t="e">
        <f t="shared" si="32"/>
        <v>#DIV/0!</v>
      </c>
      <c r="AN49" s="74" t="e">
        <f t="shared" si="33"/>
        <v>#DIV/0!</v>
      </c>
      <c r="AO49" s="75" t="e">
        <f>IF(AN49&gt;0,(#REF!*AN49*(96485))/(-AL49),0)</f>
        <v>#DIV/0!</v>
      </c>
      <c r="AP49" s="56">
        <f t="shared" si="54"/>
        <v>0</v>
      </c>
      <c r="AQ49" s="10">
        <f t="shared" si="55"/>
        <v>0</v>
      </c>
      <c r="AR49" s="4"/>
      <c r="AS49" s="4"/>
      <c r="AT49" s="6">
        <f t="shared" si="56"/>
        <v>0</v>
      </c>
      <c r="AU49" s="64" t="e">
        <f t="shared" si="57"/>
        <v>#DIV/0!</v>
      </c>
      <c r="AV49" s="76" t="e">
        <f t="shared" si="34"/>
        <v>#DIV/0!</v>
      </c>
      <c r="AW49" s="77" t="e">
        <f t="shared" si="58"/>
        <v>#DIV/0!</v>
      </c>
      <c r="AX49" s="56">
        <f t="shared" si="59"/>
        <v>0</v>
      </c>
      <c r="AY49" s="10">
        <f t="shared" si="60"/>
        <v>0</v>
      </c>
      <c r="AZ49" s="4"/>
      <c r="BA49" s="4"/>
      <c r="BB49" s="4">
        <f t="shared" si="61"/>
        <v>0</v>
      </c>
      <c r="BC49" s="4" t="e">
        <f t="shared" si="62"/>
        <v>#DIV/0!</v>
      </c>
      <c r="BD49" s="78" t="e">
        <f t="shared" si="35"/>
        <v>#DIV/0!</v>
      </c>
      <c r="BE49" s="81" t="e">
        <f t="shared" si="63"/>
        <v>#DIV/0!</v>
      </c>
      <c r="BF49" s="56">
        <f t="shared" si="64"/>
        <v>0</v>
      </c>
      <c r="BG49" s="10">
        <f t="shared" si="65"/>
        <v>0</v>
      </c>
      <c r="BH49" s="79" t="e">
        <f>(SUM(AV49,AF49,X49,P49,H49))*1000</f>
        <v>#DIV/0!</v>
      </c>
      <c r="BI49" s="80" t="e">
        <f>SUM(AW49,AG49,Y49,Q49,I49,AO49)</f>
        <v>#DIV/0!</v>
      </c>
    </row>
    <row r="50" spans="1:61" ht="15.6" x14ac:dyDescent="0.3">
      <c r="A50" s="24"/>
      <c r="B50" s="31"/>
      <c r="C50" s="32"/>
      <c r="D50" s="4"/>
      <c r="E50" s="4"/>
      <c r="F50" s="4"/>
      <c r="G50" s="4" t="e">
        <f t="shared" si="37"/>
        <v>#DIV/0!</v>
      </c>
      <c r="H50" s="66" t="e">
        <f t="shared" si="36"/>
        <v>#DIV/0!</v>
      </c>
      <c r="I50" s="67" t="e">
        <f t="shared" si="38"/>
        <v>#DIV/0!</v>
      </c>
      <c r="J50" s="56">
        <f t="shared" si="39"/>
        <v>0</v>
      </c>
      <c r="K50" s="10">
        <f t="shared" si="40"/>
        <v>0</v>
      </c>
      <c r="L50" s="4"/>
      <c r="M50" s="4"/>
      <c r="N50" s="6">
        <f t="shared" si="41"/>
        <v>0</v>
      </c>
      <c r="O50" s="4" t="e">
        <f t="shared" si="42"/>
        <v>#DIV/0!</v>
      </c>
      <c r="P50" s="68" t="e">
        <f t="shared" si="6"/>
        <v>#DIV/0!</v>
      </c>
      <c r="Q50" s="99" t="e">
        <f t="shared" si="43"/>
        <v>#DIV/0!</v>
      </c>
      <c r="R50" s="56">
        <f>J50</f>
        <v>0</v>
      </c>
      <c r="S50" s="10">
        <f>K50</f>
        <v>0</v>
      </c>
      <c r="T50" s="4"/>
      <c r="U50" s="13"/>
      <c r="V50" s="6">
        <f>N50</f>
        <v>0</v>
      </c>
      <c r="W50" s="64" t="e">
        <f t="shared" si="44"/>
        <v>#DIV/0!</v>
      </c>
      <c r="X50" s="69" t="e">
        <f t="shared" si="31"/>
        <v>#DIV/0!</v>
      </c>
      <c r="Y50" s="70" t="e">
        <f t="shared" si="45"/>
        <v>#DIV/0!</v>
      </c>
      <c r="Z50" s="56">
        <f t="shared" si="46"/>
        <v>0</v>
      </c>
      <c r="AA50" s="10">
        <f t="shared" si="47"/>
        <v>0</v>
      </c>
      <c r="AB50" s="4"/>
      <c r="AC50" s="4"/>
      <c r="AD50" s="6">
        <f t="shared" si="48"/>
        <v>0</v>
      </c>
      <c r="AE50" s="71" t="e">
        <f t="shared" si="49"/>
        <v>#DIV/0!</v>
      </c>
      <c r="AF50" s="72" t="e">
        <f t="shared" si="13"/>
        <v>#DIV/0!</v>
      </c>
      <c r="AG50" s="73" t="e">
        <f t="shared" si="50"/>
        <v>#DIV/0!</v>
      </c>
      <c r="AH50" s="56">
        <f t="shared" si="51"/>
        <v>0</v>
      </c>
      <c r="AI50" s="10">
        <f t="shared" si="52"/>
        <v>0</v>
      </c>
      <c r="AJ50" s="4"/>
      <c r="AK50" s="4"/>
      <c r="AL50" s="6">
        <f t="shared" si="53"/>
        <v>0</v>
      </c>
      <c r="AM50" s="4" t="e">
        <f t="shared" si="32"/>
        <v>#DIV/0!</v>
      </c>
      <c r="AN50" s="74" t="e">
        <f t="shared" si="33"/>
        <v>#DIV/0!</v>
      </c>
      <c r="AO50" s="75" t="e">
        <f>IF(AN50&gt;0,(#REF!*AN50*(96485))/(-AL50),0)</f>
        <v>#DIV/0!</v>
      </c>
      <c r="AP50" s="56">
        <f t="shared" si="54"/>
        <v>0</v>
      </c>
      <c r="AQ50" s="10">
        <f t="shared" si="55"/>
        <v>0</v>
      </c>
      <c r="AR50" s="4"/>
      <c r="AS50" s="4"/>
      <c r="AT50" s="6">
        <f t="shared" si="56"/>
        <v>0</v>
      </c>
      <c r="AU50" s="64" t="e">
        <f t="shared" si="57"/>
        <v>#DIV/0!</v>
      </c>
      <c r="AV50" s="76" t="e">
        <f t="shared" si="34"/>
        <v>#DIV/0!</v>
      </c>
      <c r="AW50" s="77" t="e">
        <f t="shared" si="58"/>
        <v>#DIV/0!</v>
      </c>
      <c r="AX50" s="61">
        <f t="shared" si="59"/>
        <v>0</v>
      </c>
      <c r="AY50" s="10">
        <f t="shared" si="60"/>
        <v>0</v>
      </c>
      <c r="AZ50" s="4"/>
      <c r="BA50" s="4"/>
      <c r="BB50" s="4">
        <f t="shared" si="61"/>
        <v>0</v>
      </c>
      <c r="BC50" s="4" t="e">
        <f t="shared" si="62"/>
        <v>#DIV/0!</v>
      </c>
      <c r="BD50" s="78" t="e">
        <f t="shared" si="35"/>
        <v>#DIV/0!</v>
      </c>
      <c r="BE50" s="81" t="e">
        <f t="shared" si="63"/>
        <v>#DIV/0!</v>
      </c>
      <c r="BF50" s="56">
        <f t="shared" si="64"/>
        <v>0</v>
      </c>
      <c r="BG50" s="10">
        <f t="shared" si="65"/>
        <v>0</v>
      </c>
      <c r="BH50" s="79" t="e">
        <f>(SUM(AV50,AF50,X50,P50,H50))*1000</f>
        <v>#DIV/0!</v>
      </c>
      <c r="BI50" s="80" t="e">
        <f>SUM(AW50,AG50,Y50,Q50,I50,AO50)</f>
        <v>#DIV/0!</v>
      </c>
    </row>
    <row r="51" spans="1:61" ht="15.6" x14ac:dyDescent="0.3">
      <c r="A51" s="24"/>
      <c r="B51" s="31"/>
      <c r="C51" s="32"/>
      <c r="D51" s="4"/>
      <c r="E51" s="4"/>
      <c r="F51" s="4"/>
      <c r="G51" s="4" t="e">
        <f t="shared" si="37"/>
        <v>#DIV/0!</v>
      </c>
      <c r="H51" s="66" t="e">
        <f t="shared" si="36"/>
        <v>#DIV/0!</v>
      </c>
      <c r="I51" s="67" t="e">
        <f t="shared" si="38"/>
        <v>#DIV/0!</v>
      </c>
      <c r="J51" s="56">
        <f t="shared" si="39"/>
        <v>0</v>
      </c>
      <c r="K51" s="10">
        <f t="shared" si="40"/>
        <v>0</v>
      </c>
      <c r="L51" s="4"/>
      <c r="M51" s="4"/>
      <c r="N51" s="6">
        <f t="shared" si="41"/>
        <v>0</v>
      </c>
      <c r="O51" s="4" t="e">
        <f t="shared" si="42"/>
        <v>#DIV/0!</v>
      </c>
      <c r="P51" s="68" t="e">
        <f t="shared" si="6"/>
        <v>#DIV/0!</v>
      </c>
      <c r="Q51" s="99" t="e">
        <f t="shared" si="43"/>
        <v>#DIV/0!</v>
      </c>
      <c r="R51" s="56">
        <f>J51</f>
        <v>0</v>
      </c>
      <c r="S51" s="10">
        <f>K51</f>
        <v>0</v>
      </c>
      <c r="T51" s="4"/>
      <c r="U51" s="4"/>
      <c r="V51" s="6">
        <f>N51</f>
        <v>0</v>
      </c>
      <c r="W51" s="64" t="e">
        <f t="shared" si="44"/>
        <v>#DIV/0!</v>
      </c>
      <c r="X51" s="69" t="e">
        <f t="shared" si="31"/>
        <v>#DIV/0!</v>
      </c>
      <c r="Y51" s="70" t="e">
        <f t="shared" si="45"/>
        <v>#DIV/0!</v>
      </c>
      <c r="Z51" s="56">
        <f t="shared" si="46"/>
        <v>0</v>
      </c>
      <c r="AA51" s="10">
        <f t="shared" si="47"/>
        <v>0</v>
      </c>
      <c r="AB51" s="4"/>
      <c r="AC51" s="4"/>
      <c r="AD51" s="6">
        <f t="shared" si="48"/>
        <v>0</v>
      </c>
      <c r="AE51" s="71" t="e">
        <f t="shared" si="49"/>
        <v>#DIV/0!</v>
      </c>
      <c r="AF51" s="72" t="e">
        <f t="shared" si="13"/>
        <v>#DIV/0!</v>
      </c>
      <c r="AG51" s="73" t="e">
        <f t="shared" si="50"/>
        <v>#DIV/0!</v>
      </c>
      <c r="AH51" s="56">
        <f t="shared" si="51"/>
        <v>0</v>
      </c>
      <c r="AI51" s="10">
        <f t="shared" si="52"/>
        <v>0</v>
      </c>
      <c r="AJ51" s="4"/>
      <c r="AK51" s="4"/>
      <c r="AL51" s="6">
        <f t="shared" si="53"/>
        <v>0</v>
      </c>
      <c r="AM51" s="4" t="e">
        <f t="shared" si="32"/>
        <v>#DIV/0!</v>
      </c>
      <c r="AN51" s="74" t="e">
        <f t="shared" si="33"/>
        <v>#DIV/0!</v>
      </c>
      <c r="AO51" s="75" t="e">
        <f>IF(AN51&gt;0,(#REF!*AN51*(96485))/(-AL51),0)</f>
        <v>#DIV/0!</v>
      </c>
      <c r="AP51" s="56">
        <f t="shared" si="54"/>
        <v>0</v>
      </c>
      <c r="AQ51" s="10">
        <f t="shared" si="55"/>
        <v>0</v>
      </c>
      <c r="AR51" s="4"/>
      <c r="AS51" s="4"/>
      <c r="AT51" s="6">
        <f t="shared" si="56"/>
        <v>0</v>
      </c>
      <c r="AU51" s="64" t="e">
        <f t="shared" si="57"/>
        <v>#DIV/0!</v>
      </c>
      <c r="AV51" s="76" t="e">
        <f t="shared" si="34"/>
        <v>#DIV/0!</v>
      </c>
      <c r="AW51" s="77" t="e">
        <f t="shared" si="58"/>
        <v>#DIV/0!</v>
      </c>
      <c r="AX51" s="56">
        <f t="shared" si="59"/>
        <v>0</v>
      </c>
      <c r="AY51" s="10">
        <f t="shared" si="60"/>
        <v>0</v>
      </c>
      <c r="AZ51" s="4"/>
      <c r="BA51" s="4"/>
      <c r="BB51" s="4">
        <f t="shared" si="61"/>
        <v>0</v>
      </c>
      <c r="BC51" s="4" t="e">
        <f t="shared" si="62"/>
        <v>#DIV/0!</v>
      </c>
      <c r="BD51" s="78" t="e">
        <f t="shared" si="35"/>
        <v>#DIV/0!</v>
      </c>
      <c r="BE51" s="81" t="e">
        <f t="shared" si="63"/>
        <v>#DIV/0!</v>
      </c>
      <c r="BF51" s="56">
        <f t="shared" si="64"/>
        <v>0</v>
      </c>
      <c r="BG51" s="10">
        <f t="shared" si="65"/>
        <v>0</v>
      </c>
      <c r="BH51" s="79" t="e">
        <f>(SUM(AV51,AF51,X51,P51,H51))*1000</f>
        <v>#DIV/0!</v>
      </c>
      <c r="BI51" s="80" t="e">
        <f>SUM(AW51,AG51,Y51,Q51,I51,AO51)</f>
        <v>#DIV/0!</v>
      </c>
    </row>
    <row r="52" spans="1:61" ht="15.6" x14ac:dyDescent="0.3">
      <c r="A52" s="24"/>
      <c r="B52" s="31"/>
      <c r="C52" s="32"/>
      <c r="D52" s="4"/>
      <c r="E52" s="4"/>
      <c r="F52" s="4"/>
      <c r="G52" s="4" t="e">
        <f t="shared" si="37"/>
        <v>#DIV/0!</v>
      </c>
      <c r="H52" s="66" t="e">
        <f t="shared" si="36"/>
        <v>#DIV/0!</v>
      </c>
      <c r="I52" s="67" t="e">
        <f t="shared" si="38"/>
        <v>#DIV/0!</v>
      </c>
      <c r="J52" s="56">
        <f t="shared" si="39"/>
        <v>0</v>
      </c>
      <c r="K52" s="10">
        <f t="shared" si="40"/>
        <v>0</v>
      </c>
      <c r="L52" s="4"/>
      <c r="M52" s="4"/>
      <c r="N52" s="6">
        <f t="shared" si="41"/>
        <v>0</v>
      </c>
      <c r="O52" s="4" t="e">
        <f t="shared" si="42"/>
        <v>#DIV/0!</v>
      </c>
      <c r="P52" s="68" t="e">
        <f t="shared" si="6"/>
        <v>#DIV/0!</v>
      </c>
      <c r="Q52" s="99" t="e">
        <f t="shared" si="43"/>
        <v>#DIV/0!</v>
      </c>
      <c r="R52" s="56">
        <f>J52</f>
        <v>0</v>
      </c>
      <c r="S52" s="10">
        <f>K52</f>
        <v>0</v>
      </c>
      <c r="T52" s="4"/>
      <c r="U52" s="4"/>
      <c r="V52" s="6">
        <f>N52</f>
        <v>0</v>
      </c>
      <c r="W52" s="64" t="e">
        <f t="shared" si="44"/>
        <v>#DIV/0!</v>
      </c>
      <c r="X52" s="69" t="e">
        <f t="shared" si="31"/>
        <v>#DIV/0!</v>
      </c>
      <c r="Y52" s="70" t="e">
        <f t="shared" si="45"/>
        <v>#DIV/0!</v>
      </c>
      <c r="Z52" s="56">
        <f t="shared" si="46"/>
        <v>0</v>
      </c>
      <c r="AA52" s="10">
        <f t="shared" si="47"/>
        <v>0</v>
      </c>
      <c r="AB52" s="4"/>
      <c r="AC52" s="4"/>
      <c r="AD52" s="6">
        <f t="shared" si="48"/>
        <v>0</v>
      </c>
      <c r="AE52" s="71" t="e">
        <f t="shared" si="49"/>
        <v>#DIV/0!</v>
      </c>
      <c r="AF52" s="72" t="e">
        <f t="shared" si="13"/>
        <v>#DIV/0!</v>
      </c>
      <c r="AG52" s="73" t="e">
        <f t="shared" si="50"/>
        <v>#DIV/0!</v>
      </c>
      <c r="AH52" s="56">
        <f t="shared" si="51"/>
        <v>0</v>
      </c>
      <c r="AI52" s="10">
        <f t="shared" si="52"/>
        <v>0</v>
      </c>
      <c r="AJ52" s="4"/>
      <c r="AK52" s="4"/>
      <c r="AL52" s="6">
        <f t="shared" si="53"/>
        <v>0</v>
      </c>
      <c r="AM52" s="4" t="e">
        <f t="shared" si="32"/>
        <v>#DIV/0!</v>
      </c>
      <c r="AN52" s="74" t="e">
        <f t="shared" si="33"/>
        <v>#DIV/0!</v>
      </c>
      <c r="AO52" s="75" t="e">
        <f>IF(AN52&gt;0,(#REF!*AN52*(96485))/(-AL52),0)</f>
        <v>#DIV/0!</v>
      </c>
      <c r="AP52" s="56">
        <f t="shared" si="54"/>
        <v>0</v>
      </c>
      <c r="AQ52" s="10">
        <f t="shared" si="55"/>
        <v>0</v>
      </c>
      <c r="AR52" s="4"/>
      <c r="AS52" s="4"/>
      <c r="AT52" s="6">
        <f t="shared" si="56"/>
        <v>0</v>
      </c>
      <c r="AU52" s="64" t="e">
        <f t="shared" si="57"/>
        <v>#DIV/0!</v>
      </c>
      <c r="AV52" s="76" t="e">
        <f t="shared" si="34"/>
        <v>#DIV/0!</v>
      </c>
      <c r="AW52" s="77" t="e">
        <f t="shared" si="58"/>
        <v>#DIV/0!</v>
      </c>
      <c r="AX52" s="61">
        <f t="shared" si="59"/>
        <v>0</v>
      </c>
      <c r="AY52" s="10">
        <f t="shared" si="60"/>
        <v>0</v>
      </c>
      <c r="AZ52" s="4"/>
      <c r="BA52" s="4"/>
      <c r="BB52" s="4">
        <f t="shared" si="61"/>
        <v>0</v>
      </c>
      <c r="BC52" s="4" t="e">
        <f t="shared" si="62"/>
        <v>#DIV/0!</v>
      </c>
      <c r="BD52" s="78" t="e">
        <f t="shared" si="35"/>
        <v>#DIV/0!</v>
      </c>
      <c r="BE52" s="81" t="e">
        <f t="shared" si="63"/>
        <v>#DIV/0!</v>
      </c>
      <c r="BF52" s="56">
        <f t="shared" si="64"/>
        <v>0</v>
      </c>
      <c r="BG52" s="10">
        <f t="shared" si="65"/>
        <v>0</v>
      </c>
      <c r="BH52" s="79" t="e">
        <f>(SUM(AV52,AF52,X52,P52,H52))*1000</f>
        <v>#DIV/0!</v>
      </c>
      <c r="BI52" s="80" t="e">
        <f>SUM(AW52,AG52,Y52,Q52,I52,AO52)</f>
        <v>#DIV/0!</v>
      </c>
    </row>
    <row r="53" spans="1:61" ht="15.6" x14ac:dyDescent="0.3">
      <c r="A53" s="24"/>
      <c r="B53" s="29"/>
      <c r="C53" s="30"/>
      <c r="D53" s="4"/>
      <c r="E53" s="4"/>
      <c r="F53" s="4"/>
      <c r="G53" s="4" t="e">
        <f t="shared" si="37"/>
        <v>#DIV/0!</v>
      </c>
      <c r="H53" s="66" t="e">
        <f t="shared" si="36"/>
        <v>#DIV/0!</v>
      </c>
      <c r="I53" s="67" t="e">
        <f t="shared" si="38"/>
        <v>#DIV/0!</v>
      </c>
      <c r="J53" s="55">
        <f t="shared" si="39"/>
        <v>0</v>
      </c>
      <c r="K53" s="9">
        <f t="shared" si="40"/>
        <v>0</v>
      </c>
      <c r="L53" s="4"/>
      <c r="M53" s="4"/>
      <c r="N53" s="6">
        <f t="shared" si="41"/>
        <v>0</v>
      </c>
      <c r="O53" s="4" t="e">
        <f t="shared" si="42"/>
        <v>#DIV/0!</v>
      </c>
      <c r="P53" s="68" t="e">
        <f t="shared" si="6"/>
        <v>#DIV/0!</v>
      </c>
      <c r="Q53" s="99" t="e">
        <f t="shared" si="43"/>
        <v>#DIV/0!</v>
      </c>
      <c r="R53" s="55">
        <f>J53</f>
        <v>0</v>
      </c>
      <c r="S53" s="9">
        <f>K53</f>
        <v>0</v>
      </c>
      <c r="T53" s="4"/>
      <c r="U53" s="4"/>
      <c r="V53" s="6">
        <f>N53</f>
        <v>0</v>
      </c>
      <c r="W53" s="64" t="e">
        <f t="shared" si="44"/>
        <v>#DIV/0!</v>
      </c>
      <c r="X53" s="69" t="e">
        <f t="shared" si="31"/>
        <v>#DIV/0!</v>
      </c>
      <c r="Y53" s="70" t="e">
        <f t="shared" si="45"/>
        <v>#DIV/0!</v>
      </c>
      <c r="Z53" s="55">
        <f t="shared" si="46"/>
        <v>0</v>
      </c>
      <c r="AA53" s="9">
        <f t="shared" si="47"/>
        <v>0</v>
      </c>
      <c r="AB53" s="4"/>
      <c r="AC53" s="4"/>
      <c r="AD53" s="6">
        <f t="shared" si="48"/>
        <v>0</v>
      </c>
      <c r="AE53" s="71" t="e">
        <f t="shared" si="49"/>
        <v>#DIV/0!</v>
      </c>
      <c r="AF53" s="72" t="e">
        <f t="shared" si="13"/>
        <v>#DIV/0!</v>
      </c>
      <c r="AG53" s="73" t="e">
        <f t="shared" si="50"/>
        <v>#DIV/0!</v>
      </c>
      <c r="AH53" s="55">
        <f t="shared" si="51"/>
        <v>0</v>
      </c>
      <c r="AI53" s="9">
        <f t="shared" si="52"/>
        <v>0</v>
      </c>
      <c r="AJ53" s="4"/>
      <c r="AK53" s="4"/>
      <c r="AL53" s="6">
        <f t="shared" si="53"/>
        <v>0</v>
      </c>
      <c r="AM53" s="4" t="e">
        <f t="shared" si="32"/>
        <v>#DIV/0!</v>
      </c>
      <c r="AN53" s="74" t="e">
        <f t="shared" si="33"/>
        <v>#DIV/0!</v>
      </c>
      <c r="AO53" s="75" t="e">
        <f>IF(AN53&gt;0,(#REF!*AN53*(96485))/(-AL53),0)</f>
        <v>#DIV/0!</v>
      </c>
      <c r="AP53" s="55">
        <f t="shared" si="54"/>
        <v>0</v>
      </c>
      <c r="AQ53" s="9">
        <f t="shared" si="55"/>
        <v>0</v>
      </c>
      <c r="AR53" s="4"/>
      <c r="AS53" s="4"/>
      <c r="AT53" s="6">
        <f t="shared" si="56"/>
        <v>0</v>
      </c>
      <c r="AU53" s="64" t="e">
        <f t="shared" si="57"/>
        <v>#DIV/0!</v>
      </c>
      <c r="AV53" s="76" t="e">
        <f t="shared" si="34"/>
        <v>#DIV/0!</v>
      </c>
      <c r="AW53" s="77" t="e">
        <f t="shared" si="58"/>
        <v>#DIV/0!</v>
      </c>
      <c r="AX53" s="55">
        <f t="shared" si="59"/>
        <v>0</v>
      </c>
      <c r="AY53" s="9">
        <f t="shared" si="60"/>
        <v>0</v>
      </c>
      <c r="AZ53" s="4"/>
      <c r="BA53" s="4"/>
      <c r="BB53" s="4">
        <f t="shared" si="61"/>
        <v>0</v>
      </c>
      <c r="BC53" s="4" t="e">
        <f t="shared" si="62"/>
        <v>#DIV/0!</v>
      </c>
      <c r="BD53" s="78" t="e">
        <f t="shared" si="35"/>
        <v>#DIV/0!</v>
      </c>
      <c r="BE53" s="81" t="e">
        <f t="shared" si="63"/>
        <v>#DIV/0!</v>
      </c>
      <c r="BF53" s="55">
        <f t="shared" si="64"/>
        <v>0</v>
      </c>
      <c r="BG53" s="9">
        <f t="shared" si="65"/>
        <v>0</v>
      </c>
      <c r="BH53" s="79" t="e">
        <f>(SUM(AV53,AF53,X53,P53,H53))*1000</f>
        <v>#DIV/0!</v>
      </c>
      <c r="BI53" s="80" t="e">
        <f>SUM(AW53,AG53,Y53,Q53,I53,AO53)</f>
        <v>#DIV/0!</v>
      </c>
    </row>
    <row r="54" spans="1:61" ht="15.6" x14ac:dyDescent="0.3">
      <c r="A54" s="24"/>
      <c r="B54" s="29"/>
      <c r="C54" s="30"/>
      <c r="D54" s="4"/>
      <c r="E54" s="4"/>
      <c r="F54" s="4"/>
      <c r="G54" s="4" t="e">
        <f t="shared" si="37"/>
        <v>#DIV/0!</v>
      </c>
      <c r="H54" s="66" t="e">
        <f t="shared" si="36"/>
        <v>#DIV/0!</v>
      </c>
      <c r="I54" s="67" t="e">
        <f t="shared" si="38"/>
        <v>#DIV/0!</v>
      </c>
      <c r="J54" s="55">
        <f t="shared" si="39"/>
        <v>0</v>
      </c>
      <c r="K54" s="9">
        <f t="shared" si="40"/>
        <v>0</v>
      </c>
      <c r="L54" s="4"/>
      <c r="M54" s="4"/>
      <c r="N54" s="6">
        <f t="shared" si="41"/>
        <v>0</v>
      </c>
      <c r="O54" s="4" t="e">
        <f t="shared" si="42"/>
        <v>#DIV/0!</v>
      </c>
      <c r="P54" s="68" t="e">
        <f t="shared" si="6"/>
        <v>#DIV/0!</v>
      </c>
      <c r="Q54" s="99" t="e">
        <f t="shared" si="43"/>
        <v>#DIV/0!</v>
      </c>
      <c r="R54" s="55">
        <f>J54</f>
        <v>0</v>
      </c>
      <c r="S54" s="9">
        <f>K54</f>
        <v>0</v>
      </c>
      <c r="T54" s="4"/>
      <c r="U54" s="4"/>
      <c r="V54" s="6">
        <f>N54</f>
        <v>0</v>
      </c>
      <c r="W54" s="64" t="e">
        <f t="shared" si="44"/>
        <v>#DIV/0!</v>
      </c>
      <c r="X54" s="69" t="e">
        <f t="shared" si="31"/>
        <v>#DIV/0!</v>
      </c>
      <c r="Y54" s="70" t="e">
        <f t="shared" si="45"/>
        <v>#DIV/0!</v>
      </c>
      <c r="Z54" s="55">
        <f t="shared" si="46"/>
        <v>0</v>
      </c>
      <c r="AA54" s="9">
        <f t="shared" si="47"/>
        <v>0</v>
      </c>
      <c r="AB54" s="4"/>
      <c r="AC54" s="4"/>
      <c r="AD54" s="6">
        <f t="shared" si="48"/>
        <v>0</v>
      </c>
      <c r="AE54" s="71" t="e">
        <f t="shared" si="49"/>
        <v>#DIV/0!</v>
      </c>
      <c r="AF54" s="72" t="e">
        <f t="shared" si="13"/>
        <v>#DIV/0!</v>
      </c>
      <c r="AG54" s="73" t="e">
        <f t="shared" si="50"/>
        <v>#DIV/0!</v>
      </c>
      <c r="AH54" s="55">
        <f t="shared" si="51"/>
        <v>0</v>
      </c>
      <c r="AI54" s="9">
        <f t="shared" si="52"/>
        <v>0</v>
      </c>
      <c r="AJ54" s="4"/>
      <c r="AK54" s="4"/>
      <c r="AL54" s="6">
        <f t="shared" si="53"/>
        <v>0</v>
      </c>
      <c r="AM54" s="4" t="e">
        <f t="shared" si="32"/>
        <v>#DIV/0!</v>
      </c>
      <c r="AN54" s="74" t="e">
        <f t="shared" si="33"/>
        <v>#DIV/0!</v>
      </c>
      <c r="AO54" s="75" t="e">
        <f>IF(AN54&gt;0,(#REF!*AN54*(96485))/(-AL54),0)</f>
        <v>#DIV/0!</v>
      </c>
      <c r="AP54" s="55">
        <f t="shared" si="54"/>
        <v>0</v>
      </c>
      <c r="AQ54" s="9">
        <f t="shared" si="55"/>
        <v>0</v>
      </c>
      <c r="AR54" s="4"/>
      <c r="AS54" s="4"/>
      <c r="AT54" s="6">
        <f t="shared" si="56"/>
        <v>0</v>
      </c>
      <c r="AU54" s="64" t="e">
        <f t="shared" si="57"/>
        <v>#DIV/0!</v>
      </c>
      <c r="AV54" s="76" t="e">
        <f t="shared" si="34"/>
        <v>#DIV/0!</v>
      </c>
      <c r="AW54" s="77" t="e">
        <f t="shared" si="58"/>
        <v>#DIV/0!</v>
      </c>
      <c r="AX54" s="62">
        <f t="shared" si="59"/>
        <v>0</v>
      </c>
      <c r="AY54" s="9">
        <f t="shared" si="60"/>
        <v>0</v>
      </c>
      <c r="AZ54" s="4"/>
      <c r="BA54" s="4"/>
      <c r="BB54" s="4">
        <f t="shared" si="61"/>
        <v>0</v>
      </c>
      <c r="BC54" s="4" t="e">
        <f t="shared" si="62"/>
        <v>#DIV/0!</v>
      </c>
      <c r="BD54" s="78" t="e">
        <f t="shared" si="35"/>
        <v>#DIV/0!</v>
      </c>
      <c r="BE54" s="81" t="e">
        <f t="shared" si="63"/>
        <v>#DIV/0!</v>
      </c>
      <c r="BF54" s="55">
        <f t="shared" si="64"/>
        <v>0</v>
      </c>
      <c r="BG54" s="9">
        <f t="shared" si="65"/>
        <v>0</v>
      </c>
      <c r="BH54" s="79" t="e">
        <f>(SUM(AV54,AF54,X54,P54,H54))*1000</f>
        <v>#DIV/0!</v>
      </c>
      <c r="BI54" s="80" t="e">
        <f>SUM(AW54,AG54,Y54,Q54,I54,AO54)</f>
        <v>#DIV/0!</v>
      </c>
    </row>
    <row r="55" spans="1:61" ht="15.6" x14ac:dyDescent="0.3">
      <c r="A55" s="24"/>
      <c r="B55" s="29"/>
      <c r="C55" s="30"/>
      <c r="D55" s="4"/>
      <c r="E55" s="4"/>
      <c r="F55" s="4"/>
      <c r="G55" s="4" t="e">
        <f t="shared" si="37"/>
        <v>#DIV/0!</v>
      </c>
      <c r="H55" s="66" t="e">
        <f t="shared" si="36"/>
        <v>#DIV/0!</v>
      </c>
      <c r="I55" s="67" t="e">
        <f t="shared" si="38"/>
        <v>#DIV/0!</v>
      </c>
      <c r="J55" s="55">
        <f t="shared" si="39"/>
        <v>0</v>
      </c>
      <c r="K55" s="9">
        <f t="shared" si="40"/>
        <v>0</v>
      </c>
      <c r="L55" s="4"/>
      <c r="M55" s="4"/>
      <c r="N55" s="6">
        <f t="shared" si="41"/>
        <v>0</v>
      </c>
      <c r="O55" s="4" t="e">
        <f t="shared" si="42"/>
        <v>#DIV/0!</v>
      </c>
      <c r="P55" s="68" t="e">
        <f t="shared" si="6"/>
        <v>#DIV/0!</v>
      </c>
      <c r="Q55" s="99" t="e">
        <f t="shared" si="43"/>
        <v>#DIV/0!</v>
      </c>
      <c r="R55" s="55">
        <f>J55</f>
        <v>0</v>
      </c>
      <c r="S55" s="9">
        <f>K55</f>
        <v>0</v>
      </c>
      <c r="T55" s="4"/>
      <c r="U55" s="4"/>
      <c r="V55" s="6">
        <f>N55</f>
        <v>0</v>
      </c>
      <c r="W55" s="64" t="e">
        <f t="shared" si="44"/>
        <v>#DIV/0!</v>
      </c>
      <c r="X55" s="69" t="e">
        <f t="shared" si="31"/>
        <v>#DIV/0!</v>
      </c>
      <c r="Y55" s="70" t="e">
        <f t="shared" si="45"/>
        <v>#DIV/0!</v>
      </c>
      <c r="Z55" s="55">
        <f t="shared" si="46"/>
        <v>0</v>
      </c>
      <c r="AA55" s="9">
        <f t="shared" si="47"/>
        <v>0</v>
      </c>
      <c r="AB55" s="4"/>
      <c r="AC55" s="4"/>
      <c r="AD55" s="6">
        <f t="shared" si="48"/>
        <v>0</v>
      </c>
      <c r="AE55" s="71" t="e">
        <f t="shared" si="49"/>
        <v>#DIV/0!</v>
      </c>
      <c r="AF55" s="72" t="e">
        <f t="shared" si="13"/>
        <v>#DIV/0!</v>
      </c>
      <c r="AG55" s="73" t="e">
        <f t="shared" si="50"/>
        <v>#DIV/0!</v>
      </c>
      <c r="AH55" s="55">
        <f t="shared" si="51"/>
        <v>0</v>
      </c>
      <c r="AI55" s="9">
        <f t="shared" si="52"/>
        <v>0</v>
      </c>
      <c r="AJ55" s="4"/>
      <c r="AK55" s="4"/>
      <c r="AL55" s="6">
        <f t="shared" si="53"/>
        <v>0</v>
      </c>
      <c r="AM55" s="4" t="e">
        <f t="shared" si="32"/>
        <v>#DIV/0!</v>
      </c>
      <c r="AN55" s="74" t="e">
        <f t="shared" si="33"/>
        <v>#DIV/0!</v>
      </c>
      <c r="AO55" s="75" t="e">
        <f>IF(AN55&gt;0,(#REF!*AN55*(96485))/(-AL55),0)</f>
        <v>#DIV/0!</v>
      </c>
      <c r="AP55" s="55">
        <f t="shared" si="54"/>
        <v>0</v>
      </c>
      <c r="AQ55" s="9">
        <f t="shared" si="55"/>
        <v>0</v>
      </c>
      <c r="AR55" s="4"/>
      <c r="AS55" s="4"/>
      <c r="AT55" s="6">
        <f t="shared" si="56"/>
        <v>0</v>
      </c>
      <c r="AU55" s="64" t="e">
        <f t="shared" si="57"/>
        <v>#DIV/0!</v>
      </c>
      <c r="AV55" s="76" t="e">
        <f t="shared" si="34"/>
        <v>#DIV/0!</v>
      </c>
      <c r="AW55" s="77" t="e">
        <f t="shared" si="58"/>
        <v>#DIV/0!</v>
      </c>
      <c r="AX55" s="55">
        <f t="shared" si="59"/>
        <v>0</v>
      </c>
      <c r="AY55" s="9">
        <f t="shared" si="60"/>
        <v>0</v>
      </c>
      <c r="AZ55" s="4"/>
      <c r="BA55" s="4"/>
      <c r="BB55" s="4">
        <f t="shared" si="61"/>
        <v>0</v>
      </c>
      <c r="BC55" s="4" t="e">
        <f t="shared" si="62"/>
        <v>#DIV/0!</v>
      </c>
      <c r="BD55" s="78" t="e">
        <f t="shared" si="35"/>
        <v>#DIV/0!</v>
      </c>
      <c r="BE55" s="81" t="e">
        <f t="shared" si="63"/>
        <v>#DIV/0!</v>
      </c>
      <c r="BF55" s="55">
        <f t="shared" si="64"/>
        <v>0</v>
      </c>
      <c r="BG55" s="9">
        <f t="shared" si="65"/>
        <v>0</v>
      </c>
      <c r="BH55" s="79" t="e">
        <f>(SUM(AV55,AF55,X55,P55,H55))*1000</f>
        <v>#DIV/0!</v>
      </c>
      <c r="BI55" s="80" t="e">
        <f>SUM(AW55,AG55,Y55,Q55,I55,AO55)</f>
        <v>#DIV/0!</v>
      </c>
    </row>
    <row r="56" spans="1:61" ht="15.6" x14ac:dyDescent="0.3">
      <c r="A56" s="24"/>
      <c r="B56" s="29"/>
      <c r="C56" s="30"/>
      <c r="D56" s="4"/>
      <c r="E56" s="4"/>
      <c r="F56" s="4"/>
      <c r="G56" s="4" t="e">
        <f t="shared" si="37"/>
        <v>#DIV/0!</v>
      </c>
      <c r="H56" s="66" t="e">
        <f t="shared" si="36"/>
        <v>#DIV/0!</v>
      </c>
      <c r="I56" s="67" t="e">
        <f t="shared" si="38"/>
        <v>#DIV/0!</v>
      </c>
      <c r="J56" s="55">
        <f t="shared" si="39"/>
        <v>0</v>
      </c>
      <c r="K56" s="9">
        <f t="shared" si="40"/>
        <v>0</v>
      </c>
      <c r="L56" s="4"/>
      <c r="M56" s="4"/>
      <c r="N56" s="6">
        <f t="shared" si="41"/>
        <v>0</v>
      </c>
      <c r="O56" s="4" t="e">
        <f t="shared" si="42"/>
        <v>#DIV/0!</v>
      </c>
      <c r="P56" s="68" t="e">
        <f t="shared" si="6"/>
        <v>#DIV/0!</v>
      </c>
      <c r="Q56" s="99" t="e">
        <f t="shared" si="43"/>
        <v>#DIV/0!</v>
      </c>
      <c r="R56" s="55">
        <f>J56</f>
        <v>0</v>
      </c>
      <c r="S56" s="9">
        <f>K56</f>
        <v>0</v>
      </c>
      <c r="T56" s="4"/>
      <c r="U56" s="4"/>
      <c r="V56" s="6">
        <f>N56</f>
        <v>0</v>
      </c>
      <c r="W56" s="64" t="e">
        <f t="shared" si="44"/>
        <v>#DIV/0!</v>
      </c>
      <c r="X56" s="69" t="e">
        <f t="shared" si="31"/>
        <v>#DIV/0!</v>
      </c>
      <c r="Y56" s="70" t="e">
        <f t="shared" si="45"/>
        <v>#DIV/0!</v>
      </c>
      <c r="Z56" s="55">
        <f t="shared" si="46"/>
        <v>0</v>
      </c>
      <c r="AA56" s="9">
        <f t="shared" si="47"/>
        <v>0</v>
      </c>
      <c r="AB56" s="4"/>
      <c r="AC56" s="4"/>
      <c r="AD56" s="6">
        <f t="shared" si="48"/>
        <v>0</v>
      </c>
      <c r="AE56" s="71" t="e">
        <f t="shared" si="49"/>
        <v>#DIV/0!</v>
      </c>
      <c r="AF56" s="72" t="e">
        <f t="shared" si="13"/>
        <v>#DIV/0!</v>
      </c>
      <c r="AG56" s="73" t="e">
        <f t="shared" si="50"/>
        <v>#DIV/0!</v>
      </c>
      <c r="AH56" s="55">
        <f t="shared" si="51"/>
        <v>0</v>
      </c>
      <c r="AI56" s="9">
        <f t="shared" si="52"/>
        <v>0</v>
      </c>
      <c r="AJ56" s="4"/>
      <c r="AK56" s="4"/>
      <c r="AL56" s="6">
        <f t="shared" si="53"/>
        <v>0</v>
      </c>
      <c r="AM56" s="4" t="e">
        <f t="shared" si="32"/>
        <v>#DIV/0!</v>
      </c>
      <c r="AN56" s="74" t="e">
        <f t="shared" si="33"/>
        <v>#DIV/0!</v>
      </c>
      <c r="AO56" s="75" t="e">
        <f>IF(AN56&gt;0,(#REF!*AN56*(96485))/(-AL56),0)</f>
        <v>#DIV/0!</v>
      </c>
      <c r="AP56" s="55">
        <f t="shared" si="54"/>
        <v>0</v>
      </c>
      <c r="AQ56" s="9">
        <f t="shared" si="55"/>
        <v>0</v>
      </c>
      <c r="AR56" s="4"/>
      <c r="AS56" s="4"/>
      <c r="AT56" s="6">
        <f t="shared" si="56"/>
        <v>0</v>
      </c>
      <c r="AU56" s="64" t="e">
        <f t="shared" si="57"/>
        <v>#DIV/0!</v>
      </c>
      <c r="AV56" s="76" t="e">
        <f t="shared" si="34"/>
        <v>#DIV/0!</v>
      </c>
      <c r="AW56" s="77" t="e">
        <f t="shared" si="58"/>
        <v>#DIV/0!</v>
      </c>
      <c r="AX56" s="62">
        <f t="shared" si="59"/>
        <v>0</v>
      </c>
      <c r="AY56" s="9">
        <f t="shared" si="60"/>
        <v>0</v>
      </c>
      <c r="AZ56" s="4"/>
      <c r="BA56" s="4"/>
      <c r="BB56" s="4">
        <f t="shared" si="61"/>
        <v>0</v>
      </c>
      <c r="BC56" s="4" t="e">
        <f t="shared" si="62"/>
        <v>#DIV/0!</v>
      </c>
      <c r="BD56" s="78" t="e">
        <f t="shared" si="35"/>
        <v>#DIV/0!</v>
      </c>
      <c r="BE56" s="81" t="e">
        <f t="shared" si="63"/>
        <v>#DIV/0!</v>
      </c>
      <c r="BF56" s="55">
        <f t="shared" si="64"/>
        <v>0</v>
      </c>
      <c r="BG56" s="9">
        <f t="shared" si="65"/>
        <v>0</v>
      </c>
      <c r="BH56" s="79" t="e">
        <f>(SUM(AV56,AF56,X56,P56,H56))*1000</f>
        <v>#DIV/0!</v>
      </c>
      <c r="BI56" s="80" t="e">
        <f>SUM(AW56,AG56,Y56,Q56,I56,AO56)</f>
        <v>#DIV/0!</v>
      </c>
    </row>
    <row r="57" spans="1:61" ht="15.6" x14ac:dyDescent="0.3">
      <c r="A57" s="24"/>
      <c r="B57" s="25"/>
      <c r="C57" s="26"/>
      <c r="D57" s="4"/>
      <c r="E57" s="4"/>
      <c r="F57" s="4"/>
      <c r="G57" s="4" t="e">
        <f t="shared" si="37"/>
        <v>#DIV/0!</v>
      </c>
      <c r="H57" s="66" t="e">
        <f t="shared" si="36"/>
        <v>#DIV/0!</v>
      </c>
      <c r="I57" s="67" t="e">
        <f t="shared" si="38"/>
        <v>#DIV/0!</v>
      </c>
      <c r="J57" s="57">
        <f t="shared" si="39"/>
        <v>0</v>
      </c>
      <c r="K57" s="15">
        <f t="shared" si="40"/>
        <v>0</v>
      </c>
      <c r="L57" s="4"/>
      <c r="M57" s="4"/>
      <c r="N57" s="6">
        <f t="shared" si="41"/>
        <v>0</v>
      </c>
      <c r="O57" s="4" t="e">
        <f t="shared" si="42"/>
        <v>#DIV/0!</v>
      </c>
      <c r="P57" s="68" t="e">
        <f t="shared" si="6"/>
        <v>#DIV/0!</v>
      </c>
      <c r="Q57" s="99" t="e">
        <f t="shared" si="43"/>
        <v>#DIV/0!</v>
      </c>
      <c r="R57" s="57">
        <f>J57</f>
        <v>0</v>
      </c>
      <c r="S57" s="15">
        <f>K57</f>
        <v>0</v>
      </c>
      <c r="T57" s="4"/>
      <c r="U57" s="4"/>
      <c r="V57" s="6">
        <f>N57</f>
        <v>0</v>
      </c>
      <c r="W57" s="64" t="e">
        <f t="shared" si="44"/>
        <v>#DIV/0!</v>
      </c>
      <c r="X57" s="69" t="e">
        <f t="shared" si="31"/>
        <v>#DIV/0!</v>
      </c>
      <c r="Y57" s="70" t="e">
        <f t="shared" si="45"/>
        <v>#DIV/0!</v>
      </c>
      <c r="Z57" s="57">
        <f t="shared" si="46"/>
        <v>0</v>
      </c>
      <c r="AA57" s="15">
        <f t="shared" si="47"/>
        <v>0</v>
      </c>
      <c r="AB57" s="4"/>
      <c r="AC57" s="4"/>
      <c r="AD57" s="6">
        <f t="shared" si="48"/>
        <v>0</v>
      </c>
      <c r="AE57" s="71" t="e">
        <f t="shared" si="49"/>
        <v>#DIV/0!</v>
      </c>
      <c r="AF57" s="72" t="e">
        <f t="shared" si="13"/>
        <v>#DIV/0!</v>
      </c>
      <c r="AG57" s="73" t="e">
        <f t="shared" si="50"/>
        <v>#DIV/0!</v>
      </c>
      <c r="AH57" s="57">
        <f t="shared" si="51"/>
        <v>0</v>
      </c>
      <c r="AI57" s="15">
        <f t="shared" si="52"/>
        <v>0</v>
      </c>
      <c r="AJ57" s="4"/>
      <c r="AK57" s="4"/>
      <c r="AL57" s="6">
        <f t="shared" si="53"/>
        <v>0</v>
      </c>
      <c r="AM57" s="4" t="e">
        <f t="shared" si="32"/>
        <v>#DIV/0!</v>
      </c>
      <c r="AN57" s="74" t="e">
        <f t="shared" si="33"/>
        <v>#DIV/0!</v>
      </c>
      <c r="AO57" s="75" t="e">
        <f>IF(AN57&gt;0,(#REF!*AN57*(96485))/(-AL57),0)</f>
        <v>#DIV/0!</v>
      </c>
      <c r="AP57" s="57">
        <f t="shared" si="54"/>
        <v>0</v>
      </c>
      <c r="AQ57" s="15">
        <f t="shared" si="55"/>
        <v>0</v>
      </c>
      <c r="AR57" s="4"/>
      <c r="AS57" s="4"/>
      <c r="AT57" s="6">
        <f t="shared" si="56"/>
        <v>0</v>
      </c>
      <c r="AU57" s="64" t="e">
        <f t="shared" si="57"/>
        <v>#DIV/0!</v>
      </c>
      <c r="AV57" s="76" t="e">
        <f t="shared" si="34"/>
        <v>#DIV/0!</v>
      </c>
      <c r="AW57" s="77" t="e">
        <f t="shared" si="58"/>
        <v>#DIV/0!</v>
      </c>
      <c r="AX57" s="57">
        <f t="shared" si="59"/>
        <v>0</v>
      </c>
      <c r="AY57" s="15">
        <f t="shared" si="60"/>
        <v>0</v>
      </c>
      <c r="AZ57" s="4"/>
      <c r="BA57" s="4"/>
      <c r="BB57" s="4">
        <f t="shared" si="61"/>
        <v>0</v>
      </c>
      <c r="BC57" s="4" t="e">
        <f t="shared" si="62"/>
        <v>#DIV/0!</v>
      </c>
      <c r="BD57" s="78" t="e">
        <f t="shared" si="35"/>
        <v>#DIV/0!</v>
      </c>
      <c r="BE57" s="81" t="e">
        <f t="shared" si="63"/>
        <v>#DIV/0!</v>
      </c>
      <c r="BF57" s="57">
        <f t="shared" si="64"/>
        <v>0</v>
      </c>
      <c r="BG57" s="15">
        <f t="shared" si="65"/>
        <v>0</v>
      </c>
      <c r="BH57" s="79" t="e">
        <f>(SUM(AV57,AF57,X57,P57,H57))*1000</f>
        <v>#DIV/0!</v>
      </c>
      <c r="BI57" s="80" t="e">
        <f>SUM(AW57,AG57,Y57,Q57,I57,AO57)</f>
        <v>#DIV/0!</v>
      </c>
    </row>
    <row r="58" spans="1:61" ht="15.6" x14ac:dyDescent="0.3">
      <c r="A58" s="24"/>
      <c r="B58" s="25"/>
      <c r="C58" s="26"/>
      <c r="D58" s="4"/>
      <c r="E58" s="4"/>
      <c r="F58" s="4"/>
      <c r="G58" s="4" t="e">
        <f t="shared" si="37"/>
        <v>#DIV/0!</v>
      </c>
      <c r="H58" s="66" t="e">
        <f t="shared" si="36"/>
        <v>#DIV/0!</v>
      </c>
      <c r="I58" s="67" t="e">
        <f t="shared" si="38"/>
        <v>#DIV/0!</v>
      </c>
      <c r="J58" s="57">
        <f t="shared" si="39"/>
        <v>0</v>
      </c>
      <c r="K58" s="15">
        <f t="shared" si="40"/>
        <v>0</v>
      </c>
      <c r="L58" s="4"/>
      <c r="M58" s="4"/>
      <c r="N58" s="6">
        <f t="shared" si="41"/>
        <v>0</v>
      </c>
      <c r="O58" s="4" t="e">
        <f t="shared" si="42"/>
        <v>#DIV/0!</v>
      </c>
      <c r="P58" s="68" t="e">
        <f t="shared" si="6"/>
        <v>#DIV/0!</v>
      </c>
      <c r="Q58" s="99" t="e">
        <f t="shared" si="43"/>
        <v>#DIV/0!</v>
      </c>
      <c r="R58" s="57">
        <f>J58</f>
        <v>0</v>
      </c>
      <c r="S58" s="15">
        <f>K58</f>
        <v>0</v>
      </c>
      <c r="T58" s="4"/>
      <c r="U58" s="4"/>
      <c r="V58" s="6">
        <f>N58</f>
        <v>0</v>
      </c>
      <c r="W58" s="64" t="e">
        <f t="shared" si="44"/>
        <v>#DIV/0!</v>
      </c>
      <c r="X58" s="69" t="e">
        <f t="shared" si="31"/>
        <v>#DIV/0!</v>
      </c>
      <c r="Y58" s="70" t="e">
        <f t="shared" si="45"/>
        <v>#DIV/0!</v>
      </c>
      <c r="Z58" s="57">
        <f t="shared" si="46"/>
        <v>0</v>
      </c>
      <c r="AA58" s="15">
        <f t="shared" si="47"/>
        <v>0</v>
      </c>
      <c r="AB58" s="4"/>
      <c r="AC58" s="4"/>
      <c r="AD58" s="6">
        <f t="shared" si="48"/>
        <v>0</v>
      </c>
      <c r="AE58" s="71" t="e">
        <f t="shared" si="49"/>
        <v>#DIV/0!</v>
      </c>
      <c r="AF58" s="72" t="e">
        <f t="shared" si="13"/>
        <v>#DIV/0!</v>
      </c>
      <c r="AG58" s="73" t="e">
        <f t="shared" si="50"/>
        <v>#DIV/0!</v>
      </c>
      <c r="AH58" s="57">
        <f t="shared" si="51"/>
        <v>0</v>
      </c>
      <c r="AI58" s="15">
        <f t="shared" si="52"/>
        <v>0</v>
      </c>
      <c r="AJ58" s="4"/>
      <c r="AK58" s="4"/>
      <c r="AL58" s="6">
        <f t="shared" si="53"/>
        <v>0</v>
      </c>
      <c r="AM58" s="4" t="e">
        <f t="shared" si="32"/>
        <v>#DIV/0!</v>
      </c>
      <c r="AN58" s="74" t="e">
        <f t="shared" si="33"/>
        <v>#DIV/0!</v>
      </c>
      <c r="AO58" s="75" t="e">
        <f>IF(AN58&gt;0,(#REF!*AN58*(96485))/(-AL58),0)</f>
        <v>#DIV/0!</v>
      </c>
      <c r="AP58" s="57">
        <f t="shared" si="54"/>
        <v>0</v>
      </c>
      <c r="AQ58" s="15">
        <f t="shared" si="55"/>
        <v>0</v>
      </c>
      <c r="AR58" s="4"/>
      <c r="AS58" s="4"/>
      <c r="AT58" s="6">
        <f t="shared" si="56"/>
        <v>0</v>
      </c>
      <c r="AU58" s="64" t="e">
        <f t="shared" si="57"/>
        <v>#DIV/0!</v>
      </c>
      <c r="AV58" s="76" t="e">
        <f t="shared" si="34"/>
        <v>#DIV/0!</v>
      </c>
      <c r="AW58" s="77" t="e">
        <f t="shared" si="58"/>
        <v>#DIV/0!</v>
      </c>
      <c r="AX58" s="63">
        <f t="shared" si="59"/>
        <v>0</v>
      </c>
      <c r="AY58" s="15">
        <f t="shared" si="60"/>
        <v>0</v>
      </c>
      <c r="AZ58" s="4"/>
      <c r="BA58" s="4"/>
      <c r="BB58" s="4">
        <f t="shared" si="61"/>
        <v>0</v>
      </c>
      <c r="BC58" s="4" t="e">
        <f t="shared" si="62"/>
        <v>#DIV/0!</v>
      </c>
      <c r="BD58" s="78" t="e">
        <f t="shared" si="35"/>
        <v>#DIV/0!</v>
      </c>
      <c r="BE58" s="81" t="e">
        <f t="shared" si="63"/>
        <v>#DIV/0!</v>
      </c>
      <c r="BF58" s="57">
        <f t="shared" si="64"/>
        <v>0</v>
      </c>
      <c r="BG58" s="15">
        <f t="shared" si="65"/>
        <v>0</v>
      </c>
      <c r="BH58" s="79" t="e">
        <f>(SUM(AV58,AF58,X58,P58,H58))*1000</f>
        <v>#DIV/0!</v>
      </c>
      <c r="BI58" s="80" t="e">
        <f>SUM(AW58,AG58,Y58,Q58,I58,AO58)</f>
        <v>#DIV/0!</v>
      </c>
    </row>
    <row r="59" spans="1:61" ht="15.6" x14ac:dyDescent="0.3">
      <c r="A59" s="24"/>
      <c r="B59" s="25"/>
      <c r="C59" s="26"/>
      <c r="D59" s="4"/>
      <c r="E59" s="4"/>
      <c r="F59" s="4"/>
      <c r="G59" s="4" t="e">
        <f t="shared" si="37"/>
        <v>#DIV/0!</v>
      </c>
      <c r="H59" s="66" t="e">
        <f t="shared" si="36"/>
        <v>#DIV/0!</v>
      </c>
      <c r="I59" s="67" t="e">
        <f t="shared" si="38"/>
        <v>#DIV/0!</v>
      </c>
      <c r="J59" s="57">
        <f t="shared" si="39"/>
        <v>0</v>
      </c>
      <c r="K59" s="15">
        <f t="shared" si="40"/>
        <v>0</v>
      </c>
      <c r="L59" s="4"/>
      <c r="M59" s="4"/>
      <c r="N59" s="6">
        <f t="shared" si="41"/>
        <v>0</v>
      </c>
      <c r="O59" s="4" t="e">
        <f t="shared" si="42"/>
        <v>#DIV/0!</v>
      </c>
      <c r="P59" s="68" t="e">
        <f t="shared" si="6"/>
        <v>#DIV/0!</v>
      </c>
      <c r="Q59" s="99" t="e">
        <f t="shared" si="43"/>
        <v>#DIV/0!</v>
      </c>
      <c r="R59" s="57">
        <f>J59</f>
        <v>0</v>
      </c>
      <c r="S59" s="15">
        <f>K59</f>
        <v>0</v>
      </c>
      <c r="T59" s="4"/>
      <c r="U59" s="4"/>
      <c r="V59" s="6">
        <f>N59</f>
        <v>0</v>
      </c>
      <c r="W59" s="64" t="e">
        <f t="shared" si="44"/>
        <v>#DIV/0!</v>
      </c>
      <c r="X59" s="69" t="e">
        <f t="shared" si="31"/>
        <v>#DIV/0!</v>
      </c>
      <c r="Y59" s="70" t="e">
        <f t="shared" si="45"/>
        <v>#DIV/0!</v>
      </c>
      <c r="Z59" s="57">
        <f t="shared" si="46"/>
        <v>0</v>
      </c>
      <c r="AA59" s="15">
        <f t="shared" si="47"/>
        <v>0</v>
      </c>
      <c r="AB59" s="4"/>
      <c r="AC59" s="4"/>
      <c r="AD59" s="6">
        <f t="shared" si="48"/>
        <v>0</v>
      </c>
      <c r="AE59" s="71" t="e">
        <f t="shared" si="49"/>
        <v>#DIV/0!</v>
      </c>
      <c r="AF59" s="72" t="e">
        <f t="shared" si="13"/>
        <v>#DIV/0!</v>
      </c>
      <c r="AG59" s="73" t="e">
        <f t="shared" si="50"/>
        <v>#DIV/0!</v>
      </c>
      <c r="AH59" s="57">
        <f t="shared" si="51"/>
        <v>0</v>
      </c>
      <c r="AI59" s="15">
        <f t="shared" si="52"/>
        <v>0</v>
      </c>
      <c r="AJ59" s="4"/>
      <c r="AK59" s="4"/>
      <c r="AL59" s="6">
        <f t="shared" si="53"/>
        <v>0</v>
      </c>
      <c r="AM59" s="4" t="e">
        <f t="shared" si="32"/>
        <v>#DIV/0!</v>
      </c>
      <c r="AN59" s="74" t="e">
        <f t="shared" si="33"/>
        <v>#DIV/0!</v>
      </c>
      <c r="AO59" s="75" t="e">
        <f>IF(AN59&gt;0,(#REF!*AN59*(96485))/(-AL59),0)</f>
        <v>#DIV/0!</v>
      </c>
      <c r="AP59" s="57">
        <f t="shared" si="54"/>
        <v>0</v>
      </c>
      <c r="AQ59" s="15">
        <f t="shared" si="55"/>
        <v>0</v>
      </c>
      <c r="AR59" s="4"/>
      <c r="AS59" s="4"/>
      <c r="AT59" s="6">
        <f t="shared" si="56"/>
        <v>0</v>
      </c>
      <c r="AU59" s="64" t="e">
        <f t="shared" si="57"/>
        <v>#DIV/0!</v>
      </c>
      <c r="AV59" s="76" t="e">
        <f t="shared" si="34"/>
        <v>#DIV/0!</v>
      </c>
      <c r="AW59" s="77" t="e">
        <f t="shared" si="58"/>
        <v>#DIV/0!</v>
      </c>
      <c r="AX59" s="57">
        <f t="shared" si="59"/>
        <v>0</v>
      </c>
      <c r="AY59" s="15">
        <f t="shared" si="60"/>
        <v>0</v>
      </c>
      <c r="AZ59" s="4"/>
      <c r="BA59" s="4"/>
      <c r="BB59" s="4">
        <f t="shared" si="61"/>
        <v>0</v>
      </c>
      <c r="BC59" s="4" t="e">
        <f t="shared" si="62"/>
        <v>#DIV/0!</v>
      </c>
      <c r="BD59" s="78" t="e">
        <f t="shared" si="35"/>
        <v>#DIV/0!</v>
      </c>
      <c r="BE59" s="81" t="e">
        <f t="shared" si="63"/>
        <v>#DIV/0!</v>
      </c>
      <c r="BF59" s="57">
        <f t="shared" si="64"/>
        <v>0</v>
      </c>
      <c r="BG59" s="15">
        <f t="shared" si="65"/>
        <v>0</v>
      </c>
      <c r="BH59" s="79" t="e">
        <f>(SUM(AV59,AF59,X59,P59,H59))*1000</f>
        <v>#DIV/0!</v>
      </c>
      <c r="BI59" s="80" t="e">
        <f>SUM(AW59,AG59,Y59,Q59,I59,AO59)</f>
        <v>#DIV/0!</v>
      </c>
    </row>
    <row r="60" spans="1:61" ht="15.6" x14ac:dyDescent="0.3">
      <c r="A60" s="24"/>
      <c r="B60" s="25"/>
      <c r="C60" s="26"/>
      <c r="D60" s="4"/>
      <c r="E60" s="4"/>
      <c r="F60" s="4"/>
      <c r="G60" s="4" t="e">
        <f t="shared" si="37"/>
        <v>#DIV/0!</v>
      </c>
      <c r="H60" s="66" t="e">
        <f t="shared" si="36"/>
        <v>#DIV/0!</v>
      </c>
      <c r="I60" s="67" t="e">
        <f t="shared" si="38"/>
        <v>#DIV/0!</v>
      </c>
      <c r="J60" s="57">
        <f t="shared" si="39"/>
        <v>0</v>
      </c>
      <c r="K60" s="15">
        <f t="shared" si="40"/>
        <v>0</v>
      </c>
      <c r="L60" s="4"/>
      <c r="M60" s="4"/>
      <c r="N60" s="6">
        <f t="shared" si="41"/>
        <v>0</v>
      </c>
      <c r="O60" s="4" t="e">
        <f t="shared" si="42"/>
        <v>#DIV/0!</v>
      </c>
      <c r="P60" s="68" t="e">
        <f t="shared" si="6"/>
        <v>#DIV/0!</v>
      </c>
      <c r="Q60" s="99" t="e">
        <f t="shared" si="43"/>
        <v>#DIV/0!</v>
      </c>
      <c r="R60" s="57">
        <f>J60</f>
        <v>0</v>
      </c>
      <c r="S60" s="15">
        <f>K60</f>
        <v>0</v>
      </c>
      <c r="T60" s="4"/>
      <c r="U60" s="4"/>
      <c r="V60" s="6">
        <f>N60</f>
        <v>0</v>
      </c>
      <c r="W60" s="64" t="e">
        <f t="shared" si="44"/>
        <v>#DIV/0!</v>
      </c>
      <c r="X60" s="69" t="e">
        <f t="shared" si="31"/>
        <v>#DIV/0!</v>
      </c>
      <c r="Y60" s="70" t="e">
        <f t="shared" si="45"/>
        <v>#DIV/0!</v>
      </c>
      <c r="Z60" s="57">
        <f t="shared" si="46"/>
        <v>0</v>
      </c>
      <c r="AA60" s="15">
        <f t="shared" si="47"/>
        <v>0</v>
      </c>
      <c r="AB60" s="4"/>
      <c r="AC60" s="4"/>
      <c r="AD60" s="6">
        <f t="shared" si="48"/>
        <v>0</v>
      </c>
      <c r="AE60" s="71" t="e">
        <f t="shared" si="49"/>
        <v>#DIV/0!</v>
      </c>
      <c r="AF60" s="72" t="e">
        <f t="shared" si="13"/>
        <v>#DIV/0!</v>
      </c>
      <c r="AG60" s="73" t="e">
        <f t="shared" si="50"/>
        <v>#DIV/0!</v>
      </c>
      <c r="AH60" s="57">
        <f t="shared" si="51"/>
        <v>0</v>
      </c>
      <c r="AI60" s="15">
        <f t="shared" si="52"/>
        <v>0</v>
      </c>
      <c r="AJ60" s="4"/>
      <c r="AK60" s="4"/>
      <c r="AL60" s="6">
        <f t="shared" si="53"/>
        <v>0</v>
      </c>
      <c r="AM60" s="4" t="e">
        <f t="shared" si="32"/>
        <v>#DIV/0!</v>
      </c>
      <c r="AN60" s="74" t="e">
        <f t="shared" si="33"/>
        <v>#DIV/0!</v>
      </c>
      <c r="AO60" s="75" t="e">
        <f>IF(AN60&gt;0,(#REF!*AN60*(96485))/(-AL60),0)</f>
        <v>#DIV/0!</v>
      </c>
      <c r="AP60" s="57">
        <f t="shared" si="54"/>
        <v>0</v>
      </c>
      <c r="AQ60" s="15">
        <f t="shared" si="55"/>
        <v>0</v>
      </c>
      <c r="AR60" s="4"/>
      <c r="AS60" s="4"/>
      <c r="AT60" s="6">
        <f t="shared" si="56"/>
        <v>0</v>
      </c>
      <c r="AU60" s="64" t="e">
        <f t="shared" si="57"/>
        <v>#DIV/0!</v>
      </c>
      <c r="AV60" s="76" t="e">
        <f t="shared" si="34"/>
        <v>#DIV/0!</v>
      </c>
      <c r="AW60" s="77" t="e">
        <f t="shared" si="58"/>
        <v>#DIV/0!</v>
      </c>
      <c r="AX60" s="63">
        <f t="shared" si="59"/>
        <v>0</v>
      </c>
      <c r="AY60" s="15">
        <f t="shared" si="60"/>
        <v>0</v>
      </c>
      <c r="AZ60" s="4"/>
      <c r="BA60" s="4"/>
      <c r="BB60" s="4">
        <f t="shared" si="61"/>
        <v>0</v>
      </c>
      <c r="BC60" s="4" t="e">
        <f t="shared" si="62"/>
        <v>#DIV/0!</v>
      </c>
      <c r="BD60" s="78" t="e">
        <f t="shared" si="35"/>
        <v>#DIV/0!</v>
      </c>
      <c r="BE60" s="81" t="e">
        <f t="shared" si="63"/>
        <v>#DIV/0!</v>
      </c>
      <c r="BF60" s="57">
        <f t="shared" si="64"/>
        <v>0</v>
      </c>
      <c r="BG60" s="15">
        <f t="shared" si="65"/>
        <v>0</v>
      </c>
      <c r="BH60" s="79" t="e">
        <f>(SUM(AV60,AF60,X60,P60,H60))*1000</f>
        <v>#DIV/0!</v>
      </c>
      <c r="BI60" s="80" t="e">
        <f>SUM(AW60,AG60,Y60,Q60,I60,AO60)</f>
        <v>#DIV/0!</v>
      </c>
    </row>
    <row r="61" spans="1:61" ht="15.6" x14ac:dyDescent="0.3">
      <c r="A61" s="24"/>
      <c r="B61" s="29"/>
      <c r="C61" s="30"/>
      <c r="D61" s="4"/>
      <c r="E61" s="4"/>
      <c r="F61" s="4"/>
      <c r="G61" s="4" t="e">
        <f t="shared" si="37"/>
        <v>#DIV/0!</v>
      </c>
      <c r="H61" s="66" t="e">
        <f t="shared" si="36"/>
        <v>#DIV/0!</v>
      </c>
      <c r="I61" s="67" t="e">
        <f t="shared" si="38"/>
        <v>#DIV/0!</v>
      </c>
      <c r="J61" s="55">
        <f t="shared" si="39"/>
        <v>0</v>
      </c>
      <c r="K61" s="9">
        <f t="shared" si="40"/>
        <v>0</v>
      </c>
      <c r="L61" s="4"/>
      <c r="M61" s="4"/>
      <c r="N61" s="6">
        <f t="shared" si="41"/>
        <v>0</v>
      </c>
      <c r="O61" s="4" t="e">
        <f t="shared" si="42"/>
        <v>#DIV/0!</v>
      </c>
      <c r="P61" s="68" t="e">
        <f t="shared" si="6"/>
        <v>#DIV/0!</v>
      </c>
      <c r="Q61" s="99" t="e">
        <f t="shared" si="43"/>
        <v>#DIV/0!</v>
      </c>
      <c r="R61" s="55">
        <f>J61</f>
        <v>0</v>
      </c>
      <c r="S61" s="9">
        <f>K61</f>
        <v>0</v>
      </c>
      <c r="T61" s="4"/>
      <c r="U61" s="4"/>
      <c r="V61" s="6">
        <f>N61</f>
        <v>0</v>
      </c>
      <c r="W61" s="64" t="e">
        <f t="shared" si="44"/>
        <v>#DIV/0!</v>
      </c>
      <c r="X61" s="69" t="e">
        <f t="shared" si="31"/>
        <v>#DIV/0!</v>
      </c>
      <c r="Y61" s="70" t="e">
        <f t="shared" si="45"/>
        <v>#DIV/0!</v>
      </c>
      <c r="Z61" s="55">
        <f t="shared" si="46"/>
        <v>0</v>
      </c>
      <c r="AA61" s="9">
        <f t="shared" si="47"/>
        <v>0</v>
      </c>
      <c r="AB61" s="4"/>
      <c r="AC61" s="4"/>
      <c r="AD61" s="6">
        <f t="shared" si="48"/>
        <v>0</v>
      </c>
      <c r="AE61" s="71" t="e">
        <f t="shared" si="49"/>
        <v>#DIV/0!</v>
      </c>
      <c r="AF61" s="72" t="e">
        <f t="shared" si="13"/>
        <v>#DIV/0!</v>
      </c>
      <c r="AG61" s="73" t="e">
        <f t="shared" si="50"/>
        <v>#DIV/0!</v>
      </c>
      <c r="AH61" s="55">
        <f t="shared" si="51"/>
        <v>0</v>
      </c>
      <c r="AI61" s="9">
        <f t="shared" si="52"/>
        <v>0</v>
      </c>
      <c r="AJ61" s="4"/>
      <c r="AK61" s="4"/>
      <c r="AL61" s="6">
        <f t="shared" si="53"/>
        <v>0</v>
      </c>
      <c r="AM61" s="4" t="e">
        <f t="shared" si="32"/>
        <v>#DIV/0!</v>
      </c>
      <c r="AN61" s="74" t="e">
        <f t="shared" si="33"/>
        <v>#DIV/0!</v>
      </c>
      <c r="AO61" s="75" t="e">
        <f>IF(AN61&gt;0,(#REF!*AN61*(96485))/(-AL61),0)</f>
        <v>#DIV/0!</v>
      </c>
      <c r="AP61" s="55">
        <f t="shared" si="54"/>
        <v>0</v>
      </c>
      <c r="AQ61" s="9">
        <f t="shared" si="55"/>
        <v>0</v>
      </c>
      <c r="AR61" s="4"/>
      <c r="AS61" s="4"/>
      <c r="AT61" s="6">
        <f t="shared" si="56"/>
        <v>0</v>
      </c>
      <c r="AU61" s="64" t="e">
        <f t="shared" si="57"/>
        <v>#DIV/0!</v>
      </c>
      <c r="AV61" s="76" t="e">
        <f t="shared" si="34"/>
        <v>#DIV/0!</v>
      </c>
      <c r="AW61" s="77" t="e">
        <f t="shared" si="58"/>
        <v>#DIV/0!</v>
      </c>
      <c r="AX61" s="55">
        <f t="shared" si="59"/>
        <v>0</v>
      </c>
      <c r="AY61" s="9">
        <f t="shared" si="60"/>
        <v>0</v>
      </c>
      <c r="AZ61" s="4"/>
      <c r="BA61" s="4"/>
      <c r="BB61" s="4">
        <f t="shared" si="61"/>
        <v>0</v>
      </c>
      <c r="BC61" s="4" t="e">
        <f t="shared" si="62"/>
        <v>#DIV/0!</v>
      </c>
      <c r="BD61" s="78" t="e">
        <f t="shared" si="35"/>
        <v>#DIV/0!</v>
      </c>
      <c r="BE61" s="81" t="e">
        <f t="shared" si="63"/>
        <v>#DIV/0!</v>
      </c>
      <c r="BF61" s="55">
        <f t="shared" si="64"/>
        <v>0</v>
      </c>
      <c r="BG61" s="9">
        <f t="shared" si="65"/>
        <v>0</v>
      </c>
      <c r="BH61" s="79" t="e">
        <f>(SUM(AV61,AF61,X61,P61,H61))*1000</f>
        <v>#DIV/0!</v>
      </c>
      <c r="BI61" s="80" t="e">
        <f>SUM(AW61,AG61,Y61,Q61,I61,AO61)</f>
        <v>#DIV/0!</v>
      </c>
    </row>
    <row r="62" spans="1:61" ht="15.6" x14ac:dyDescent="0.3">
      <c r="A62" s="24"/>
      <c r="B62" s="29"/>
      <c r="C62" s="30"/>
      <c r="D62" s="4"/>
      <c r="E62" s="4"/>
      <c r="F62" s="4"/>
      <c r="G62" s="4" t="e">
        <f t="shared" si="37"/>
        <v>#DIV/0!</v>
      </c>
      <c r="H62" s="66" t="e">
        <f t="shared" si="36"/>
        <v>#DIV/0!</v>
      </c>
      <c r="I62" s="67" t="e">
        <f t="shared" si="38"/>
        <v>#DIV/0!</v>
      </c>
      <c r="J62" s="55">
        <f t="shared" si="39"/>
        <v>0</v>
      </c>
      <c r="K62" s="9">
        <f t="shared" si="40"/>
        <v>0</v>
      </c>
      <c r="L62" s="4"/>
      <c r="M62" s="14"/>
      <c r="N62" s="6">
        <f t="shared" si="41"/>
        <v>0</v>
      </c>
      <c r="O62" s="4" t="e">
        <f t="shared" si="42"/>
        <v>#DIV/0!</v>
      </c>
      <c r="P62" s="68" t="e">
        <f t="shared" si="6"/>
        <v>#DIV/0!</v>
      </c>
      <c r="Q62" s="99" t="e">
        <f t="shared" si="43"/>
        <v>#DIV/0!</v>
      </c>
      <c r="R62" s="55">
        <f>J62</f>
        <v>0</v>
      </c>
      <c r="S62" s="9">
        <f>K62</f>
        <v>0</v>
      </c>
      <c r="T62" s="4"/>
      <c r="U62" s="4"/>
      <c r="V62" s="6">
        <f>N62</f>
        <v>0</v>
      </c>
      <c r="W62" s="64" t="e">
        <f t="shared" si="44"/>
        <v>#DIV/0!</v>
      </c>
      <c r="X62" s="69" t="e">
        <f t="shared" si="31"/>
        <v>#DIV/0!</v>
      </c>
      <c r="Y62" s="70" t="e">
        <f t="shared" si="45"/>
        <v>#DIV/0!</v>
      </c>
      <c r="Z62" s="55">
        <f t="shared" si="46"/>
        <v>0</v>
      </c>
      <c r="AA62" s="9">
        <f t="shared" si="47"/>
        <v>0</v>
      </c>
      <c r="AB62" s="4"/>
      <c r="AC62" s="4"/>
      <c r="AD62" s="6">
        <f t="shared" si="48"/>
        <v>0</v>
      </c>
      <c r="AE62" s="71" t="e">
        <f t="shared" si="49"/>
        <v>#DIV/0!</v>
      </c>
      <c r="AF62" s="72" t="e">
        <f t="shared" si="13"/>
        <v>#DIV/0!</v>
      </c>
      <c r="AG62" s="73" t="e">
        <f t="shared" si="50"/>
        <v>#DIV/0!</v>
      </c>
      <c r="AH62" s="55">
        <f t="shared" si="51"/>
        <v>0</v>
      </c>
      <c r="AI62" s="9">
        <f t="shared" si="52"/>
        <v>0</v>
      </c>
      <c r="AJ62" s="4"/>
      <c r="AK62" s="4"/>
      <c r="AL62" s="6">
        <f t="shared" si="53"/>
        <v>0</v>
      </c>
      <c r="AM62" s="4" t="e">
        <f t="shared" si="32"/>
        <v>#DIV/0!</v>
      </c>
      <c r="AN62" s="74" t="e">
        <f t="shared" si="33"/>
        <v>#DIV/0!</v>
      </c>
      <c r="AO62" s="75" t="e">
        <f>IF(AN62&gt;0,(#REF!*AN62*(96485))/(-AL62),0)</f>
        <v>#DIV/0!</v>
      </c>
      <c r="AP62" s="55">
        <f t="shared" si="54"/>
        <v>0</v>
      </c>
      <c r="AQ62" s="9">
        <f t="shared" si="55"/>
        <v>0</v>
      </c>
      <c r="AR62" s="4"/>
      <c r="AS62" s="4"/>
      <c r="AT62" s="6">
        <f t="shared" si="56"/>
        <v>0</v>
      </c>
      <c r="AU62" s="64" t="e">
        <f t="shared" si="57"/>
        <v>#DIV/0!</v>
      </c>
      <c r="AV62" s="76" t="e">
        <f t="shared" si="34"/>
        <v>#DIV/0!</v>
      </c>
      <c r="AW62" s="77" t="e">
        <f t="shared" si="58"/>
        <v>#DIV/0!</v>
      </c>
      <c r="AX62" s="62">
        <f t="shared" si="59"/>
        <v>0</v>
      </c>
      <c r="AY62" s="9">
        <f t="shared" si="60"/>
        <v>0</v>
      </c>
      <c r="AZ62" s="4"/>
      <c r="BA62" s="4"/>
      <c r="BB62" s="4">
        <f t="shared" si="61"/>
        <v>0</v>
      </c>
      <c r="BC62" s="4" t="e">
        <f t="shared" si="62"/>
        <v>#DIV/0!</v>
      </c>
      <c r="BD62" s="78" t="e">
        <f t="shared" si="35"/>
        <v>#DIV/0!</v>
      </c>
      <c r="BE62" s="81" t="e">
        <f t="shared" si="63"/>
        <v>#DIV/0!</v>
      </c>
      <c r="BF62" s="55">
        <f t="shared" si="64"/>
        <v>0</v>
      </c>
      <c r="BG62" s="9">
        <f t="shared" si="65"/>
        <v>0</v>
      </c>
      <c r="BH62" s="79" t="e">
        <f>(SUM(AV62,AF62,X62,P62,H62))*1000</f>
        <v>#DIV/0!</v>
      </c>
      <c r="BI62" s="80" t="e">
        <f>SUM(AW62,AG62,Y62,Q62,I62,AO62)</f>
        <v>#DIV/0!</v>
      </c>
    </row>
    <row r="63" spans="1:61" ht="15.6" x14ac:dyDescent="0.3">
      <c r="A63" s="24"/>
      <c r="B63" s="29"/>
      <c r="C63" s="30"/>
      <c r="D63" s="4"/>
      <c r="E63" s="4"/>
      <c r="F63" s="4"/>
      <c r="G63" s="4" t="e">
        <f t="shared" si="37"/>
        <v>#DIV/0!</v>
      </c>
      <c r="H63" s="66" t="e">
        <f t="shared" si="36"/>
        <v>#DIV/0!</v>
      </c>
      <c r="I63" s="67" t="e">
        <f t="shared" si="38"/>
        <v>#DIV/0!</v>
      </c>
      <c r="J63" s="55">
        <f t="shared" si="39"/>
        <v>0</v>
      </c>
      <c r="K63" s="9">
        <f t="shared" si="40"/>
        <v>0</v>
      </c>
      <c r="L63" s="4"/>
      <c r="M63" s="4"/>
      <c r="N63" s="6">
        <f t="shared" si="41"/>
        <v>0</v>
      </c>
      <c r="O63" s="4" t="e">
        <f t="shared" si="42"/>
        <v>#DIV/0!</v>
      </c>
      <c r="P63" s="68" t="e">
        <f t="shared" si="6"/>
        <v>#DIV/0!</v>
      </c>
      <c r="Q63" s="99" t="e">
        <f t="shared" si="43"/>
        <v>#DIV/0!</v>
      </c>
      <c r="R63" s="55">
        <f>J63</f>
        <v>0</v>
      </c>
      <c r="S63" s="9">
        <f>K63</f>
        <v>0</v>
      </c>
      <c r="T63" s="4"/>
      <c r="U63" s="4"/>
      <c r="V63" s="6">
        <f>N63</f>
        <v>0</v>
      </c>
      <c r="W63" s="64" t="e">
        <f t="shared" si="44"/>
        <v>#DIV/0!</v>
      </c>
      <c r="X63" s="69" t="e">
        <f t="shared" si="31"/>
        <v>#DIV/0!</v>
      </c>
      <c r="Y63" s="70" t="e">
        <f t="shared" si="45"/>
        <v>#DIV/0!</v>
      </c>
      <c r="Z63" s="55">
        <f t="shared" si="46"/>
        <v>0</v>
      </c>
      <c r="AA63" s="9">
        <f t="shared" si="47"/>
        <v>0</v>
      </c>
      <c r="AB63" s="4"/>
      <c r="AC63" s="4"/>
      <c r="AD63" s="6">
        <f t="shared" si="48"/>
        <v>0</v>
      </c>
      <c r="AE63" s="71" t="e">
        <f t="shared" si="49"/>
        <v>#DIV/0!</v>
      </c>
      <c r="AF63" s="72" t="e">
        <f t="shared" si="13"/>
        <v>#DIV/0!</v>
      </c>
      <c r="AG63" s="73" t="e">
        <f t="shared" si="50"/>
        <v>#DIV/0!</v>
      </c>
      <c r="AH63" s="55">
        <f t="shared" si="51"/>
        <v>0</v>
      </c>
      <c r="AI63" s="9">
        <f t="shared" si="52"/>
        <v>0</v>
      </c>
      <c r="AJ63" s="4"/>
      <c r="AK63" s="4"/>
      <c r="AL63" s="6">
        <f t="shared" si="53"/>
        <v>0</v>
      </c>
      <c r="AM63" s="4" t="e">
        <f t="shared" si="32"/>
        <v>#DIV/0!</v>
      </c>
      <c r="AN63" s="74" t="e">
        <f t="shared" si="33"/>
        <v>#DIV/0!</v>
      </c>
      <c r="AO63" s="75" t="e">
        <f>IF(AN63&gt;0,(#REF!*AN63*(96485))/(-AL63),0)</f>
        <v>#DIV/0!</v>
      </c>
      <c r="AP63" s="55">
        <f t="shared" si="54"/>
        <v>0</v>
      </c>
      <c r="AQ63" s="9">
        <f t="shared" si="55"/>
        <v>0</v>
      </c>
      <c r="AR63" s="4"/>
      <c r="AS63" s="4"/>
      <c r="AT63" s="6">
        <f t="shared" si="56"/>
        <v>0</v>
      </c>
      <c r="AU63" s="64" t="e">
        <f t="shared" si="57"/>
        <v>#DIV/0!</v>
      </c>
      <c r="AV63" s="76" t="e">
        <f t="shared" si="34"/>
        <v>#DIV/0!</v>
      </c>
      <c r="AW63" s="77" t="e">
        <f t="shared" si="58"/>
        <v>#DIV/0!</v>
      </c>
      <c r="AX63" s="55">
        <f t="shared" si="59"/>
        <v>0</v>
      </c>
      <c r="AY63" s="9">
        <f t="shared" si="60"/>
        <v>0</v>
      </c>
      <c r="AZ63" s="4"/>
      <c r="BA63" s="4"/>
      <c r="BB63" s="4">
        <f t="shared" si="61"/>
        <v>0</v>
      </c>
      <c r="BC63" s="4" t="e">
        <f t="shared" si="62"/>
        <v>#DIV/0!</v>
      </c>
      <c r="BD63" s="78" t="e">
        <f t="shared" si="35"/>
        <v>#DIV/0!</v>
      </c>
      <c r="BE63" s="81" t="e">
        <f t="shared" si="63"/>
        <v>#DIV/0!</v>
      </c>
      <c r="BF63" s="55">
        <f t="shared" si="64"/>
        <v>0</v>
      </c>
      <c r="BG63" s="9">
        <f t="shared" si="65"/>
        <v>0</v>
      </c>
      <c r="BH63" s="79" t="e">
        <f>(SUM(AV63,AF63,X63,P63,H63))*1000</f>
        <v>#DIV/0!</v>
      </c>
      <c r="BI63" s="80" t="e">
        <f>SUM(AW63,AG63,Y63,Q63,I63,AO63)</f>
        <v>#DIV/0!</v>
      </c>
    </row>
    <row r="64" spans="1:61" ht="15.6" x14ac:dyDescent="0.3">
      <c r="A64" s="24"/>
      <c r="B64" s="29"/>
      <c r="C64" s="30"/>
      <c r="D64" s="4"/>
      <c r="E64" s="4"/>
      <c r="F64" s="4"/>
      <c r="G64" s="4" t="e">
        <f t="shared" si="37"/>
        <v>#DIV/0!</v>
      </c>
      <c r="H64" s="66" t="e">
        <f t="shared" si="36"/>
        <v>#DIV/0!</v>
      </c>
      <c r="I64" s="67" t="e">
        <f t="shared" si="38"/>
        <v>#DIV/0!</v>
      </c>
      <c r="J64" s="55">
        <f t="shared" si="39"/>
        <v>0</v>
      </c>
      <c r="K64" s="9">
        <f t="shared" si="40"/>
        <v>0</v>
      </c>
      <c r="L64" s="4"/>
      <c r="M64" s="4"/>
      <c r="N64" s="6">
        <f t="shared" si="41"/>
        <v>0</v>
      </c>
      <c r="O64" s="4" t="e">
        <f t="shared" si="42"/>
        <v>#DIV/0!</v>
      </c>
      <c r="P64" s="68" t="e">
        <f t="shared" si="6"/>
        <v>#DIV/0!</v>
      </c>
      <c r="Q64" s="99" t="e">
        <f t="shared" si="43"/>
        <v>#DIV/0!</v>
      </c>
      <c r="R64" s="55">
        <f>J64</f>
        <v>0</v>
      </c>
      <c r="S64" s="9">
        <f>K64</f>
        <v>0</v>
      </c>
      <c r="T64" s="4"/>
      <c r="U64" s="4"/>
      <c r="V64" s="6">
        <f>N64</f>
        <v>0</v>
      </c>
      <c r="W64" s="64" t="e">
        <f t="shared" si="44"/>
        <v>#DIV/0!</v>
      </c>
      <c r="X64" s="69" t="e">
        <f t="shared" si="31"/>
        <v>#DIV/0!</v>
      </c>
      <c r="Y64" s="70" t="e">
        <f t="shared" si="45"/>
        <v>#DIV/0!</v>
      </c>
      <c r="Z64" s="55">
        <f t="shared" si="46"/>
        <v>0</v>
      </c>
      <c r="AA64" s="9">
        <f t="shared" si="47"/>
        <v>0</v>
      </c>
      <c r="AB64" s="4"/>
      <c r="AC64" s="4"/>
      <c r="AD64" s="6">
        <f t="shared" si="48"/>
        <v>0</v>
      </c>
      <c r="AE64" s="71" t="e">
        <f t="shared" si="49"/>
        <v>#DIV/0!</v>
      </c>
      <c r="AF64" s="72" t="e">
        <f t="shared" si="13"/>
        <v>#DIV/0!</v>
      </c>
      <c r="AG64" s="73" t="e">
        <f t="shared" si="50"/>
        <v>#DIV/0!</v>
      </c>
      <c r="AH64" s="55">
        <f t="shared" si="51"/>
        <v>0</v>
      </c>
      <c r="AI64" s="9">
        <f t="shared" si="52"/>
        <v>0</v>
      </c>
      <c r="AJ64" s="4"/>
      <c r="AK64" s="4"/>
      <c r="AL64" s="6">
        <f t="shared" si="53"/>
        <v>0</v>
      </c>
      <c r="AM64" s="4" t="e">
        <f t="shared" si="32"/>
        <v>#DIV/0!</v>
      </c>
      <c r="AN64" s="74" t="e">
        <f t="shared" si="33"/>
        <v>#DIV/0!</v>
      </c>
      <c r="AO64" s="75" t="e">
        <f>IF(AN64&gt;0,(#REF!*AN64*(96485))/(-AL64),0)</f>
        <v>#DIV/0!</v>
      </c>
      <c r="AP64" s="55">
        <f t="shared" si="54"/>
        <v>0</v>
      </c>
      <c r="AQ64" s="9">
        <f t="shared" si="55"/>
        <v>0</v>
      </c>
      <c r="AR64" s="4"/>
      <c r="AS64" s="4"/>
      <c r="AT64" s="6">
        <f t="shared" si="56"/>
        <v>0</v>
      </c>
      <c r="AU64" s="64" t="e">
        <f t="shared" si="57"/>
        <v>#DIV/0!</v>
      </c>
      <c r="AV64" s="76" t="e">
        <f t="shared" si="34"/>
        <v>#DIV/0!</v>
      </c>
      <c r="AW64" s="77" t="e">
        <f t="shared" si="58"/>
        <v>#DIV/0!</v>
      </c>
      <c r="AX64" s="62">
        <f t="shared" si="59"/>
        <v>0</v>
      </c>
      <c r="AY64" s="9">
        <f t="shared" si="60"/>
        <v>0</v>
      </c>
      <c r="AZ64" s="4"/>
      <c r="BA64" s="4"/>
      <c r="BB64" s="4">
        <f t="shared" si="61"/>
        <v>0</v>
      </c>
      <c r="BC64" s="4" t="e">
        <f t="shared" si="62"/>
        <v>#DIV/0!</v>
      </c>
      <c r="BD64" s="78" t="e">
        <f t="shared" si="35"/>
        <v>#DIV/0!</v>
      </c>
      <c r="BE64" s="81" t="e">
        <f t="shared" si="63"/>
        <v>#DIV/0!</v>
      </c>
      <c r="BF64" s="55">
        <f t="shared" si="64"/>
        <v>0</v>
      </c>
      <c r="BG64" s="9">
        <f t="shared" si="65"/>
        <v>0</v>
      </c>
      <c r="BH64" s="79" t="e">
        <f>(SUM(AV64,AF64,X64,P64,H64))*1000</f>
        <v>#DIV/0!</v>
      </c>
      <c r="BI64" s="80" t="e">
        <f>SUM(AW64,AG64,Y64,Q64,I64,AO64)</f>
        <v>#DIV/0!</v>
      </c>
    </row>
    <row r="65" spans="1:61" ht="15.6" x14ac:dyDescent="0.3">
      <c r="A65" s="24"/>
      <c r="B65" s="31"/>
      <c r="C65" s="32"/>
      <c r="D65" s="4"/>
      <c r="E65" s="4"/>
      <c r="F65" s="4"/>
      <c r="G65" s="4" t="e">
        <f t="shared" si="37"/>
        <v>#DIV/0!</v>
      </c>
      <c r="H65" s="66" t="e">
        <f t="shared" si="36"/>
        <v>#DIV/0!</v>
      </c>
      <c r="I65" s="67" t="e">
        <f t="shared" si="38"/>
        <v>#DIV/0!</v>
      </c>
      <c r="J65" s="56">
        <f t="shared" si="39"/>
        <v>0</v>
      </c>
      <c r="K65" s="10">
        <f t="shared" si="40"/>
        <v>0</v>
      </c>
      <c r="L65" s="4"/>
      <c r="M65" s="4"/>
      <c r="N65" s="6">
        <f t="shared" si="41"/>
        <v>0</v>
      </c>
      <c r="O65" s="4" t="e">
        <f t="shared" si="42"/>
        <v>#DIV/0!</v>
      </c>
      <c r="P65" s="68" t="e">
        <f t="shared" si="6"/>
        <v>#DIV/0!</v>
      </c>
      <c r="Q65" s="99" t="e">
        <f t="shared" si="43"/>
        <v>#DIV/0!</v>
      </c>
      <c r="R65" s="56">
        <f>J65</f>
        <v>0</v>
      </c>
      <c r="S65" s="10">
        <f>K65</f>
        <v>0</v>
      </c>
      <c r="T65" s="4"/>
      <c r="U65" s="4"/>
      <c r="V65" s="6">
        <f>N65</f>
        <v>0</v>
      </c>
      <c r="W65" s="64" t="e">
        <f t="shared" si="44"/>
        <v>#DIV/0!</v>
      </c>
      <c r="X65" s="69" t="e">
        <f t="shared" si="31"/>
        <v>#DIV/0!</v>
      </c>
      <c r="Y65" s="70" t="e">
        <f t="shared" si="45"/>
        <v>#DIV/0!</v>
      </c>
      <c r="Z65" s="56">
        <f t="shared" si="46"/>
        <v>0</v>
      </c>
      <c r="AA65" s="10">
        <f t="shared" si="47"/>
        <v>0</v>
      </c>
      <c r="AB65" s="4"/>
      <c r="AC65" s="4"/>
      <c r="AD65" s="6">
        <f t="shared" si="48"/>
        <v>0</v>
      </c>
      <c r="AE65" s="71" t="e">
        <f t="shared" si="49"/>
        <v>#DIV/0!</v>
      </c>
      <c r="AF65" s="72" t="e">
        <f t="shared" si="13"/>
        <v>#DIV/0!</v>
      </c>
      <c r="AG65" s="73" t="e">
        <f t="shared" si="50"/>
        <v>#DIV/0!</v>
      </c>
      <c r="AH65" s="56">
        <f t="shared" si="51"/>
        <v>0</v>
      </c>
      <c r="AI65" s="10">
        <f t="shared" si="52"/>
        <v>0</v>
      </c>
      <c r="AJ65" s="4"/>
      <c r="AK65" s="4"/>
      <c r="AL65" s="6">
        <f t="shared" si="53"/>
        <v>0</v>
      </c>
      <c r="AM65" s="4" t="e">
        <f t="shared" si="32"/>
        <v>#DIV/0!</v>
      </c>
      <c r="AN65" s="74" t="e">
        <f t="shared" si="33"/>
        <v>#DIV/0!</v>
      </c>
      <c r="AO65" s="75" t="e">
        <f>IF(AN65&gt;0,(#REF!*AN65*(96485))/(-AL65),0)</f>
        <v>#DIV/0!</v>
      </c>
      <c r="AP65" s="56">
        <f t="shared" si="54"/>
        <v>0</v>
      </c>
      <c r="AQ65" s="10">
        <f t="shared" si="55"/>
        <v>0</v>
      </c>
      <c r="AR65" s="4"/>
      <c r="AS65" s="4"/>
      <c r="AT65" s="6">
        <f t="shared" si="56"/>
        <v>0</v>
      </c>
      <c r="AU65" s="64" t="e">
        <f t="shared" si="57"/>
        <v>#DIV/0!</v>
      </c>
      <c r="AV65" s="76" t="e">
        <f t="shared" si="34"/>
        <v>#DIV/0!</v>
      </c>
      <c r="AW65" s="77" t="e">
        <f t="shared" si="58"/>
        <v>#DIV/0!</v>
      </c>
      <c r="AX65" s="56">
        <f t="shared" si="59"/>
        <v>0</v>
      </c>
      <c r="AY65" s="10">
        <f t="shared" si="60"/>
        <v>0</v>
      </c>
      <c r="AZ65" s="4"/>
      <c r="BA65" s="4"/>
      <c r="BB65" s="4">
        <f t="shared" si="61"/>
        <v>0</v>
      </c>
      <c r="BC65" s="4" t="e">
        <f t="shared" si="62"/>
        <v>#DIV/0!</v>
      </c>
      <c r="BD65" s="78" t="e">
        <f t="shared" si="35"/>
        <v>#DIV/0!</v>
      </c>
      <c r="BE65" s="81" t="e">
        <f t="shared" si="63"/>
        <v>#DIV/0!</v>
      </c>
      <c r="BF65" s="56">
        <f t="shared" si="64"/>
        <v>0</v>
      </c>
      <c r="BG65" s="10">
        <f t="shared" si="65"/>
        <v>0</v>
      </c>
      <c r="BH65" s="79" t="e">
        <f>(SUM(AV65,AF65,X65,P65,H65))*1000</f>
        <v>#DIV/0!</v>
      </c>
      <c r="BI65" s="80" t="e">
        <f>SUM(AW65,AG65,Y65,Q65,I65,AO65)</f>
        <v>#DIV/0!</v>
      </c>
    </row>
    <row r="66" spans="1:61" ht="15.6" x14ac:dyDescent="0.3">
      <c r="A66" s="24"/>
      <c r="B66" s="31"/>
      <c r="C66" s="32"/>
      <c r="D66" s="4"/>
      <c r="E66" s="14"/>
      <c r="F66" s="4"/>
      <c r="G66" s="4" t="e">
        <f t="shared" si="37"/>
        <v>#DIV/0!</v>
      </c>
      <c r="H66" s="66" t="e">
        <f t="shared" si="36"/>
        <v>#DIV/0!</v>
      </c>
      <c r="I66" s="67" t="e">
        <f t="shared" si="38"/>
        <v>#DIV/0!</v>
      </c>
      <c r="J66" s="56">
        <f t="shared" si="39"/>
        <v>0</v>
      </c>
      <c r="K66" s="10">
        <f t="shared" si="40"/>
        <v>0</v>
      </c>
      <c r="L66" s="4"/>
      <c r="M66" s="4"/>
      <c r="N66" s="6">
        <f t="shared" si="41"/>
        <v>0</v>
      </c>
      <c r="O66" s="4" t="e">
        <f t="shared" si="42"/>
        <v>#DIV/0!</v>
      </c>
      <c r="P66" s="68" t="e">
        <f t="shared" si="6"/>
        <v>#DIV/0!</v>
      </c>
      <c r="Q66" s="99" t="e">
        <f t="shared" si="43"/>
        <v>#DIV/0!</v>
      </c>
      <c r="R66" s="56">
        <f>J66</f>
        <v>0</v>
      </c>
      <c r="S66" s="10">
        <f>K66</f>
        <v>0</v>
      </c>
      <c r="T66" s="4"/>
      <c r="U66" s="4"/>
      <c r="V66" s="6">
        <f>N66</f>
        <v>0</v>
      </c>
      <c r="W66" s="64" t="e">
        <f t="shared" si="44"/>
        <v>#DIV/0!</v>
      </c>
      <c r="X66" s="69" t="e">
        <f t="shared" si="31"/>
        <v>#DIV/0!</v>
      </c>
      <c r="Y66" s="70" t="e">
        <f t="shared" si="45"/>
        <v>#DIV/0!</v>
      </c>
      <c r="Z66" s="56">
        <f t="shared" si="46"/>
        <v>0</v>
      </c>
      <c r="AA66" s="10">
        <f t="shared" si="47"/>
        <v>0</v>
      </c>
      <c r="AB66" s="4"/>
      <c r="AC66" s="4"/>
      <c r="AD66" s="6">
        <f t="shared" si="48"/>
        <v>0</v>
      </c>
      <c r="AE66" s="71" t="e">
        <f t="shared" si="49"/>
        <v>#DIV/0!</v>
      </c>
      <c r="AF66" s="72" t="e">
        <f t="shared" si="13"/>
        <v>#DIV/0!</v>
      </c>
      <c r="AG66" s="73" t="e">
        <f t="shared" si="50"/>
        <v>#DIV/0!</v>
      </c>
      <c r="AH66" s="56">
        <f t="shared" si="51"/>
        <v>0</v>
      </c>
      <c r="AI66" s="10">
        <f t="shared" si="52"/>
        <v>0</v>
      </c>
      <c r="AJ66" s="4"/>
      <c r="AK66" s="4"/>
      <c r="AL66" s="6">
        <f t="shared" si="53"/>
        <v>0</v>
      </c>
      <c r="AM66" s="4" t="e">
        <f t="shared" si="32"/>
        <v>#DIV/0!</v>
      </c>
      <c r="AN66" s="74" t="e">
        <f t="shared" si="33"/>
        <v>#DIV/0!</v>
      </c>
      <c r="AO66" s="75" t="e">
        <f>IF(AN66&gt;0,(#REF!*AN66*(96485))/(-AL66),0)</f>
        <v>#DIV/0!</v>
      </c>
      <c r="AP66" s="56">
        <f t="shared" si="54"/>
        <v>0</v>
      </c>
      <c r="AQ66" s="10">
        <f t="shared" si="55"/>
        <v>0</v>
      </c>
      <c r="AR66" s="4"/>
      <c r="AS66" s="4"/>
      <c r="AT66" s="6">
        <f t="shared" si="56"/>
        <v>0</v>
      </c>
      <c r="AU66" s="64" t="e">
        <f t="shared" si="57"/>
        <v>#DIV/0!</v>
      </c>
      <c r="AV66" s="76" t="e">
        <f t="shared" si="34"/>
        <v>#DIV/0!</v>
      </c>
      <c r="AW66" s="77" t="e">
        <f t="shared" si="58"/>
        <v>#DIV/0!</v>
      </c>
      <c r="AX66" s="61">
        <f t="shared" si="59"/>
        <v>0</v>
      </c>
      <c r="AY66" s="10">
        <f t="shared" si="60"/>
        <v>0</v>
      </c>
      <c r="AZ66" s="4"/>
      <c r="BA66" s="4"/>
      <c r="BB66" s="4">
        <f t="shared" si="61"/>
        <v>0</v>
      </c>
      <c r="BC66" s="4" t="e">
        <f t="shared" si="62"/>
        <v>#DIV/0!</v>
      </c>
      <c r="BD66" s="78" t="e">
        <f t="shared" si="35"/>
        <v>#DIV/0!</v>
      </c>
      <c r="BE66" s="81" t="e">
        <f t="shared" si="63"/>
        <v>#DIV/0!</v>
      </c>
      <c r="BF66" s="56">
        <f t="shared" si="64"/>
        <v>0</v>
      </c>
      <c r="BG66" s="10">
        <f t="shared" si="65"/>
        <v>0</v>
      </c>
      <c r="BH66" s="79" t="e">
        <f>(SUM(AV66,AF66,X66,P66,H66))*1000</f>
        <v>#DIV/0!</v>
      </c>
      <c r="BI66" s="80" t="e">
        <f>SUM(AW66,AG66,Y66,Q66,I66,AO66)</f>
        <v>#DIV/0!</v>
      </c>
    </row>
    <row r="67" spans="1:61" ht="15.6" x14ac:dyDescent="0.3">
      <c r="A67" s="24"/>
      <c r="B67" s="31"/>
      <c r="C67" s="32"/>
      <c r="D67" s="4"/>
      <c r="E67" s="14"/>
      <c r="F67" s="4"/>
      <c r="G67" s="4" t="e">
        <f t="shared" si="37"/>
        <v>#DIV/0!</v>
      </c>
      <c r="H67" s="66" t="e">
        <f t="shared" si="36"/>
        <v>#DIV/0!</v>
      </c>
      <c r="I67" s="67" t="e">
        <f t="shared" si="38"/>
        <v>#DIV/0!</v>
      </c>
      <c r="J67" s="56">
        <f t="shared" si="39"/>
        <v>0</v>
      </c>
      <c r="K67" s="10">
        <f t="shared" si="40"/>
        <v>0</v>
      </c>
      <c r="L67" s="4"/>
      <c r="M67" s="4"/>
      <c r="N67" s="6">
        <f t="shared" si="41"/>
        <v>0</v>
      </c>
      <c r="O67" s="4" t="e">
        <f t="shared" si="42"/>
        <v>#DIV/0!</v>
      </c>
      <c r="P67" s="68" t="e">
        <f t="shared" si="6"/>
        <v>#DIV/0!</v>
      </c>
      <c r="Q67" s="99" t="e">
        <f t="shared" si="43"/>
        <v>#DIV/0!</v>
      </c>
      <c r="R67" s="56">
        <f>J67</f>
        <v>0</v>
      </c>
      <c r="S67" s="10">
        <f>K67</f>
        <v>0</v>
      </c>
      <c r="T67" s="4"/>
      <c r="U67" s="4"/>
      <c r="V67" s="6">
        <f>N67</f>
        <v>0</v>
      </c>
      <c r="W67" s="64" t="e">
        <f t="shared" si="44"/>
        <v>#DIV/0!</v>
      </c>
      <c r="X67" s="69" t="e">
        <f t="shared" si="31"/>
        <v>#DIV/0!</v>
      </c>
      <c r="Y67" s="70" t="e">
        <f t="shared" si="45"/>
        <v>#DIV/0!</v>
      </c>
      <c r="Z67" s="56">
        <f t="shared" si="46"/>
        <v>0</v>
      </c>
      <c r="AA67" s="10">
        <f t="shared" si="47"/>
        <v>0</v>
      </c>
      <c r="AB67" s="4"/>
      <c r="AC67" s="4"/>
      <c r="AD67" s="6">
        <f t="shared" si="48"/>
        <v>0</v>
      </c>
      <c r="AE67" s="71" t="e">
        <f t="shared" si="49"/>
        <v>#DIV/0!</v>
      </c>
      <c r="AF67" s="72" t="e">
        <f t="shared" si="13"/>
        <v>#DIV/0!</v>
      </c>
      <c r="AG67" s="73" t="e">
        <f t="shared" si="50"/>
        <v>#DIV/0!</v>
      </c>
      <c r="AH67" s="56">
        <f t="shared" si="51"/>
        <v>0</v>
      </c>
      <c r="AI67" s="10">
        <f t="shared" si="52"/>
        <v>0</v>
      </c>
      <c r="AJ67" s="4"/>
      <c r="AK67" s="4"/>
      <c r="AL67" s="6">
        <f t="shared" si="53"/>
        <v>0</v>
      </c>
      <c r="AM67" s="4" t="e">
        <f t="shared" si="32"/>
        <v>#DIV/0!</v>
      </c>
      <c r="AN67" s="74" t="e">
        <f t="shared" si="33"/>
        <v>#DIV/0!</v>
      </c>
      <c r="AO67" s="75" t="e">
        <f>IF(AN67&gt;0,(#REF!*AN67*(96485))/(-AL67),0)</f>
        <v>#DIV/0!</v>
      </c>
      <c r="AP67" s="56">
        <f t="shared" si="54"/>
        <v>0</v>
      </c>
      <c r="AQ67" s="10">
        <f t="shared" si="55"/>
        <v>0</v>
      </c>
      <c r="AR67" s="4"/>
      <c r="AS67" s="4"/>
      <c r="AT67" s="6">
        <f t="shared" si="56"/>
        <v>0</v>
      </c>
      <c r="AU67" s="64" t="e">
        <f t="shared" si="57"/>
        <v>#DIV/0!</v>
      </c>
      <c r="AV67" s="76" t="e">
        <f t="shared" si="34"/>
        <v>#DIV/0!</v>
      </c>
      <c r="AW67" s="77" t="e">
        <f t="shared" si="58"/>
        <v>#DIV/0!</v>
      </c>
      <c r="AX67" s="56">
        <f t="shared" si="59"/>
        <v>0</v>
      </c>
      <c r="AY67" s="10">
        <f t="shared" si="60"/>
        <v>0</v>
      </c>
      <c r="AZ67" s="4"/>
      <c r="BA67" s="4"/>
      <c r="BB67" s="4">
        <f t="shared" si="61"/>
        <v>0</v>
      </c>
      <c r="BC67" s="4" t="e">
        <f t="shared" si="62"/>
        <v>#DIV/0!</v>
      </c>
      <c r="BD67" s="78" t="e">
        <f t="shared" si="35"/>
        <v>#DIV/0!</v>
      </c>
      <c r="BE67" s="81" t="e">
        <f t="shared" si="63"/>
        <v>#DIV/0!</v>
      </c>
      <c r="BF67" s="56">
        <f t="shared" si="64"/>
        <v>0</v>
      </c>
      <c r="BG67" s="10">
        <f t="shared" si="65"/>
        <v>0</v>
      </c>
      <c r="BH67" s="79" t="e">
        <f>(SUM(AV67,AF67,X67,P67,H67))*1000</f>
        <v>#DIV/0!</v>
      </c>
      <c r="BI67" s="80" t="e">
        <f>SUM(AW67,AG67,Y67,Q67,I67,AO67)</f>
        <v>#DIV/0!</v>
      </c>
    </row>
    <row r="68" spans="1:61" ht="15.6" x14ac:dyDescent="0.3">
      <c r="A68" s="24"/>
      <c r="B68" s="31"/>
      <c r="C68" s="32"/>
      <c r="D68" s="4"/>
      <c r="E68" s="22"/>
      <c r="F68" s="4"/>
      <c r="G68" s="4" t="e">
        <f t="shared" si="37"/>
        <v>#DIV/0!</v>
      </c>
      <c r="H68" s="66" t="e">
        <f t="shared" si="36"/>
        <v>#DIV/0!</v>
      </c>
      <c r="I68" s="67" t="e">
        <f t="shared" si="38"/>
        <v>#DIV/0!</v>
      </c>
      <c r="J68" s="56">
        <f t="shared" si="39"/>
        <v>0</v>
      </c>
      <c r="K68" s="10">
        <f t="shared" si="40"/>
        <v>0</v>
      </c>
      <c r="L68" s="4"/>
      <c r="M68" s="4"/>
      <c r="N68" s="6">
        <f t="shared" si="41"/>
        <v>0</v>
      </c>
      <c r="O68" s="4" t="e">
        <f t="shared" si="42"/>
        <v>#DIV/0!</v>
      </c>
      <c r="P68" s="68" t="e">
        <f t="shared" si="6"/>
        <v>#DIV/0!</v>
      </c>
      <c r="Q68" s="99" t="e">
        <f t="shared" si="43"/>
        <v>#DIV/0!</v>
      </c>
      <c r="R68" s="56">
        <f>J68</f>
        <v>0</v>
      </c>
      <c r="S68" s="10">
        <f>K68</f>
        <v>0</v>
      </c>
      <c r="T68" s="4"/>
      <c r="U68" s="4"/>
      <c r="V68" s="6">
        <f>N68</f>
        <v>0</v>
      </c>
      <c r="W68" s="64" t="e">
        <f t="shared" si="44"/>
        <v>#DIV/0!</v>
      </c>
      <c r="X68" s="69" t="e">
        <f t="shared" si="31"/>
        <v>#DIV/0!</v>
      </c>
      <c r="Y68" s="70" t="e">
        <f t="shared" si="45"/>
        <v>#DIV/0!</v>
      </c>
      <c r="Z68" s="56">
        <f t="shared" si="46"/>
        <v>0</v>
      </c>
      <c r="AA68" s="10">
        <f t="shared" si="47"/>
        <v>0</v>
      </c>
      <c r="AB68" s="4"/>
      <c r="AC68" s="4"/>
      <c r="AD68" s="6">
        <f t="shared" si="48"/>
        <v>0</v>
      </c>
      <c r="AE68" s="71" t="e">
        <f t="shared" si="49"/>
        <v>#DIV/0!</v>
      </c>
      <c r="AF68" s="72" t="e">
        <f t="shared" si="13"/>
        <v>#DIV/0!</v>
      </c>
      <c r="AG68" s="73" t="e">
        <f t="shared" si="50"/>
        <v>#DIV/0!</v>
      </c>
      <c r="AH68" s="56">
        <f t="shared" si="51"/>
        <v>0</v>
      </c>
      <c r="AI68" s="10">
        <f t="shared" si="52"/>
        <v>0</v>
      </c>
      <c r="AJ68" s="4"/>
      <c r="AK68" s="4"/>
      <c r="AL68" s="6">
        <f t="shared" si="53"/>
        <v>0</v>
      </c>
      <c r="AM68" s="4" t="e">
        <f t="shared" si="32"/>
        <v>#DIV/0!</v>
      </c>
      <c r="AN68" s="74" t="e">
        <f t="shared" si="33"/>
        <v>#DIV/0!</v>
      </c>
      <c r="AO68" s="75" t="e">
        <f>IF(AN68&gt;0,(#REF!*AN68*(96485))/(-AL68),0)</f>
        <v>#DIV/0!</v>
      </c>
      <c r="AP68" s="56">
        <f t="shared" si="54"/>
        <v>0</v>
      </c>
      <c r="AQ68" s="10">
        <f t="shared" si="55"/>
        <v>0</v>
      </c>
      <c r="AR68" s="4"/>
      <c r="AS68" s="4"/>
      <c r="AT68" s="6">
        <f t="shared" si="56"/>
        <v>0</v>
      </c>
      <c r="AU68" s="64" t="e">
        <f t="shared" si="57"/>
        <v>#DIV/0!</v>
      </c>
      <c r="AV68" s="76" t="e">
        <f t="shared" si="34"/>
        <v>#DIV/0!</v>
      </c>
      <c r="AW68" s="77" t="e">
        <f t="shared" si="58"/>
        <v>#DIV/0!</v>
      </c>
      <c r="AX68" s="61">
        <f t="shared" si="59"/>
        <v>0</v>
      </c>
      <c r="AY68" s="10">
        <f t="shared" si="60"/>
        <v>0</v>
      </c>
      <c r="AZ68" s="4"/>
      <c r="BA68" s="4"/>
      <c r="BB68" s="4">
        <f t="shared" si="61"/>
        <v>0</v>
      </c>
      <c r="BC68" s="4" t="e">
        <f t="shared" si="62"/>
        <v>#DIV/0!</v>
      </c>
      <c r="BD68" s="78" t="e">
        <f t="shared" si="35"/>
        <v>#DIV/0!</v>
      </c>
      <c r="BE68" s="81" t="e">
        <f t="shared" si="63"/>
        <v>#DIV/0!</v>
      </c>
      <c r="BF68" s="56">
        <f t="shared" si="64"/>
        <v>0</v>
      </c>
      <c r="BG68" s="10">
        <f t="shared" si="65"/>
        <v>0</v>
      </c>
      <c r="BH68" s="79" t="e">
        <f>(SUM(AV68,AF68,X68,P68,H68))*1000</f>
        <v>#DIV/0!</v>
      </c>
      <c r="BI68" s="80" t="e">
        <f>SUM(AW68,AG68,Y68,Q68,I68,AO68)</f>
        <v>#DIV/0!</v>
      </c>
    </row>
  </sheetData>
  <mergeCells count="8">
    <mergeCell ref="D15:I15"/>
    <mergeCell ref="L15:Q15"/>
    <mergeCell ref="BH15:BI15"/>
    <mergeCell ref="AZ15:BE15"/>
    <mergeCell ref="AR15:AW15"/>
    <mergeCell ref="AJ15:AO15"/>
    <mergeCell ref="AB15:AG15"/>
    <mergeCell ref="T15:Y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D73B-001A-413C-BA99-590BB74E24E8}">
  <dimension ref="A1:Y54"/>
  <sheetViews>
    <sheetView workbookViewId="0">
      <pane ySplit="1" topLeftCell="A2" activePane="bottomLeft" state="frozen"/>
      <selection pane="bottomLeft" activeCell="C1" sqref="C1:I1"/>
    </sheetView>
  </sheetViews>
  <sheetFormatPr defaultRowHeight="14.4" x14ac:dyDescent="0.3"/>
  <cols>
    <col min="1" max="1" width="10.33203125" bestFit="1" customWidth="1"/>
    <col min="2" max="8" width="8.88671875" customWidth="1"/>
    <col min="9" max="9" width="8.88671875" style="125" customWidth="1"/>
    <col min="10" max="10" width="8.88671875" customWidth="1"/>
  </cols>
  <sheetData>
    <row r="1" spans="1:25" x14ac:dyDescent="0.3">
      <c r="A1" t="s">
        <v>34</v>
      </c>
      <c r="B1" t="s">
        <v>35</v>
      </c>
      <c r="C1" s="2" t="str">
        <f>'1-Analysis'!B2</f>
        <v>GOA</v>
      </c>
      <c r="D1" s="2" t="str">
        <f>'1-Analysis'!B3</f>
        <v>FA</v>
      </c>
      <c r="E1" s="2" t="str">
        <f>'1-Analysis'!B4</f>
        <v>GEA</v>
      </c>
      <c r="F1" s="2" t="str">
        <f>'1-Analysis'!B5</f>
        <v>DHA</v>
      </c>
      <c r="G1" s="2" t="str">
        <f>'1-Analysis'!B6</f>
        <v>LA</v>
      </c>
      <c r="H1" s="2" t="str">
        <f>'1-Analysis'!B7</f>
        <v>GALD</v>
      </c>
      <c r="I1" s="2" t="str">
        <f>'1-Analysis'!B8</f>
        <v>OA</v>
      </c>
      <c r="K1" s="2" t="s">
        <v>52</v>
      </c>
      <c r="L1" s="2" t="str">
        <f>C1</f>
        <v>GOA</v>
      </c>
      <c r="N1" s="5" t="str">
        <f>D1</f>
        <v>FA</v>
      </c>
      <c r="P1" s="5" t="str">
        <f>E1</f>
        <v>GEA</v>
      </c>
      <c r="R1" s="5" t="str">
        <f>F1</f>
        <v>DHA</v>
      </c>
      <c r="T1" s="5" t="str">
        <f>G1</f>
        <v>LA</v>
      </c>
      <c r="V1" s="5" t="str">
        <f>H1</f>
        <v>GALD</v>
      </c>
      <c r="X1" s="5" t="str">
        <f>I1</f>
        <v>OA</v>
      </c>
    </row>
    <row r="2" spans="1:25" x14ac:dyDescent="0.3">
      <c r="C2" s="58" t="s">
        <v>69</v>
      </c>
      <c r="D2" s="58" t="s">
        <v>69</v>
      </c>
      <c r="E2" s="58" t="s">
        <v>69</v>
      </c>
      <c r="F2" s="58" t="s">
        <v>69</v>
      </c>
      <c r="G2" s="58" t="s">
        <v>69</v>
      </c>
      <c r="H2" s="58" t="s">
        <v>69</v>
      </c>
      <c r="I2" s="58" t="s">
        <v>69</v>
      </c>
      <c r="L2" t="s">
        <v>46</v>
      </c>
      <c r="M2" t="s">
        <v>47</v>
      </c>
      <c r="N2" s="90" t="s">
        <v>46</v>
      </c>
      <c r="O2" t="s">
        <v>47</v>
      </c>
      <c r="P2" s="90" t="s">
        <v>46</v>
      </c>
      <c r="Q2" t="s">
        <v>47</v>
      </c>
      <c r="R2" s="90" t="s">
        <v>46</v>
      </c>
      <c r="S2" t="s">
        <v>47</v>
      </c>
      <c r="T2" s="90" t="s">
        <v>46</v>
      </c>
      <c r="U2" t="s">
        <v>47</v>
      </c>
      <c r="V2" s="90" t="s">
        <v>46</v>
      </c>
      <c r="W2" t="s">
        <v>47</v>
      </c>
      <c r="X2" s="90" t="s">
        <v>46</v>
      </c>
      <c r="Y2" t="s">
        <v>47</v>
      </c>
    </row>
    <row r="3" spans="1:25" x14ac:dyDescent="0.3">
      <c r="A3" s="8" t="str">
        <f>'1-Analysis'!B17</f>
        <v>Exp1 name</v>
      </c>
      <c r="B3" s="1" t="str">
        <f>'1-Analysis'!C17</f>
        <v>Exp ID1</v>
      </c>
      <c r="C3" s="23" t="e">
        <f>'1-Analysis'!I17</f>
        <v>#DIV/0!</v>
      </c>
      <c r="D3" s="23" t="e">
        <f>'1-Analysis'!Q17</f>
        <v>#DIV/0!</v>
      </c>
      <c r="E3" s="23" t="e">
        <f>'1-Analysis'!Y17</f>
        <v>#DIV/0!</v>
      </c>
      <c r="F3" s="23" t="e">
        <f>'1-Analysis'!AG17</f>
        <v>#DIV/0!</v>
      </c>
      <c r="G3" s="23" t="e">
        <f>'1-Analysis'!AO17</f>
        <v>#DIV/0!</v>
      </c>
      <c r="H3" s="23" t="e">
        <f>'1-Analysis'!AW17</f>
        <v>#DIV/0!</v>
      </c>
      <c r="I3" s="125" t="e">
        <f>'1-Analysis'!BE17</f>
        <v>#DIV/0!</v>
      </c>
      <c r="N3" s="90"/>
      <c r="P3" s="90"/>
      <c r="R3" s="90"/>
      <c r="T3" s="90"/>
      <c r="V3" s="90"/>
      <c r="X3" s="90"/>
    </row>
    <row r="4" spans="1:25" x14ac:dyDescent="0.3">
      <c r="A4" s="8" t="str">
        <f>'1-Analysis'!B18</f>
        <v>Exp1 name</v>
      </c>
      <c r="B4" s="1" t="str">
        <f>'1-Analysis'!C18</f>
        <v>Exp ID2</v>
      </c>
      <c r="C4" s="23" t="e">
        <f>'1-Analysis'!I18</f>
        <v>#DIV/0!</v>
      </c>
      <c r="D4" s="23" t="e">
        <f>'1-Analysis'!Q18</f>
        <v>#DIV/0!</v>
      </c>
      <c r="E4" s="23" t="e">
        <f>'1-Analysis'!Y18</f>
        <v>#DIV/0!</v>
      </c>
      <c r="F4" s="23" t="e">
        <f>'1-Analysis'!AG18</f>
        <v>#DIV/0!</v>
      </c>
      <c r="G4" s="23" t="e">
        <f>'1-Analysis'!AO18</f>
        <v>#DIV/0!</v>
      </c>
      <c r="H4" s="23" t="e">
        <f>'1-Analysis'!AW18</f>
        <v>#DIV/0!</v>
      </c>
      <c r="I4" s="125" t="e">
        <f>'1-Analysis'!BE18</f>
        <v>#DIV/0!</v>
      </c>
      <c r="N4" s="90"/>
      <c r="P4" s="90"/>
      <c r="R4" s="90"/>
      <c r="T4" s="90"/>
      <c r="V4" s="90"/>
      <c r="X4" s="90"/>
    </row>
    <row r="5" spans="1:25" x14ac:dyDescent="0.3">
      <c r="A5" s="8" t="str">
        <f>'1-Analysis'!B19</f>
        <v>Exp1 name</v>
      </c>
      <c r="B5" s="1" t="str">
        <f>'1-Analysis'!C19</f>
        <v>Exp ID3</v>
      </c>
      <c r="C5" s="23" t="e">
        <f>'1-Analysis'!I19</f>
        <v>#DIV/0!</v>
      </c>
      <c r="D5" s="23" t="e">
        <f>'1-Analysis'!Q19</f>
        <v>#DIV/0!</v>
      </c>
      <c r="E5" s="23" t="e">
        <f>'1-Analysis'!Y19</f>
        <v>#DIV/0!</v>
      </c>
      <c r="F5" s="23" t="e">
        <f>'1-Analysis'!AG19</f>
        <v>#DIV/0!</v>
      </c>
      <c r="G5" s="23" t="e">
        <f>'1-Analysis'!AO19</f>
        <v>#DIV/0!</v>
      </c>
      <c r="H5" s="23" t="e">
        <f>'1-Analysis'!AW19</f>
        <v>#DIV/0!</v>
      </c>
      <c r="I5" s="125" t="e">
        <f>'1-Analysis'!BE19</f>
        <v>#DIV/0!</v>
      </c>
      <c r="K5" t="s">
        <v>49</v>
      </c>
      <c r="L5" s="85" t="e">
        <f>AVERAGE(C4:C5)</f>
        <v>#DIV/0!</v>
      </c>
      <c r="M5" s="85" t="e">
        <f>STDEV(C4:C5)</f>
        <v>#DIV/0!</v>
      </c>
      <c r="N5" s="91" t="e">
        <f>AVERAGE(D4:D5)</f>
        <v>#DIV/0!</v>
      </c>
      <c r="O5" s="85" t="e">
        <f>STDEV(D4:D5)</f>
        <v>#DIV/0!</v>
      </c>
      <c r="P5" s="91" t="e">
        <f>AVERAGE(E4:E5)</f>
        <v>#DIV/0!</v>
      </c>
      <c r="Q5" s="85" t="e">
        <f>STDEV(G4:G5)</f>
        <v>#DIV/0!</v>
      </c>
      <c r="R5" s="91" t="e">
        <f>AVERAGE(F4:F5)</f>
        <v>#DIV/0!</v>
      </c>
      <c r="S5" s="85" t="e">
        <f>STDEV(F4:F5)</f>
        <v>#DIV/0!</v>
      </c>
      <c r="T5" s="91" t="e">
        <f>AVERAGE(G4:G5)</f>
        <v>#DIV/0!</v>
      </c>
      <c r="U5" s="85" t="e">
        <f>STDEV(G4:G5)</f>
        <v>#DIV/0!</v>
      </c>
      <c r="V5" s="91" t="e">
        <f>AVERAGE(H4:H5)</f>
        <v>#DIV/0!</v>
      </c>
      <c r="W5" s="85" t="e">
        <f>STDEV(H4:H5)</f>
        <v>#DIV/0!</v>
      </c>
      <c r="X5" s="91" t="e">
        <f>AVERAGE(I4:I5)</f>
        <v>#DIV/0!</v>
      </c>
      <c r="Y5" s="85" t="e">
        <f>STDEV(I4:I5)</f>
        <v>#DIV/0!</v>
      </c>
    </row>
    <row r="6" spans="1:25" x14ac:dyDescent="0.3">
      <c r="A6" s="18" t="str">
        <f>'1-Analysis'!B20</f>
        <v>Exp1 name</v>
      </c>
      <c r="B6" s="19" t="str">
        <f>'1-Analysis'!C20</f>
        <v>Exp ID4</v>
      </c>
      <c r="C6" s="83" t="e">
        <f>'1-Analysis'!I20</f>
        <v>#DIV/0!</v>
      </c>
      <c r="D6" s="83" t="e">
        <f>'1-Analysis'!Q20</f>
        <v>#DIV/0!</v>
      </c>
      <c r="E6" s="83" t="e">
        <f>'1-Analysis'!Y20</f>
        <v>#DIV/0!</v>
      </c>
      <c r="F6" s="83" t="e">
        <f>'1-Analysis'!AG20</f>
        <v>#DIV/0!</v>
      </c>
      <c r="G6" s="83" t="e">
        <f>'1-Analysis'!AO20</f>
        <v>#DIV/0!</v>
      </c>
      <c r="H6" s="83" t="e">
        <f>'1-Analysis'!AW20</f>
        <v>#DIV/0!</v>
      </c>
      <c r="I6" s="126" t="e">
        <f>'1-Analysis'!BE20</f>
        <v>#DIV/0!</v>
      </c>
      <c r="J6" s="17"/>
      <c r="K6" s="17" t="s">
        <v>48</v>
      </c>
      <c r="L6" s="84" t="e">
        <f>AVERAGE(C$4:C$6)</f>
        <v>#DIV/0!</v>
      </c>
      <c r="M6" s="84" t="e">
        <f>STDEV(C$4:C$6)</f>
        <v>#DIV/0!</v>
      </c>
      <c r="N6" s="92" t="e">
        <f>AVERAGE(D$4:D$6)</f>
        <v>#DIV/0!</v>
      </c>
      <c r="O6" s="84" t="e">
        <f>STDEV(D$4:D$6)</f>
        <v>#DIV/0!</v>
      </c>
      <c r="P6" s="92" t="e">
        <f>AVERAGE(E$4:E$6)</f>
        <v>#DIV/0!</v>
      </c>
      <c r="Q6" s="84" t="e">
        <f>STDEV(G$4:G$6)</f>
        <v>#DIV/0!</v>
      </c>
      <c r="R6" s="92" t="e">
        <f>AVERAGE(F$4:F$6)</f>
        <v>#DIV/0!</v>
      </c>
      <c r="S6" s="84" t="e">
        <f>STDEV(F$4:F$6)</f>
        <v>#DIV/0!</v>
      </c>
      <c r="T6" s="92" t="e">
        <f>AVERAGE(G4:G6)</f>
        <v>#DIV/0!</v>
      </c>
      <c r="U6" s="84" t="e">
        <f>STDEV(G4:G6)</f>
        <v>#DIV/0!</v>
      </c>
      <c r="V6" s="92" t="e">
        <f>AVERAGE(H4:H6)</f>
        <v>#DIV/0!</v>
      </c>
      <c r="W6" s="84" t="e">
        <f>STDEV(H4:H6)</f>
        <v>#DIV/0!</v>
      </c>
      <c r="X6" s="92" t="e">
        <f>AVERAGE(I4:I6)</f>
        <v>#DIV/0!</v>
      </c>
      <c r="Y6" s="84" t="e">
        <f>STDEV(I4:I6)</f>
        <v>#DIV/0!</v>
      </c>
    </row>
    <row r="7" spans="1:25" x14ac:dyDescent="0.3">
      <c r="A7" s="8" t="str">
        <f>'1-Analysis'!B21</f>
        <v>Exp2 name</v>
      </c>
      <c r="B7" s="1" t="str">
        <f>'1-Analysis'!C21</f>
        <v>Exp ID1</v>
      </c>
      <c r="C7" s="23" t="e">
        <f>'1-Analysis'!I21</f>
        <v>#DIV/0!</v>
      </c>
      <c r="D7" s="23" t="e">
        <f>'1-Analysis'!Q21</f>
        <v>#DIV/0!</v>
      </c>
      <c r="E7" s="23" t="e">
        <f>'1-Analysis'!Y21</f>
        <v>#DIV/0!</v>
      </c>
      <c r="F7" s="23" t="e">
        <f>'1-Analysis'!AG21</f>
        <v>#DIV/0!</v>
      </c>
      <c r="G7" s="23" t="e">
        <f>'1-Analysis'!AO21</f>
        <v>#DIV/0!</v>
      </c>
      <c r="H7" s="23" t="e">
        <f>'1-Analysis'!AW21</f>
        <v>#DIV/0!</v>
      </c>
      <c r="I7" s="125" t="e">
        <f>'1-Analysis'!BE21</f>
        <v>#DIV/0!</v>
      </c>
      <c r="L7" s="85"/>
      <c r="M7" s="85"/>
      <c r="N7" s="91"/>
      <c r="O7" s="86"/>
      <c r="P7" s="91"/>
      <c r="Q7" s="86"/>
      <c r="R7" s="91"/>
      <c r="S7" s="85"/>
      <c r="T7" s="91"/>
      <c r="U7" s="86"/>
      <c r="V7" s="91"/>
      <c r="W7" s="85"/>
      <c r="X7" s="91"/>
      <c r="Y7" s="85"/>
    </row>
    <row r="8" spans="1:25" x14ac:dyDescent="0.3">
      <c r="A8" s="8" t="str">
        <f>'1-Analysis'!B22</f>
        <v>etc</v>
      </c>
      <c r="B8" s="1" t="str">
        <f>'1-Analysis'!C22</f>
        <v>etc</v>
      </c>
      <c r="C8" s="23" t="e">
        <f>'1-Analysis'!I22</f>
        <v>#DIV/0!</v>
      </c>
      <c r="D8" s="23" t="e">
        <f>'1-Analysis'!Q22</f>
        <v>#DIV/0!</v>
      </c>
      <c r="E8" s="23" t="e">
        <f>'1-Analysis'!Y22</f>
        <v>#DIV/0!</v>
      </c>
      <c r="F8" s="23" t="e">
        <f>'1-Analysis'!AG22</f>
        <v>#DIV/0!</v>
      </c>
      <c r="G8" s="23" t="e">
        <f>'1-Analysis'!AO22</f>
        <v>#DIV/0!</v>
      </c>
      <c r="H8" s="23" t="e">
        <f>'1-Analysis'!AW22</f>
        <v>#DIV/0!</v>
      </c>
      <c r="I8" s="125" t="e">
        <f>'1-Analysis'!BE22</f>
        <v>#DIV/0!</v>
      </c>
      <c r="L8" s="85"/>
      <c r="M8" s="85"/>
      <c r="N8" s="91"/>
      <c r="O8" s="85"/>
      <c r="P8" s="91"/>
      <c r="Q8" s="85"/>
      <c r="R8" s="91"/>
      <c r="S8" s="85"/>
      <c r="T8" s="91"/>
      <c r="U8" s="85"/>
      <c r="V8" s="91"/>
      <c r="W8" s="85"/>
      <c r="X8" s="91"/>
      <c r="Y8" s="85"/>
    </row>
    <row r="9" spans="1:25" x14ac:dyDescent="0.3">
      <c r="A9" s="8">
        <f>'1-Analysis'!B23</f>
        <v>0</v>
      </c>
      <c r="B9" s="1">
        <f>'1-Analysis'!C23</f>
        <v>0</v>
      </c>
      <c r="C9" s="23" t="e">
        <f>'1-Analysis'!I23</f>
        <v>#DIV/0!</v>
      </c>
      <c r="D9" s="23" t="e">
        <f>'1-Analysis'!Q23</f>
        <v>#DIV/0!</v>
      </c>
      <c r="E9" s="23" t="e">
        <f>'1-Analysis'!Y23</f>
        <v>#DIV/0!</v>
      </c>
      <c r="F9" s="23" t="e">
        <f>'1-Analysis'!AG23</f>
        <v>#DIV/0!</v>
      </c>
      <c r="G9" s="23" t="e">
        <f>'1-Analysis'!AO23</f>
        <v>#DIV/0!</v>
      </c>
      <c r="H9" s="23" t="e">
        <f>'1-Analysis'!AW23</f>
        <v>#DIV/0!</v>
      </c>
      <c r="I9" s="125" t="e">
        <f>'1-Analysis'!BE23</f>
        <v>#DIV/0!</v>
      </c>
      <c r="K9" t="s">
        <v>49</v>
      </c>
      <c r="L9" s="85" t="e">
        <f>AVERAGE(C8:C9)</f>
        <v>#DIV/0!</v>
      </c>
      <c r="M9" s="85" t="e">
        <f>STDEV(C8:C9)</f>
        <v>#DIV/0!</v>
      </c>
      <c r="N9" s="91" t="e">
        <f>AVERAGE(D8:D9)</f>
        <v>#DIV/0!</v>
      </c>
      <c r="O9" s="85" t="e">
        <f>STDEV(D8:D9)</f>
        <v>#DIV/0!</v>
      </c>
      <c r="P9" s="91" t="e">
        <f>AVERAGE(E8:E9)</f>
        <v>#DIV/0!</v>
      </c>
      <c r="Q9" s="85" t="e">
        <f>STDEV(G8:G9)</f>
        <v>#DIV/0!</v>
      </c>
      <c r="R9" s="91" t="e">
        <f>AVERAGE(F8:F9)</f>
        <v>#DIV/0!</v>
      </c>
      <c r="S9" s="85" t="e">
        <f>STDEV(F8:F9)</f>
        <v>#DIV/0!</v>
      </c>
      <c r="T9" s="91" t="e">
        <f>AVERAGE(G8:G9)</f>
        <v>#DIV/0!</v>
      </c>
      <c r="U9" s="85" t="e">
        <f>STDEV(G8:G9)</f>
        <v>#DIV/0!</v>
      </c>
      <c r="V9" s="91" t="e">
        <f>AVERAGE(H8:H9)</f>
        <v>#DIV/0!</v>
      </c>
      <c r="W9" s="85" t="e">
        <f>STDEV(H8:H9)</f>
        <v>#DIV/0!</v>
      </c>
      <c r="X9" s="91" t="e">
        <f>AVERAGE(I8:I9)</f>
        <v>#DIV/0!</v>
      </c>
      <c r="Y9" s="85" t="e">
        <f>STDEV(I8:I9)</f>
        <v>#DIV/0!</v>
      </c>
    </row>
    <row r="10" spans="1:25" x14ac:dyDescent="0.3">
      <c r="A10" s="18">
        <f>'1-Analysis'!B24</f>
        <v>0</v>
      </c>
      <c r="B10" s="19">
        <f>'1-Analysis'!C24</f>
        <v>0</v>
      </c>
      <c r="C10" s="83" t="e">
        <f>'1-Analysis'!I24</f>
        <v>#DIV/0!</v>
      </c>
      <c r="D10" s="83" t="e">
        <f>'1-Analysis'!Q24</f>
        <v>#DIV/0!</v>
      </c>
      <c r="E10" s="83" t="e">
        <f>'1-Analysis'!Y24</f>
        <v>#DIV/0!</v>
      </c>
      <c r="F10" s="83" t="e">
        <f>'1-Analysis'!AG24</f>
        <v>#DIV/0!</v>
      </c>
      <c r="G10" s="83" t="e">
        <f>'1-Analysis'!AO24</f>
        <v>#DIV/0!</v>
      </c>
      <c r="H10" s="83" t="e">
        <f>'1-Analysis'!AW24</f>
        <v>#DIV/0!</v>
      </c>
      <c r="I10" s="126" t="e">
        <f>'1-Analysis'!BE24</f>
        <v>#DIV/0!</v>
      </c>
      <c r="J10" s="17"/>
      <c r="K10" s="17" t="s">
        <v>48</v>
      </c>
      <c r="L10" s="84" t="e">
        <f>AVERAGE(C8:C10)</f>
        <v>#DIV/0!</v>
      </c>
      <c r="M10" s="84" t="e">
        <f>STDEV(C8:C10)</f>
        <v>#DIV/0!</v>
      </c>
      <c r="N10" s="92" t="e">
        <f>AVERAGE(D8:D10)</f>
        <v>#DIV/0!</v>
      </c>
      <c r="O10" s="84" t="e">
        <f>STDEV(D8:D10)</f>
        <v>#DIV/0!</v>
      </c>
      <c r="P10" s="92" t="e">
        <f>AVERAGE(E8:E10)</f>
        <v>#DIV/0!</v>
      </c>
      <c r="Q10" s="84" t="e">
        <f>STDEV(E8:E10)</f>
        <v>#DIV/0!</v>
      </c>
      <c r="R10" s="92" t="e">
        <f>AVERAGE(F8:F10)</f>
        <v>#DIV/0!</v>
      </c>
      <c r="S10" s="84" t="e">
        <f>STDEV(F8:F10)</f>
        <v>#DIV/0!</v>
      </c>
      <c r="T10" s="92" t="e">
        <f>AVERAGE(G8:G10)</f>
        <v>#DIV/0!</v>
      </c>
      <c r="U10" s="84" t="e">
        <f>STDEV(G8:G10)</f>
        <v>#DIV/0!</v>
      </c>
      <c r="V10" s="92" t="e">
        <f>AVERAGE(H8:H10)</f>
        <v>#DIV/0!</v>
      </c>
      <c r="W10" s="84" t="e">
        <f>STDEV(H8:H10)</f>
        <v>#DIV/0!</v>
      </c>
      <c r="X10" s="92" t="e">
        <f>AVERAGE(I8:I10)</f>
        <v>#DIV/0!</v>
      </c>
      <c r="Y10" s="84" t="e">
        <f>STDEV(I8:I10)</f>
        <v>#DIV/0!</v>
      </c>
    </row>
    <row r="11" spans="1:25" x14ac:dyDescent="0.3">
      <c r="A11" s="8">
        <f>'1-Analysis'!B25</f>
        <v>0</v>
      </c>
      <c r="B11" s="1">
        <f>'1-Analysis'!C25</f>
        <v>0</v>
      </c>
      <c r="C11" s="23" t="e">
        <f>'1-Analysis'!I25</f>
        <v>#DIV/0!</v>
      </c>
      <c r="D11" s="23" t="e">
        <f>'1-Analysis'!Q25</f>
        <v>#DIV/0!</v>
      </c>
      <c r="E11" s="23" t="e">
        <f>'1-Analysis'!Y25</f>
        <v>#DIV/0!</v>
      </c>
      <c r="F11" s="23" t="e">
        <f>'1-Analysis'!AG25</f>
        <v>#DIV/0!</v>
      </c>
      <c r="G11" s="23" t="e">
        <f>'1-Analysis'!AO25</f>
        <v>#DIV/0!</v>
      </c>
      <c r="H11" s="23" t="e">
        <f>'1-Analysis'!AW25</f>
        <v>#DIV/0!</v>
      </c>
      <c r="I11" s="125" t="e">
        <f>'1-Analysis'!BE25</f>
        <v>#DIV/0!</v>
      </c>
      <c r="L11" s="85"/>
      <c r="M11" s="85"/>
      <c r="N11" s="91"/>
      <c r="O11" s="85"/>
      <c r="P11" s="91"/>
      <c r="Q11" s="85"/>
      <c r="R11" s="91"/>
      <c r="S11" s="85"/>
      <c r="T11" s="91"/>
      <c r="U11" s="85"/>
      <c r="V11" s="91"/>
      <c r="W11" s="85"/>
      <c r="X11" s="91"/>
      <c r="Y11" s="85"/>
    </row>
    <row r="12" spans="1:25" x14ac:dyDescent="0.3">
      <c r="A12" s="8">
        <f>'1-Analysis'!B26</f>
        <v>0</v>
      </c>
      <c r="B12" s="1">
        <f>'1-Analysis'!C26</f>
        <v>0</v>
      </c>
      <c r="C12" s="23" t="e">
        <f>'1-Analysis'!I26</f>
        <v>#DIV/0!</v>
      </c>
      <c r="D12" s="23" t="e">
        <f>'1-Analysis'!Q26</f>
        <v>#DIV/0!</v>
      </c>
      <c r="E12" s="23" t="e">
        <f>'1-Analysis'!Y26</f>
        <v>#DIV/0!</v>
      </c>
      <c r="F12" s="23" t="e">
        <f>'1-Analysis'!AG26</f>
        <v>#DIV/0!</v>
      </c>
      <c r="G12" s="23" t="e">
        <f>'1-Analysis'!AO26</f>
        <v>#DIV/0!</v>
      </c>
      <c r="H12" s="23" t="e">
        <f>'1-Analysis'!AW26</f>
        <v>#DIV/0!</v>
      </c>
      <c r="I12" s="125" t="e">
        <f>'1-Analysis'!BE26</f>
        <v>#DIV/0!</v>
      </c>
      <c r="L12" s="85"/>
      <c r="M12" s="85"/>
      <c r="N12" s="91"/>
      <c r="O12" s="85"/>
      <c r="P12" s="91"/>
      <c r="Q12" s="85"/>
      <c r="R12" s="91"/>
      <c r="S12" s="85"/>
      <c r="T12" s="91"/>
      <c r="U12" s="85"/>
      <c r="V12" s="91"/>
      <c r="W12" s="85"/>
      <c r="X12" s="91"/>
      <c r="Y12" s="85"/>
    </row>
    <row r="13" spans="1:25" x14ac:dyDescent="0.3">
      <c r="A13" s="8">
        <f>'1-Analysis'!B27</f>
        <v>0</v>
      </c>
      <c r="B13" s="1">
        <f>'1-Analysis'!C27</f>
        <v>0</v>
      </c>
      <c r="C13" s="23" t="e">
        <f>'1-Analysis'!I27</f>
        <v>#DIV/0!</v>
      </c>
      <c r="D13" s="23" t="e">
        <f>'1-Analysis'!Q27</f>
        <v>#DIV/0!</v>
      </c>
      <c r="E13" s="23" t="e">
        <f>'1-Analysis'!Y27</f>
        <v>#DIV/0!</v>
      </c>
      <c r="F13" s="23" t="e">
        <f>'1-Analysis'!AG27</f>
        <v>#DIV/0!</v>
      </c>
      <c r="G13" s="23" t="e">
        <f>'1-Analysis'!AO27</f>
        <v>#DIV/0!</v>
      </c>
      <c r="H13" s="23" t="e">
        <f>'1-Analysis'!AW27</f>
        <v>#DIV/0!</v>
      </c>
      <c r="I13" s="125" t="e">
        <f>'1-Analysis'!BE27</f>
        <v>#DIV/0!</v>
      </c>
      <c r="K13" t="s">
        <v>49</v>
      </c>
      <c r="L13" s="85" t="e">
        <f>AVERAGE(C12:C13)</f>
        <v>#DIV/0!</v>
      </c>
      <c r="M13" s="85" t="e">
        <f>STDEV(C12:C13)</f>
        <v>#DIV/0!</v>
      </c>
      <c r="N13" s="91" t="e">
        <f>AVERAGE(D12:D13)</f>
        <v>#DIV/0!</v>
      </c>
      <c r="O13" s="85" t="e">
        <f>STDEV(D12:D13)</f>
        <v>#DIV/0!</v>
      </c>
      <c r="P13" s="91" t="e">
        <f>AVERAGE(E12:E13)</f>
        <v>#DIV/0!</v>
      </c>
      <c r="Q13" s="85" t="e">
        <f>STDEV(G12:G13)</f>
        <v>#DIV/0!</v>
      </c>
      <c r="R13" s="91" t="e">
        <f>AVERAGE(F12:F13)</f>
        <v>#DIV/0!</v>
      </c>
      <c r="S13" s="85" t="e">
        <f>STDEV(F12:F13)</f>
        <v>#DIV/0!</v>
      </c>
      <c r="T13" s="91" t="e">
        <f>AVERAGE(G12:G13)</f>
        <v>#DIV/0!</v>
      </c>
      <c r="U13" s="85" t="e">
        <f>STDEV(G12:G13)</f>
        <v>#DIV/0!</v>
      </c>
      <c r="V13" s="91" t="e">
        <f>AVERAGE(H12:H13)</f>
        <v>#DIV/0!</v>
      </c>
      <c r="W13" s="85" t="e">
        <f>STDEV(H12:H13)</f>
        <v>#DIV/0!</v>
      </c>
      <c r="X13" s="91" t="e">
        <f>AVERAGE(I12:I13)</f>
        <v>#DIV/0!</v>
      </c>
      <c r="Y13" s="85" t="e">
        <f>STDEV(I12:I13)</f>
        <v>#DIV/0!</v>
      </c>
    </row>
    <row r="14" spans="1:25" x14ac:dyDescent="0.3">
      <c r="A14" s="18">
        <f>'1-Analysis'!B28</f>
        <v>0</v>
      </c>
      <c r="B14" s="19">
        <f>'1-Analysis'!C28</f>
        <v>0</v>
      </c>
      <c r="C14" s="83" t="e">
        <f>'1-Analysis'!I28</f>
        <v>#DIV/0!</v>
      </c>
      <c r="D14" s="83" t="e">
        <f>'1-Analysis'!Q28</f>
        <v>#DIV/0!</v>
      </c>
      <c r="E14" s="83" t="e">
        <f>'1-Analysis'!Y28</f>
        <v>#DIV/0!</v>
      </c>
      <c r="F14" s="83" t="e">
        <f>'1-Analysis'!AG28</f>
        <v>#DIV/0!</v>
      </c>
      <c r="G14" s="83" t="e">
        <f>'1-Analysis'!AO28</f>
        <v>#DIV/0!</v>
      </c>
      <c r="H14" s="83" t="e">
        <f>'1-Analysis'!AW28</f>
        <v>#DIV/0!</v>
      </c>
      <c r="I14" s="126" t="e">
        <f>'1-Analysis'!BE28</f>
        <v>#DIV/0!</v>
      </c>
      <c r="J14" s="17"/>
      <c r="K14" s="17" t="s">
        <v>48</v>
      </c>
      <c r="L14" s="84" t="e">
        <f>AVERAGE(C12:C14)</f>
        <v>#DIV/0!</v>
      </c>
      <c r="M14" s="84" t="e">
        <f>STDEV(C12:C14)</f>
        <v>#DIV/0!</v>
      </c>
      <c r="N14" s="92" t="e">
        <f>AVERAGE(D12:D14)</f>
        <v>#DIV/0!</v>
      </c>
      <c r="O14" s="84" t="e">
        <f>STDEV(D12:D14)</f>
        <v>#DIV/0!</v>
      </c>
      <c r="P14" s="92" t="e">
        <f>AVERAGE(E12:E14)</f>
        <v>#DIV/0!</v>
      </c>
      <c r="Q14" s="84" t="e">
        <f>STDEV(E12:E14)</f>
        <v>#DIV/0!</v>
      </c>
      <c r="R14" s="92" t="e">
        <f>AVERAGE(F12:F14)</f>
        <v>#DIV/0!</v>
      </c>
      <c r="S14" s="84" t="e">
        <f>STDEV(F12:F14)</f>
        <v>#DIV/0!</v>
      </c>
      <c r="T14" s="92" t="e">
        <f>AVERAGE(G12:G14)</f>
        <v>#DIV/0!</v>
      </c>
      <c r="U14" s="84" t="e">
        <f>STDEV(G12:G14)</f>
        <v>#DIV/0!</v>
      </c>
      <c r="V14" s="92" t="e">
        <f>AVERAGE(H12:H14)</f>
        <v>#DIV/0!</v>
      </c>
      <c r="W14" s="84" t="e">
        <f>STDEV(H12:H14)</f>
        <v>#DIV/0!</v>
      </c>
      <c r="X14" s="92" t="e">
        <f>AVERAGE(I12:I14)</f>
        <v>#DIV/0!</v>
      </c>
      <c r="Y14" s="84" t="e">
        <f>STDEV(I12:I14)</f>
        <v>#DIV/0!</v>
      </c>
    </row>
    <row r="15" spans="1:25" x14ac:dyDescent="0.3">
      <c r="A15" s="8">
        <f>'1-Analysis'!B29</f>
        <v>0</v>
      </c>
      <c r="B15" s="1">
        <f>'1-Analysis'!C29</f>
        <v>0</v>
      </c>
      <c r="C15" s="23" t="e">
        <f>'1-Analysis'!I29</f>
        <v>#DIV/0!</v>
      </c>
      <c r="D15" s="23" t="e">
        <f>'1-Analysis'!Q29</f>
        <v>#DIV/0!</v>
      </c>
      <c r="E15" s="23" t="e">
        <f>'1-Analysis'!Y29</f>
        <v>#DIV/0!</v>
      </c>
      <c r="F15" s="23" t="e">
        <f>'1-Analysis'!AG29</f>
        <v>#DIV/0!</v>
      </c>
      <c r="G15" s="23" t="e">
        <f>'1-Analysis'!AO29</f>
        <v>#DIV/0!</v>
      </c>
      <c r="H15" s="23" t="e">
        <f>'1-Analysis'!AW29</f>
        <v>#DIV/0!</v>
      </c>
      <c r="I15" s="125" t="e">
        <f>'1-Analysis'!BE29</f>
        <v>#DIV/0!</v>
      </c>
      <c r="L15" s="85"/>
      <c r="M15" s="85"/>
      <c r="N15" s="91"/>
      <c r="O15" s="85"/>
      <c r="P15" s="91"/>
      <c r="Q15" s="86"/>
      <c r="R15" s="91"/>
      <c r="S15" s="85"/>
      <c r="T15" s="91"/>
      <c r="U15" s="85"/>
      <c r="V15" s="91"/>
      <c r="W15" s="85"/>
      <c r="X15" s="91"/>
      <c r="Y15" s="85"/>
    </row>
    <row r="16" spans="1:25" x14ac:dyDescent="0.3">
      <c r="A16" s="8">
        <f>'1-Analysis'!B30</f>
        <v>0</v>
      </c>
      <c r="B16" s="1">
        <f>'1-Analysis'!C30</f>
        <v>0</v>
      </c>
      <c r="C16" s="23" t="e">
        <f>'1-Analysis'!I30</f>
        <v>#DIV/0!</v>
      </c>
      <c r="D16" s="23" t="e">
        <f>'1-Analysis'!Q30</f>
        <v>#DIV/0!</v>
      </c>
      <c r="E16" s="23" t="e">
        <f>'1-Analysis'!Y30</f>
        <v>#DIV/0!</v>
      </c>
      <c r="F16" s="23" t="e">
        <f>'1-Analysis'!AG30</f>
        <v>#DIV/0!</v>
      </c>
      <c r="G16" s="23" t="e">
        <f>'1-Analysis'!AO30</f>
        <v>#DIV/0!</v>
      </c>
      <c r="H16" s="23" t="e">
        <f>'1-Analysis'!AW30</f>
        <v>#DIV/0!</v>
      </c>
      <c r="I16" s="125" t="e">
        <f>'1-Analysis'!BE30</f>
        <v>#DIV/0!</v>
      </c>
      <c r="L16" s="85"/>
      <c r="M16" s="85"/>
      <c r="N16" s="91"/>
      <c r="O16" s="85"/>
      <c r="P16" s="91"/>
      <c r="Q16" s="85"/>
      <c r="R16" s="91"/>
      <c r="S16" s="85"/>
      <c r="T16" s="91"/>
      <c r="U16" s="85"/>
      <c r="V16" s="91"/>
      <c r="W16" s="85"/>
      <c r="X16" s="91"/>
      <c r="Y16" s="85"/>
    </row>
    <row r="17" spans="1:25" x14ac:dyDescent="0.3">
      <c r="A17" s="8">
        <f>'1-Analysis'!B31</f>
        <v>0</v>
      </c>
      <c r="B17" s="1">
        <f>'1-Analysis'!C31</f>
        <v>0</v>
      </c>
      <c r="C17" s="23" t="e">
        <f>'1-Analysis'!I31</f>
        <v>#DIV/0!</v>
      </c>
      <c r="D17" s="23" t="e">
        <f>'1-Analysis'!Q31</f>
        <v>#DIV/0!</v>
      </c>
      <c r="E17" s="23" t="e">
        <f>'1-Analysis'!Y31</f>
        <v>#DIV/0!</v>
      </c>
      <c r="F17" s="23" t="e">
        <f>'1-Analysis'!AG31</f>
        <v>#DIV/0!</v>
      </c>
      <c r="G17" s="23" t="e">
        <f>'1-Analysis'!AO31</f>
        <v>#DIV/0!</v>
      </c>
      <c r="H17" s="23" t="e">
        <f>'1-Analysis'!AW31</f>
        <v>#DIV/0!</v>
      </c>
      <c r="I17" s="125" t="e">
        <f>'1-Analysis'!BE31</f>
        <v>#DIV/0!</v>
      </c>
      <c r="K17" t="s">
        <v>49</v>
      </c>
      <c r="L17" s="85" t="e">
        <f>AVERAGE(C16:C17)</f>
        <v>#DIV/0!</v>
      </c>
      <c r="M17" s="85" t="e">
        <f>STDEV(C16:C17)</f>
        <v>#DIV/0!</v>
      </c>
      <c r="N17" s="91" t="e">
        <f>AVERAGE(D16:D17)</f>
        <v>#DIV/0!</v>
      </c>
      <c r="O17" s="85" t="e">
        <f>STDEV(D16:D17)</f>
        <v>#DIV/0!</v>
      </c>
      <c r="P17" s="91" t="e">
        <f>AVERAGE(E16:E17)</f>
        <v>#DIV/0!</v>
      </c>
      <c r="Q17" s="85" t="e">
        <f>STDEV(G16:G17)</f>
        <v>#DIV/0!</v>
      </c>
      <c r="R17" s="91" t="e">
        <f>AVERAGE(F16:F17)</f>
        <v>#DIV/0!</v>
      </c>
      <c r="S17" s="85" t="e">
        <f>STDEV(F16:F17)</f>
        <v>#DIV/0!</v>
      </c>
      <c r="T17" s="91" t="e">
        <f>AVERAGE(G16:G17)</f>
        <v>#DIV/0!</v>
      </c>
      <c r="U17" s="85" t="e">
        <f>STDEV(G16:G17)</f>
        <v>#DIV/0!</v>
      </c>
      <c r="V17" s="91" t="e">
        <f>AVERAGE(H16:H17)</f>
        <v>#DIV/0!</v>
      </c>
      <c r="W17" s="85" t="e">
        <f>STDEV(H16:H17)</f>
        <v>#DIV/0!</v>
      </c>
      <c r="X17" s="91" t="e">
        <f>AVERAGE(I16:I17)</f>
        <v>#DIV/0!</v>
      </c>
      <c r="Y17" s="85" t="e">
        <f>STDEV(I16:I17)</f>
        <v>#DIV/0!</v>
      </c>
    </row>
    <row r="18" spans="1:25" x14ac:dyDescent="0.3">
      <c r="A18" s="18">
        <f>'1-Analysis'!B32</f>
        <v>0</v>
      </c>
      <c r="B18" s="19">
        <f>'1-Analysis'!C32</f>
        <v>0</v>
      </c>
      <c r="C18" s="83" t="e">
        <f>'1-Analysis'!I32</f>
        <v>#DIV/0!</v>
      </c>
      <c r="D18" s="83" t="e">
        <f>'1-Analysis'!Q32</f>
        <v>#DIV/0!</v>
      </c>
      <c r="E18" s="83" t="e">
        <f>'1-Analysis'!Y32</f>
        <v>#DIV/0!</v>
      </c>
      <c r="F18" s="83" t="e">
        <f>'1-Analysis'!AG32</f>
        <v>#DIV/0!</v>
      </c>
      <c r="G18" s="83" t="e">
        <f>'1-Analysis'!AO32</f>
        <v>#DIV/0!</v>
      </c>
      <c r="H18" s="83" t="e">
        <f>'1-Analysis'!AW32</f>
        <v>#DIV/0!</v>
      </c>
      <c r="I18" s="126" t="e">
        <f>'1-Analysis'!BE32</f>
        <v>#DIV/0!</v>
      </c>
      <c r="J18" s="17"/>
      <c r="K18" s="17" t="s">
        <v>48</v>
      </c>
      <c r="L18" s="84" t="e">
        <f>AVERAGE(C16:C18)</f>
        <v>#DIV/0!</v>
      </c>
      <c r="M18" s="84" t="e">
        <f>STDEV(C16:C18)</f>
        <v>#DIV/0!</v>
      </c>
      <c r="N18" s="92" t="e">
        <f>AVERAGE(D16:D18)</f>
        <v>#DIV/0!</v>
      </c>
      <c r="O18" s="84" t="e">
        <f>STDEV(D16:D18)</f>
        <v>#DIV/0!</v>
      </c>
      <c r="P18" s="92" t="e">
        <f>AVERAGE(E16:E18)</f>
        <v>#DIV/0!</v>
      </c>
      <c r="Q18" s="84" t="e">
        <f>STDEV(E16:E18)</f>
        <v>#DIV/0!</v>
      </c>
      <c r="R18" s="92" t="e">
        <f>AVERAGE(F16:F18)</f>
        <v>#DIV/0!</v>
      </c>
      <c r="S18" s="84" t="e">
        <f>STDEV(F16:F18)</f>
        <v>#DIV/0!</v>
      </c>
      <c r="T18" s="92" t="e">
        <f>AVERAGE(G16:G18)</f>
        <v>#DIV/0!</v>
      </c>
      <c r="U18" s="84" t="e">
        <f>STDEV(G16:G18)</f>
        <v>#DIV/0!</v>
      </c>
      <c r="V18" s="92" t="e">
        <f>AVERAGE(H16:H18)</f>
        <v>#DIV/0!</v>
      </c>
      <c r="W18" s="84" t="e">
        <f>STDEV(H16:H18)</f>
        <v>#DIV/0!</v>
      </c>
      <c r="X18" s="92" t="e">
        <f>AVERAGE(I16:I18)</f>
        <v>#DIV/0!</v>
      </c>
      <c r="Y18" s="84" t="e">
        <f>STDEV(I16:I18)</f>
        <v>#DIV/0!</v>
      </c>
    </row>
    <row r="19" spans="1:25" x14ac:dyDescent="0.3">
      <c r="A19" s="8">
        <f>'1-Analysis'!B33</f>
        <v>0</v>
      </c>
      <c r="B19" s="1">
        <f>'1-Analysis'!C33</f>
        <v>0</v>
      </c>
      <c r="C19" s="23" t="e">
        <f>'1-Analysis'!I33</f>
        <v>#DIV/0!</v>
      </c>
      <c r="D19" s="23" t="e">
        <f>'1-Analysis'!Q33</f>
        <v>#DIV/0!</v>
      </c>
      <c r="E19" s="23" t="e">
        <f>'1-Analysis'!Y33</f>
        <v>#DIV/0!</v>
      </c>
      <c r="F19" s="23" t="e">
        <f>'1-Analysis'!AG33</f>
        <v>#DIV/0!</v>
      </c>
      <c r="G19" s="23" t="e">
        <f>'1-Analysis'!AO33</f>
        <v>#DIV/0!</v>
      </c>
      <c r="H19" s="23" t="e">
        <f>'1-Analysis'!AW33</f>
        <v>#DIV/0!</v>
      </c>
      <c r="I19" s="125" t="e">
        <f>'1-Analysis'!BE33</f>
        <v>#DIV/0!</v>
      </c>
      <c r="L19" s="85"/>
      <c r="M19" s="85"/>
      <c r="N19" s="91"/>
      <c r="O19" s="85"/>
      <c r="P19" s="91"/>
      <c r="Q19" s="85"/>
      <c r="R19" s="91"/>
      <c r="S19" s="85"/>
      <c r="T19" s="91"/>
      <c r="U19" s="85"/>
      <c r="V19" s="91"/>
      <c r="W19" s="85"/>
      <c r="X19" s="91"/>
      <c r="Y19" s="85"/>
    </row>
    <row r="20" spans="1:25" x14ac:dyDescent="0.3">
      <c r="A20" s="8">
        <f>'1-Analysis'!B34</f>
        <v>0</v>
      </c>
      <c r="B20" s="1">
        <f>'1-Analysis'!C34</f>
        <v>0</v>
      </c>
      <c r="C20" s="23" t="e">
        <f>'1-Analysis'!I34</f>
        <v>#DIV/0!</v>
      </c>
      <c r="D20" s="23" t="e">
        <f>'1-Analysis'!Q34</f>
        <v>#DIV/0!</v>
      </c>
      <c r="E20" s="23" t="e">
        <f>'1-Analysis'!Y34</f>
        <v>#DIV/0!</v>
      </c>
      <c r="F20" s="23" t="e">
        <f>'1-Analysis'!AG34</f>
        <v>#DIV/0!</v>
      </c>
      <c r="G20" s="23" t="e">
        <f>'1-Analysis'!AO34</f>
        <v>#DIV/0!</v>
      </c>
      <c r="H20" s="23" t="e">
        <f>'1-Analysis'!AW34</f>
        <v>#DIV/0!</v>
      </c>
      <c r="I20" s="125" t="e">
        <f>'1-Analysis'!BE34</f>
        <v>#DIV/0!</v>
      </c>
      <c r="L20" s="85"/>
      <c r="M20" s="85"/>
      <c r="N20" s="91"/>
      <c r="O20" s="85"/>
      <c r="P20" s="91"/>
      <c r="Q20" s="85"/>
      <c r="R20" s="91"/>
      <c r="S20" s="85"/>
      <c r="T20" s="91"/>
      <c r="U20" s="85"/>
      <c r="V20" s="91"/>
      <c r="W20" s="85"/>
      <c r="X20" s="91"/>
      <c r="Y20" s="85"/>
    </row>
    <row r="21" spans="1:25" x14ac:dyDescent="0.3">
      <c r="A21" s="8">
        <f>'1-Analysis'!B35</f>
        <v>0</v>
      </c>
      <c r="B21" s="1">
        <f>'1-Analysis'!C35</f>
        <v>0</v>
      </c>
      <c r="C21" s="23" t="e">
        <f>'1-Analysis'!I35</f>
        <v>#DIV/0!</v>
      </c>
      <c r="D21" s="23" t="e">
        <f>'1-Analysis'!Q35</f>
        <v>#DIV/0!</v>
      </c>
      <c r="E21" s="23" t="e">
        <f>'1-Analysis'!Y35</f>
        <v>#DIV/0!</v>
      </c>
      <c r="F21" s="23" t="e">
        <f>'1-Analysis'!AG35</f>
        <v>#DIV/0!</v>
      </c>
      <c r="G21" s="23" t="e">
        <f>'1-Analysis'!AO35</f>
        <v>#DIV/0!</v>
      </c>
      <c r="H21" s="23" t="e">
        <f>'1-Analysis'!AW35</f>
        <v>#DIV/0!</v>
      </c>
      <c r="I21" s="125" t="e">
        <f>'1-Analysis'!BE35</f>
        <v>#DIV/0!</v>
      </c>
      <c r="K21" t="s">
        <v>49</v>
      </c>
      <c r="L21" s="85" t="e">
        <f>AVERAGE(C20:C21)</f>
        <v>#DIV/0!</v>
      </c>
      <c r="M21" s="85" t="e">
        <f>STDEV(C20:C21)</f>
        <v>#DIV/0!</v>
      </c>
      <c r="N21" s="91" t="e">
        <f>AVERAGE(D20:D21)</f>
        <v>#DIV/0!</v>
      </c>
      <c r="O21" s="85" t="e">
        <f>STDEV(D20:D21)</f>
        <v>#DIV/0!</v>
      </c>
      <c r="P21" s="91" t="e">
        <f>AVERAGE(E20:E21)</f>
        <v>#DIV/0!</v>
      </c>
      <c r="Q21" s="85" t="e">
        <f>STDEV(G20:G21)</f>
        <v>#DIV/0!</v>
      </c>
      <c r="R21" s="91" t="e">
        <f>AVERAGE(F20:F21)</f>
        <v>#DIV/0!</v>
      </c>
      <c r="S21" s="85" t="e">
        <f>STDEV(F20:F21)</f>
        <v>#DIV/0!</v>
      </c>
      <c r="T21" s="91" t="e">
        <f>AVERAGE(G20:G21)</f>
        <v>#DIV/0!</v>
      </c>
      <c r="U21" s="85" t="e">
        <f>STDEV(G20:G21)</f>
        <v>#DIV/0!</v>
      </c>
      <c r="V21" s="91" t="e">
        <f>AVERAGE(H20:H21)</f>
        <v>#DIV/0!</v>
      </c>
      <c r="W21" s="85" t="e">
        <f>STDEV(H20:H21)</f>
        <v>#DIV/0!</v>
      </c>
      <c r="X21" s="91" t="e">
        <f>AVERAGE(I20:I21)</f>
        <v>#DIV/0!</v>
      </c>
      <c r="Y21" s="85" t="e">
        <f>STDEV(I20:I21)</f>
        <v>#DIV/0!</v>
      </c>
    </row>
    <row r="22" spans="1:25" x14ac:dyDescent="0.3">
      <c r="A22" s="18">
        <f>'1-Analysis'!B36</f>
        <v>0</v>
      </c>
      <c r="B22" s="19">
        <f>'1-Analysis'!C36</f>
        <v>0</v>
      </c>
      <c r="C22" s="83" t="e">
        <f>'1-Analysis'!I36</f>
        <v>#DIV/0!</v>
      </c>
      <c r="D22" s="83" t="e">
        <f>'1-Analysis'!Q36</f>
        <v>#DIV/0!</v>
      </c>
      <c r="E22" s="83" t="e">
        <f>'1-Analysis'!Y36</f>
        <v>#DIV/0!</v>
      </c>
      <c r="F22" s="83" t="e">
        <f>'1-Analysis'!AG36</f>
        <v>#DIV/0!</v>
      </c>
      <c r="G22" s="83" t="e">
        <f>'1-Analysis'!AO36</f>
        <v>#DIV/0!</v>
      </c>
      <c r="H22" s="83" t="e">
        <f>'1-Analysis'!AW36</f>
        <v>#DIV/0!</v>
      </c>
      <c r="I22" s="126" t="e">
        <f>'1-Analysis'!BE36</f>
        <v>#DIV/0!</v>
      </c>
      <c r="J22" s="17"/>
      <c r="K22" s="17" t="s">
        <v>48</v>
      </c>
      <c r="L22" s="84" t="e">
        <f>AVERAGE(C20:C22)</f>
        <v>#DIV/0!</v>
      </c>
      <c r="M22" s="84" t="e">
        <f>STDEV(C20:C22)</f>
        <v>#DIV/0!</v>
      </c>
      <c r="N22" s="92" t="e">
        <f>AVERAGE(D20:D22)</f>
        <v>#DIV/0!</v>
      </c>
      <c r="O22" s="84" t="e">
        <f>STDEV(D20:D22)</f>
        <v>#DIV/0!</v>
      </c>
      <c r="P22" s="92" t="e">
        <f>AVERAGE(E20:E22)</f>
        <v>#DIV/0!</v>
      </c>
      <c r="Q22" s="84" t="e">
        <f>STDEV(E20:E22)</f>
        <v>#DIV/0!</v>
      </c>
      <c r="R22" s="92" t="e">
        <f>AVERAGE(F20:F22)</f>
        <v>#DIV/0!</v>
      </c>
      <c r="S22" s="84" t="e">
        <f>STDEV(F20:F22)</f>
        <v>#DIV/0!</v>
      </c>
      <c r="T22" s="92" t="e">
        <f>AVERAGE(G20:G22)</f>
        <v>#DIV/0!</v>
      </c>
      <c r="U22" s="84" t="e">
        <f>STDEV(G20:G22)</f>
        <v>#DIV/0!</v>
      </c>
      <c r="V22" s="92" t="e">
        <f>AVERAGE(H20:H22)</f>
        <v>#DIV/0!</v>
      </c>
      <c r="W22" s="84" t="e">
        <f>STDEV(H20:H22)</f>
        <v>#DIV/0!</v>
      </c>
      <c r="X22" s="92" t="e">
        <f>AVERAGE(I20:I22)</f>
        <v>#DIV/0!</v>
      </c>
      <c r="Y22" s="84" t="e">
        <f>STDEV(I20:I22)</f>
        <v>#DIV/0!</v>
      </c>
    </row>
    <row r="23" spans="1:25" x14ac:dyDescent="0.3">
      <c r="A23" s="8">
        <f>'1-Analysis'!B37</f>
        <v>0</v>
      </c>
      <c r="B23" s="1">
        <f>'1-Analysis'!C37</f>
        <v>0</v>
      </c>
      <c r="C23" s="23" t="e">
        <f>'1-Analysis'!I37</f>
        <v>#DIV/0!</v>
      </c>
      <c r="D23" s="23" t="e">
        <f>'1-Analysis'!Q37</f>
        <v>#DIV/0!</v>
      </c>
      <c r="E23" s="23" t="e">
        <f>'1-Analysis'!Y37</f>
        <v>#DIV/0!</v>
      </c>
      <c r="F23" s="23" t="e">
        <f>'1-Analysis'!AG37</f>
        <v>#DIV/0!</v>
      </c>
      <c r="G23" s="23" t="e">
        <f>'1-Analysis'!AO37</f>
        <v>#DIV/0!</v>
      </c>
      <c r="H23" s="23" t="e">
        <f>'1-Analysis'!AW37</f>
        <v>#DIV/0!</v>
      </c>
      <c r="I23" s="125" t="e">
        <f>'1-Analysis'!BE37</f>
        <v>#DIV/0!</v>
      </c>
      <c r="L23" s="85"/>
      <c r="M23" s="85"/>
      <c r="N23" s="91"/>
      <c r="O23" s="85"/>
      <c r="P23" s="91"/>
      <c r="Q23" s="85"/>
      <c r="R23" s="91"/>
      <c r="S23" s="85"/>
      <c r="T23" s="91"/>
      <c r="U23" s="85"/>
      <c r="V23" s="91"/>
      <c r="W23" s="85"/>
      <c r="X23" s="91"/>
      <c r="Y23" s="85"/>
    </row>
    <row r="24" spans="1:25" x14ac:dyDescent="0.3">
      <c r="A24" s="8">
        <f>'1-Analysis'!B38</f>
        <v>0</v>
      </c>
      <c r="B24" s="1">
        <f>'1-Analysis'!C38</f>
        <v>0</v>
      </c>
      <c r="C24" s="23" t="e">
        <f>'1-Analysis'!I38</f>
        <v>#DIV/0!</v>
      </c>
      <c r="D24" s="23" t="e">
        <f>'1-Analysis'!Q38</f>
        <v>#DIV/0!</v>
      </c>
      <c r="E24" s="23" t="e">
        <f>'1-Analysis'!Y38</f>
        <v>#DIV/0!</v>
      </c>
      <c r="F24" s="23" t="e">
        <f>'1-Analysis'!AG38</f>
        <v>#DIV/0!</v>
      </c>
      <c r="G24" s="23" t="e">
        <f>'1-Analysis'!AO38</f>
        <v>#DIV/0!</v>
      </c>
      <c r="H24" s="23" t="e">
        <f>'1-Analysis'!AW38</f>
        <v>#DIV/0!</v>
      </c>
      <c r="I24" s="125" t="e">
        <f>'1-Analysis'!BE38</f>
        <v>#DIV/0!</v>
      </c>
      <c r="L24" s="85"/>
      <c r="M24" s="85"/>
      <c r="N24" s="91"/>
      <c r="O24" s="85"/>
      <c r="P24" s="91"/>
      <c r="Q24" s="85"/>
      <c r="R24" s="91"/>
      <c r="S24" s="85"/>
      <c r="T24" s="91"/>
      <c r="U24" s="85"/>
      <c r="V24" s="91"/>
      <c r="W24" s="85"/>
      <c r="X24" s="91"/>
      <c r="Y24" s="85"/>
    </row>
    <row r="25" spans="1:25" x14ac:dyDescent="0.3">
      <c r="A25" s="8">
        <f>'1-Analysis'!B39</f>
        <v>0</v>
      </c>
      <c r="B25" s="1">
        <f>'1-Analysis'!C39</f>
        <v>0</v>
      </c>
      <c r="C25" s="23" t="e">
        <f>'1-Analysis'!I39</f>
        <v>#DIV/0!</v>
      </c>
      <c r="D25" s="23" t="e">
        <f>'1-Analysis'!Q39</f>
        <v>#DIV/0!</v>
      </c>
      <c r="E25" s="23" t="e">
        <f>'1-Analysis'!Y39</f>
        <v>#DIV/0!</v>
      </c>
      <c r="F25" s="23" t="e">
        <f>'1-Analysis'!AG39</f>
        <v>#DIV/0!</v>
      </c>
      <c r="G25" s="23" t="e">
        <f>'1-Analysis'!AO39</f>
        <v>#DIV/0!</v>
      </c>
      <c r="H25" s="23" t="e">
        <f>'1-Analysis'!AW39</f>
        <v>#DIV/0!</v>
      </c>
      <c r="I25" s="125" t="e">
        <f>'1-Analysis'!BE39</f>
        <v>#DIV/0!</v>
      </c>
      <c r="K25" t="s">
        <v>49</v>
      </c>
      <c r="L25" s="85" t="e">
        <f>AVERAGE(C24:C25)</f>
        <v>#DIV/0!</v>
      </c>
      <c r="M25" s="85" t="e">
        <f>STDEV(C24:C25)</f>
        <v>#DIV/0!</v>
      </c>
      <c r="N25" s="91" t="e">
        <f>AVERAGE(D24:D25)</f>
        <v>#DIV/0!</v>
      </c>
      <c r="O25" s="85" t="e">
        <f>STDEV(D24:D25)</f>
        <v>#DIV/0!</v>
      </c>
      <c r="P25" s="91" t="e">
        <f>AVERAGE(E24:E25)</f>
        <v>#DIV/0!</v>
      </c>
      <c r="Q25" s="85" t="e">
        <f>STDEV(G24:G25)</f>
        <v>#DIV/0!</v>
      </c>
      <c r="R25" s="91" t="e">
        <f>AVERAGE(F24:F25)</f>
        <v>#DIV/0!</v>
      </c>
      <c r="S25" s="85" t="e">
        <f>STDEV(F24:F25)</f>
        <v>#DIV/0!</v>
      </c>
      <c r="T25" s="91" t="e">
        <f>AVERAGE(G24:G25)</f>
        <v>#DIV/0!</v>
      </c>
      <c r="U25" s="85" t="e">
        <f>STDEV(G24:G25)</f>
        <v>#DIV/0!</v>
      </c>
      <c r="V25" s="91" t="e">
        <f>AVERAGE(H24:H25)</f>
        <v>#DIV/0!</v>
      </c>
      <c r="W25" s="85" t="e">
        <f>STDEV(H24:H25)</f>
        <v>#DIV/0!</v>
      </c>
      <c r="X25" s="91" t="e">
        <f>AVERAGE(I24:I25)</f>
        <v>#DIV/0!</v>
      </c>
      <c r="Y25" s="85" t="e">
        <f>STDEV(I24:I25)</f>
        <v>#DIV/0!</v>
      </c>
    </row>
    <row r="26" spans="1:25" x14ac:dyDescent="0.3">
      <c r="A26" s="18">
        <f>'1-Analysis'!B40</f>
        <v>0</v>
      </c>
      <c r="B26" s="19">
        <f>'1-Analysis'!C40</f>
        <v>0</v>
      </c>
      <c r="C26" s="83" t="e">
        <f>'1-Analysis'!I40</f>
        <v>#DIV/0!</v>
      </c>
      <c r="D26" s="83" t="e">
        <f>'1-Analysis'!Q40</f>
        <v>#DIV/0!</v>
      </c>
      <c r="E26" s="83" t="e">
        <f>'1-Analysis'!Y40</f>
        <v>#DIV/0!</v>
      </c>
      <c r="F26" s="83" t="e">
        <f>'1-Analysis'!AG40</f>
        <v>#DIV/0!</v>
      </c>
      <c r="G26" s="83" t="e">
        <f>'1-Analysis'!AO40</f>
        <v>#DIV/0!</v>
      </c>
      <c r="H26" s="83" t="e">
        <f>'1-Analysis'!AW40</f>
        <v>#DIV/0!</v>
      </c>
      <c r="I26" s="126" t="e">
        <f>'1-Analysis'!BE40</f>
        <v>#DIV/0!</v>
      </c>
      <c r="J26" s="17"/>
      <c r="K26" s="17" t="s">
        <v>48</v>
      </c>
      <c r="L26" s="84" t="e">
        <f>AVERAGE(C24:C26)</f>
        <v>#DIV/0!</v>
      </c>
      <c r="M26" s="84" t="e">
        <f>STDEV(C24:C26)</f>
        <v>#DIV/0!</v>
      </c>
      <c r="N26" s="92" t="e">
        <f>AVERAGE(D24:D26)</f>
        <v>#DIV/0!</v>
      </c>
      <c r="O26" s="84" t="e">
        <f>STDEV(D24:D26)</f>
        <v>#DIV/0!</v>
      </c>
      <c r="P26" s="92" t="e">
        <f>AVERAGE(E24:E26)</f>
        <v>#DIV/0!</v>
      </c>
      <c r="Q26" s="84" t="e">
        <f>STDEV(E24:E26)</f>
        <v>#DIV/0!</v>
      </c>
      <c r="R26" s="92" t="e">
        <f>AVERAGE(F24:F26)</f>
        <v>#DIV/0!</v>
      </c>
      <c r="S26" s="84" t="e">
        <f>STDEV(F24:F26)</f>
        <v>#DIV/0!</v>
      </c>
      <c r="T26" s="92" t="e">
        <f>AVERAGE(G24:G26)</f>
        <v>#DIV/0!</v>
      </c>
      <c r="U26" s="84" t="e">
        <f>STDEV(G24:G26)</f>
        <v>#DIV/0!</v>
      </c>
      <c r="V26" s="92" t="e">
        <f>AVERAGE(H24:H26)</f>
        <v>#DIV/0!</v>
      </c>
      <c r="W26" s="84" t="e">
        <f>STDEV(H24:H26)</f>
        <v>#DIV/0!</v>
      </c>
      <c r="X26" s="92" t="e">
        <f>AVERAGE(I24:I26)</f>
        <v>#DIV/0!</v>
      </c>
      <c r="Y26" s="84" t="e">
        <f>STDEV(I24:I26)</f>
        <v>#DIV/0!</v>
      </c>
    </row>
    <row r="27" spans="1:25" x14ac:dyDescent="0.3">
      <c r="A27" s="8">
        <f>'1-Analysis'!B41</f>
        <v>0</v>
      </c>
      <c r="B27" s="1">
        <f>'1-Analysis'!C41</f>
        <v>0</v>
      </c>
      <c r="C27" s="23" t="e">
        <f>'1-Analysis'!I41</f>
        <v>#DIV/0!</v>
      </c>
      <c r="D27" s="23" t="e">
        <f>'1-Analysis'!Q41</f>
        <v>#DIV/0!</v>
      </c>
      <c r="E27" s="23" t="e">
        <f>'1-Analysis'!Y41</f>
        <v>#DIV/0!</v>
      </c>
      <c r="F27" s="23" t="e">
        <f>'1-Analysis'!AG41</f>
        <v>#DIV/0!</v>
      </c>
      <c r="G27" s="23" t="e">
        <f>'1-Analysis'!AO41</f>
        <v>#DIV/0!</v>
      </c>
      <c r="H27" s="23" t="e">
        <f>'1-Analysis'!AW41</f>
        <v>#DIV/0!</v>
      </c>
      <c r="I27" s="125" t="e">
        <f>'1-Analysis'!BE41</f>
        <v>#DIV/0!</v>
      </c>
      <c r="L27" s="85"/>
      <c r="M27" s="85"/>
      <c r="N27" s="91"/>
      <c r="O27" s="85"/>
      <c r="P27" s="91"/>
      <c r="Q27" s="85"/>
      <c r="R27" s="91"/>
      <c r="S27" s="85"/>
      <c r="T27" s="91"/>
      <c r="U27" s="85"/>
      <c r="V27" s="91"/>
      <c r="W27" s="85"/>
      <c r="X27" s="91"/>
      <c r="Y27" s="85"/>
    </row>
    <row r="28" spans="1:25" x14ac:dyDescent="0.3">
      <c r="A28" s="8">
        <f>'1-Analysis'!B42</f>
        <v>0</v>
      </c>
      <c r="B28" s="1">
        <f>'1-Analysis'!C42</f>
        <v>0</v>
      </c>
      <c r="C28" s="23" t="e">
        <f>'1-Analysis'!I42</f>
        <v>#DIV/0!</v>
      </c>
      <c r="D28" s="23" t="e">
        <f>'1-Analysis'!Q42</f>
        <v>#DIV/0!</v>
      </c>
      <c r="E28" s="23" t="e">
        <f>'1-Analysis'!Y42</f>
        <v>#DIV/0!</v>
      </c>
      <c r="F28" s="23" t="e">
        <f>'1-Analysis'!AG42</f>
        <v>#DIV/0!</v>
      </c>
      <c r="G28" s="23" t="e">
        <f>'1-Analysis'!AO42</f>
        <v>#DIV/0!</v>
      </c>
      <c r="H28" s="23" t="e">
        <f>'1-Analysis'!AW42</f>
        <v>#DIV/0!</v>
      </c>
      <c r="I28" s="125" t="e">
        <f>'1-Analysis'!BE42</f>
        <v>#DIV/0!</v>
      </c>
      <c r="L28" s="85"/>
      <c r="M28" s="85"/>
      <c r="N28" s="91"/>
      <c r="O28" s="85"/>
      <c r="P28" s="91"/>
      <c r="Q28" s="85"/>
      <c r="R28" s="91"/>
      <c r="S28" s="85"/>
      <c r="T28" s="91"/>
      <c r="U28" s="85"/>
      <c r="V28" s="91"/>
      <c r="W28" s="85"/>
      <c r="X28" s="91"/>
      <c r="Y28" s="85"/>
    </row>
    <row r="29" spans="1:25" x14ac:dyDescent="0.3">
      <c r="A29" s="8">
        <f>'1-Analysis'!B43</f>
        <v>0</v>
      </c>
      <c r="B29" s="1">
        <f>'1-Analysis'!C43</f>
        <v>0</v>
      </c>
      <c r="C29" s="23" t="e">
        <f>'1-Analysis'!I43</f>
        <v>#DIV/0!</v>
      </c>
      <c r="D29" s="23" t="e">
        <f>'1-Analysis'!Q43</f>
        <v>#DIV/0!</v>
      </c>
      <c r="E29" s="23" t="e">
        <f>'1-Analysis'!Y43</f>
        <v>#DIV/0!</v>
      </c>
      <c r="F29" s="23" t="e">
        <f>'1-Analysis'!AG43</f>
        <v>#DIV/0!</v>
      </c>
      <c r="G29" s="23" t="e">
        <f>'1-Analysis'!AO43</f>
        <v>#DIV/0!</v>
      </c>
      <c r="H29" s="23" t="e">
        <f>'1-Analysis'!AW43</f>
        <v>#DIV/0!</v>
      </c>
      <c r="I29" s="125" t="e">
        <f>'1-Analysis'!BE43</f>
        <v>#DIV/0!</v>
      </c>
      <c r="K29" t="s">
        <v>49</v>
      </c>
      <c r="L29" s="85" t="e">
        <f>AVERAGE(C28:C29)</f>
        <v>#DIV/0!</v>
      </c>
      <c r="M29" s="85" t="e">
        <f>STDEV(C28:C29)</f>
        <v>#DIV/0!</v>
      </c>
      <c r="N29" s="91" t="e">
        <f>AVERAGE(D28:D29)</f>
        <v>#DIV/0!</v>
      </c>
      <c r="O29" s="85" t="e">
        <f>STDEV(D28:D29)</f>
        <v>#DIV/0!</v>
      </c>
      <c r="P29" s="91" t="e">
        <f>AVERAGE(E28:E29)</f>
        <v>#DIV/0!</v>
      </c>
      <c r="Q29" s="85" t="e">
        <f>STDEV(G28:G29)</f>
        <v>#DIV/0!</v>
      </c>
      <c r="R29" s="91" t="e">
        <f>AVERAGE(F28:F29)</f>
        <v>#DIV/0!</v>
      </c>
      <c r="S29" s="85" t="e">
        <f>STDEV(F28:F29)</f>
        <v>#DIV/0!</v>
      </c>
      <c r="T29" s="91" t="e">
        <f>AVERAGE(G28:G29)</f>
        <v>#DIV/0!</v>
      </c>
      <c r="U29" s="85" t="e">
        <f>STDEV(G28:G29)</f>
        <v>#DIV/0!</v>
      </c>
      <c r="V29" s="91" t="e">
        <f>AVERAGE(H28:H29)</f>
        <v>#DIV/0!</v>
      </c>
      <c r="W29" s="85" t="e">
        <f>STDEV(H28:H29)</f>
        <v>#DIV/0!</v>
      </c>
      <c r="X29" s="91" t="e">
        <f>AVERAGE(I28:I29)</f>
        <v>#DIV/0!</v>
      </c>
      <c r="Y29" s="85" t="e">
        <f>STDEV(I28:I29)</f>
        <v>#DIV/0!</v>
      </c>
    </row>
    <row r="30" spans="1:25" x14ac:dyDescent="0.3">
      <c r="A30" s="18">
        <f>'1-Analysis'!B44</f>
        <v>0</v>
      </c>
      <c r="B30" s="19">
        <f>'1-Analysis'!C44</f>
        <v>0</v>
      </c>
      <c r="C30" s="83" t="e">
        <f>'1-Analysis'!I44</f>
        <v>#DIV/0!</v>
      </c>
      <c r="D30" s="83" t="e">
        <f>'1-Analysis'!Q44</f>
        <v>#DIV/0!</v>
      </c>
      <c r="E30" s="83" t="e">
        <f>'1-Analysis'!Y44</f>
        <v>#DIV/0!</v>
      </c>
      <c r="F30" s="83" t="e">
        <f>'1-Analysis'!AG44</f>
        <v>#DIV/0!</v>
      </c>
      <c r="G30" s="83" t="e">
        <f>'1-Analysis'!AO44</f>
        <v>#DIV/0!</v>
      </c>
      <c r="H30" s="83" t="e">
        <f>'1-Analysis'!AW44</f>
        <v>#DIV/0!</v>
      </c>
      <c r="I30" s="126" t="e">
        <f>'1-Analysis'!BE44</f>
        <v>#DIV/0!</v>
      </c>
      <c r="J30" s="17"/>
      <c r="K30" s="17" t="s">
        <v>48</v>
      </c>
      <c r="L30" s="84" t="e">
        <f>AVERAGE(C28:C30)</f>
        <v>#DIV/0!</v>
      </c>
      <c r="M30" s="84" t="e">
        <f>STDEV(C28:C30)</f>
        <v>#DIV/0!</v>
      </c>
      <c r="N30" s="92" t="e">
        <f>AVERAGE(D28:D30)</f>
        <v>#DIV/0!</v>
      </c>
      <c r="O30" s="84" t="e">
        <f>STDEV(D28:D30)</f>
        <v>#DIV/0!</v>
      </c>
      <c r="P30" s="92" t="e">
        <f>AVERAGE(E28:E30)</f>
        <v>#DIV/0!</v>
      </c>
      <c r="Q30" s="84" t="e">
        <f>STDEV(E28:E30)</f>
        <v>#DIV/0!</v>
      </c>
      <c r="R30" s="92" t="e">
        <f>AVERAGE(F28:F30)</f>
        <v>#DIV/0!</v>
      </c>
      <c r="S30" s="84" t="e">
        <f>STDEV(F28:F30)</f>
        <v>#DIV/0!</v>
      </c>
      <c r="T30" s="92" t="e">
        <f>AVERAGE(G28:G30)</f>
        <v>#DIV/0!</v>
      </c>
      <c r="U30" s="84" t="e">
        <f>STDEV(G28:G30)</f>
        <v>#DIV/0!</v>
      </c>
      <c r="V30" s="92" t="e">
        <f>AVERAGE(H28:H30)</f>
        <v>#DIV/0!</v>
      </c>
      <c r="W30" s="84" t="e">
        <f>STDEV(H28:H30)</f>
        <v>#DIV/0!</v>
      </c>
      <c r="X30" s="92" t="e">
        <f>AVERAGE(I28:I30)</f>
        <v>#DIV/0!</v>
      </c>
      <c r="Y30" s="84" t="e">
        <f>STDEV(I28:I30)</f>
        <v>#DIV/0!</v>
      </c>
    </row>
    <row r="31" spans="1:25" x14ac:dyDescent="0.3">
      <c r="A31" s="8">
        <f>'1-Analysis'!B45</f>
        <v>0</v>
      </c>
      <c r="B31" s="1">
        <f>'1-Analysis'!C45</f>
        <v>0</v>
      </c>
      <c r="C31" s="23" t="e">
        <f>'1-Analysis'!I45</f>
        <v>#DIV/0!</v>
      </c>
      <c r="D31" s="23" t="e">
        <f>'1-Analysis'!Q45</f>
        <v>#DIV/0!</v>
      </c>
      <c r="E31" s="23" t="e">
        <f>'1-Analysis'!Y45</f>
        <v>#DIV/0!</v>
      </c>
      <c r="F31" s="23" t="e">
        <f>'1-Analysis'!AG45</f>
        <v>#DIV/0!</v>
      </c>
      <c r="G31" s="23" t="e">
        <f>'1-Analysis'!AO45</f>
        <v>#DIV/0!</v>
      </c>
      <c r="H31" s="23" t="e">
        <f>'1-Analysis'!AW45</f>
        <v>#DIV/0!</v>
      </c>
      <c r="I31" s="125" t="e">
        <f>'1-Analysis'!BE45</f>
        <v>#DIV/0!</v>
      </c>
      <c r="L31" s="85"/>
      <c r="M31" s="85"/>
      <c r="N31" s="91"/>
      <c r="O31" s="85"/>
      <c r="P31" s="91"/>
      <c r="Q31" s="85"/>
      <c r="R31" s="91"/>
      <c r="S31" s="85"/>
      <c r="T31" s="91"/>
      <c r="U31" s="85"/>
      <c r="V31" s="91"/>
      <c r="W31" s="85"/>
      <c r="X31" s="91"/>
      <c r="Y31" s="85"/>
    </row>
    <row r="32" spans="1:25" x14ac:dyDescent="0.3">
      <c r="A32" s="8">
        <f>'1-Analysis'!B46</f>
        <v>0</v>
      </c>
      <c r="B32" s="1">
        <f>'1-Analysis'!C46</f>
        <v>0</v>
      </c>
      <c r="C32" s="23" t="e">
        <f>'1-Analysis'!I46</f>
        <v>#DIV/0!</v>
      </c>
      <c r="D32" s="23" t="e">
        <f>'1-Analysis'!Q46</f>
        <v>#DIV/0!</v>
      </c>
      <c r="E32" s="23" t="e">
        <f>'1-Analysis'!Y46</f>
        <v>#DIV/0!</v>
      </c>
      <c r="F32" s="23" t="e">
        <f>'1-Analysis'!AG46</f>
        <v>#DIV/0!</v>
      </c>
      <c r="G32" s="23" t="e">
        <f>'1-Analysis'!AO46</f>
        <v>#DIV/0!</v>
      </c>
      <c r="H32" s="23" t="e">
        <f>'1-Analysis'!AW46</f>
        <v>#DIV/0!</v>
      </c>
      <c r="I32" s="125" t="e">
        <f>'1-Analysis'!BE46</f>
        <v>#DIV/0!</v>
      </c>
      <c r="L32" s="85"/>
      <c r="M32" s="85"/>
      <c r="N32" s="91"/>
      <c r="O32" s="85"/>
      <c r="P32" s="91"/>
      <c r="Q32" s="85"/>
      <c r="R32" s="91"/>
      <c r="S32" s="85"/>
      <c r="T32" s="91"/>
      <c r="U32" s="85"/>
      <c r="V32" s="91"/>
      <c r="W32" s="85"/>
      <c r="X32" s="91"/>
      <c r="Y32" s="85"/>
    </row>
    <row r="33" spans="1:25" x14ac:dyDescent="0.3">
      <c r="A33" s="8">
        <f>'1-Analysis'!B47</f>
        <v>0</v>
      </c>
      <c r="B33" s="1">
        <f>'1-Analysis'!C47</f>
        <v>0</v>
      </c>
      <c r="C33" s="23" t="e">
        <f>'1-Analysis'!I47</f>
        <v>#DIV/0!</v>
      </c>
      <c r="D33" s="23" t="e">
        <f>'1-Analysis'!Q47</f>
        <v>#DIV/0!</v>
      </c>
      <c r="E33" s="23" t="e">
        <f>'1-Analysis'!Y47</f>
        <v>#DIV/0!</v>
      </c>
      <c r="F33" s="23" t="e">
        <f>'1-Analysis'!AG47</f>
        <v>#DIV/0!</v>
      </c>
      <c r="G33" s="23" t="e">
        <f>'1-Analysis'!AO47</f>
        <v>#DIV/0!</v>
      </c>
      <c r="H33" s="23" t="e">
        <f>'1-Analysis'!AW47</f>
        <v>#DIV/0!</v>
      </c>
      <c r="I33" s="125" t="e">
        <f>'1-Analysis'!BE47</f>
        <v>#DIV/0!</v>
      </c>
      <c r="K33" t="s">
        <v>49</v>
      </c>
      <c r="L33" s="85" t="e">
        <f>AVERAGE(C32:C33)</f>
        <v>#DIV/0!</v>
      </c>
      <c r="M33" s="85" t="e">
        <f>STDEV(C32:C33)</f>
        <v>#DIV/0!</v>
      </c>
      <c r="N33" s="91" t="e">
        <f>AVERAGE(D32:D33)</f>
        <v>#DIV/0!</v>
      </c>
      <c r="O33" s="85" t="e">
        <f>STDEV(D32:D33)</f>
        <v>#DIV/0!</v>
      </c>
      <c r="P33" s="91" t="e">
        <f>AVERAGE(E32:E33)</f>
        <v>#DIV/0!</v>
      </c>
      <c r="Q33" s="85" t="e">
        <f>STDEV(G32:G33)</f>
        <v>#DIV/0!</v>
      </c>
      <c r="R33" s="91" t="e">
        <f>AVERAGE(F32:F33)</f>
        <v>#DIV/0!</v>
      </c>
      <c r="S33" s="85" t="e">
        <f>STDEV(F32:F33)</f>
        <v>#DIV/0!</v>
      </c>
      <c r="T33" s="91" t="e">
        <f>AVERAGE(G32:G33)</f>
        <v>#DIV/0!</v>
      </c>
      <c r="U33" s="85" t="e">
        <f>STDEV(G32:G33)</f>
        <v>#DIV/0!</v>
      </c>
      <c r="V33" s="91" t="e">
        <f>AVERAGE(H32:H33)</f>
        <v>#DIV/0!</v>
      </c>
      <c r="W33" s="85" t="e">
        <f>STDEV(H32:H33)</f>
        <v>#DIV/0!</v>
      </c>
      <c r="X33" s="91" t="e">
        <f>AVERAGE(I32:I33)</f>
        <v>#DIV/0!</v>
      </c>
      <c r="Y33" s="85" t="e">
        <f>STDEV(I32:I33)</f>
        <v>#DIV/0!</v>
      </c>
    </row>
    <row r="34" spans="1:25" x14ac:dyDescent="0.3">
      <c r="A34" s="18">
        <f>'1-Analysis'!B48</f>
        <v>0</v>
      </c>
      <c r="B34" s="19">
        <f>'1-Analysis'!C48</f>
        <v>0</v>
      </c>
      <c r="C34" s="83" t="e">
        <f>'1-Analysis'!I48</f>
        <v>#DIV/0!</v>
      </c>
      <c r="D34" s="83" t="e">
        <f>'1-Analysis'!Q48</f>
        <v>#DIV/0!</v>
      </c>
      <c r="E34" s="83" t="e">
        <f>'1-Analysis'!Y48</f>
        <v>#DIV/0!</v>
      </c>
      <c r="F34" s="83" t="e">
        <f>'1-Analysis'!AG48</f>
        <v>#DIV/0!</v>
      </c>
      <c r="G34" s="83" t="e">
        <f>'1-Analysis'!AO48</f>
        <v>#DIV/0!</v>
      </c>
      <c r="H34" s="83" t="e">
        <f>'1-Analysis'!AW48</f>
        <v>#DIV/0!</v>
      </c>
      <c r="I34" s="126" t="e">
        <f>'1-Analysis'!BE48</f>
        <v>#DIV/0!</v>
      </c>
      <c r="J34" s="17"/>
      <c r="K34" s="17" t="s">
        <v>48</v>
      </c>
      <c r="L34" s="84" t="e">
        <f>AVERAGE(C32:C34)</f>
        <v>#DIV/0!</v>
      </c>
      <c r="M34" s="84" t="e">
        <f>STDEV(C32:C34)</f>
        <v>#DIV/0!</v>
      </c>
      <c r="N34" s="92" t="e">
        <f>AVERAGE(D32:D34)</f>
        <v>#DIV/0!</v>
      </c>
      <c r="O34" s="84" t="e">
        <f>STDEV(D32:D34)</f>
        <v>#DIV/0!</v>
      </c>
      <c r="P34" s="92" t="e">
        <f>AVERAGE(E32:E34)</f>
        <v>#DIV/0!</v>
      </c>
      <c r="Q34" s="84" t="e">
        <f>STDEV(E32:E34)</f>
        <v>#DIV/0!</v>
      </c>
      <c r="R34" s="92" t="e">
        <f>AVERAGE(F32:F34)</f>
        <v>#DIV/0!</v>
      </c>
      <c r="S34" s="84" t="e">
        <f>STDEV(F32:F34)</f>
        <v>#DIV/0!</v>
      </c>
      <c r="T34" s="92" t="e">
        <f>AVERAGE(G32:G34)</f>
        <v>#DIV/0!</v>
      </c>
      <c r="U34" s="84" t="e">
        <f>STDEV(G32:G34)</f>
        <v>#DIV/0!</v>
      </c>
      <c r="V34" s="92" t="e">
        <f>AVERAGE(H32:H34)</f>
        <v>#DIV/0!</v>
      </c>
      <c r="W34" s="84" t="e">
        <f>STDEV(H32:H34)</f>
        <v>#DIV/0!</v>
      </c>
      <c r="X34" s="92" t="e">
        <f>AVERAGE(I32:I34)</f>
        <v>#DIV/0!</v>
      </c>
      <c r="Y34" s="84" t="e">
        <f>STDEV(I32:I34)</f>
        <v>#DIV/0!</v>
      </c>
    </row>
    <row r="35" spans="1:25" x14ac:dyDescent="0.3">
      <c r="A35" s="8">
        <f>'1-Analysis'!B49</f>
        <v>0</v>
      </c>
      <c r="B35" s="1">
        <f>'1-Analysis'!C49</f>
        <v>0</v>
      </c>
      <c r="C35" s="23" t="e">
        <f>'1-Analysis'!I49</f>
        <v>#DIV/0!</v>
      </c>
      <c r="D35" s="23" t="e">
        <f>'1-Analysis'!Q49</f>
        <v>#DIV/0!</v>
      </c>
      <c r="E35" s="23" t="e">
        <f>'1-Analysis'!Y49</f>
        <v>#DIV/0!</v>
      </c>
      <c r="F35" s="23" t="e">
        <f>'1-Analysis'!AG49</f>
        <v>#DIV/0!</v>
      </c>
      <c r="G35" s="23" t="e">
        <f>'1-Analysis'!AO49</f>
        <v>#DIV/0!</v>
      </c>
      <c r="H35" s="23" t="e">
        <f>'1-Analysis'!AW49</f>
        <v>#DIV/0!</v>
      </c>
      <c r="I35" s="125" t="e">
        <f>'1-Analysis'!BE49</f>
        <v>#DIV/0!</v>
      </c>
      <c r="L35" s="85"/>
      <c r="M35" s="85"/>
      <c r="N35" s="91"/>
      <c r="O35" s="85"/>
      <c r="P35" s="91"/>
      <c r="Q35" s="85"/>
      <c r="R35" s="91"/>
      <c r="S35" s="85"/>
      <c r="T35" s="91"/>
      <c r="U35" s="85"/>
      <c r="V35" s="91"/>
      <c r="W35" s="85"/>
      <c r="X35" s="91"/>
      <c r="Y35" s="85"/>
    </row>
    <row r="36" spans="1:25" x14ac:dyDescent="0.3">
      <c r="A36" s="8">
        <f>'1-Analysis'!B50</f>
        <v>0</v>
      </c>
      <c r="B36" s="1">
        <f>'1-Analysis'!C50</f>
        <v>0</v>
      </c>
      <c r="C36" s="23" t="e">
        <f>'1-Analysis'!I50</f>
        <v>#DIV/0!</v>
      </c>
      <c r="D36" s="23" t="e">
        <f>'1-Analysis'!Q50</f>
        <v>#DIV/0!</v>
      </c>
      <c r="E36" s="23" t="e">
        <f>'1-Analysis'!Y50</f>
        <v>#DIV/0!</v>
      </c>
      <c r="F36" s="23" t="e">
        <f>'1-Analysis'!AG50</f>
        <v>#DIV/0!</v>
      </c>
      <c r="G36" s="23" t="e">
        <f>'1-Analysis'!AO50</f>
        <v>#DIV/0!</v>
      </c>
      <c r="H36" s="23" t="e">
        <f>'1-Analysis'!AW50</f>
        <v>#DIV/0!</v>
      </c>
      <c r="I36" s="125" t="e">
        <f>'1-Analysis'!BE50</f>
        <v>#DIV/0!</v>
      </c>
      <c r="L36" s="85"/>
      <c r="M36" s="85"/>
      <c r="N36" s="91"/>
      <c r="O36" s="85"/>
      <c r="P36" s="91"/>
      <c r="Q36" s="85"/>
      <c r="R36" s="91"/>
      <c r="S36" s="85"/>
      <c r="T36" s="91"/>
      <c r="U36" s="85"/>
      <c r="V36" s="91"/>
      <c r="W36" s="85"/>
      <c r="X36" s="91"/>
      <c r="Y36" s="85"/>
    </row>
    <row r="37" spans="1:25" x14ac:dyDescent="0.3">
      <c r="A37" s="8">
        <f>'1-Analysis'!B51</f>
        <v>0</v>
      </c>
      <c r="B37" s="1">
        <f>'1-Analysis'!C51</f>
        <v>0</v>
      </c>
      <c r="C37" s="23" t="e">
        <f>'1-Analysis'!I51</f>
        <v>#DIV/0!</v>
      </c>
      <c r="D37" s="23" t="e">
        <f>'1-Analysis'!Q51</f>
        <v>#DIV/0!</v>
      </c>
      <c r="E37" s="23" t="e">
        <f>'1-Analysis'!Y51</f>
        <v>#DIV/0!</v>
      </c>
      <c r="F37" s="23" t="e">
        <f>'1-Analysis'!AG51</f>
        <v>#DIV/0!</v>
      </c>
      <c r="G37" s="23" t="e">
        <f>'1-Analysis'!AO51</f>
        <v>#DIV/0!</v>
      </c>
      <c r="H37" s="23" t="e">
        <f>'1-Analysis'!AW51</f>
        <v>#DIV/0!</v>
      </c>
      <c r="I37" s="125" t="e">
        <f>'1-Analysis'!BE51</f>
        <v>#DIV/0!</v>
      </c>
      <c r="K37" t="s">
        <v>49</v>
      </c>
      <c r="L37" s="85" t="e">
        <f>AVERAGE(C36:C37)</f>
        <v>#DIV/0!</v>
      </c>
      <c r="M37" s="85" t="e">
        <f>STDEV(C36:C37)</f>
        <v>#DIV/0!</v>
      </c>
      <c r="N37" s="91" t="e">
        <f>AVERAGE(D36:D37)</f>
        <v>#DIV/0!</v>
      </c>
      <c r="O37" s="85" t="e">
        <f>STDEV(D36:D37)</f>
        <v>#DIV/0!</v>
      </c>
      <c r="P37" s="91" t="e">
        <f>AVERAGE(E36:E37)</f>
        <v>#DIV/0!</v>
      </c>
      <c r="Q37" s="85" t="e">
        <f>STDEV(G36:G37)</f>
        <v>#DIV/0!</v>
      </c>
      <c r="R37" s="91" t="e">
        <f>AVERAGE(F36:F37)</f>
        <v>#DIV/0!</v>
      </c>
      <c r="S37" s="85" t="e">
        <f>STDEV(F36:F37)</f>
        <v>#DIV/0!</v>
      </c>
      <c r="T37" s="91" t="e">
        <f>AVERAGE(G36:G37)</f>
        <v>#DIV/0!</v>
      </c>
      <c r="U37" s="85" t="e">
        <f>STDEV(G36:G37)</f>
        <v>#DIV/0!</v>
      </c>
      <c r="V37" s="91" t="e">
        <f>AVERAGE(H36:H37)</f>
        <v>#DIV/0!</v>
      </c>
      <c r="W37" s="85" t="e">
        <f>STDEV(H36:H37)</f>
        <v>#DIV/0!</v>
      </c>
      <c r="X37" s="91" t="e">
        <f>AVERAGE(I36:I37)</f>
        <v>#DIV/0!</v>
      </c>
      <c r="Y37" s="85" t="e">
        <f>STDEV(I36:I37)</f>
        <v>#DIV/0!</v>
      </c>
    </row>
    <row r="38" spans="1:25" x14ac:dyDescent="0.3">
      <c r="A38" s="18">
        <f>'1-Analysis'!B52</f>
        <v>0</v>
      </c>
      <c r="B38" s="19">
        <f>'1-Analysis'!C52</f>
        <v>0</v>
      </c>
      <c r="C38" s="83" t="e">
        <f>'1-Analysis'!I52</f>
        <v>#DIV/0!</v>
      </c>
      <c r="D38" s="83" t="e">
        <f>'1-Analysis'!Q52</f>
        <v>#DIV/0!</v>
      </c>
      <c r="E38" s="83" t="e">
        <f>'1-Analysis'!Y52</f>
        <v>#DIV/0!</v>
      </c>
      <c r="F38" s="83" t="e">
        <f>'1-Analysis'!AG52</f>
        <v>#DIV/0!</v>
      </c>
      <c r="G38" s="83" t="e">
        <f>'1-Analysis'!AO52</f>
        <v>#DIV/0!</v>
      </c>
      <c r="H38" s="83" t="e">
        <f>'1-Analysis'!AW52</f>
        <v>#DIV/0!</v>
      </c>
      <c r="I38" s="126" t="e">
        <f>'1-Analysis'!BE52</f>
        <v>#DIV/0!</v>
      </c>
      <c r="J38" s="17"/>
      <c r="K38" s="17" t="s">
        <v>48</v>
      </c>
      <c r="L38" s="84" t="e">
        <f>AVERAGE(C36:C38)</f>
        <v>#DIV/0!</v>
      </c>
      <c r="M38" s="84" t="e">
        <f>STDEV(C36:C38)</f>
        <v>#DIV/0!</v>
      </c>
      <c r="N38" s="92" t="e">
        <f>AVERAGE(D36:D38)</f>
        <v>#DIV/0!</v>
      </c>
      <c r="O38" s="84" t="e">
        <f>STDEV(D36:D38)</f>
        <v>#DIV/0!</v>
      </c>
      <c r="P38" s="92" t="e">
        <f>AVERAGE(E36:E38)</f>
        <v>#DIV/0!</v>
      </c>
      <c r="Q38" s="84" t="e">
        <f>STDEV(E36:E38)</f>
        <v>#DIV/0!</v>
      </c>
      <c r="R38" s="92" t="e">
        <f>AVERAGE(F36:F38)</f>
        <v>#DIV/0!</v>
      </c>
      <c r="S38" s="84" t="e">
        <f>STDEV(F36:F38)</f>
        <v>#DIV/0!</v>
      </c>
      <c r="T38" s="92" t="e">
        <f>AVERAGE(G36:G38)</f>
        <v>#DIV/0!</v>
      </c>
      <c r="U38" s="84" t="e">
        <f>STDEV(G36:G38)</f>
        <v>#DIV/0!</v>
      </c>
      <c r="V38" s="92" t="e">
        <f>AVERAGE(H36:H38)</f>
        <v>#DIV/0!</v>
      </c>
      <c r="W38" s="84" t="e">
        <f>STDEV(H36:H38)</f>
        <v>#DIV/0!</v>
      </c>
      <c r="X38" s="92" t="e">
        <f>AVERAGE(I36:I38)</f>
        <v>#DIV/0!</v>
      </c>
      <c r="Y38" s="84" t="e">
        <f>STDEV(I36:I38)</f>
        <v>#DIV/0!</v>
      </c>
    </row>
    <row r="39" spans="1:25" x14ac:dyDescent="0.3">
      <c r="A39" s="8">
        <f>'1-Analysis'!B53</f>
        <v>0</v>
      </c>
      <c r="B39" s="1">
        <f>'1-Analysis'!C53</f>
        <v>0</v>
      </c>
      <c r="C39" s="23" t="e">
        <f>'1-Analysis'!I53</f>
        <v>#DIV/0!</v>
      </c>
      <c r="D39" s="23" t="e">
        <f>'1-Analysis'!Q53</f>
        <v>#DIV/0!</v>
      </c>
      <c r="E39" s="23" t="e">
        <f>'1-Analysis'!Y53</f>
        <v>#DIV/0!</v>
      </c>
      <c r="F39" s="23" t="e">
        <f>'1-Analysis'!AG53</f>
        <v>#DIV/0!</v>
      </c>
      <c r="G39" s="23" t="e">
        <f>'1-Analysis'!AO53</f>
        <v>#DIV/0!</v>
      </c>
      <c r="H39" s="23" t="e">
        <f>'1-Analysis'!AW53</f>
        <v>#DIV/0!</v>
      </c>
      <c r="I39" s="125" t="e">
        <f>'1-Analysis'!BE53</f>
        <v>#DIV/0!</v>
      </c>
      <c r="L39" s="85"/>
      <c r="M39" s="85"/>
      <c r="N39" s="91"/>
      <c r="O39" s="85"/>
      <c r="P39" s="91"/>
      <c r="Q39" s="85"/>
      <c r="R39" s="91"/>
      <c r="S39" s="85"/>
      <c r="T39" s="91"/>
      <c r="U39" s="85"/>
      <c r="V39" s="91"/>
      <c r="W39" s="85"/>
      <c r="X39" s="91"/>
      <c r="Y39" s="85"/>
    </row>
    <row r="40" spans="1:25" x14ac:dyDescent="0.3">
      <c r="A40" s="8">
        <f>'1-Analysis'!B54</f>
        <v>0</v>
      </c>
      <c r="B40" s="1">
        <f>'1-Analysis'!C54</f>
        <v>0</v>
      </c>
      <c r="C40" s="23" t="e">
        <f>'1-Analysis'!I54</f>
        <v>#DIV/0!</v>
      </c>
      <c r="D40" s="23" t="e">
        <f>'1-Analysis'!Q54</f>
        <v>#DIV/0!</v>
      </c>
      <c r="E40" s="23" t="e">
        <f>'1-Analysis'!Y54</f>
        <v>#DIV/0!</v>
      </c>
      <c r="F40" s="23" t="e">
        <f>'1-Analysis'!AG54</f>
        <v>#DIV/0!</v>
      </c>
      <c r="G40" s="23" t="e">
        <f>'1-Analysis'!AO54</f>
        <v>#DIV/0!</v>
      </c>
      <c r="H40" s="23" t="e">
        <f>'1-Analysis'!AW54</f>
        <v>#DIV/0!</v>
      </c>
      <c r="I40" s="125" t="e">
        <f>'1-Analysis'!BE54</f>
        <v>#DIV/0!</v>
      </c>
      <c r="L40" s="85"/>
      <c r="M40" s="85"/>
      <c r="N40" s="91"/>
      <c r="O40" s="85"/>
      <c r="P40" s="91"/>
      <c r="Q40" s="85"/>
      <c r="R40" s="91"/>
      <c r="S40" s="85"/>
      <c r="T40" s="91"/>
      <c r="U40" s="85"/>
      <c r="V40" s="91"/>
      <c r="W40" s="85"/>
      <c r="X40" s="91"/>
      <c r="Y40" s="85"/>
    </row>
    <row r="41" spans="1:25" x14ac:dyDescent="0.3">
      <c r="A41" s="8">
        <f>'1-Analysis'!B55</f>
        <v>0</v>
      </c>
      <c r="B41" s="1">
        <f>'1-Analysis'!C55</f>
        <v>0</v>
      </c>
      <c r="C41" s="23" t="e">
        <f>'1-Analysis'!I55</f>
        <v>#DIV/0!</v>
      </c>
      <c r="D41" s="23" t="e">
        <f>'1-Analysis'!Q55</f>
        <v>#DIV/0!</v>
      </c>
      <c r="E41" s="23" t="e">
        <f>'1-Analysis'!Y55</f>
        <v>#DIV/0!</v>
      </c>
      <c r="F41" s="23" t="e">
        <f>'1-Analysis'!AG55</f>
        <v>#DIV/0!</v>
      </c>
      <c r="G41" s="23" t="e">
        <f>'1-Analysis'!AO55</f>
        <v>#DIV/0!</v>
      </c>
      <c r="H41" s="23" t="e">
        <f>'1-Analysis'!AW55</f>
        <v>#DIV/0!</v>
      </c>
      <c r="I41" s="125" t="e">
        <f>'1-Analysis'!BE55</f>
        <v>#DIV/0!</v>
      </c>
      <c r="K41" t="s">
        <v>49</v>
      </c>
      <c r="L41" s="85" t="e">
        <f>AVERAGE(C40:C41)</f>
        <v>#DIV/0!</v>
      </c>
      <c r="M41" s="85" t="e">
        <f>STDEV(C40:C41)</f>
        <v>#DIV/0!</v>
      </c>
      <c r="N41" s="91" t="e">
        <f>AVERAGE(D40:D41)</f>
        <v>#DIV/0!</v>
      </c>
      <c r="O41" s="85" t="e">
        <f>STDEV(D40:D41)</f>
        <v>#DIV/0!</v>
      </c>
      <c r="P41" s="91" t="e">
        <f>AVERAGE(E40:E41)</f>
        <v>#DIV/0!</v>
      </c>
      <c r="Q41" s="85" t="e">
        <f>STDEV(G40:G41)</f>
        <v>#DIV/0!</v>
      </c>
      <c r="R41" s="91" t="e">
        <f>AVERAGE(F40:F41)</f>
        <v>#DIV/0!</v>
      </c>
      <c r="S41" s="85" t="e">
        <f>STDEV(F40:F41)</f>
        <v>#DIV/0!</v>
      </c>
      <c r="T41" s="91" t="e">
        <f>AVERAGE(G40:G41)</f>
        <v>#DIV/0!</v>
      </c>
      <c r="U41" s="85" t="e">
        <f>STDEV(G40:G41)</f>
        <v>#DIV/0!</v>
      </c>
      <c r="V41" s="91" t="e">
        <f>AVERAGE(H40:H41)</f>
        <v>#DIV/0!</v>
      </c>
      <c r="W41" s="85" t="e">
        <f>STDEV(H40:H41)</f>
        <v>#DIV/0!</v>
      </c>
      <c r="X41" s="91" t="e">
        <f>AVERAGE(I40:I41)</f>
        <v>#DIV/0!</v>
      </c>
      <c r="Y41" s="85" t="e">
        <f>STDEV(I40:I41)</f>
        <v>#DIV/0!</v>
      </c>
    </row>
    <row r="42" spans="1:25" x14ac:dyDescent="0.3">
      <c r="A42" s="18">
        <f>'1-Analysis'!B56</f>
        <v>0</v>
      </c>
      <c r="B42" s="19">
        <f>'1-Analysis'!C56</f>
        <v>0</v>
      </c>
      <c r="C42" s="83" t="e">
        <f>'1-Analysis'!I56</f>
        <v>#DIV/0!</v>
      </c>
      <c r="D42" s="83" t="e">
        <f>'1-Analysis'!Q56</f>
        <v>#DIV/0!</v>
      </c>
      <c r="E42" s="83" t="e">
        <f>'1-Analysis'!Y56</f>
        <v>#DIV/0!</v>
      </c>
      <c r="F42" s="83" t="e">
        <f>'1-Analysis'!AG56</f>
        <v>#DIV/0!</v>
      </c>
      <c r="G42" s="83" t="e">
        <f>'1-Analysis'!AO56</f>
        <v>#DIV/0!</v>
      </c>
      <c r="H42" s="83" t="e">
        <f>'1-Analysis'!AW56</f>
        <v>#DIV/0!</v>
      </c>
      <c r="I42" s="126" t="e">
        <f>'1-Analysis'!BE56</f>
        <v>#DIV/0!</v>
      </c>
      <c r="J42" s="17"/>
      <c r="K42" s="17" t="s">
        <v>48</v>
      </c>
      <c r="L42" s="84" t="e">
        <f>AVERAGE(C40:C42)</f>
        <v>#DIV/0!</v>
      </c>
      <c r="M42" s="84" t="e">
        <f>STDEV(C40:C42)</f>
        <v>#DIV/0!</v>
      </c>
      <c r="N42" s="92" t="e">
        <f>AVERAGE(D40:D42)</f>
        <v>#DIV/0!</v>
      </c>
      <c r="O42" s="84" t="e">
        <f>STDEV(D40:D42)</f>
        <v>#DIV/0!</v>
      </c>
      <c r="P42" s="92" t="e">
        <f>AVERAGE(E40:E42)</f>
        <v>#DIV/0!</v>
      </c>
      <c r="Q42" s="84" t="e">
        <f>STDEV(E40:E42)</f>
        <v>#DIV/0!</v>
      </c>
      <c r="R42" s="92" t="e">
        <f>AVERAGE(F40:F42)</f>
        <v>#DIV/0!</v>
      </c>
      <c r="S42" s="84" t="e">
        <f>STDEV(F40:F42)</f>
        <v>#DIV/0!</v>
      </c>
      <c r="T42" s="92" t="e">
        <f>AVERAGE(G40:G42)</f>
        <v>#DIV/0!</v>
      </c>
      <c r="U42" s="84" t="e">
        <f>STDEV(G40:G42)</f>
        <v>#DIV/0!</v>
      </c>
      <c r="V42" s="92" t="e">
        <f>AVERAGE(H40:H42)</f>
        <v>#DIV/0!</v>
      </c>
      <c r="W42" s="84" t="e">
        <f>STDEV(H40:H42)</f>
        <v>#DIV/0!</v>
      </c>
      <c r="X42" s="92" t="e">
        <f>AVERAGE(I40:I42)</f>
        <v>#DIV/0!</v>
      </c>
      <c r="Y42" s="84" t="e">
        <f>STDEV(I40:I42)</f>
        <v>#DIV/0!</v>
      </c>
    </row>
    <row r="43" spans="1:25" x14ac:dyDescent="0.3">
      <c r="A43" s="8">
        <f>'1-Analysis'!B57</f>
        <v>0</v>
      </c>
      <c r="B43" s="1">
        <f>'1-Analysis'!C57</f>
        <v>0</v>
      </c>
      <c r="C43" s="23" t="e">
        <f>'1-Analysis'!I57</f>
        <v>#DIV/0!</v>
      </c>
      <c r="D43" s="23" t="e">
        <f>'1-Analysis'!Q57</f>
        <v>#DIV/0!</v>
      </c>
      <c r="E43" s="23" t="e">
        <f>'1-Analysis'!Y57</f>
        <v>#DIV/0!</v>
      </c>
      <c r="F43" s="23" t="e">
        <f>'1-Analysis'!AG57</f>
        <v>#DIV/0!</v>
      </c>
      <c r="G43" s="23" t="e">
        <f>'1-Analysis'!AO57</f>
        <v>#DIV/0!</v>
      </c>
      <c r="H43" s="23" t="e">
        <f>'1-Analysis'!AW57</f>
        <v>#DIV/0!</v>
      </c>
      <c r="I43" s="125" t="e">
        <f>'1-Analysis'!BE57</f>
        <v>#DIV/0!</v>
      </c>
      <c r="L43" s="85"/>
      <c r="M43" s="85"/>
      <c r="N43" s="91"/>
      <c r="O43" s="85"/>
      <c r="P43" s="91"/>
      <c r="Q43" s="85"/>
      <c r="R43" s="91"/>
      <c r="S43" s="85"/>
      <c r="T43" s="91"/>
      <c r="U43" s="85"/>
      <c r="V43" s="91"/>
      <c r="W43" s="85"/>
      <c r="X43" s="91"/>
      <c r="Y43" s="85"/>
    </row>
    <row r="44" spans="1:25" x14ac:dyDescent="0.3">
      <c r="A44" s="8">
        <f>'1-Analysis'!B58</f>
        <v>0</v>
      </c>
      <c r="B44" s="1">
        <f>'1-Analysis'!C58</f>
        <v>0</v>
      </c>
      <c r="C44" s="23" t="e">
        <f>'1-Analysis'!I58</f>
        <v>#DIV/0!</v>
      </c>
      <c r="D44" s="23" t="e">
        <f>'1-Analysis'!Q58</f>
        <v>#DIV/0!</v>
      </c>
      <c r="E44" s="23" t="e">
        <f>'1-Analysis'!Y58</f>
        <v>#DIV/0!</v>
      </c>
      <c r="F44" s="23" t="e">
        <f>'1-Analysis'!AG58</f>
        <v>#DIV/0!</v>
      </c>
      <c r="G44" s="23" t="e">
        <f>'1-Analysis'!AO58</f>
        <v>#DIV/0!</v>
      </c>
      <c r="H44" s="23" t="e">
        <f>'1-Analysis'!AW58</f>
        <v>#DIV/0!</v>
      </c>
      <c r="I44" s="125" t="e">
        <f>'1-Analysis'!BE58</f>
        <v>#DIV/0!</v>
      </c>
      <c r="L44" s="85"/>
      <c r="M44" s="85"/>
      <c r="N44" s="91"/>
      <c r="O44" s="85"/>
      <c r="P44" s="91"/>
      <c r="Q44" s="85"/>
      <c r="R44" s="91"/>
      <c r="S44" s="85"/>
      <c r="T44" s="91"/>
      <c r="U44" s="85"/>
      <c r="V44" s="91"/>
      <c r="W44" s="85"/>
      <c r="X44" s="91"/>
      <c r="Y44" s="85"/>
    </row>
    <row r="45" spans="1:25" x14ac:dyDescent="0.3">
      <c r="A45" s="8">
        <f>'1-Analysis'!B59</f>
        <v>0</v>
      </c>
      <c r="B45" s="1">
        <f>'1-Analysis'!C59</f>
        <v>0</v>
      </c>
      <c r="C45" s="23" t="e">
        <f>'1-Analysis'!I59</f>
        <v>#DIV/0!</v>
      </c>
      <c r="D45" s="23" t="e">
        <f>'1-Analysis'!Q59</f>
        <v>#DIV/0!</v>
      </c>
      <c r="E45" s="23" t="e">
        <f>'1-Analysis'!Y59</f>
        <v>#DIV/0!</v>
      </c>
      <c r="F45" s="23" t="e">
        <f>'1-Analysis'!AG59</f>
        <v>#DIV/0!</v>
      </c>
      <c r="G45" s="23" t="e">
        <f>'1-Analysis'!AO59</f>
        <v>#DIV/0!</v>
      </c>
      <c r="H45" s="23" t="e">
        <f>'1-Analysis'!AW59</f>
        <v>#DIV/0!</v>
      </c>
      <c r="I45" s="125" t="e">
        <f>'1-Analysis'!BE59</f>
        <v>#DIV/0!</v>
      </c>
      <c r="K45" t="s">
        <v>49</v>
      </c>
      <c r="L45" s="85" t="e">
        <f>AVERAGE(C44:C45)</f>
        <v>#DIV/0!</v>
      </c>
      <c r="M45" s="85" t="e">
        <f>STDEV(C44:C45)</f>
        <v>#DIV/0!</v>
      </c>
      <c r="N45" s="91" t="e">
        <f>AVERAGE(D44:D45)</f>
        <v>#DIV/0!</v>
      </c>
      <c r="O45" s="85" t="e">
        <f>STDEV(D44:D45)</f>
        <v>#DIV/0!</v>
      </c>
      <c r="P45" s="91" t="e">
        <f>AVERAGE(E44:E45)</f>
        <v>#DIV/0!</v>
      </c>
      <c r="Q45" s="85" t="e">
        <f>STDEV(G44:G45)</f>
        <v>#DIV/0!</v>
      </c>
      <c r="R45" s="91" t="e">
        <f>AVERAGE(F44:F45)</f>
        <v>#DIV/0!</v>
      </c>
      <c r="S45" s="85" t="e">
        <f>STDEV(F44:F45)</f>
        <v>#DIV/0!</v>
      </c>
      <c r="T45" s="91" t="e">
        <f>AVERAGE(G44:G45)</f>
        <v>#DIV/0!</v>
      </c>
      <c r="U45" s="85" t="e">
        <f>STDEV(G44:G45)</f>
        <v>#DIV/0!</v>
      </c>
      <c r="V45" s="91" t="e">
        <f>AVERAGE(H44:H45)</f>
        <v>#DIV/0!</v>
      </c>
      <c r="W45" s="85" t="e">
        <f>STDEV(H44:H45)</f>
        <v>#DIV/0!</v>
      </c>
      <c r="X45" s="91" t="e">
        <f>AVERAGE(I44:I45)</f>
        <v>#DIV/0!</v>
      </c>
      <c r="Y45" s="85" t="e">
        <f>STDEV(I44:I45)</f>
        <v>#DIV/0!</v>
      </c>
    </row>
    <row r="46" spans="1:25" x14ac:dyDescent="0.3">
      <c r="A46" s="18">
        <f>'1-Analysis'!B60</f>
        <v>0</v>
      </c>
      <c r="B46" s="19">
        <f>'1-Analysis'!C60</f>
        <v>0</v>
      </c>
      <c r="C46" s="83" t="e">
        <f>'1-Analysis'!I60</f>
        <v>#DIV/0!</v>
      </c>
      <c r="D46" s="83" t="e">
        <f>'1-Analysis'!Q60</f>
        <v>#DIV/0!</v>
      </c>
      <c r="E46" s="83" t="e">
        <f>'1-Analysis'!Y60</f>
        <v>#DIV/0!</v>
      </c>
      <c r="F46" s="83" t="e">
        <f>'1-Analysis'!AG60</f>
        <v>#DIV/0!</v>
      </c>
      <c r="G46" s="83" t="e">
        <f>'1-Analysis'!AO60</f>
        <v>#DIV/0!</v>
      </c>
      <c r="H46" s="83" t="e">
        <f>'1-Analysis'!AW60</f>
        <v>#DIV/0!</v>
      </c>
      <c r="I46" s="126" t="e">
        <f>'1-Analysis'!BE60</f>
        <v>#DIV/0!</v>
      </c>
      <c r="J46" s="17"/>
      <c r="K46" s="17" t="s">
        <v>48</v>
      </c>
      <c r="L46" s="84" t="e">
        <f>AVERAGE(C44:C46)</f>
        <v>#DIV/0!</v>
      </c>
      <c r="M46" s="84" t="e">
        <f>STDEV(C44:C46)</f>
        <v>#DIV/0!</v>
      </c>
      <c r="N46" s="92" t="e">
        <f>AVERAGE(D44:D46)</f>
        <v>#DIV/0!</v>
      </c>
      <c r="O46" s="84" t="e">
        <f>STDEV(D44:D46)</f>
        <v>#DIV/0!</v>
      </c>
      <c r="P46" s="92" t="e">
        <f>AVERAGE(E44:E46)</f>
        <v>#DIV/0!</v>
      </c>
      <c r="Q46" s="84" t="e">
        <f>STDEV(E44:E46)</f>
        <v>#DIV/0!</v>
      </c>
      <c r="R46" s="92" t="e">
        <f>AVERAGE(F44:F46)</f>
        <v>#DIV/0!</v>
      </c>
      <c r="S46" s="84" t="e">
        <f>STDEV(F44:F46)</f>
        <v>#DIV/0!</v>
      </c>
      <c r="T46" s="92" t="e">
        <f>AVERAGE(G44:G46)</f>
        <v>#DIV/0!</v>
      </c>
      <c r="U46" s="84" t="e">
        <f>STDEV(G44:G46)</f>
        <v>#DIV/0!</v>
      </c>
      <c r="V46" s="92" t="e">
        <f>AVERAGE(H44:H46)</f>
        <v>#DIV/0!</v>
      </c>
      <c r="W46" s="84" t="e">
        <f>STDEV(H44:H46)</f>
        <v>#DIV/0!</v>
      </c>
      <c r="X46" s="92" t="e">
        <f>AVERAGE(I44:I46)</f>
        <v>#DIV/0!</v>
      </c>
      <c r="Y46" s="84" t="e">
        <f>STDEV(I44:I46)</f>
        <v>#DIV/0!</v>
      </c>
    </row>
    <row r="47" spans="1:25" x14ac:dyDescent="0.3">
      <c r="A47" s="8">
        <f>'1-Analysis'!B61</f>
        <v>0</v>
      </c>
      <c r="B47" s="1">
        <f>'1-Analysis'!C61</f>
        <v>0</v>
      </c>
      <c r="C47" s="23" t="e">
        <f>'1-Analysis'!I61</f>
        <v>#DIV/0!</v>
      </c>
      <c r="D47" s="23" t="e">
        <f>'1-Analysis'!Q61</f>
        <v>#DIV/0!</v>
      </c>
      <c r="E47" s="23" t="e">
        <f>'1-Analysis'!Y61</f>
        <v>#DIV/0!</v>
      </c>
      <c r="F47" s="23" t="e">
        <f>'1-Analysis'!AG61</f>
        <v>#DIV/0!</v>
      </c>
      <c r="G47" s="23" t="e">
        <f>'1-Analysis'!AO61</f>
        <v>#DIV/0!</v>
      </c>
      <c r="H47" s="23" t="e">
        <f>'1-Analysis'!AW61</f>
        <v>#DIV/0!</v>
      </c>
      <c r="I47" s="125" t="e">
        <f>'1-Analysis'!BE61</f>
        <v>#DIV/0!</v>
      </c>
      <c r="L47" s="85"/>
      <c r="M47" s="85"/>
      <c r="N47" s="91"/>
      <c r="O47" s="85"/>
      <c r="P47" s="91"/>
      <c r="Q47" s="85"/>
      <c r="R47" s="91"/>
      <c r="S47" s="85"/>
      <c r="T47" s="91"/>
      <c r="U47" s="85"/>
      <c r="V47" s="91"/>
      <c r="W47" s="85"/>
      <c r="X47" s="91"/>
      <c r="Y47" s="85"/>
    </row>
    <row r="48" spans="1:25" x14ac:dyDescent="0.3">
      <c r="A48" s="8">
        <f>'1-Analysis'!B62</f>
        <v>0</v>
      </c>
      <c r="B48" s="1">
        <f>'1-Analysis'!C62</f>
        <v>0</v>
      </c>
      <c r="C48" s="23" t="e">
        <f>'1-Analysis'!I62</f>
        <v>#DIV/0!</v>
      </c>
      <c r="D48" s="23" t="e">
        <f>'1-Analysis'!Q62</f>
        <v>#DIV/0!</v>
      </c>
      <c r="E48" s="23" t="e">
        <f>'1-Analysis'!Y62</f>
        <v>#DIV/0!</v>
      </c>
      <c r="F48" s="23" t="e">
        <f>'1-Analysis'!AG62</f>
        <v>#DIV/0!</v>
      </c>
      <c r="G48" s="23" t="e">
        <f>'1-Analysis'!AO62</f>
        <v>#DIV/0!</v>
      </c>
      <c r="H48" s="23" t="e">
        <f>'1-Analysis'!AW62</f>
        <v>#DIV/0!</v>
      </c>
      <c r="I48" s="125" t="e">
        <f>'1-Analysis'!BE62</f>
        <v>#DIV/0!</v>
      </c>
      <c r="L48" s="85"/>
      <c r="M48" s="85"/>
      <c r="N48" s="91"/>
      <c r="O48" s="85"/>
      <c r="P48" s="91"/>
      <c r="Q48" s="85"/>
      <c r="R48" s="91"/>
      <c r="S48" s="85"/>
      <c r="T48" s="91"/>
      <c r="U48" s="85"/>
      <c r="V48" s="91"/>
      <c r="W48" s="85"/>
      <c r="X48" s="91"/>
      <c r="Y48" s="85"/>
    </row>
    <row r="49" spans="1:25" x14ac:dyDescent="0.3">
      <c r="A49" s="8">
        <f>'1-Analysis'!B63</f>
        <v>0</v>
      </c>
      <c r="B49" s="1">
        <f>'1-Analysis'!C63</f>
        <v>0</v>
      </c>
      <c r="C49" s="23" t="e">
        <f>'1-Analysis'!I63</f>
        <v>#DIV/0!</v>
      </c>
      <c r="D49" s="23" t="e">
        <f>'1-Analysis'!Q63</f>
        <v>#DIV/0!</v>
      </c>
      <c r="E49" s="23" t="e">
        <f>'1-Analysis'!Y63</f>
        <v>#DIV/0!</v>
      </c>
      <c r="F49" s="23" t="e">
        <f>'1-Analysis'!AG63</f>
        <v>#DIV/0!</v>
      </c>
      <c r="G49" s="23" t="e">
        <f>'1-Analysis'!AO63</f>
        <v>#DIV/0!</v>
      </c>
      <c r="H49" s="23" t="e">
        <f>'1-Analysis'!AW63</f>
        <v>#DIV/0!</v>
      </c>
      <c r="I49" s="125" t="e">
        <f>'1-Analysis'!BE63</f>
        <v>#DIV/0!</v>
      </c>
      <c r="K49" t="s">
        <v>49</v>
      </c>
      <c r="L49" s="85" t="e">
        <f>AVERAGE(C48:C49)</f>
        <v>#DIV/0!</v>
      </c>
      <c r="M49" s="85" t="e">
        <f>STDEV(C48:C49)</f>
        <v>#DIV/0!</v>
      </c>
      <c r="N49" s="91" t="e">
        <f>AVERAGE(D48:D49)</f>
        <v>#DIV/0!</v>
      </c>
      <c r="O49" s="85" t="e">
        <f>STDEV(D48:D49)</f>
        <v>#DIV/0!</v>
      </c>
      <c r="P49" s="91" t="e">
        <f>AVERAGE(E48:E49)</f>
        <v>#DIV/0!</v>
      </c>
      <c r="Q49" s="85" t="e">
        <f>STDEV(G48:G49)</f>
        <v>#DIV/0!</v>
      </c>
      <c r="R49" s="91" t="e">
        <f>AVERAGE(F48:F49)</f>
        <v>#DIV/0!</v>
      </c>
      <c r="S49" s="85" t="e">
        <f>STDEV(F48:F49)</f>
        <v>#DIV/0!</v>
      </c>
      <c r="T49" s="91" t="e">
        <f>AVERAGE(G48:G49)</f>
        <v>#DIV/0!</v>
      </c>
      <c r="U49" s="85" t="e">
        <f>STDEV(G48:G49)</f>
        <v>#DIV/0!</v>
      </c>
      <c r="V49" s="91" t="e">
        <f>AVERAGE(H48:H49)</f>
        <v>#DIV/0!</v>
      </c>
      <c r="W49" s="85" t="e">
        <f>STDEV(H48:H49)</f>
        <v>#DIV/0!</v>
      </c>
      <c r="X49" s="91" t="e">
        <f>AVERAGE(I48:I49)</f>
        <v>#DIV/0!</v>
      </c>
      <c r="Y49" s="85" t="e">
        <f>STDEV(I48:I49)</f>
        <v>#DIV/0!</v>
      </c>
    </row>
    <row r="50" spans="1:25" x14ac:dyDescent="0.3">
      <c r="A50" s="18">
        <f>'1-Analysis'!B64</f>
        <v>0</v>
      </c>
      <c r="B50" s="19">
        <f>'1-Analysis'!C64</f>
        <v>0</v>
      </c>
      <c r="C50" s="83" t="e">
        <f>'1-Analysis'!I64</f>
        <v>#DIV/0!</v>
      </c>
      <c r="D50" s="83" t="e">
        <f>'1-Analysis'!Q64</f>
        <v>#DIV/0!</v>
      </c>
      <c r="E50" s="83" t="e">
        <f>'1-Analysis'!Y64</f>
        <v>#DIV/0!</v>
      </c>
      <c r="F50" s="83" t="e">
        <f>'1-Analysis'!AG64</f>
        <v>#DIV/0!</v>
      </c>
      <c r="G50" s="83" t="e">
        <f>'1-Analysis'!AO64</f>
        <v>#DIV/0!</v>
      </c>
      <c r="H50" s="83" t="e">
        <f>'1-Analysis'!AW64</f>
        <v>#DIV/0!</v>
      </c>
      <c r="I50" s="126" t="e">
        <f>'1-Analysis'!BE64</f>
        <v>#DIV/0!</v>
      </c>
      <c r="J50" s="17"/>
      <c r="K50" s="17" t="s">
        <v>48</v>
      </c>
      <c r="L50" s="84" t="e">
        <f>AVERAGE(C48:C50)</f>
        <v>#DIV/0!</v>
      </c>
      <c r="M50" s="84" t="e">
        <f>STDEV(C48:C50)</f>
        <v>#DIV/0!</v>
      </c>
      <c r="N50" s="92" t="e">
        <f>AVERAGE(D48:D50)</f>
        <v>#DIV/0!</v>
      </c>
      <c r="O50" s="84" t="e">
        <f>STDEV(D48:D50)</f>
        <v>#DIV/0!</v>
      </c>
      <c r="P50" s="92" t="e">
        <f>AVERAGE(E48:E50)</f>
        <v>#DIV/0!</v>
      </c>
      <c r="Q50" s="84" t="e">
        <f>STDEV(E48:E50)</f>
        <v>#DIV/0!</v>
      </c>
      <c r="R50" s="92" t="e">
        <f>AVERAGE(F48:F50)</f>
        <v>#DIV/0!</v>
      </c>
      <c r="S50" s="84" t="e">
        <f>STDEV(F48:F50)</f>
        <v>#DIV/0!</v>
      </c>
      <c r="T50" s="92" t="e">
        <f>AVERAGE(G48:G50)</f>
        <v>#DIV/0!</v>
      </c>
      <c r="U50" s="84" t="e">
        <f>STDEV(G48:G50)</f>
        <v>#DIV/0!</v>
      </c>
      <c r="V50" s="92" t="e">
        <f>AVERAGE(H48:H50)</f>
        <v>#DIV/0!</v>
      </c>
      <c r="W50" s="84" t="e">
        <f>STDEV(H48:H50)</f>
        <v>#DIV/0!</v>
      </c>
      <c r="X50" s="92" t="e">
        <f>AVERAGE(I48:I50)</f>
        <v>#DIV/0!</v>
      </c>
      <c r="Y50" s="84" t="e">
        <f>STDEV(I48:I50)</f>
        <v>#DIV/0!</v>
      </c>
    </row>
    <row r="51" spans="1:25" x14ac:dyDescent="0.3">
      <c r="A51" s="8">
        <f>'1-Analysis'!B65</f>
        <v>0</v>
      </c>
      <c r="B51" s="1">
        <f>'1-Analysis'!C65</f>
        <v>0</v>
      </c>
      <c r="C51" s="23" t="e">
        <f>'1-Analysis'!I65</f>
        <v>#DIV/0!</v>
      </c>
      <c r="D51" s="23" t="e">
        <f>'1-Analysis'!Q65</f>
        <v>#DIV/0!</v>
      </c>
      <c r="E51" s="23" t="e">
        <f>'1-Analysis'!Y65</f>
        <v>#DIV/0!</v>
      </c>
      <c r="F51" s="23" t="e">
        <f>'1-Analysis'!AG65</f>
        <v>#DIV/0!</v>
      </c>
      <c r="G51" s="23" t="e">
        <f>'1-Analysis'!AO65</f>
        <v>#DIV/0!</v>
      </c>
      <c r="H51" s="23" t="e">
        <f>'1-Analysis'!AW65</f>
        <v>#DIV/0!</v>
      </c>
      <c r="I51" s="125" t="e">
        <f>'1-Analysis'!BE65</f>
        <v>#DIV/0!</v>
      </c>
      <c r="L51" s="85"/>
      <c r="M51" s="85"/>
      <c r="N51" s="91"/>
      <c r="O51" s="85"/>
      <c r="P51" s="91"/>
      <c r="Q51" s="85"/>
      <c r="R51" s="91"/>
      <c r="S51" s="85"/>
      <c r="T51" s="91"/>
      <c r="U51" s="85"/>
      <c r="V51" s="91"/>
      <c r="W51" s="85"/>
      <c r="X51" s="91"/>
      <c r="Y51" s="85"/>
    </row>
    <row r="52" spans="1:25" x14ac:dyDescent="0.3">
      <c r="A52" s="8">
        <f>'1-Analysis'!B66</f>
        <v>0</v>
      </c>
      <c r="B52" s="1">
        <f>'1-Analysis'!C66</f>
        <v>0</v>
      </c>
      <c r="C52" s="23" t="e">
        <f>'1-Analysis'!I66</f>
        <v>#DIV/0!</v>
      </c>
      <c r="D52" s="23" t="e">
        <f>'1-Analysis'!Q66</f>
        <v>#DIV/0!</v>
      </c>
      <c r="E52" s="23" t="e">
        <f>'1-Analysis'!Y66</f>
        <v>#DIV/0!</v>
      </c>
      <c r="F52" s="23" t="e">
        <f>'1-Analysis'!AG66</f>
        <v>#DIV/0!</v>
      </c>
      <c r="G52" s="23" t="e">
        <f>'1-Analysis'!AO66</f>
        <v>#DIV/0!</v>
      </c>
      <c r="H52" s="23" t="e">
        <f>'1-Analysis'!AW66</f>
        <v>#DIV/0!</v>
      </c>
      <c r="I52" s="125" t="e">
        <f>'1-Analysis'!BE66</f>
        <v>#DIV/0!</v>
      </c>
      <c r="L52" s="85"/>
      <c r="M52" s="85"/>
      <c r="N52" s="91"/>
      <c r="O52" s="85"/>
      <c r="P52" s="91"/>
      <c r="Q52" s="85"/>
      <c r="R52" s="91"/>
      <c r="S52" s="85"/>
      <c r="T52" s="91"/>
      <c r="U52" s="85"/>
      <c r="V52" s="91"/>
      <c r="W52" s="85"/>
      <c r="X52" s="91"/>
      <c r="Y52" s="85"/>
    </row>
    <row r="53" spans="1:25" x14ac:dyDescent="0.3">
      <c r="A53" s="8">
        <f>'1-Analysis'!B67</f>
        <v>0</v>
      </c>
      <c r="B53" s="1">
        <f>'1-Analysis'!C67</f>
        <v>0</v>
      </c>
      <c r="C53" s="23" t="e">
        <f>'1-Analysis'!I67</f>
        <v>#DIV/0!</v>
      </c>
      <c r="D53" s="23" t="e">
        <f>'1-Analysis'!Q67</f>
        <v>#DIV/0!</v>
      </c>
      <c r="E53" s="23" t="e">
        <f>'1-Analysis'!Y67</f>
        <v>#DIV/0!</v>
      </c>
      <c r="F53" s="23" t="e">
        <f>'1-Analysis'!AG67</f>
        <v>#DIV/0!</v>
      </c>
      <c r="G53" s="23" t="e">
        <f>'1-Analysis'!AO67</f>
        <v>#DIV/0!</v>
      </c>
      <c r="H53" s="23" t="e">
        <f>'1-Analysis'!AW67</f>
        <v>#DIV/0!</v>
      </c>
      <c r="I53" s="125" t="e">
        <f>'1-Analysis'!BE67</f>
        <v>#DIV/0!</v>
      </c>
      <c r="K53" t="s">
        <v>49</v>
      </c>
      <c r="L53" s="85" t="e">
        <f>AVERAGE(C52:C53)</f>
        <v>#DIV/0!</v>
      </c>
      <c r="M53" s="85" t="e">
        <f>STDEV(C52:C53)</f>
        <v>#DIV/0!</v>
      </c>
      <c r="N53" s="91" t="e">
        <f>AVERAGE(D52:D53)</f>
        <v>#DIV/0!</v>
      </c>
      <c r="O53" s="85" t="e">
        <f>STDEV(D52:D53)</f>
        <v>#DIV/0!</v>
      </c>
      <c r="P53" s="91" t="e">
        <f>AVERAGE(E52:E53)</f>
        <v>#DIV/0!</v>
      </c>
      <c r="Q53" s="85" t="e">
        <f>STDEV(G52:G53)</f>
        <v>#DIV/0!</v>
      </c>
      <c r="R53" s="91" t="e">
        <f>AVERAGE(F52:F53)</f>
        <v>#DIV/0!</v>
      </c>
      <c r="S53" s="85" t="e">
        <f>STDEV(F52:F53)</f>
        <v>#DIV/0!</v>
      </c>
      <c r="T53" s="91" t="e">
        <f>AVERAGE(G52:G53)</f>
        <v>#DIV/0!</v>
      </c>
      <c r="U53" s="85" t="e">
        <f>STDEV(G52:G53)</f>
        <v>#DIV/0!</v>
      </c>
      <c r="V53" s="91" t="e">
        <f>AVERAGE(H52:H53)</f>
        <v>#DIV/0!</v>
      </c>
      <c r="W53" s="85" t="e">
        <f>STDEV(H52:H53)</f>
        <v>#DIV/0!</v>
      </c>
      <c r="X53" s="91" t="e">
        <f>AVERAGE(I52:I53)</f>
        <v>#DIV/0!</v>
      </c>
      <c r="Y53" s="85" t="e">
        <f>STDEV(I52:I53)</f>
        <v>#DIV/0!</v>
      </c>
    </row>
    <row r="54" spans="1:25" x14ac:dyDescent="0.3">
      <c r="A54" s="18">
        <f>'1-Analysis'!B68</f>
        <v>0</v>
      </c>
      <c r="B54" s="19">
        <f>'1-Analysis'!C68</f>
        <v>0</v>
      </c>
      <c r="C54" s="83" t="e">
        <f>'1-Analysis'!I68</f>
        <v>#DIV/0!</v>
      </c>
      <c r="D54" s="83" t="e">
        <f>'1-Analysis'!Q68</f>
        <v>#DIV/0!</v>
      </c>
      <c r="E54" s="83" t="e">
        <f>'1-Analysis'!Y68</f>
        <v>#DIV/0!</v>
      </c>
      <c r="F54" s="83" t="e">
        <f>'1-Analysis'!AG68</f>
        <v>#DIV/0!</v>
      </c>
      <c r="G54" s="83" t="e">
        <f>'1-Analysis'!AO68</f>
        <v>#DIV/0!</v>
      </c>
      <c r="H54" s="83" t="e">
        <f>'1-Analysis'!AW68</f>
        <v>#DIV/0!</v>
      </c>
      <c r="I54" s="126" t="e">
        <f>'1-Analysis'!BE68</f>
        <v>#DIV/0!</v>
      </c>
      <c r="J54" s="17"/>
      <c r="K54" s="17" t="s">
        <v>48</v>
      </c>
      <c r="L54" s="84" t="e">
        <f>AVERAGE(C52:C54)</f>
        <v>#DIV/0!</v>
      </c>
      <c r="M54" s="84" t="e">
        <f>STDEV(C52:C54)</f>
        <v>#DIV/0!</v>
      </c>
      <c r="N54" s="93" t="e">
        <f>AVERAGE(D52:D54)</f>
        <v>#DIV/0!</v>
      </c>
      <c r="O54" s="88" t="e">
        <f>STDEV(D52:D54)</f>
        <v>#DIV/0!</v>
      </c>
      <c r="P54" s="92" t="e">
        <f>AVERAGE(E52:E54)</f>
        <v>#DIV/0!</v>
      </c>
      <c r="Q54" s="84" t="e">
        <f>STDEV(E52:E54)</f>
        <v>#DIV/0!</v>
      </c>
      <c r="R54" s="92" t="e">
        <f>AVERAGE(F52:F54)</f>
        <v>#DIV/0!</v>
      </c>
      <c r="S54" s="84" t="e">
        <f>STDEV(F52:F54)</f>
        <v>#DIV/0!</v>
      </c>
      <c r="T54" s="92" t="e">
        <f>AVERAGE(G52:G54)</f>
        <v>#DIV/0!</v>
      </c>
      <c r="U54" s="84" t="e">
        <f>STDEV(G52:G54)</f>
        <v>#DIV/0!</v>
      </c>
      <c r="V54" s="92" t="e">
        <f>AVERAGE(H52:H54)</f>
        <v>#DIV/0!</v>
      </c>
      <c r="W54" s="84" t="e">
        <f>STDEV(H52:H54)</f>
        <v>#DIV/0!</v>
      </c>
      <c r="X54" s="92" t="e">
        <f>AVERAGE(I52:I54)</f>
        <v>#DIV/0!</v>
      </c>
      <c r="Y54" s="84" t="e">
        <f>STDEV(I52:I54)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1184-A9B3-4D87-80C2-23232877720B}">
  <dimension ref="A1:Z54"/>
  <sheetViews>
    <sheetView workbookViewId="0">
      <pane ySplit="1" topLeftCell="A2" activePane="bottomLeft" state="frozen"/>
      <selection pane="bottomLeft" activeCell="C1" sqref="C1:I1"/>
    </sheetView>
  </sheetViews>
  <sheetFormatPr defaultRowHeight="14.4" x14ac:dyDescent="0.3"/>
  <cols>
    <col min="1" max="1" width="44.6640625" bestFit="1" customWidth="1"/>
    <col min="2" max="2" width="10.33203125" customWidth="1"/>
    <col min="3" max="5" width="12" customWidth="1"/>
    <col min="6" max="6" width="7.33203125" bestFit="1" customWidth="1"/>
    <col min="7" max="8" width="12" customWidth="1"/>
    <col min="9" max="9" width="12" style="125" customWidth="1"/>
    <col min="10" max="10" width="12" customWidth="1"/>
    <col min="11" max="11" width="8.33203125" bestFit="1" customWidth="1"/>
  </cols>
  <sheetData>
    <row r="1" spans="1:26" ht="13.95" customHeight="1" x14ac:dyDescent="0.3">
      <c r="A1" t="s">
        <v>34</v>
      </c>
      <c r="B1" t="s">
        <v>35</v>
      </c>
      <c r="C1" s="2" t="str">
        <f>'1-Analysis'!B2</f>
        <v>GOA</v>
      </c>
      <c r="D1" s="2" t="str">
        <f>'1-Analysis'!B3</f>
        <v>FA</v>
      </c>
      <c r="E1" s="2" t="str">
        <f>'1-Analysis'!B4</f>
        <v>GEA</v>
      </c>
      <c r="F1" s="2" t="str">
        <f>'1-Analysis'!B5</f>
        <v>DHA</v>
      </c>
      <c r="G1" s="2" t="str">
        <f>'1-Analysis'!B6</f>
        <v>LA</v>
      </c>
      <c r="H1" s="2" t="str">
        <f>'1-Analysis'!B7</f>
        <v>GALD</v>
      </c>
      <c r="I1" s="2" t="str">
        <f>'1-Analysis'!B8</f>
        <v>OA</v>
      </c>
      <c r="K1" t="s">
        <v>52</v>
      </c>
      <c r="L1" s="2" t="str">
        <f>C1</f>
        <v>GOA</v>
      </c>
      <c r="N1" s="5" t="str">
        <f>D1</f>
        <v>FA</v>
      </c>
      <c r="P1" s="5" t="str">
        <f>E1</f>
        <v>GEA</v>
      </c>
      <c r="R1" s="5" t="str">
        <f>F1</f>
        <v>DHA</v>
      </c>
      <c r="T1" s="5" t="str">
        <f>G1</f>
        <v>LA</v>
      </c>
      <c r="V1" s="5" t="str">
        <f>H1</f>
        <v>GALD</v>
      </c>
      <c r="X1" s="5" t="str">
        <f>I1</f>
        <v>OA</v>
      </c>
      <c r="Z1" s="90"/>
    </row>
    <row r="2" spans="1:26" ht="13.95" customHeight="1" x14ac:dyDescent="0.3"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s="125" t="s">
        <v>36</v>
      </c>
      <c r="L2" s="90" t="s">
        <v>46</v>
      </c>
      <c r="M2" t="s">
        <v>47</v>
      </c>
      <c r="N2" s="90" t="s">
        <v>46</v>
      </c>
      <c r="O2" t="s">
        <v>47</v>
      </c>
      <c r="P2" s="90" t="s">
        <v>46</v>
      </c>
      <c r="Q2" t="s">
        <v>47</v>
      </c>
      <c r="R2" s="90" t="s">
        <v>46</v>
      </c>
      <c r="S2" t="s">
        <v>47</v>
      </c>
      <c r="T2" s="90" t="s">
        <v>46</v>
      </c>
      <c r="U2" t="s">
        <v>47</v>
      </c>
      <c r="V2" s="90" t="s">
        <v>46</v>
      </c>
      <c r="W2" t="s">
        <v>47</v>
      </c>
      <c r="X2" s="90" t="s">
        <v>46</v>
      </c>
      <c r="Y2" t="s">
        <v>47</v>
      </c>
      <c r="Z2" s="90"/>
    </row>
    <row r="3" spans="1:26" x14ac:dyDescent="0.3">
      <c r="A3" s="8" t="str">
        <f>'1-Analysis'!B17</f>
        <v>Exp1 name</v>
      </c>
      <c r="B3" s="1" t="str">
        <f>'1-Analysis'!C17</f>
        <v>Exp ID1</v>
      </c>
      <c r="C3" t="e">
        <f>'1-Analysis'!H17</f>
        <v>#DIV/0!</v>
      </c>
      <c r="D3" t="e">
        <f>'1-Analysis'!P17</f>
        <v>#DIV/0!</v>
      </c>
      <c r="E3" t="e">
        <f>'1-Analysis'!X17</f>
        <v>#DIV/0!</v>
      </c>
      <c r="F3" t="e">
        <f>'1-Analysis'!AF17</f>
        <v>#DIV/0!</v>
      </c>
      <c r="G3" t="e">
        <f>'1-Analysis'!AN17</f>
        <v>#DIV/0!</v>
      </c>
      <c r="H3" t="e">
        <f>'1-Analysis'!AV17</f>
        <v>#DIV/0!</v>
      </c>
      <c r="I3" s="125" t="e">
        <f>'1-Analysis'!BD17</f>
        <v>#DIV/0!</v>
      </c>
      <c r="J3" s="16"/>
      <c r="L3" s="90"/>
      <c r="N3" s="90"/>
      <c r="P3" s="90"/>
      <c r="R3" s="90"/>
      <c r="T3" s="90"/>
      <c r="V3" s="90"/>
      <c r="X3" s="90"/>
      <c r="Z3" s="90"/>
    </row>
    <row r="4" spans="1:26" x14ac:dyDescent="0.3">
      <c r="A4" s="8" t="str">
        <f>'1-Analysis'!B18</f>
        <v>Exp1 name</v>
      </c>
      <c r="B4" s="1" t="str">
        <f>'1-Analysis'!C18</f>
        <v>Exp ID2</v>
      </c>
      <c r="C4" t="e">
        <f>'1-Analysis'!H18</f>
        <v>#DIV/0!</v>
      </c>
      <c r="D4" t="e">
        <f>'1-Analysis'!P18</f>
        <v>#DIV/0!</v>
      </c>
      <c r="E4" t="e">
        <f>'1-Analysis'!X18</f>
        <v>#DIV/0!</v>
      </c>
      <c r="F4" t="e">
        <f>'1-Analysis'!AF18</f>
        <v>#DIV/0!</v>
      </c>
      <c r="G4" t="e">
        <f>'1-Analysis'!AN18</f>
        <v>#DIV/0!</v>
      </c>
      <c r="H4" t="e">
        <f>'1-Analysis'!AV18</f>
        <v>#DIV/0!</v>
      </c>
      <c r="I4" s="125" t="e">
        <f>'1-Analysis'!BD18</f>
        <v>#DIV/0!</v>
      </c>
      <c r="J4" s="16"/>
      <c r="L4" s="90"/>
      <c r="N4" s="90"/>
      <c r="P4" s="90"/>
      <c r="R4" s="90"/>
      <c r="T4" s="90"/>
      <c r="V4" s="90"/>
      <c r="X4" s="90"/>
      <c r="Z4" s="90"/>
    </row>
    <row r="5" spans="1:26" x14ac:dyDescent="0.3">
      <c r="A5" s="8" t="str">
        <f>'1-Analysis'!B19</f>
        <v>Exp1 name</v>
      </c>
      <c r="B5" s="1" t="str">
        <f>'1-Analysis'!C19</f>
        <v>Exp ID3</v>
      </c>
      <c r="C5" t="e">
        <f>'1-Analysis'!H19</f>
        <v>#DIV/0!</v>
      </c>
      <c r="D5" t="e">
        <f>'1-Analysis'!P19</f>
        <v>#DIV/0!</v>
      </c>
      <c r="E5" t="e">
        <f>'1-Analysis'!X19</f>
        <v>#DIV/0!</v>
      </c>
      <c r="F5" t="e">
        <f>'1-Analysis'!AF19</f>
        <v>#DIV/0!</v>
      </c>
      <c r="G5" t="e">
        <f>'1-Analysis'!AN19</f>
        <v>#DIV/0!</v>
      </c>
      <c r="H5" t="e">
        <f>'1-Analysis'!AV19</f>
        <v>#DIV/0!</v>
      </c>
      <c r="I5" s="125" t="e">
        <f>'1-Analysis'!BD19</f>
        <v>#DIV/0!</v>
      </c>
      <c r="J5" s="16"/>
      <c r="K5" t="s">
        <v>49</v>
      </c>
      <c r="L5" s="94" t="e">
        <f>AVERAGE(C4:C5)</f>
        <v>#DIV/0!</v>
      </c>
      <c r="M5" s="87" t="e">
        <f>STDEV(C4:C5)</f>
        <v>#DIV/0!</v>
      </c>
      <c r="N5" s="94" t="e">
        <f>AVERAGE(D4:D5)</f>
        <v>#DIV/0!</v>
      </c>
      <c r="O5" s="87" t="e">
        <f>STDEV(D4:D5)</f>
        <v>#DIV/0!</v>
      </c>
      <c r="P5" s="94" t="e">
        <f>AVERAGE(E4:E5)</f>
        <v>#DIV/0!</v>
      </c>
      <c r="Q5" s="87" t="e">
        <f>STDEV(G4:G5)</f>
        <v>#DIV/0!</v>
      </c>
      <c r="R5" s="94" t="e">
        <f>AVERAGE(F4:F5)</f>
        <v>#DIV/0!</v>
      </c>
      <c r="S5" s="87" t="e">
        <f>STDEV(F4:F5)</f>
        <v>#DIV/0!</v>
      </c>
      <c r="T5" s="94" t="e">
        <f>AVERAGE(G4:G5)</f>
        <v>#DIV/0!</v>
      </c>
      <c r="U5" s="87" t="e">
        <f>STDEV(G4:G5)</f>
        <v>#DIV/0!</v>
      </c>
      <c r="V5" s="94" t="e">
        <f>AVERAGE(H4:H5)</f>
        <v>#DIV/0!</v>
      </c>
      <c r="W5" s="87" t="e">
        <f>STDEV(H4:H5)</f>
        <v>#DIV/0!</v>
      </c>
      <c r="X5" s="94" t="e">
        <f>AVERAGE(I4:I5)</f>
        <v>#DIV/0!</v>
      </c>
      <c r="Y5" s="87" t="e">
        <f>STDEV(I4:I5)</f>
        <v>#DIV/0!</v>
      </c>
      <c r="Z5" s="90" t="s">
        <v>49</v>
      </c>
    </row>
    <row r="6" spans="1:26" x14ac:dyDescent="0.3">
      <c r="A6" s="18" t="str">
        <f>'1-Analysis'!B20</f>
        <v>Exp1 name</v>
      </c>
      <c r="B6" s="19" t="str">
        <f>'1-Analysis'!C20</f>
        <v>Exp ID4</v>
      </c>
      <c r="C6" s="17" t="e">
        <f>'1-Analysis'!H20</f>
        <v>#DIV/0!</v>
      </c>
      <c r="D6" s="17" t="e">
        <f>'1-Analysis'!P20</f>
        <v>#DIV/0!</v>
      </c>
      <c r="E6" s="17" t="e">
        <f>'1-Analysis'!X20</f>
        <v>#DIV/0!</v>
      </c>
      <c r="F6" s="17" t="e">
        <f>'1-Analysis'!AF20</f>
        <v>#DIV/0!</v>
      </c>
      <c r="G6" s="17" t="e">
        <f>'1-Analysis'!AN20</f>
        <v>#DIV/0!</v>
      </c>
      <c r="H6" s="17" t="e">
        <f>'1-Analysis'!AV20</f>
        <v>#DIV/0!</v>
      </c>
      <c r="I6" s="126" t="e">
        <f>'1-Analysis'!BD20</f>
        <v>#DIV/0!</v>
      </c>
      <c r="J6" s="82"/>
      <c r="K6" s="17" t="s">
        <v>48</v>
      </c>
      <c r="L6" s="95" t="e">
        <f>AVERAGE(C$4:C$6)</f>
        <v>#DIV/0!</v>
      </c>
      <c r="M6" s="89" t="e">
        <f>STDEV(C$4:C$6)</f>
        <v>#DIV/0!</v>
      </c>
      <c r="N6" s="95" t="e">
        <f>AVERAGE(D$4:D$6)</f>
        <v>#DIV/0!</v>
      </c>
      <c r="O6" s="89" t="e">
        <f>STDEV(D$4:D$6)</f>
        <v>#DIV/0!</v>
      </c>
      <c r="P6" s="95" t="e">
        <f>AVERAGE(E$4:E$6)</f>
        <v>#DIV/0!</v>
      </c>
      <c r="Q6" s="89" t="e">
        <f>STDEV(G$4:G$6)</f>
        <v>#DIV/0!</v>
      </c>
      <c r="R6" s="95" t="e">
        <f>AVERAGE(F$4:F$6)</f>
        <v>#DIV/0!</v>
      </c>
      <c r="S6" s="89" t="e">
        <f>STDEV(F$4:F$6)</f>
        <v>#DIV/0!</v>
      </c>
      <c r="T6" s="95" t="e">
        <f>AVERAGE(G4:G6)</f>
        <v>#DIV/0!</v>
      </c>
      <c r="U6" s="89" t="e">
        <f>STDEV(G4:G6)</f>
        <v>#DIV/0!</v>
      </c>
      <c r="V6" s="95" t="e">
        <f>AVERAGE(H4:H6)</f>
        <v>#DIV/0!</v>
      </c>
      <c r="W6" s="89" t="e">
        <f>STDEV(H4:H6)</f>
        <v>#DIV/0!</v>
      </c>
      <c r="X6" s="95" t="e">
        <f>AVERAGE(I4:I6)</f>
        <v>#DIV/0!</v>
      </c>
      <c r="Y6" s="89" t="e">
        <f>STDEV(I4:I6)</f>
        <v>#DIV/0!</v>
      </c>
      <c r="Z6" s="98" t="s">
        <v>48</v>
      </c>
    </row>
    <row r="7" spans="1:26" x14ac:dyDescent="0.3">
      <c r="A7" s="8" t="str">
        <f>'1-Analysis'!B21</f>
        <v>Exp2 name</v>
      </c>
      <c r="B7" s="1" t="str">
        <f>'1-Analysis'!C21</f>
        <v>Exp ID1</v>
      </c>
      <c r="C7" t="e">
        <f>'1-Analysis'!H21</f>
        <v>#DIV/0!</v>
      </c>
      <c r="D7" t="e">
        <f>'1-Analysis'!P21</f>
        <v>#DIV/0!</v>
      </c>
      <c r="E7" t="e">
        <f>'1-Analysis'!X21</f>
        <v>#DIV/0!</v>
      </c>
      <c r="F7" t="e">
        <f>'1-Analysis'!AF21</f>
        <v>#DIV/0!</v>
      </c>
      <c r="G7" t="e">
        <f>'1-Analysis'!AN21</f>
        <v>#DIV/0!</v>
      </c>
      <c r="H7" t="e">
        <f>'1-Analysis'!AV21</f>
        <v>#DIV/0!</v>
      </c>
      <c r="I7" s="125" t="e">
        <f>'1-Analysis'!BD21</f>
        <v>#DIV/0!</v>
      </c>
      <c r="J7" s="16"/>
      <c r="L7" s="94"/>
      <c r="M7" s="87"/>
      <c r="N7" s="94"/>
      <c r="O7" s="87"/>
      <c r="P7" s="94"/>
      <c r="Q7" s="87"/>
      <c r="R7" s="94"/>
      <c r="S7" s="87"/>
      <c r="T7" s="94"/>
      <c r="U7" s="87"/>
      <c r="V7" s="94"/>
      <c r="W7" s="87"/>
      <c r="X7" s="94"/>
      <c r="Y7" s="87"/>
      <c r="Z7" s="90"/>
    </row>
    <row r="8" spans="1:26" x14ac:dyDescent="0.3">
      <c r="A8" s="8" t="str">
        <f>'1-Analysis'!B22</f>
        <v>etc</v>
      </c>
      <c r="B8" s="1" t="str">
        <f>'1-Analysis'!C22</f>
        <v>etc</v>
      </c>
      <c r="C8" t="e">
        <f>'1-Analysis'!H22</f>
        <v>#DIV/0!</v>
      </c>
      <c r="D8" t="e">
        <f>'1-Analysis'!P22</f>
        <v>#DIV/0!</v>
      </c>
      <c r="E8" t="e">
        <f>'1-Analysis'!X22</f>
        <v>#DIV/0!</v>
      </c>
      <c r="F8" t="e">
        <f>'1-Analysis'!AF22</f>
        <v>#DIV/0!</v>
      </c>
      <c r="G8" t="e">
        <f>'1-Analysis'!AN22</f>
        <v>#DIV/0!</v>
      </c>
      <c r="H8" t="e">
        <f>'1-Analysis'!AV22</f>
        <v>#DIV/0!</v>
      </c>
      <c r="I8" s="125" t="e">
        <f>'1-Analysis'!BD22</f>
        <v>#DIV/0!</v>
      </c>
      <c r="J8" s="16"/>
      <c r="L8" s="94"/>
      <c r="M8" s="87"/>
      <c r="N8" s="94"/>
      <c r="O8" s="87"/>
      <c r="P8" s="94"/>
      <c r="Q8" s="87"/>
      <c r="R8" s="94"/>
      <c r="S8" s="87"/>
      <c r="T8" s="94"/>
      <c r="U8" s="87"/>
      <c r="V8" s="94"/>
      <c r="W8" s="87"/>
      <c r="X8" s="94"/>
      <c r="Y8" s="87"/>
      <c r="Z8" s="90"/>
    </row>
    <row r="9" spans="1:26" x14ac:dyDescent="0.3">
      <c r="A9" s="8">
        <f>'1-Analysis'!B23</f>
        <v>0</v>
      </c>
      <c r="B9" s="1">
        <f>'1-Analysis'!C23</f>
        <v>0</v>
      </c>
      <c r="C9" t="e">
        <f>'1-Analysis'!H23</f>
        <v>#DIV/0!</v>
      </c>
      <c r="D9" t="e">
        <f>'1-Analysis'!P23</f>
        <v>#DIV/0!</v>
      </c>
      <c r="E9" t="e">
        <f>'1-Analysis'!X23</f>
        <v>#DIV/0!</v>
      </c>
      <c r="F9" t="e">
        <f>'1-Analysis'!AF23</f>
        <v>#DIV/0!</v>
      </c>
      <c r="G9" t="e">
        <f>'1-Analysis'!AN23</f>
        <v>#DIV/0!</v>
      </c>
      <c r="H9" t="e">
        <f>'1-Analysis'!AV23</f>
        <v>#DIV/0!</v>
      </c>
      <c r="I9" s="125" t="e">
        <f>'1-Analysis'!BD23</f>
        <v>#DIV/0!</v>
      </c>
      <c r="J9" s="16"/>
      <c r="K9" t="s">
        <v>49</v>
      </c>
      <c r="L9" s="94" t="e">
        <f>AVERAGE(C8:C9)</f>
        <v>#DIV/0!</v>
      </c>
      <c r="M9" s="87" t="e">
        <f>STDEV(C8:C9)</f>
        <v>#DIV/0!</v>
      </c>
      <c r="N9" s="94" t="e">
        <f>AVERAGE(D8:D9)</f>
        <v>#DIV/0!</v>
      </c>
      <c r="O9" s="87" t="e">
        <f>STDEV(D8:D9)</f>
        <v>#DIV/0!</v>
      </c>
      <c r="P9" s="94" t="e">
        <f>AVERAGE(E8:E9)</f>
        <v>#DIV/0!</v>
      </c>
      <c r="Q9" s="87" t="e">
        <f>STDEV(G8:G9)</f>
        <v>#DIV/0!</v>
      </c>
      <c r="R9" s="94" t="e">
        <f>AVERAGE(F8:F9)</f>
        <v>#DIV/0!</v>
      </c>
      <c r="S9" s="87" t="e">
        <f>STDEV(F8:F9)</f>
        <v>#DIV/0!</v>
      </c>
      <c r="T9" s="94" t="e">
        <f>AVERAGE(G8:G9)</f>
        <v>#DIV/0!</v>
      </c>
      <c r="U9" s="87" t="e">
        <f>STDEV(G8:G9)</f>
        <v>#DIV/0!</v>
      </c>
      <c r="V9" s="94" t="e">
        <f>AVERAGE(H8:H9)</f>
        <v>#DIV/0!</v>
      </c>
      <c r="W9" s="87" t="e">
        <f>STDEV(H8:H9)</f>
        <v>#DIV/0!</v>
      </c>
      <c r="X9" s="94" t="e">
        <f>AVERAGE(I8:I9)</f>
        <v>#DIV/0!</v>
      </c>
      <c r="Y9" s="87" t="e">
        <f>STDEV(I8:I9)</f>
        <v>#DIV/0!</v>
      </c>
      <c r="Z9" s="90" t="s">
        <v>49</v>
      </c>
    </row>
    <row r="10" spans="1:26" x14ac:dyDescent="0.3">
      <c r="A10" s="18">
        <f>'1-Analysis'!B24</f>
        <v>0</v>
      </c>
      <c r="B10" s="19">
        <f>'1-Analysis'!C24</f>
        <v>0</v>
      </c>
      <c r="C10" s="17" t="e">
        <f>'1-Analysis'!H24</f>
        <v>#DIV/0!</v>
      </c>
      <c r="D10" s="17" t="e">
        <f>'1-Analysis'!P24</f>
        <v>#DIV/0!</v>
      </c>
      <c r="E10" s="17" t="e">
        <f>'1-Analysis'!X24</f>
        <v>#DIV/0!</v>
      </c>
      <c r="F10" s="17" t="e">
        <f>'1-Analysis'!AF24</f>
        <v>#DIV/0!</v>
      </c>
      <c r="G10" s="17" t="e">
        <f>'1-Analysis'!AN24</f>
        <v>#DIV/0!</v>
      </c>
      <c r="H10" s="17" t="e">
        <f>'1-Analysis'!AV24</f>
        <v>#DIV/0!</v>
      </c>
      <c r="I10" s="126" t="e">
        <f>'1-Analysis'!BD24</f>
        <v>#DIV/0!</v>
      </c>
      <c r="J10" s="82"/>
      <c r="K10" s="17" t="s">
        <v>48</v>
      </c>
      <c r="L10" s="95" t="e">
        <f>AVERAGE(C8:C10)</f>
        <v>#DIV/0!</v>
      </c>
      <c r="M10" s="89" t="e">
        <f>STDEV(C8:C10)</f>
        <v>#DIV/0!</v>
      </c>
      <c r="N10" s="95" t="e">
        <f>AVERAGE(D8:D10)</f>
        <v>#DIV/0!</v>
      </c>
      <c r="O10" s="89" t="e">
        <f>STDEV(D8:D10)</f>
        <v>#DIV/0!</v>
      </c>
      <c r="P10" s="95" t="e">
        <f>AVERAGE(E8:E10)</f>
        <v>#DIV/0!</v>
      </c>
      <c r="Q10" s="89" t="e">
        <f>STDEV(E8:E10)</f>
        <v>#DIV/0!</v>
      </c>
      <c r="R10" s="95" t="e">
        <f>AVERAGE(F8:F10)</f>
        <v>#DIV/0!</v>
      </c>
      <c r="S10" s="89" t="e">
        <f>STDEV(F8:F10)</f>
        <v>#DIV/0!</v>
      </c>
      <c r="T10" s="95" t="e">
        <f>AVERAGE(G8:G10)</f>
        <v>#DIV/0!</v>
      </c>
      <c r="U10" s="89" t="e">
        <f>STDEV(G8:G10)</f>
        <v>#DIV/0!</v>
      </c>
      <c r="V10" s="95" t="e">
        <f>AVERAGE(H8:H10)</f>
        <v>#DIV/0!</v>
      </c>
      <c r="W10" s="89" t="e">
        <f>STDEV(H8:H10)</f>
        <v>#DIV/0!</v>
      </c>
      <c r="X10" s="95" t="e">
        <f>AVERAGE(I8:I10)</f>
        <v>#DIV/0!</v>
      </c>
      <c r="Y10" s="89" t="e">
        <f>STDEV(I8:I10)</f>
        <v>#DIV/0!</v>
      </c>
      <c r="Z10" s="98" t="s">
        <v>48</v>
      </c>
    </row>
    <row r="11" spans="1:26" x14ac:dyDescent="0.3">
      <c r="A11" s="8">
        <f>'1-Analysis'!B25</f>
        <v>0</v>
      </c>
      <c r="B11" s="1">
        <f>'1-Analysis'!C25</f>
        <v>0</v>
      </c>
      <c r="C11" t="e">
        <f>'1-Analysis'!H25</f>
        <v>#DIV/0!</v>
      </c>
      <c r="D11" t="e">
        <f>'1-Analysis'!P25</f>
        <v>#DIV/0!</v>
      </c>
      <c r="E11" t="e">
        <f>'1-Analysis'!X25</f>
        <v>#DIV/0!</v>
      </c>
      <c r="F11" t="e">
        <f>'1-Analysis'!AF25</f>
        <v>#DIV/0!</v>
      </c>
      <c r="G11" t="e">
        <f>'1-Analysis'!AN25</f>
        <v>#DIV/0!</v>
      </c>
      <c r="H11" t="e">
        <f>'1-Analysis'!AV25</f>
        <v>#DIV/0!</v>
      </c>
      <c r="I11" s="125" t="e">
        <f>'1-Analysis'!BD25</f>
        <v>#DIV/0!</v>
      </c>
      <c r="J11" s="16"/>
      <c r="L11" s="94"/>
      <c r="M11" s="87"/>
      <c r="N11" s="94"/>
      <c r="O11" s="87"/>
      <c r="P11" s="94"/>
      <c r="Q11" s="87"/>
      <c r="R11" s="94"/>
      <c r="S11" s="87"/>
      <c r="T11" s="94"/>
      <c r="U11" s="87"/>
      <c r="V11" s="94"/>
      <c r="W11" s="87"/>
      <c r="X11" s="94"/>
      <c r="Y11" s="87"/>
      <c r="Z11" s="90"/>
    </row>
    <row r="12" spans="1:26" x14ac:dyDescent="0.3">
      <c r="A12" s="8">
        <f>'1-Analysis'!B26</f>
        <v>0</v>
      </c>
      <c r="B12" s="1">
        <f>'1-Analysis'!C26</f>
        <v>0</v>
      </c>
      <c r="C12" t="e">
        <f>'1-Analysis'!H26</f>
        <v>#DIV/0!</v>
      </c>
      <c r="D12" t="e">
        <f>'1-Analysis'!P26</f>
        <v>#DIV/0!</v>
      </c>
      <c r="E12" t="e">
        <f>'1-Analysis'!X26</f>
        <v>#DIV/0!</v>
      </c>
      <c r="F12" t="e">
        <f>'1-Analysis'!AF26</f>
        <v>#DIV/0!</v>
      </c>
      <c r="G12" t="e">
        <f>'1-Analysis'!AN26</f>
        <v>#DIV/0!</v>
      </c>
      <c r="H12" t="e">
        <f>'1-Analysis'!AV26</f>
        <v>#DIV/0!</v>
      </c>
      <c r="I12" s="125" t="e">
        <f>'1-Analysis'!BD26</f>
        <v>#DIV/0!</v>
      </c>
      <c r="J12" s="16"/>
      <c r="L12" s="94"/>
      <c r="M12" s="87"/>
      <c r="N12" s="94"/>
      <c r="O12" s="87"/>
      <c r="P12" s="94"/>
      <c r="Q12" s="87"/>
      <c r="R12" s="94"/>
      <c r="S12" s="87"/>
      <c r="T12" s="94"/>
      <c r="U12" s="87"/>
      <c r="V12" s="94"/>
      <c r="W12" s="87"/>
      <c r="X12" s="94"/>
      <c r="Y12" s="87"/>
      <c r="Z12" s="90"/>
    </row>
    <row r="13" spans="1:26" x14ac:dyDescent="0.3">
      <c r="A13" s="8">
        <f>'1-Analysis'!B27</f>
        <v>0</v>
      </c>
      <c r="B13" s="1">
        <f>'1-Analysis'!C27</f>
        <v>0</v>
      </c>
      <c r="C13" t="e">
        <f>'1-Analysis'!H27</f>
        <v>#DIV/0!</v>
      </c>
      <c r="D13" t="e">
        <f>'1-Analysis'!P27</f>
        <v>#DIV/0!</v>
      </c>
      <c r="E13" t="e">
        <f>'1-Analysis'!X27</f>
        <v>#DIV/0!</v>
      </c>
      <c r="F13" t="e">
        <f>'1-Analysis'!AF27</f>
        <v>#DIV/0!</v>
      </c>
      <c r="G13" t="e">
        <f>'1-Analysis'!AN27</f>
        <v>#DIV/0!</v>
      </c>
      <c r="H13" t="e">
        <f>'1-Analysis'!AV27</f>
        <v>#DIV/0!</v>
      </c>
      <c r="I13" s="125" t="e">
        <f>'1-Analysis'!BD27</f>
        <v>#DIV/0!</v>
      </c>
      <c r="J13" s="16"/>
      <c r="K13" t="s">
        <v>49</v>
      </c>
      <c r="L13" s="94" t="e">
        <f>AVERAGE(C12:C13)</f>
        <v>#DIV/0!</v>
      </c>
      <c r="M13" s="87" t="e">
        <f>STDEV(C12:C13)</f>
        <v>#DIV/0!</v>
      </c>
      <c r="N13" s="94" t="e">
        <f>AVERAGE(D12:D13)</f>
        <v>#DIV/0!</v>
      </c>
      <c r="O13" s="87" t="e">
        <f>STDEV(D12:D13)</f>
        <v>#DIV/0!</v>
      </c>
      <c r="P13" s="94" t="e">
        <f>AVERAGE(E12:E13)</f>
        <v>#DIV/0!</v>
      </c>
      <c r="Q13" s="87" t="e">
        <f>STDEV(G12:G13)</f>
        <v>#DIV/0!</v>
      </c>
      <c r="R13" s="94" t="e">
        <f>AVERAGE(F12:F13)</f>
        <v>#DIV/0!</v>
      </c>
      <c r="S13" s="87" t="e">
        <f>STDEV(F12:F13)</f>
        <v>#DIV/0!</v>
      </c>
      <c r="T13" s="94" t="e">
        <f>AVERAGE(G12:G13)</f>
        <v>#DIV/0!</v>
      </c>
      <c r="U13" s="87" t="e">
        <f>STDEV(G12:G13)</f>
        <v>#DIV/0!</v>
      </c>
      <c r="V13" s="94" t="e">
        <f>AVERAGE(H12:H13)</f>
        <v>#DIV/0!</v>
      </c>
      <c r="W13" s="87" t="e">
        <f>STDEV(H12:H13)</f>
        <v>#DIV/0!</v>
      </c>
      <c r="X13" s="94" t="e">
        <f>AVERAGE(I12:I13)</f>
        <v>#DIV/0!</v>
      </c>
      <c r="Y13" s="87" t="e">
        <f>STDEV(I12:I13)</f>
        <v>#DIV/0!</v>
      </c>
      <c r="Z13" s="90" t="s">
        <v>49</v>
      </c>
    </row>
    <row r="14" spans="1:26" x14ac:dyDescent="0.3">
      <c r="A14" s="18">
        <f>'1-Analysis'!B28</f>
        <v>0</v>
      </c>
      <c r="B14" s="19">
        <f>'1-Analysis'!C28</f>
        <v>0</v>
      </c>
      <c r="C14" s="17" t="e">
        <f>'1-Analysis'!H28</f>
        <v>#DIV/0!</v>
      </c>
      <c r="D14" s="17" t="e">
        <f>'1-Analysis'!P28</f>
        <v>#DIV/0!</v>
      </c>
      <c r="E14" s="17" t="e">
        <f>'1-Analysis'!X28</f>
        <v>#DIV/0!</v>
      </c>
      <c r="F14" s="17" t="e">
        <f>'1-Analysis'!AF28</f>
        <v>#DIV/0!</v>
      </c>
      <c r="G14" s="17" t="e">
        <f>'1-Analysis'!AN28</f>
        <v>#DIV/0!</v>
      </c>
      <c r="H14" s="17" t="e">
        <f>'1-Analysis'!AV28</f>
        <v>#DIV/0!</v>
      </c>
      <c r="I14" s="126" t="e">
        <f>'1-Analysis'!BD28</f>
        <v>#DIV/0!</v>
      </c>
      <c r="J14" s="82"/>
      <c r="K14" s="17" t="s">
        <v>48</v>
      </c>
      <c r="L14" s="95" t="e">
        <f>AVERAGE(C12:C14)</f>
        <v>#DIV/0!</v>
      </c>
      <c r="M14" s="89" t="e">
        <f>STDEV(C12:C14)</f>
        <v>#DIV/0!</v>
      </c>
      <c r="N14" s="95" t="e">
        <f>AVERAGE(D12:D14)</f>
        <v>#DIV/0!</v>
      </c>
      <c r="O14" s="89" t="e">
        <f>STDEV(D12:D14)</f>
        <v>#DIV/0!</v>
      </c>
      <c r="P14" s="95" t="e">
        <f>AVERAGE(E12:E14)</f>
        <v>#DIV/0!</v>
      </c>
      <c r="Q14" s="89" t="e">
        <f>STDEV(E12:E14)</f>
        <v>#DIV/0!</v>
      </c>
      <c r="R14" s="95" t="e">
        <f>AVERAGE(F12:F14)</f>
        <v>#DIV/0!</v>
      </c>
      <c r="S14" s="89" t="e">
        <f>STDEV(F12:F14)</f>
        <v>#DIV/0!</v>
      </c>
      <c r="T14" s="95" t="e">
        <f>AVERAGE(G12:G14)</f>
        <v>#DIV/0!</v>
      </c>
      <c r="U14" s="89" t="e">
        <f>STDEV(G12:G14)</f>
        <v>#DIV/0!</v>
      </c>
      <c r="V14" s="95" t="e">
        <f>AVERAGE(H12:H14)</f>
        <v>#DIV/0!</v>
      </c>
      <c r="W14" s="89" t="e">
        <f>STDEV(H12:H14)</f>
        <v>#DIV/0!</v>
      </c>
      <c r="X14" s="95" t="e">
        <f>AVERAGE(I12:I14)</f>
        <v>#DIV/0!</v>
      </c>
      <c r="Y14" s="89" t="e">
        <f>STDEV(I12:I14)</f>
        <v>#DIV/0!</v>
      </c>
      <c r="Z14" s="98" t="s">
        <v>48</v>
      </c>
    </row>
    <row r="15" spans="1:26" x14ac:dyDescent="0.3">
      <c r="A15" s="8">
        <f>'1-Analysis'!B29</f>
        <v>0</v>
      </c>
      <c r="B15" s="1">
        <f>'1-Analysis'!C29</f>
        <v>0</v>
      </c>
      <c r="C15" t="e">
        <f>'1-Analysis'!H29</f>
        <v>#DIV/0!</v>
      </c>
      <c r="D15" t="e">
        <f>'1-Analysis'!P29</f>
        <v>#DIV/0!</v>
      </c>
      <c r="E15" t="e">
        <f>'1-Analysis'!X29</f>
        <v>#DIV/0!</v>
      </c>
      <c r="F15" t="e">
        <f>'1-Analysis'!AF29</f>
        <v>#DIV/0!</v>
      </c>
      <c r="G15" t="e">
        <f>'1-Analysis'!AN29</f>
        <v>#DIV/0!</v>
      </c>
      <c r="H15" t="e">
        <f>'1-Analysis'!AV29</f>
        <v>#DIV/0!</v>
      </c>
      <c r="I15" s="125" t="e">
        <f>'1-Analysis'!BD29</f>
        <v>#DIV/0!</v>
      </c>
      <c r="J15" s="16"/>
      <c r="L15" s="94"/>
      <c r="M15" s="87"/>
      <c r="N15" s="94"/>
      <c r="O15" s="87"/>
      <c r="P15" s="94"/>
      <c r="Q15" s="87"/>
      <c r="R15" s="94"/>
      <c r="S15" s="87"/>
      <c r="T15" s="94"/>
      <c r="U15" s="87"/>
      <c r="V15" s="94"/>
      <c r="W15" s="87"/>
      <c r="X15" s="94"/>
      <c r="Y15" s="87"/>
      <c r="Z15" s="90"/>
    </row>
    <row r="16" spans="1:26" x14ac:dyDescent="0.3">
      <c r="A16" s="8">
        <f>'1-Analysis'!B30</f>
        <v>0</v>
      </c>
      <c r="B16" s="1">
        <f>'1-Analysis'!C30</f>
        <v>0</v>
      </c>
      <c r="C16" t="e">
        <f>'1-Analysis'!H30</f>
        <v>#DIV/0!</v>
      </c>
      <c r="D16" t="e">
        <f>'1-Analysis'!P30</f>
        <v>#DIV/0!</v>
      </c>
      <c r="E16" t="e">
        <f>'1-Analysis'!X30</f>
        <v>#DIV/0!</v>
      </c>
      <c r="F16" t="e">
        <f>'1-Analysis'!AF30</f>
        <v>#DIV/0!</v>
      </c>
      <c r="G16" t="e">
        <f>'1-Analysis'!AN30</f>
        <v>#DIV/0!</v>
      </c>
      <c r="H16" t="e">
        <f>'1-Analysis'!AV30</f>
        <v>#DIV/0!</v>
      </c>
      <c r="I16" s="125" t="e">
        <f>'1-Analysis'!BD30</f>
        <v>#DIV/0!</v>
      </c>
      <c r="J16" s="16"/>
      <c r="L16" s="94"/>
      <c r="M16" s="87"/>
      <c r="N16" s="94"/>
      <c r="O16" s="87"/>
      <c r="P16" s="94"/>
      <c r="Q16" s="87"/>
      <c r="R16" s="94"/>
      <c r="S16" s="87"/>
      <c r="T16" s="94"/>
      <c r="U16" s="87"/>
      <c r="V16" s="94"/>
      <c r="W16" s="87"/>
      <c r="X16" s="94"/>
      <c r="Y16" s="87"/>
      <c r="Z16" s="90"/>
    </row>
    <row r="17" spans="1:26" x14ac:dyDescent="0.3">
      <c r="A17" s="8">
        <f>'1-Analysis'!B31</f>
        <v>0</v>
      </c>
      <c r="B17" s="1">
        <f>'1-Analysis'!C31</f>
        <v>0</v>
      </c>
      <c r="C17" t="e">
        <f>'1-Analysis'!H31</f>
        <v>#DIV/0!</v>
      </c>
      <c r="D17" t="e">
        <f>'1-Analysis'!P31</f>
        <v>#DIV/0!</v>
      </c>
      <c r="E17" t="e">
        <f>'1-Analysis'!X31</f>
        <v>#DIV/0!</v>
      </c>
      <c r="F17" t="e">
        <f>'1-Analysis'!AF31</f>
        <v>#DIV/0!</v>
      </c>
      <c r="G17" t="e">
        <f>'1-Analysis'!AN31</f>
        <v>#DIV/0!</v>
      </c>
      <c r="H17" t="e">
        <f>'1-Analysis'!AV31</f>
        <v>#DIV/0!</v>
      </c>
      <c r="I17" s="125" t="e">
        <f>'1-Analysis'!BD31</f>
        <v>#DIV/0!</v>
      </c>
      <c r="J17" s="16"/>
      <c r="K17" t="s">
        <v>49</v>
      </c>
      <c r="L17" s="94" t="e">
        <f>AVERAGE(C16:C17)</f>
        <v>#DIV/0!</v>
      </c>
      <c r="M17" s="87" t="e">
        <f>STDEV(C16:C17)</f>
        <v>#DIV/0!</v>
      </c>
      <c r="N17" s="94" t="e">
        <f>AVERAGE(D16:D17)</f>
        <v>#DIV/0!</v>
      </c>
      <c r="O17" s="87" t="e">
        <f>STDEV(D16:D17)</f>
        <v>#DIV/0!</v>
      </c>
      <c r="P17" s="94" t="e">
        <f>AVERAGE(E16:E17)</f>
        <v>#DIV/0!</v>
      </c>
      <c r="Q17" s="87" t="e">
        <f>STDEV(G16:G17)</f>
        <v>#DIV/0!</v>
      </c>
      <c r="R17" s="94" t="e">
        <f>AVERAGE(F16:F17)</f>
        <v>#DIV/0!</v>
      </c>
      <c r="S17" s="87" t="e">
        <f>STDEV(F16:F17)</f>
        <v>#DIV/0!</v>
      </c>
      <c r="T17" s="94" t="e">
        <f>AVERAGE(G16:G17)</f>
        <v>#DIV/0!</v>
      </c>
      <c r="U17" s="87" t="e">
        <f>STDEV(G16:G17)</f>
        <v>#DIV/0!</v>
      </c>
      <c r="V17" s="94" t="e">
        <f>AVERAGE(H16:H17)</f>
        <v>#DIV/0!</v>
      </c>
      <c r="W17" s="87" t="e">
        <f>STDEV(H16:H17)</f>
        <v>#DIV/0!</v>
      </c>
      <c r="X17" s="94" t="e">
        <f>AVERAGE(I16:I17)</f>
        <v>#DIV/0!</v>
      </c>
      <c r="Y17" s="87" t="e">
        <f>STDEV(I16:I17)</f>
        <v>#DIV/0!</v>
      </c>
      <c r="Z17" s="90" t="s">
        <v>49</v>
      </c>
    </row>
    <row r="18" spans="1:26" x14ac:dyDescent="0.3">
      <c r="A18" s="18">
        <f>'1-Analysis'!B32</f>
        <v>0</v>
      </c>
      <c r="B18" s="19">
        <f>'1-Analysis'!C32</f>
        <v>0</v>
      </c>
      <c r="C18" s="17" t="e">
        <f>'1-Analysis'!H32</f>
        <v>#DIV/0!</v>
      </c>
      <c r="D18" s="17" t="e">
        <f>'1-Analysis'!P32</f>
        <v>#DIV/0!</v>
      </c>
      <c r="E18" s="17" t="e">
        <f>'1-Analysis'!X32</f>
        <v>#DIV/0!</v>
      </c>
      <c r="F18" s="17" t="e">
        <f>'1-Analysis'!AF32</f>
        <v>#DIV/0!</v>
      </c>
      <c r="G18" s="17" t="e">
        <f>'1-Analysis'!AN32</f>
        <v>#DIV/0!</v>
      </c>
      <c r="H18" s="17" t="e">
        <f>'1-Analysis'!AV32</f>
        <v>#DIV/0!</v>
      </c>
      <c r="I18" s="126" t="e">
        <f>'1-Analysis'!BD32</f>
        <v>#DIV/0!</v>
      </c>
      <c r="J18" s="82"/>
      <c r="K18" s="17" t="s">
        <v>48</v>
      </c>
      <c r="L18" s="95" t="e">
        <f>AVERAGE(C16:C18)</f>
        <v>#DIV/0!</v>
      </c>
      <c r="M18" s="89" t="e">
        <f>STDEV(C16:C18)</f>
        <v>#DIV/0!</v>
      </c>
      <c r="N18" s="95" t="e">
        <f>AVERAGE(D16:D18)</f>
        <v>#DIV/0!</v>
      </c>
      <c r="O18" s="89" t="e">
        <f>STDEV(D16:D18)</f>
        <v>#DIV/0!</v>
      </c>
      <c r="P18" s="95" t="e">
        <f>AVERAGE(E16:E18)</f>
        <v>#DIV/0!</v>
      </c>
      <c r="Q18" s="89" t="e">
        <f>STDEV(E16:E18)</f>
        <v>#DIV/0!</v>
      </c>
      <c r="R18" s="95" t="e">
        <f>AVERAGE(F16:F18)</f>
        <v>#DIV/0!</v>
      </c>
      <c r="S18" s="89" t="e">
        <f>STDEV(F16:F18)</f>
        <v>#DIV/0!</v>
      </c>
      <c r="T18" s="95" t="e">
        <f>AVERAGE(G16:G18)</f>
        <v>#DIV/0!</v>
      </c>
      <c r="U18" s="89" t="e">
        <f>STDEV(G16:G18)</f>
        <v>#DIV/0!</v>
      </c>
      <c r="V18" s="95" t="e">
        <f>AVERAGE(H16:H18)</f>
        <v>#DIV/0!</v>
      </c>
      <c r="W18" s="89" t="e">
        <f>STDEV(H16:H18)</f>
        <v>#DIV/0!</v>
      </c>
      <c r="X18" s="95" t="e">
        <f>AVERAGE(I16:I18)</f>
        <v>#DIV/0!</v>
      </c>
      <c r="Y18" s="89" t="e">
        <f>STDEV(I16:I18)</f>
        <v>#DIV/0!</v>
      </c>
      <c r="Z18" s="98" t="s">
        <v>48</v>
      </c>
    </row>
    <row r="19" spans="1:26" x14ac:dyDescent="0.3">
      <c r="A19" s="8">
        <f>'1-Analysis'!B33</f>
        <v>0</v>
      </c>
      <c r="B19" s="1">
        <f>'1-Analysis'!C33</f>
        <v>0</v>
      </c>
      <c r="C19" t="e">
        <f>'1-Analysis'!H33</f>
        <v>#DIV/0!</v>
      </c>
      <c r="D19" t="e">
        <f>'1-Analysis'!P33</f>
        <v>#DIV/0!</v>
      </c>
      <c r="E19" t="e">
        <f>'1-Analysis'!X33</f>
        <v>#DIV/0!</v>
      </c>
      <c r="F19" t="e">
        <f>'1-Analysis'!AF33</f>
        <v>#DIV/0!</v>
      </c>
      <c r="G19" t="e">
        <f>'1-Analysis'!AN33</f>
        <v>#DIV/0!</v>
      </c>
      <c r="H19" t="e">
        <f>'1-Analysis'!AV33</f>
        <v>#DIV/0!</v>
      </c>
      <c r="I19" s="125" t="e">
        <f>'1-Analysis'!BD33</f>
        <v>#DIV/0!</v>
      </c>
      <c r="J19" s="16"/>
      <c r="L19" s="94"/>
      <c r="M19" s="87"/>
      <c r="N19" s="94"/>
      <c r="O19" s="87"/>
      <c r="P19" s="94"/>
      <c r="Q19" s="87"/>
      <c r="R19" s="94"/>
      <c r="S19" s="87"/>
      <c r="T19" s="94"/>
      <c r="U19" s="87"/>
      <c r="V19" s="94"/>
      <c r="W19" s="87"/>
      <c r="X19" s="94"/>
      <c r="Y19" s="87"/>
      <c r="Z19" s="90"/>
    </row>
    <row r="20" spans="1:26" x14ac:dyDescent="0.3">
      <c r="A20" s="8">
        <f>'1-Analysis'!B34</f>
        <v>0</v>
      </c>
      <c r="B20" s="1">
        <f>'1-Analysis'!C34</f>
        <v>0</v>
      </c>
      <c r="C20" t="e">
        <f>'1-Analysis'!H34</f>
        <v>#DIV/0!</v>
      </c>
      <c r="D20" t="e">
        <f>'1-Analysis'!P34</f>
        <v>#DIV/0!</v>
      </c>
      <c r="E20" t="e">
        <f>'1-Analysis'!X34</f>
        <v>#DIV/0!</v>
      </c>
      <c r="F20" t="e">
        <f>'1-Analysis'!AF34</f>
        <v>#DIV/0!</v>
      </c>
      <c r="G20" t="e">
        <f>'1-Analysis'!AN34</f>
        <v>#DIV/0!</v>
      </c>
      <c r="H20" t="e">
        <f>'1-Analysis'!AV34</f>
        <v>#DIV/0!</v>
      </c>
      <c r="I20" s="125" t="e">
        <f>'1-Analysis'!BD34</f>
        <v>#DIV/0!</v>
      </c>
      <c r="J20" s="16"/>
      <c r="L20" s="94"/>
      <c r="M20" s="87"/>
      <c r="N20" s="94"/>
      <c r="O20" s="87"/>
      <c r="P20" s="94"/>
      <c r="Q20" s="87"/>
      <c r="R20" s="94"/>
      <c r="S20" s="87"/>
      <c r="T20" s="94"/>
      <c r="U20" s="87"/>
      <c r="V20" s="94"/>
      <c r="W20" s="87"/>
      <c r="X20" s="94"/>
      <c r="Y20" s="87"/>
      <c r="Z20" s="90"/>
    </row>
    <row r="21" spans="1:26" x14ac:dyDescent="0.3">
      <c r="A21" s="8">
        <f>'1-Analysis'!B35</f>
        <v>0</v>
      </c>
      <c r="B21" s="1">
        <f>'1-Analysis'!C35</f>
        <v>0</v>
      </c>
      <c r="C21" t="e">
        <f>'1-Analysis'!H35</f>
        <v>#DIV/0!</v>
      </c>
      <c r="D21" t="e">
        <f>'1-Analysis'!P35</f>
        <v>#DIV/0!</v>
      </c>
      <c r="E21" t="e">
        <f>'1-Analysis'!X35</f>
        <v>#DIV/0!</v>
      </c>
      <c r="F21" t="e">
        <f>'1-Analysis'!AF35</f>
        <v>#DIV/0!</v>
      </c>
      <c r="G21" t="e">
        <f>'1-Analysis'!AN35</f>
        <v>#DIV/0!</v>
      </c>
      <c r="H21" t="e">
        <f>'1-Analysis'!AV35</f>
        <v>#DIV/0!</v>
      </c>
      <c r="I21" s="125" t="e">
        <f>'1-Analysis'!BD35</f>
        <v>#DIV/0!</v>
      </c>
      <c r="J21" s="16"/>
      <c r="K21" t="s">
        <v>49</v>
      </c>
      <c r="L21" s="94" t="e">
        <f>AVERAGE(C20:C21)</f>
        <v>#DIV/0!</v>
      </c>
      <c r="M21" s="87" t="e">
        <f>STDEV(C20:C21)</f>
        <v>#DIV/0!</v>
      </c>
      <c r="N21" s="94" t="e">
        <f>AVERAGE(D20:D21)</f>
        <v>#DIV/0!</v>
      </c>
      <c r="O21" s="87" t="e">
        <f>STDEV(D20:D21)</f>
        <v>#DIV/0!</v>
      </c>
      <c r="P21" s="94" t="e">
        <f>AVERAGE(E20:E21)</f>
        <v>#DIV/0!</v>
      </c>
      <c r="Q21" s="87" t="e">
        <f>STDEV(G20:G21)</f>
        <v>#DIV/0!</v>
      </c>
      <c r="R21" s="94" t="e">
        <f>AVERAGE(F20:F21)</f>
        <v>#DIV/0!</v>
      </c>
      <c r="S21" s="87" t="e">
        <f>STDEV(F20:F21)</f>
        <v>#DIV/0!</v>
      </c>
      <c r="T21" s="94" t="e">
        <f>AVERAGE(G20:G21)</f>
        <v>#DIV/0!</v>
      </c>
      <c r="U21" s="87" t="e">
        <f>STDEV(G20:G21)</f>
        <v>#DIV/0!</v>
      </c>
      <c r="V21" s="94" t="e">
        <f>AVERAGE(H20:H21)</f>
        <v>#DIV/0!</v>
      </c>
      <c r="W21" s="87" t="e">
        <f>STDEV(H20:H21)</f>
        <v>#DIV/0!</v>
      </c>
      <c r="X21" s="94" t="e">
        <f>AVERAGE(I20:I21)</f>
        <v>#DIV/0!</v>
      </c>
      <c r="Y21" s="87" t="e">
        <f>STDEV(I20:I21)</f>
        <v>#DIV/0!</v>
      </c>
      <c r="Z21" s="90" t="s">
        <v>49</v>
      </c>
    </row>
    <row r="22" spans="1:26" x14ac:dyDescent="0.3">
      <c r="A22" s="18">
        <f>'1-Analysis'!B36</f>
        <v>0</v>
      </c>
      <c r="B22" s="19">
        <f>'1-Analysis'!C36</f>
        <v>0</v>
      </c>
      <c r="C22" s="17" t="e">
        <f>'1-Analysis'!H36</f>
        <v>#DIV/0!</v>
      </c>
      <c r="D22" s="17" t="e">
        <f>'1-Analysis'!P36</f>
        <v>#DIV/0!</v>
      </c>
      <c r="E22" s="17" t="e">
        <f>'1-Analysis'!X36</f>
        <v>#DIV/0!</v>
      </c>
      <c r="F22" s="17" t="e">
        <f>'1-Analysis'!AF36</f>
        <v>#DIV/0!</v>
      </c>
      <c r="G22" s="17" t="e">
        <f>'1-Analysis'!AN36</f>
        <v>#DIV/0!</v>
      </c>
      <c r="H22" s="17" t="e">
        <f>'1-Analysis'!AV36</f>
        <v>#DIV/0!</v>
      </c>
      <c r="I22" s="126" t="e">
        <f>'1-Analysis'!BD36</f>
        <v>#DIV/0!</v>
      </c>
      <c r="J22" s="82"/>
      <c r="K22" s="17" t="s">
        <v>48</v>
      </c>
      <c r="L22" s="95" t="e">
        <f>AVERAGE(C20:C22)</f>
        <v>#DIV/0!</v>
      </c>
      <c r="M22" s="89" t="e">
        <f>STDEV(C20:C22)</f>
        <v>#DIV/0!</v>
      </c>
      <c r="N22" s="95" t="e">
        <f>AVERAGE(D20:D22)</f>
        <v>#DIV/0!</v>
      </c>
      <c r="O22" s="89" t="e">
        <f>STDEV(D20:D22)</f>
        <v>#DIV/0!</v>
      </c>
      <c r="P22" s="95" t="e">
        <f>AVERAGE(E20:E22)</f>
        <v>#DIV/0!</v>
      </c>
      <c r="Q22" s="89" t="e">
        <f>STDEV(E20:E22)</f>
        <v>#DIV/0!</v>
      </c>
      <c r="R22" s="95" t="e">
        <f>AVERAGE(F20:F22)</f>
        <v>#DIV/0!</v>
      </c>
      <c r="S22" s="89" t="e">
        <f>STDEV(F20:F22)</f>
        <v>#DIV/0!</v>
      </c>
      <c r="T22" s="95" t="e">
        <f>AVERAGE(G20:G22)</f>
        <v>#DIV/0!</v>
      </c>
      <c r="U22" s="89" t="e">
        <f>STDEV(G20:G22)</f>
        <v>#DIV/0!</v>
      </c>
      <c r="V22" s="95" t="e">
        <f>AVERAGE(H20:H22)</f>
        <v>#DIV/0!</v>
      </c>
      <c r="W22" s="89" t="e">
        <f>STDEV(H20:H22)</f>
        <v>#DIV/0!</v>
      </c>
      <c r="X22" s="95" t="e">
        <f>AVERAGE(I20:I22)</f>
        <v>#DIV/0!</v>
      </c>
      <c r="Y22" s="89" t="e">
        <f>STDEV(I20:I22)</f>
        <v>#DIV/0!</v>
      </c>
      <c r="Z22" s="98" t="s">
        <v>48</v>
      </c>
    </row>
    <row r="23" spans="1:26" x14ac:dyDescent="0.3">
      <c r="A23" s="8">
        <f>'1-Analysis'!B37</f>
        <v>0</v>
      </c>
      <c r="B23" s="1">
        <f>'1-Analysis'!C37</f>
        <v>0</v>
      </c>
      <c r="C23" t="e">
        <f>'1-Analysis'!H37</f>
        <v>#DIV/0!</v>
      </c>
      <c r="D23" t="e">
        <f>'1-Analysis'!P37</f>
        <v>#DIV/0!</v>
      </c>
      <c r="E23" t="e">
        <f>'1-Analysis'!X37</f>
        <v>#DIV/0!</v>
      </c>
      <c r="F23" t="e">
        <f>'1-Analysis'!AF37</f>
        <v>#DIV/0!</v>
      </c>
      <c r="G23" t="e">
        <f>'1-Analysis'!AN37</f>
        <v>#DIV/0!</v>
      </c>
      <c r="H23" t="e">
        <f>'1-Analysis'!AV37</f>
        <v>#DIV/0!</v>
      </c>
      <c r="I23" s="125" t="e">
        <f>'1-Analysis'!BD37</f>
        <v>#DIV/0!</v>
      </c>
      <c r="J23" s="16"/>
      <c r="L23" s="94"/>
      <c r="M23" s="87"/>
      <c r="N23" s="94"/>
      <c r="O23" s="87"/>
      <c r="P23" s="94"/>
      <c r="Q23" s="87"/>
      <c r="R23" s="94"/>
      <c r="S23" s="87"/>
      <c r="T23" s="94"/>
      <c r="U23" s="87"/>
      <c r="V23" s="94"/>
      <c r="W23" s="87"/>
      <c r="X23" s="94"/>
      <c r="Y23" s="87"/>
      <c r="Z23" s="90"/>
    </row>
    <row r="24" spans="1:26" x14ac:dyDescent="0.3">
      <c r="A24" s="8">
        <f>'1-Analysis'!B38</f>
        <v>0</v>
      </c>
      <c r="B24" s="1">
        <f>'1-Analysis'!C38</f>
        <v>0</v>
      </c>
      <c r="C24" t="e">
        <f>'1-Analysis'!H38</f>
        <v>#DIV/0!</v>
      </c>
      <c r="D24" t="e">
        <f>'1-Analysis'!P38</f>
        <v>#DIV/0!</v>
      </c>
      <c r="E24" t="e">
        <f>'1-Analysis'!X38</f>
        <v>#DIV/0!</v>
      </c>
      <c r="F24" t="e">
        <f>'1-Analysis'!AF38</f>
        <v>#DIV/0!</v>
      </c>
      <c r="G24" t="e">
        <f>'1-Analysis'!AN38</f>
        <v>#DIV/0!</v>
      </c>
      <c r="H24" t="e">
        <f>'1-Analysis'!AV38</f>
        <v>#DIV/0!</v>
      </c>
      <c r="I24" s="125" t="e">
        <f>'1-Analysis'!BD38</f>
        <v>#DIV/0!</v>
      </c>
      <c r="J24" s="16"/>
      <c r="L24" s="94"/>
      <c r="M24" s="87"/>
      <c r="N24" s="94"/>
      <c r="O24" s="87"/>
      <c r="P24" s="94"/>
      <c r="Q24" s="87"/>
      <c r="R24" s="94"/>
      <c r="S24" s="87"/>
      <c r="T24" s="94"/>
      <c r="U24" s="87"/>
      <c r="V24" s="94"/>
      <c r="W24" s="87"/>
      <c r="X24" s="94"/>
      <c r="Y24" s="87"/>
      <c r="Z24" s="90"/>
    </row>
    <row r="25" spans="1:26" x14ac:dyDescent="0.3">
      <c r="A25" s="8">
        <f>'1-Analysis'!B39</f>
        <v>0</v>
      </c>
      <c r="B25" s="1">
        <f>'1-Analysis'!C39</f>
        <v>0</v>
      </c>
      <c r="C25" t="e">
        <f>'1-Analysis'!H39</f>
        <v>#DIV/0!</v>
      </c>
      <c r="D25" t="e">
        <f>'1-Analysis'!P39</f>
        <v>#DIV/0!</v>
      </c>
      <c r="E25" t="e">
        <f>'1-Analysis'!X39</f>
        <v>#DIV/0!</v>
      </c>
      <c r="F25" t="e">
        <f>'1-Analysis'!AF39</f>
        <v>#DIV/0!</v>
      </c>
      <c r="G25" t="e">
        <f>'1-Analysis'!AN39</f>
        <v>#DIV/0!</v>
      </c>
      <c r="H25" t="e">
        <f>'1-Analysis'!AV39</f>
        <v>#DIV/0!</v>
      </c>
      <c r="I25" s="125" t="e">
        <f>'1-Analysis'!BD39</f>
        <v>#DIV/0!</v>
      </c>
      <c r="J25" s="16"/>
      <c r="K25" t="s">
        <v>49</v>
      </c>
      <c r="L25" s="94" t="e">
        <f>AVERAGE(C24:C25)</f>
        <v>#DIV/0!</v>
      </c>
      <c r="M25" s="87" t="e">
        <f>STDEV(C24:C25)</f>
        <v>#DIV/0!</v>
      </c>
      <c r="N25" s="94" t="e">
        <f>AVERAGE(D24:D25)</f>
        <v>#DIV/0!</v>
      </c>
      <c r="O25" s="87" t="e">
        <f>STDEV(D24:D25)</f>
        <v>#DIV/0!</v>
      </c>
      <c r="P25" s="94" t="e">
        <f>AVERAGE(E24:E25)</f>
        <v>#DIV/0!</v>
      </c>
      <c r="Q25" s="87" t="e">
        <f>STDEV(G24:G25)</f>
        <v>#DIV/0!</v>
      </c>
      <c r="R25" s="94" t="e">
        <f>AVERAGE(F24:F25)</f>
        <v>#DIV/0!</v>
      </c>
      <c r="S25" s="87" t="e">
        <f>STDEV(F24:F25)</f>
        <v>#DIV/0!</v>
      </c>
      <c r="T25" s="94" t="e">
        <f>AVERAGE(G24:G25)</f>
        <v>#DIV/0!</v>
      </c>
      <c r="U25" s="87" t="e">
        <f>STDEV(G24:G25)</f>
        <v>#DIV/0!</v>
      </c>
      <c r="V25" s="94" t="e">
        <f>AVERAGE(H24:H25)</f>
        <v>#DIV/0!</v>
      </c>
      <c r="W25" s="87" t="e">
        <f>STDEV(H24:H25)</f>
        <v>#DIV/0!</v>
      </c>
      <c r="X25" s="94" t="e">
        <f>AVERAGE(I24:I25)</f>
        <v>#DIV/0!</v>
      </c>
      <c r="Y25" s="87" t="e">
        <f>STDEV(I24:I25)</f>
        <v>#DIV/0!</v>
      </c>
      <c r="Z25" s="90" t="s">
        <v>49</v>
      </c>
    </row>
    <row r="26" spans="1:26" x14ac:dyDescent="0.3">
      <c r="A26" s="18">
        <f>'1-Analysis'!B40</f>
        <v>0</v>
      </c>
      <c r="B26" s="19">
        <f>'1-Analysis'!C40</f>
        <v>0</v>
      </c>
      <c r="C26" s="17" t="e">
        <f>'1-Analysis'!H40</f>
        <v>#DIV/0!</v>
      </c>
      <c r="D26" s="17" t="e">
        <f>'1-Analysis'!P40</f>
        <v>#DIV/0!</v>
      </c>
      <c r="E26" s="17" t="e">
        <f>'1-Analysis'!X40</f>
        <v>#DIV/0!</v>
      </c>
      <c r="F26" s="17" t="e">
        <f>'1-Analysis'!AF40</f>
        <v>#DIV/0!</v>
      </c>
      <c r="G26" s="17" t="e">
        <f>'1-Analysis'!AN40</f>
        <v>#DIV/0!</v>
      </c>
      <c r="H26" s="17" t="e">
        <f>'1-Analysis'!AV40</f>
        <v>#DIV/0!</v>
      </c>
      <c r="I26" s="126" t="e">
        <f>'1-Analysis'!BD40</f>
        <v>#DIV/0!</v>
      </c>
      <c r="J26" s="82"/>
      <c r="K26" s="17" t="s">
        <v>48</v>
      </c>
      <c r="L26" s="95" t="e">
        <f>AVERAGE(C24:C26)</f>
        <v>#DIV/0!</v>
      </c>
      <c r="M26" s="89" t="e">
        <f>STDEV(C24:C26)</f>
        <v>#DIV/0!</v>
      </c>
      <c r="N26" s="95" t="e">
        <f>AVERAGE(D24:D26)</f>
        <v>#DIV/0!</v>
      </c>
      <c r="O26" s="89" t="e">
        <f>STDEV(D24:D26)</f>
        <v>#DIV/0!</v>
      </c>
      <c r="P26" s="95" t="e">
        <f>AVERAGE(E24:E26)</f>
        <v>#DIV/0!</v>
      </c>
      <c r="Q26" s="89" t="e">
        <f>STDEV(E24:E26)</f>
        <v>#DIV/0!</v>
      </c>
      <c r="R26" s="95" t="e">
        <f>AVERAGE(F24:F26)</f>
        <v>#DIV/0!</v>
      </c>
      <c r="S26" s="89" t="e">
        <f>STDEV(F24:F26)</f>
        <v>#DIV/0!</v>
      </c>
      <c r="T26" s="95" t="e">
        <f>AVERAGE(G24:G26)</f>
        <v>#DIV/0!</v>
      </c>
      <c r="U26" s="89" t="e">
        <f>STDEV(G24:G26)</f>
        <v>#DIV/0!</v>
      </c>
      <c r="V26" s="95" t="e">
        <f>AVERAGE(H24:H26)</f>
        <v>#DIV/0!</v>
      </c>
      <c r="W26" s="89" t="e">
        <f>STDEV(H24:H26)</f>
        <v>#DIV/0!</v>
      </c>
      <c r="X26" s="95" t="e">
        <f>AVERAGE(I24:I26)</f>
        <v>#DIV/0!</v>
      </c>
      <c r="Y26" s="89" t="e">
        <f>STDEV(I24:I26)</f>
        <v>#DIV/0!</v>
      </c>
      <c r="Z26" s="98" t="s">
        <v>48</v>
      </c>
    </row>
    <row r="27" spans="1:26" x14ac:dyDescent="0.3">
      <c r="A27" s="8">
        <f>'1-Analysis'!B41</f>
        <v>0</v>
      </c>
      <c r="B27" s="1">
        <f>'1-Analysis'!C41</f>
        <v>0</v>
      </c>
      <c r="C27" t="e">
        <f>'1-Analysis'!H41</f>
        <v>#DIV/0!</v>
      </c>
      <c r="D27" t="e">
        <f>'1-Analysis'!P41</f>
        <v>#DIV/0!</v>
      </c>
      <c r="E27" t="e">
        <f>'1-Analysis'!X41</f>
        <v>#DIV/0!</v>
      </c>
      <c r="F27" t="e">
        <f>'1-Analysis'!AF41</f>
        <v>#DIV/0!</v>
      </c>
      <c r="G27" t="e">
        <f>'1-Analysis'!AN41</f>
        <v>#DIV/0!</v>
      </c>
      <c r="H27" t="e">
        <f>'1-Analysis'!AV41</f>
        <v>#DIV/0!</v>
      </c>
      <c r="I27" s="125" t="e">
        <f>'1-Analysis'!BD41</f>
        <v>#DIV/0!</v>
      </c>
      <c r="J27" s="16"/>
      <c r="L27" s="94"/>
      <c r="M27" s="87"/>
      <c r="N27" s="94"/>
      <c r="O27" s="87"/>
      <c r="P27" s="94"/>
      <c r="Q27" s="87"/>
      <c r="R27" s="94"/>
      <c r="S27" s="87"/>
      <c r="T27" s="94"/>
      <c r="U27" s="87"/>
      <c r="V27" s="94"/>
      <c r="W27" s="87"/>
      <c r="X27" s="94"/>
      <c r="Y27" s="87"/>
      <c r="Z27" s="90"/>
    </row>
    <row r="28" spans="1:26" x14ac:dyDescent="0.3">
      <c r="A28" s="8">
        <f>'1-Analysis'!B42</f>
        <v>0</v>
      </c>
      <c r="B28" s="1">
        <f>'1-Analysis'!C42</f>
        <v>0</v>
      </c>
      <c r="C28" t="e">
        <f>'1-Analysis'!H42</f>
        <v>#DIV/0!</v>
      </c>
      <c r="D28" t="e">
        <f>'1-Analysis'!P42</f>
        <v>#DIV/0!</v>
      </c>
      <c r="E28" t="e">
        <f>'1-Analysis'!X42</f>
        <v>#DIV/0!</v>
      </c>
      <c r="F28" t="e">
        <f>'1-Analysis'!AF42</f>
        <v>#DIV/0!</v>
      </c>
      <c r="G28" t="e">
        <f>'1-Analysis'!AN42</f>
        <v>#DIV/0!</v>
      </c>
      <c r="H28" t="e">
        <f>'1-Analysis'!AV42</f>
        <v>#DIV/0!</v>
      </c>
      <c r="I28" s="125" t="e">
        <f>'1-Analysis'!BD42</f>
        <v>#DIV/0!</v>
      </c>
      <c r="J28" s="16"/>
      <c r="L28" s="94"/>
      <c r="M28" s="87"/>
      <c r="N28" s="94"/>
      <c r="O28" s="87"/>
      <c r="P28" s="94"/>
      <c r="Q28" s="87"/>
      <c r="R28" s="94"/>
      <c r="S28" s="87"/>
      <c r="T28" s="94"/>
      <c r="U28" s="87"/>
      <c r="V28" s="94"/>
      <c r="W28" s="87"/>
      <c r="X28" s="94"/>
      <c r="Y28" s="87"/>
      <c r="Z28" s="90"/>
    </row>
    <row r="29" spans="1:26" x14ac:dyDescent="0.3">
      <c r="A29" s="8">
        <f>'1-Analysis'!B43</f>
        <v>0</v>
      </c>
      <c r="B29" s="1">
        <f>'1-Analysis'!C43</f>
        <v>0</v>
      </c>
      <c r="C29" t="e">
        <f>'1-Analysis'!H43</f>
        <v>#DIV/0!</v>
      </c>
      <c r="D29" t="e">
        <f>'1-Analysis'!P43</f>
        <v>#DIV/0!</v>
      </c>
      <c r="E29" t="e">
        <f>'1-Analysis'!X43</f>
        <v>#DIV/0!</v>
      </c>
      <c r="F29" t="e">
        <f>'1-Analysis'!AF43</f>
        <v>#DIV/0!</v>
      </c>
      <c r="G29" t="e">
        <f>'1-Analysis'!AN43</f>
        <v>#DIV/0!</v>
      </c>
      <c r="H29" t="e">
        <f>'1-Analysis'!AV43</f>
        <v>#DIV/0!</v>
      </c>
      <c r="I29" s="125" t="e">
        <f>'1-Analysis'!BD43</f>
        <v>#DIV/0!</v>
      </c>
      <c r="J29" s="16"/>
      <c r="K29" t="s">
        <v>49</v>
      </c>
      <c r="L29" s="94" t="e">
        <f>AVERAGE(C28:C29)</f>
        <v>#DIV/0!</v>
      </c>
      <c r="M29" s="87" t="e">
        <f>STDEV(C28:C29)</f>
        <v>#DIV/0!</v>
      </c>
      <c r="N29" s="94" t="e">
        <f>AVERAGE(D28:D29)</f>
        <v>#DIV/0!</v>
      </c>
      <c r="O29" s="87" t="e">
        <f>STDEV(D28:D29)</f>
        <v>#DIV/0!</v>
      </c>
      <c r="P29" s="94" t="e">
        <f>AVERAGE(E28:E29)</f>
        <v>#DIV/0!</v>
      </c>
      <c r="Q29" s="87" t="e">
        <f>STDEV(G28:G29)</f>
        <v>#DIV/0!</v>
      </c>
      <c r="R29" s="94" t="e">
        <f>AVERAGE(F28:F29)</f>
        <v>#DIV/0!</v>
      </c>
      <c r="S29" s="87" t="e">
        <f>STDEV(F28:F29)</f>
        <v>#DIV/0!</v>
      </c>
      <c r="T29" s="94" t="e">
        <f>AVERAGE(G28:G29)</f>
        <v>#DIV/0!</v>
      </c>
      <c r="U29" s="87" t="e">
        <f>STDEV(G28:G29)</f>
        <v>#DIV/0!</v>
      </c>
      <c r="V29" s="94" t="e">
        <f>AVERAGE(H28:H29)</f>
        <v>#DIV/0!</v>
      </c>
      <c r="W29" s="87" t="e">
        <f>STDEV(H28:H29)</f>
        <v>#DIV/0!</v>
      </c>
      <c r="X29" s="94" t="e">
        <f>AVERAGE(I28:I29)</f>
        <v>#DIV/0!</v>
      </c>
      <c r="Y29" s="87" t="e">
        <f>STDEV(I28:I29)</f>
        <v>#DIV/0!</v>
      </c>
      <c r="Z29" s="90" t="s">
        <v>49</v>
      </c>
    </row>
    <row r="30" spans="1:26" x14ac:dyDescent="0.3">
      <c r="A30" s="18">
        <f>'1-Analysis'!B44</f>
        <v>0</v>
      </c>
      <c r="B30" s="19">
        <f>'1-Analysis'!C44</f>
        <v>0</v>
      </c>
      <c r="C30" s="17" t="e">
        <f>'1-Analysis'!H44</f>
        <v>#DIV/0!</v>
      </c>
      <c r="D30" s="17" t="e">
        <f>'1-Analysis'!P44</f>
        <v>#DIV/0!</v>
      </c>
      <c r="E30" s="17" t="e">
        <f>'1-Analysis'!X44</f>
        <v>#DIV/0!</v>
      </c>
      <c r="F30" s="17" t="e">
        <f>'1-Analysis'!AF44</f>
        <v>#DIV/0!</v>
      </c>
      <c r="G30" s="17" t="e">
        <f>'1-Analysis'!AN44</f>
        <v>#DIV/0!</v>
      </c>
      <c r="H30" s="17" t="e">
        <f>'1-Analysis'!AV44</f>
        <v>#DIV/0!</v>
      </c>
      <c r="I30" s="126" t="e">
        <f>'1-Analysis'!BD44</f>
        <v>#DIV/0!</v>
      </c>
      <c r="J30" s="82"/>
      <c r="K30" s="17" t="s">
        <v>48</v>
      </c>
      <c r="L30" s="95" t="e">
        <f>AVERAGE(C28:C30)</f>
        <v>#DIV/0!</v>
      </c>
      <c r="M30" s="89" t="e">
        <f>STDEV(C28:C30)</f>
        <v>#DIV/0!</v>
      </c>
      <c r="N30" s="95" t="e">
        <f>AVERAGE(D28:D30)</f>
        <v>#DIV/0!</v>
      </c>
      <c r="O30" s="89" t="e">
        <f>STDEV(D28:D30)</f>
        <v>#DIV/0!</v>
      </c>
      <c r="P30" s="95" t="e">
        <f>AVERAGE(E28:E30)</f>
        <v>#DIV/0!</v>
      </c>
      <c r="Q30" s="89" t="e">
        <f>STDEV(E28:E30)</f>
        <v>#DIV/0!</v>
      </c>
      <c r="R30" s="95" t="e">
        <f>AVERAGE(F28:F30)</f>
        <v>#DIV/0!</v>
      </c>
      <c r="S30" s="89" t="e">
        <f>STDEV(F28:F30)</f>
        <v>#DIV/0!</v>
      </c>
      <c r="T30" s="95" t="e">
        <f>AVERAGE(G28:G30)</f>
        <v>#DIV/0!</v>
      </c>
      <c r="U30" s="89" t="e">
        <f>STDEV(G28:G30)</f>
        <v>#DIV/0!</v>
      </c>
      <c r="V30" s="95" t="e">
        <f>AVERAGE(H28:H30)</f>
        <v>#DIV/0!</v>
      </c>
      <c r="W30" s="89" t="e">
        <f>STDEV(H28:H30)</f>
        <v>#DIV/0!</v>
      </c>
      <c r="X30" s="95" t="e">
        <f>AVERAGE(I28:I30)</f>
        <v>#DIV/0!</v>
      </c>
      <c r="Y30" s="89" t="e">
        <f>STDEV(I28:I30)</f>
        <v>#DIV/0!</v>
      </c>
      <c r="Z30" s="98" t="s">
        <v>48</v>
      </c>
    </row>
    <row r="31" spans="1:26" x14ac:dyDescent="0.3">
      <c r="A31" s="8">
        <f>'1-Analysis'!B45</f>
        <v>0</v>
      </c>
      <c r="B31" s="1">
        <f>'1-Analysis'!C45</f>
        <v>0</v>
      </c>
      <c r="C31" t="e">
        <f>'1-Analysis'!H45</f>
        <v>#DIV/0!</v>
      </c>
      <c r="D31" t="e">
        <f>'1-Analysis'!P45</f>
        <v>#DIV/0!</v>
      </c>
      <c r="E31" t="e">
        <f>'1-Analysis'!X45</f>
        <v>#DIV/0!</v>
      </c>
      <c r="F31" t="e">
        <f>'1-Analysis'!AF45</f>
        <v>#DIV/0!</v>
      </c>
      <c r="G31" t="e">
        <f>'1-Analysis'!AN45</f>
        <v>#DIV/0!</v>
      </c>
      <c r="H31" t="e">
        <f>'1-Analysis'!AV45</f>
        <v>#DIV/0!</v>
      </c>
      <c r="I31" s="125" t="e">
        <f>'1-Analysis'!BD45</f>
        <v>#DIV/0!</v>
      </c>
      <c r="J31" s="16"/>
      <c r="L31" s="94"/>
      <c r="M31" s="87"/>
      <c r="N31" s="94"/>
      <c r="O31" s="87"/>
      <c r="P31" s="94"/>
      <c r="Q31" s="87"/>
      <c r="R31" s="94"/>
      <c r="S31" s="87"/>
      <c r="T31" s="94"/>
      <c r="U31" s="87"/>
      <c r="V31" s="94"/>
      <c r="W31" s="87"/>
      <c r="X31" s="94"/>
      <c r="Y31" s="87"/>
      <c r="Z31" s="90"/>
    </row>
    <row r="32" spans="1:26" x14ac:dyDescent="0.3">
      <c r="A32" s="8">
        <f>'1-Analysis'!B46</f>
        <v>0</v>
      </c>
      <c r="B32" s="1">
        <f>'1-Analysis'!C46</f>
        <v>0</v>
      </c>
      <c r="C32" t="e">
        <f>'1-Analysis'!H46</f>
        <v>#DIV/0!</v>
      </c>
      <c r="D32" t="e">
        <f>'1-Analysis'!P46</f>
        <v>#DIV/0!</v>
      </c>
      <c r="E32" t="e">
        <f>'1-Analysis'!X46</f>
        <v>#DIV/0!</v>
      </c>
      <c r="F32" t="e">
        <f>'1-Analysis'!AF46</f>
        <v>#DIV/0!</v>
      </c>
      <c r="G32" t="e">
        <f>'1-Analysis'!AN46</f>
        <v>#DIV/0!</v>
      </c>
      <c r="H32" t="e">
        <f>'1-Analysis'!AV46</f>
        <v>#DIV/0!</v>
      </c>
      <c r="I32" s="125" t="e">
        <f>'1-Analysis'!BD46</f>
        <v>#DIV/0!</v>
      </c>
      <c r="J32" s="16"/>
      <c r="L32" s="94"/>
      <c r="M32" s="87"/>
      <c r="N32" s="94"/>
      <c r="O32" s="87"/>
      <c r="P32" s="94"/>
      <c r="Q32" s="87"/>
      <c r="R32" s="94"/>
      <c r="S32" s="87"/>
      <c r="T32" s="94"/>
      <c r="U32" s="87"/>
      <c r="V32" s="94"/>
      <c r="W32" s="87"/>
      <c r="X32" s="94"/>
      <c r="Y32" s="87"/>
      <c r="Z32" s="90"/>
    </row>
    <row r="33" spans="1:26" x14ac:dyDescent="0.3">
      <c r="A33" s="8">
        <f>'1-Analysis'!B47</f>
        <v>0</v>
      </c>
      <c r="B33" s="1">
        <f>'1-Analysis'!C47</f>
        <v>0</v>
      </c>
      <c r="C33" t="e">
        <f>'1-Analysis'!H47</f>
        <v>#DIV/0!</v>
      </c>
      <c r="D33" t="e">
        <f>'1-Analysis'!P47</f>
        <v>#DIV/0!</v>
      </c>
      <c r="E33" t="e">
        <f>'1-Analysis'!X47</f>
        <v>#DIV/0!</v>
      </c>
      <c r="F33" t="e">
        <f>'1-Analysis'!AF47</f>
        <v>#DIV/0!</v>
      </c>
      <c r="G33" t="e">
        <f>'1-Analysis'!AN47</f>
        <v>#DIV/0!</v>
      </c>
      <c r="H33" t="e">
        <f>'1-Analysis'!AV47</f>
        <v>#DIV/0!</v>
      </c>
      <c r="I33" s="125" t="e">
        <f>'1-Analysis'!BD47</f>
        <v>#DIV/0!</v>
      </c>
      <c r="J33" s="16"/>
      <c r="K33" t="s">
        <v>49</v>
      </c>
      <c r="L33" s="94" t="e">
        <f>AVERAGE(C32:C33)</f>
        <v>#DIV/0!</v>
      </c>
      <c r="M33" s="87" t="e">
        <f>STDEV(C32:C33)</f>
        <v>#DIV/0!</v>
      </c>
      <c r="N33" s="94" t="e">
        <f>AVERAGE(D32:D33)</f>
        <v>#DIV/0!</v>
      </c>
      <c r="O33" s="87" t="e">
        <f>STDEV(D32:D33)</f>
        <v>#DIV/0!</v>
      </c>
      <c r="P33" s="94" t="e">
        <f>AVERAGE(E32:E33)</f>
        <v>#DIV/0!</v>
      </c>
      <c r="Q33" s="87" t="e">
        <f>STDEV(G32:G33)</f>
        <v>#DIV/0!</v>
      </c>
      <c r="R33" s="94" t="e">
        <f>AVERAGE(F32:F33)</f>
        <v>#DIV/0!</v>
      </c>
      <c r="S33" s="87" t="e">
        <f>STDEV(F32:F33)</f>
        <v>#DIV/0!</v>
      </c>
      <c r="T33" s="94" t="e">
        <f>AVERAGE(G32:G33)</f>
        <v>#DIV/0!</v>
      </c>
      <c r="U33" s="87" t="e">
        <f>STDEV(G32:G33)</f>
        <v>#DIV/0!</v>
      </c>
      <c r="V33" s="94" t="e">
        <f>AVERAGE(H32:H33)</f>
        <v>#DIV/0!</v>
      </c>
      <c r="W33" s="87" t="e">
        <f>STDEV(H32:H33)</f>
        <v>#DIV/0!</v>
      </c>
      <c r="X33" s="94" t="e">
        <f>AVERAGE(I32:I33)</f>
        <v>#DIV/0!</v>
      </c>
      <c r="Y33" s="87" t="e">
        <f>STDEV(I32:I33)</f>
        <v>#DIV/0!</v>
      </c>
      <c r="Z33" s="90" t="s">
        <v>49</v>
      </c>
    </row>
    <row r="34" spans="1:26" x14ac:dyDescent="0.3">
      <c r="A34" s="18">
        <f>'1-Analysis'!B48</f>
        <v>0</v>
      </c>
      <c r="B34" s="19">
        <f>'1-Analysis'!C48</f>
        <v>0</v>
      </c>
      <c r="C34" s="17" t="e">
        <f>'1-Analysis'!H48</f>
        <v>#DIV/0!</v>
      </c>
      <c r="D34" s="17" t="e">
        <f>'1-Analysis'!P48</f>
        <v>#DIV/0!</v>
      </c>
      <c r="E34" s="17" t="e">
        <f>'1-Analysis'!X48</f>
        <v>#DIV/0!</v>
      </c>
      <c r="F34" s="17" t="e">
        <f>'1-Analysis'!AF48</f>
        <v>#DIV/0!</v>
      </c>
      <c r="G34" s="17" t="e">
        <f>'1-Analysis'!AN48</f>
        <v>#DIV/0!</v>
      </c>
      <c r="H34" s="17" t="e">
        <f>'1-Analysis'!AV48</f>
        <v>#DIV/0!</v>
      </c>
      <c r="I34" s="126" t="e">
        <f>'1-Analysis'!BD48</f>
        <v>#DIV/0!</v>
      </c>
      <c r="J34" s="82"/>
      <c r="K34" s="17" t="s">
        <v>48</v>
      </c>
      <c r="L34" s="95" t="e">
        <f>AVERAGE(C32:C34)</f>
        <v>#DIV/0!</v>
      </c>
      <c r="M34" s="89" t="e">
        <f>STDEV(C32:C34)</f>
        <v>#DIV/0!</v>
      </c>
      <c r="N34" s="95" t="e">
        <f>AVERAGE(D32:D34)</f>
        <v>#DIV/0!</v>
      </c>
      <c r="O34" s="89" t="e">
        <f>STDEV(D32:D34)</f>
        <v>#DIV/0!</v>
      </c>
      <c r="P34" s="95" t="e">
        <f>AVERAGE(E32:E34)</f>
        <v>#DIV/0!</v>
      </c>
      <c r="Q34" s="89" t="e">
        <f>STDEV(E32:E34)</f>
        <v>#DIV/0!</v>
      </c>
      <c r="R34" s="95" t="e">
        <f>AVERAGE(F32:F34)</f>
        <v>#DIV/0!</v>
      </c>
      <c r="S34" s="89" t="e">
        <f>STDEV(F32:F34)</f>
        <v>#DIV/0!</v>
      </c>
      <c r="T34" s="95" t="e">
        <f>AVERAGE(G32:G34)</f>
        <v>#DIV/0!</v>
      </c>
      <c r="U34" s="89" t="e">
        <f>STDEV(G32:G34)</f>
        <v>#DIV/0!</v>
      </c>
      <c r="V34" s="95" t="e">
        <f>AVERAGE(H32:H34)</f>
        <v>#DIV/0!</v>
      </c>
      <c r="W34" s="89" t="e">
        <f>STDEV(H32:H34)</f>
        <v>#DIV/0!</v>
      </c>
      <c r="X34" s="95" t="e">
        <f>AVERAGE(I32:I34)</f>
        <v>#DIV/0!</v>
      </c>
      <c r="Y34" s="89" t="e">
        <f>STDEV(I32:I34)</f>
        <v>#DIV/0!</v>
      </c>
      <c r="Z34" s="98" t="s">
        <v>48</v>
      </c>
    </row>
    <row r="35" spans="1:26" x14ac:dyDescent="0.3">
      <c r="A35" s="8">
        <f>'1-Analysis'!B49</f>
        <v>0</v>
      </c>
      <c r="B35" s="1">
        <f>'1-Analysis'!C49</f>
        <v>0</v>
      </c>
      <c r="C35" t="e">
        <f>'1-Analysis'!H49</f>
        <v>#DIV/0!</v>
      </c>
      <c r="D35" t="e">
        <f>'1-Analysis'!P49</f>
        <v>#DIV/0!</v>
      </c>
      <c r="E35" t="e">
        <f>'1-Analysis'!X49</f>
        <v>#DIV/0!</v>
      </c>
      <c r="F35" t="e">
        <f>'1-Analysis'!AF49</f>
        <v>#DIV/0!</v>
      </c>
      <c r="G35" t="e">
        <f>'1-Analysis'!AN49</f>
        <v>#DIV/0!</v>
      </c>
      <c r="H35" t="e">
        <f>'1-Analysis'!AV49</f>
        <v>#DIV/0!</v>
      </c>
      <c r="I35" s="125" t="e">
        <f>'1-Analysis'!BD49</f>
        <v>#DIV/0!</v>
      </c>
      <c r="J35" s="16"/>
      <c r="L35" s="94"/>
      <c r="M35" s="87"/>
      <c r="N35" s="94"/>
      <c r="O35" s="87"/>
      <c r="P35" s="94"/>
      <c r="Q35" s="87"/>
      <c r="R35" s="94"/>
      <c r="S35" s="87"/>
      <c r="T35" s="94"/>
      <c r="U35" s="87"/>
      <c r="V35" s="94"/>
      <c r="W35" s="87"/>
      <c r="X35" s="94"/>
      <c r="Y35" s="87"/>
      <c r="Z35" s="90"/>
    </row>
    <row r="36" spans="1:26" x14ac:dyDescent="0.3">
      <c r="A36" s="8">
        <f>'1-Analysis'!B50</f>
        <v>0</v>
      </c>
      <c r="B36" s="1">
        <f>'1-Analysis'!C50</f>
        <v>0</v>
      </c>
      <c r="C36" t="e">
        <f>'1-Analysis'!H50</f>
        <v>#DIV/0!</v>
      </c>
      <c r="D36" t="e">
        <f>'1-Analysis'!P50</f>
        <v>#DIV/0!</v>
      </c>
      <c r="E36" t="e">
        <f>'1-Analysis'!X50</f>
        <v>#DIV/0!</v>
      </c>
      <c r="F36" t="e">
        <f>'1-Analysis'!AF50</f>
        <v>#DIV/0!</v>
      </c>
      <c r="G36" t="e">
        <f>'1-Analysis'!AN50</f>
        <v>#DIV/0!</v>
      </c>
      <c r="H36" t="e">
        <f>'1-Analysis'!AV50</f>
        <v>#DIV/0!</v>
      </c>
      <c r="I36" s="125" t="e">
        <f>'1-Analysis'!BD50</f>
        <v>#DIV/0!</v>
      </c>
      <c r="J36" s="16"/>
      <c r="L36" s="94"/>
      <c r="M36" s="87"/>
      <c r="N36" s="94"/>
      <c r="O36" s="87"/>
      <c r="P36" s="94"/>
      <c r="Q36" s="87"/>
      <c r="R36" s="94"/>
      <c r="S36" s="87"/>
      <c r="T36" s="94"/>
      <c r="U36" s="87"/>
      <c r="V36" s="94"/>
      <c r="W36" s="87"/>
      <c r="X36" s="94"/>
      <c r="Y36" s="87"/>
      <c r="Z36" s="90"/>
    </row>
    <row r="37" spans="1:26" x14ac:dyDescent="0.3">
      <c r="A37" s="8">
        <f>'1-Analysis'!B51</f>
        <v>0</v>
      </c>
      <c r="B37" s="1">
        <f>'1-Analysis'!C51</f>
        <v>0</v>
      </c>
      <c r="C37" t="e">
        <f>'1-Analysis'!H51</f>
        <v>#DIV/0!</v>
      </c>
      <c r="D37" t="e">
        <f>'1-Analysis'!P51</f>
        <v>#DIV/0!</v>
      </c>
      <c r="E37" t="e">
        <f>'1-Analysis'!X51</f>
        <v>#DIV/0!</v>
      </c>
      <c r="F37" t="e">
        <f>'1-Analysis'!AF51</f>
        <v>#DIV/0!</v>
      </c>
      <c r="G37" t="e">
        <f>'1-Analysis'!AN51</f>
        <v>#DIV/0!</v>
      </c>
      <c r="H37" t="e">
        <f>'1-Analysis'!AV51</f>
        <v>#DIV/0!</v>
      </c>
      <c r="I37" s="125" t="e">
        <f>'1-Analysis'!BD51</f>
        <v>#DIV/0!</v>
      </c>
      <c r="J37" s="16"/>
      <c r="K37" t="s">
        <v>49</v>
      </c>
      <c r="L37" s="94" t="e">
        <f>AVERAGE(C36:C37)</f>
        <v>#DIV/0!</v>
      </c>
      <c r="M37" s="87" t="e">
        <f>STDEV(C36:C37)</f>
        <v>#DIV/0!</v>
      </c>
      <c r="N37" s="94" t="e">
        <f>AVERAGE(D36:D37)</f>
        <v>#DIV/0!</v>
      </c>
      <c r="O37" s="87" t="e">
        <f>STDEV(D36:D37)</f>
        <v>#DIV/0!</v>
      </c>
      <c r="P37" s="94" t="e">
        <f>AVERAGE(E36:E37)</f>
        <v>#DIV/0!</v>
      </c>
      <c r="Q37" s="87" t="e">
        <f>STDEV(G36:G37)</f>
        <v>#DIV/0!</v>
      </c>
      <c r="R37" s="94" t="e">
        <f>AVERAGE(F36:F37)</f>
        <v>#DIV/0!</v>
      </c>
      <c r="S37" s="87" t="e">
        <f>STDEV(F36:F37)</f>
        <v>#DIV/0!</v>
      </c>
      <c r="T37" s="94" t="e">
        <f>AVERAGE(G36:G37)</f>
        <v>#DIV/0!</v>
      </c>
      <c r="U37" s="87" t="e">
        <f>STDEV(G36:G37)</f>
        <v>#DIV/0!</v>
      </c>
      <c r="V37" s="94" t="e">
        <f>AVERAGE(H36:H37)</f>
        <v>#DIV/0!</v>
      </c>
      <c r="W37" s="87" t="e">
        <f>STDEV(H36:H37)</f>
        <v>#DIV/0!</v>
      </c>
      <c r="X37" s="94" t="e">
        <f>AVERAGE(I36:I37)</f>
        <v>#DIV/0!</v>
      </c>
      <c r="Y37" s="87" t="e">
        <f>STDEV(I36:I37)</f>
        <v>#DIV/0!</v>
      </c>
      <c r="Z37" s="90" t="s">
        <v>49</v>
      </c>
    </row>
    <row r="38" spans="1:26" x14ac:dyDescent="0.3">
      <c r="A38" s="18">
        <f>'1-Analysis'!B52</f>
        <v>0</v>
      </c>
      <c r="B38" s="19">
        <f>'1-Analysis'!C52</f>
        <v>0</v>
      </c>
      <c r="C38" s="17" t="e">
        <f>'1-Analysis'!H52</f>
        <v>#DIV/0!</v>
      </c>
      <c r="D38" s="17" t="e">
        <f>'1-Analysis'!P52</f>
        <v>#DIV/0!</v>
      </c>
      <c r="E38" s="17" t="e">
        <f>'1-Analysis'!X52</f>
        <v>#DIV/0!</v>
      </c>
      <c r="F38" s="17" t="e">
        <f>'1-Analysis'!AF52</f>
        <v>#DIV/0!</v>
      </c>
      <c r="G38" s="17" t="e">
        <f>'1-Analysis'!AN52</f>
        <v>#DIV/0!</v>
      </c>
      <c r="H38" s="17" t="e">
        <f>'1-Analysis'!AV52</f>
        <v>#DIV/0!</v>
      </c>
      <c r="I38" s="126" t="e">
        <f>'1-Analysis'!BD52</f>
        <v>#DIV/0!</v>
      </c>
      <c r="J38" s="82"/>
      <c r="K38" s="17" t="s">
        <v>48</v>
      </c>
      <c r="L38" s="95" t="e">
        <f>AVERAGE(C36:C38)</f>
        <v>#DIV/0!</v>
      </c>
      <c r="M38" s="89" t="e">
        <f>STDEV(C36:C38)</f>
        <v>#DIV/0!</v>
      </c>
      <c r="N38" s="95" t="e">
        <f>AVERAGE(D36:D38)</f>
        <v>#DIV/0!</v>
      </c>
      <c r="O38" s="89" t="e">
        <f>STDEV(D36:D38)</f>
        <v>#DIV/0!</v>
      </c>
      <c r="P38" s="95" t="e">
        <f>AVERAGE(E36:E38)</f>
        <v>#DIV/0!</v>
      </c>
      <c r="Q38" s="89" t="e">
        <f>STDEV(E36:E38)</f>
        <v>#DIV/0!</v>
      </c>
      <c r="R38" s="95" t="e">
        <f>AVERAGE(F36:F38)</f>
        <v>#DIV/0!</v>
      </c>
      <c r="S38" s="89" t="e">
        <f>STDEV(F36:F38)</f>
        <v>#DIV/0!</v>
      </c>
      <c r="T38" s="95" t="e">
        <f>AVERAGE(G36:G38)</f>
        <v>#DIV/0!</v>
      </c>
      <c r="U38" s="89" t="e">
        <f>STDEV(G36:G38)</f>
        <v>#DIV/0!</v>
      </c>
      <c r="V38" s="95" t="e">
        <f>AVERAGE(H36:H38)</f>
        <v>#DIV/0!</v>
      </c>
      <c r="W38" s="89" t="e">
        <f>STDEV(H36:H38)</f>
        <v>#DIV/0!</v>
      </c>
      <c r="X38" s="95" t="e">
        <f>AVERAGE(I36:I38)</f>
        <v>#DIV/0!</v>
      </c>
      <c r="Y38" s="89" t="e">
        <f>STDEV(I36:I38)</f>
        <v>#DIV/0!</v>
      </c>
      <c r="Z38" s="98" t="s">
        <v>48</v>
      </c>
    </row>
    <row r="39" spans="1:26" x14ac:dyDescent="0.3">
      <c r="A39" s="8">
        <f>'1-Analysis'!B53</f>
        <v>0</v>
      </c>
      <c r="B39" s="1">
        <f>'1-Analysis'!C53</f>
        <v>0</v>
      </c>
      <c r="C39" t="e">
        <f>'1-Analysis'!H53</f>
        <v>#DIV/0!</v>
      </c>
      <c r="D39" t="e">
        <f>'1-Analysis'!P53</f>
        <v>#DIV/0!</v>
      </c>
      <c r="E39" t="e">
        <f>'1-Analysis'!X53</f>
        <v>#DIV/0!</v>
      </c>
      <c r="F39" t="e">
        <f>'1-Analysis'!AF53</f>
        <v>#DIV/0!</v>
      </c>
      <c r="G39" t="e">
        <f>'1-Analysis'!AN53</f>
        <v>#DIV/0!</v>
      </c>
      <c r="H39" t="e">
        <f>'1-Analysis'!AV53</f>
        <v>#DIV/0!</v>
      </c>
      <c r="I39" s="125" t="e">
        <f>'1-Analysis'!BD53</f>
        <v>#DIV/0!</v>
      </c>
      <c r="J39" s="16"/>
      <c r="L39" s="94"/>
      <c r="M39" s="87"/>
      <c r="N39" s="94"/>
      <c r="O39" s="87"/>
      <c r="P39" s="94"/>
      <c r="Q39" s="87"/>
      <c r="R39" s="94"/>
      <c r="S39" s="87"/>
      <c r="T39" s="94"/>
      <c r="U39" s="87"/>
      <c r="V39" s="94"/>
      <c r="W39" s="87"/>
      <c r="X39" s="94"/>
      <c r="Y39" s="87"/>
      <c r="Z39" s="90"/>
    </row>
    <row r="40" spans="1:26" x14ac:dyDescent="0.3">
      <c r="A40" s="8">
        <f>'1-Analysis'!B54</f>
        <v>0</v>
      </c>
      <c r="B40" s="1">
        <f>'1-Analysis'!C54</f>
        <v>0</v>
      </c>
      <c r="C40" t="e">
        <f>'1-Analysis'!H54</f>
        <v>#DIV/0!</v>
      </c>
      <c r="D40" t="e">
        <f>'1-Analysis'!P54</f>
        <v>#DIV/0!</v>
      </c>
      <c r="E40" t="e">
        <f>'1-Analysis'!X54</f>
        <v>#DIV/0!</v>
      </c>
      <c r="F40" t="e">
        <f>'1-Analysis'!AF54</f>
        <v>#DIV/0!</v>
      </c>
      <c r="G40" t="e">
        <f>'1-Analysis'!AN54</f>
        <v>#DIV/0!</v>
      </c>
      <c r="H40" t="e">
        <f>'1-Analysis'!AV54</f>
        <v>#DIV/0!</v>
      </c>
      <c r="I40" s="125" t="e">
        <f>'1-Analysis'!BD54</f>
        <v>#DIV/0!</v>
      </c>
      <c r="J40" s="16"/>
      <c r="L40" s="94"/>
      <c r="M40" s="87"/>
      <c r="N40" s="94"/>
      <c r="O40" s="87"/>
      <c r="P40" s="94"/>
      <c r="Q40" s="87"/>
      <c r="R40" s="94"/>
      <c r="S40" s="87"/>
      <c r="T40" s="94"/>
      <c r="U40" s="87"/>
      <c r="V40" s="94"/>
      <c r="W40" s="87"/>
      <c r="X40" s="94"/>
      <c r="Y40" s="87"/>
      <c r="Z40" s="90"/>
    </row>
    <row r="41" spans="1:26" x14ac:dyDescent="0.3">
      <c r="A41" s="8">
        <f>'1-Analysis'!B55</f>
        <v>0</v>
      </c>
      <c r="B41" s="1">
        <f>'1-Analysis'!C55</f>
        <v>0</v>
      </c>
      <c r="C41" t="e">
        <f>'1-Analysis'!H55</f>
        <v>#DIV/0!</v>
      </c>
      <c r="D41" t="e">
        <f>'1-Analysis'!P55</f>
        <v>#DIV/0!</v>
      </c>
      <c r="E41" t="e">
        <f>'1-Analysis'!X55</f>
        <v>#DIV/0!</v>
      </c>
      <c r="F41" t="e">
        <f>'1-Analysis'!AF55</f>
        <v>#DIV/0!</v>
      </c>
      <c r="G41" t="e">
        <f>'1-Analysis'!AN55</f>
        <v>#DIV/0!</v>
      </c>
      <c r="H41" t="e">
        <f>'1-Analysis'!AV55</f>
        <v>#DIV/0!</v>
      </c>
      <c r="I41" s="125" t="e">
        <f>'1-Analysis'!BD55</f>
        <v>#DIV/0!</v>
      </c>
      <c r="J41" s="16"/>
      <c r="K41" t="s">
        <v>49</v>
      </c>
      <c r="L41" s="94" t="e">
        <f>AVERAGE(C40:C41)</f>
        <v>#DIV/0!</v>
      </c>
      <c r="M41" s="87" t="e">
        <f>STDEV(C40:C41)</f>
        <v>#DIV/0!</v>
      </c>
      <c r="N41" s="94" t="e">
        <f>AVERAGE(D40:D41)</f>
        <v>#DIV/0!</v>
      </c>
      <c r="O41" s="87" t="e">
        <f>STDEV(D40:D41)</f>
        <v>#DIV/0!</v>
      </c>
      <c r="P41" s="94" t="e">
        <f>AVERAGE(E40:E41)</f>
        <v>#DIV/0!</v>
      </c>
      <c r="Q41" s="87" t="e">
        <f>STDEV(G40:G41)</f>
        <v>#DIV/0!</v>
      </c>
      <c r="R41" s="94" t="e">
        <f>AVERAGE(F40:F41)</f>
        <v>#DIV/0!</v>
      </c>
      <c r="S41" s="87" t="e">
        <f>STDEV(F40:F41)</f>
        <v>#DIV/0!</v>
      </c>
      <c r="T41" s="94" t="e">
        <f>AVERAGE(G40:G41)</f>
        <v>#DIV/0!</v>
      </c>
      <c r="U41" s="87" t="e">
        <f>STDEV(G40:G41)</f>
        <v>#DIV/0!</v>
      </c>
      <c r="V41" s="94" t="e">
        <f>AVERAGE(H40:H41)</f>
        <v>#DIV/0!</v>
      </c>
      <c r="W41" s="87" t="e">
        <f>STDEV(H40:H41)</f>
        <v>#DIV/0!</v>
      </c>
      <c r="X41" s="94" t="e">
        <f>AVERAGE(I40:I41)</f>
        <v>#DIV/0!</v>
      </c>
      <c r="Y41" s="87" t="e">
        <f>STDEV(I40:I41)</f>
        <v>#DIV/0!</v>
      </c>
      <c r="Z41" s="90" t="s">
        <v>49</v>
      </c>
    </row>
    <row r="42" spans="1:26" x14ac:dyDescent="0.3">
      <c r="A42" s="18">
        <f>'1-Analysis'!B56</f>
        <v>0</v>
      </c>
      <c r="B42" s="19">
        <f>'1-Analysis'!C56</f>
        <v>0</v>
      </c>
      <c r="C42" s="17" t="e">
        <f>'1-Analysis'!H56</f>
        <v>#DIV/0!</v>
      </c>
      <c r="D42" s="17" t="e">
        <f>'1-Analysis'!P56</f>
        <v>#DIV/0!</v>
      </c>
      <c r="E42" s="17" t="e">
        <f>'1-Analysis'!X56</f>
        <v>#DIV/0!</v>
      </c>
      <c r="F42" s="17" t="e">
        <f>'1-Analysis'!AF56</f>
        <v>#DIV/0!</v>
      </c>
      <c r="G42" s="17" t="e">
        <f>'1-Analysis'!AN56</f>
        <v>#DIV/0!</v>
      </c>
      <c r="H42" s="17" t="e">
        <f>'1-Analysis'!AV56</f>
        <v>#DIV/0!</v>
      </c>
      <c r="I42" s="126" t="e">
        <f>'1-Analysis'!BD56</f>
        <v>#DIV/0!</v>
      </c>
      <c r="J42" s="82"/>
      <c r="K42" s="17" t="s">
        <v>48</v>
      </c>
      <c r="L42" s="95" t="e">
        <f>AVERAGE(C40:C42)</f>
        <v>#DIV/0!</v>
      </c>
      <c r="M42" s="89" t="e">
        <f>STDEV(C40:C42)</f>
        <v>#DIV/0!</v>
      </c>
      <c r="N42" s="95" t="e">
        <f>AVERAGE(D40:D42)</f>
        <v>#DIV/0!</v>
      </c>
      <c r="O42" s="89" t="e">
        <f>STDEV(D40:D42)</f>
        <v>#DIV/0!</v>
      </c>
      <c r="P42" s="95" t="e">
        <f>AVERAGE(E40:E42)</f>
        <v>#DIV/0!</v>
      </c>
      <c r="Q42" s="89" t="e">
        <f>STDEV(E40:E42)</f>
        <v>#DIV/0!</v>
      </c>
      <c r="R42" s="95" t="e">
        <f>AVERAGE(F40:F42)</f>
        <v>#DIV/0!</v>
      </c>
      <c r="S42" s="89" t="e">
        <f>STDEV(F40:F42)</f>
        <v>#DIV/0!</v>
      </c>
      <c r="T42" s="95" t="e">
        <f>AVERAGE(G40:G42)</f>
        <v>#DIV/0!</v>
      </c>
      <c r="U42" s="89" t="e">
        <f>STDEV(G40:G42)</f>
        <v>#DIV/0!</v>
      </c>
      <c r="V42" s="95" t="e">
        <f>AVERAGE(H40:H42)</f>
        <v>#DIV/0!</v>
      </c>
      <c r="W42" s="89" t="e">
        <f>STDEV(H40:H42)</f>
        <v>#DIV/0!</v>
      </c>
      <c r="X42" s="95" t="e">
        <f>AVERAGE(I40:I42)</f>
        <v>#DIV/0!</v>
      </c>
      <c r="Y42" s="89" t="e">
        <f>STDEV(I40:I42)</f>
        <v>#DIV/0!</v>
      </c>
      <c r="Z42" s="98" t="s">
        <v>48</v>
      </c>
    </row>
    <row r="43" spans="1:26" x14ac:dyDescent="0.3">
      <c r="A43" s="8">
        <f>'1-Analysis'!B57</f>
        <v>0</v>
      </c>
      <c r="B43" s="1">
        <f>'1-Analysis'!C57</f>
        <v>0</v>
      </c>
      <c r="C43" t="e">
        <f>'1-Analysis'!H57</f>
        <v>#DIV/0!</v>
      </c>
      <c r="D43" t="e">
        <f>'1-Analysis'!P57</f>
        <v>#DIV/0!</v>
      </c>
      <c r="E43" t="e">
        <f>'1-Analysis'!X57</f>
        <v>#DIV/0!</v>
      </c>
      <c r="F43" t="e">
        <f>'1-Analysis'!AF57</f>
        <v>#DIV/0!</v>
      </c>
      <c r="G43" t="e">
        <f>'1-Analysis'!AN57</f>
        <v>#DIV/0!</v>
      </c>
      <c r="H43" t="e">
        <f>'1-Analysis'!AV57</f>
        <v>#DIV/0!</v>
      </c>
      <c r="I43" s="125" t="e">
        <f>'1-Analysis'!BD57</f>
        <v>#DIV/0!</v>
      </c>
      <c r="J43" s="16"/>
      <c r="L43" s="94"/>
      <c r="M43" s="87"/>
      <c r="N43" s="94"/>
      <c r="O43" s="87"/>
      <c r="P43" s="94"/>
      <c r="Q43" s="87"/>
      <c r="R43" s="94"/>
      <c r="S43" s="87"/>
      <c r="T43" s="94"/>
      <c r="U43" s="87"/>
      <c r="V43" s="94"/>
      <c r="W43" s="87"/>
      <c r="X43" s="94"/>
      <c r="Y43" s="87"/>
      <c r="Z43" s="90"/>
    </row>
    <row r="44" spans="1:26" x14ac:dyDescent="0.3">
      <c r="A44" s="8">
        <f>'1-Analysis'!B58</f>
        <v>0</v>
      </c>
      <c r="B44" s="1">
        <f>'1-Analysis'!C58</f>
        <v>0</v>
      </c>
      <c r="C44" t="e">
        <f>'1-Analysis'!H58</f>
        <v>#DIV/0!</v>
      </c>
      <c r="D44" t="e">
        <f>'1-Analysis'!P58</f>
        <v>#DIV/0!</v>
      </c>
      <c r="E44" t="e">
        <f>'1-Analysis'!X58</f>
        <v>#DIV/0!</v>
      </c>
      <c r="F44" t="e">
        <f>'1-Analysis'!AF58</f>
        <v>#DIV/0!</v>
      </c>
      <c r="G44" t="e">
        <f>'1-Analysis'!AN58</f>
        <v>#DIV/0!</v>
      </c>
      <c r="H44" t="e">
        <f>'1-Analysis'!AV58</f>
        <v>#DIV/0!</v>
      </c>
      <c r="I44" s="125" t="e">
        <f>'1-Analysis'!BD58</f>
        <v>#DIV/0!</v>
      </c>
      <c r="J44" s="16"/>
      <c r="L44" s="94"/>
      <c r="M44" s="87"/>
      <c r="N44" s="94"/>
      <c r="O44" s="87"/>
      <c r="P44" s="94"/>
      <c r="Q44" s="87"/>
      <c r="R44" s="94"/>
      <c r="S44" s="87"/>
      <c r="T44" s="94"/>
      <c r="U44" s="87"/>
      <c r="V44" s="94"/>
      <c r="W44" s="87"/>
      <c r="X44" s="94"/>
      <c r="Y44" s="87"/>
      <c r="Z44" s="90"/>
    </row>
    <row r="45" spans="1:26" x14ac:dyDescent="0.3">
      <c r="A45" s="8">
        <f>'1-Analysis'!B59</f>
        <v>0</v>
      </c>
      <c r="B45" s="1">
        <f>'1-Analysis'!C59</f>
        <v>0</v>
      </c>
      <c r="C45" t="e">
        <f>'1-Analysis'!H59</f>
        <v>#DIV/0!</v>
      </c>
      <c r="D45" t="e">
        <f>'1-Analysis'!P59</f>
        <v>#DIV/0!</v>
      </c>
      <c r="E45" t="e">
        <f>'1-Analysis'!X59</f>
        <v>#DIV/0!</v>
      </c>
      <c r="F45" t="e">
        <f>'1-Analysis'!AF59</f>
        <v>#DIV/0!</v>
      </c>
      <c r="G45" t="e">
        <f>'1-Analysis'!AN59</f>
        <v>#DIV/0!</v>
      </c>
      <c r="H45" t="e">
        <f>'1-Analysis'!AV59</f>
        <v>#DIV/0!</v>
      </c>
      <c r="I45" s="125" t="e">
        <f>'1-Analysis'!BD59</f>
        <v>#DIV/0!</v>
      </c>
      <c r="J45" s="16"/>
      <c r="K45" t="s">
        <v>49</v>
      </c>
      <c r="L45" s="94" t="e">
        <f>AVERAGE(C44:C45)</f>
        <v>#DIV/0!</v>
      </c>
      <c r="M45" s="87" t="e">
        <f>STDEV(C44:C45)</f>
        <v>#DIV/0!</v>
      </c>
      <c r="N45" s="94" t="e">
        <f>AVERAGE(D44:D45)</f>
        <v>#DIV/0!</v>
      </c>
      <c r="O45" s="87" t="e">
        <f>STDEV(D44:D45)</f>
        <v>#DIV/0!</v>
      </c>
      <c r="P45" s="94" t="e">
        <f>AVERAGE(E44:E45)</f>
        <v>#DIV/0!</v>
      </c>
      <c r="Q45" s="87" t="e">
        <f>STDEV(G44:G45)</f>
        <v>#DIV/0!</v>
      </c>
      <c r="R45" s="94" t="e">
        <f>AVERAGE(F44:F45)</f>
        <v>#DIV/0!</v>
      </c>
      <c r="S45" s="87" t="e">
        <f>STDEV(F44:F45)</f>
        <v>#DIV/0!</v>
      </c>
      <c r="T45" s="94" t="e">
        <f>AVERAGE(G44:G45)</f>
        <v>#DIV/0!</v>
      </c>
      <c r="U45" s="87" t="e">
        <f>STDEV(G44:G45)</f>
        <v>#DIV/0!</v>
      </c>
      <c r="V45" s="94" t="e">
        <f>AVERAGE(H44:H45)</f>
        <v>#DIV/0!</v>
      </c>
      <c r="W45" s="87" t="e">
        <f>STDEV(H44:H45)</f>
        <v>#DIV/0!</v>
      </c>
      <c r="X45" s="94" t="e">
        <f>AVERAGE(I44:I45)</f>
        <v>#DIV/0!</v>
      </c>
      <c r="Y45" s="87" t="e">
        <f>STDEV(I44:I45)</f>
        <v>#DIV/0!</v>
      </c>
      <c r="Z45" s="90" t="s">
        <v>49</v>
      </c>
    </row>
    <row r="46" spans="1:26" x14ac:dyDescent="0.3">
      <c r="A46" s="18">
        <f>'1-Analysis'!B60</f>
        <v>0</v>
      </c>
      <c r="B46" s="19">
        <f>'1-Analysis'!C60</f>
        <v>0</v>
      </c>
      <c r="C46" s="17" t="e">
        <f>'1-Analysis'!H60</f>
        <v>#DIV/0!</v>
      </c>
      <c r="D46" s="17" t="e">
        <f>'1-Analysis'!P60</f>
        <v>#DIV/0!</v>
      </c>
      <c r="E46" s="17" t="e">
        <f>'1-Analysis'!X60</f>
        <v>#DIV/0!</v>
      </c>
      <c r="F46" s="17" t="e">
        <f>'1-Analysis'!AF60</f>
        <v>#DIV/0!</v>
      </c>
      <c r="G46" s="17" t="e">
        <f>'1-Analysis'!AN60</f>
        <v>#DIV/0!</v>
      </c>
      <c r="H46" s="17" t="e">
        <f>'1-Analysis'!AV60</f>
        <v>#DIV/0!</v>
      </c>
      <c r="I46" s="126" t="e">
        <f>'1-Analysis'!BD60</f>
        <v>#DIV/0!</v>
      </c>
      <c r="J46" s="82"/>
      <c r="K46" s="17" t="s">
        <v>48</v>
      </c>
      <c r="L46" s="95" t="e">
        <f>AVERAGE(C44:C46)</f>
        <v>#DIV/0!</v>
      </c>
      <c r="M46" s="89" t="e">
        <f>STDEV(C44:C46)</f>
        <v>#DIV/0!</v>
      </c>
      <c r="N46" s="95" t="e">
        <f>AVERAGE(D44:D46)</f>
        <v>#DIV/0!</v>
      </c>
      <c r="O46" s="89" t="e">
        <f>STDEV(D44:D46)</f>
        <v>#DIV/0!</v>
      </c>
      <c r="P46" s="95" t="e">
        <f>AVERAGE(E44:E46)</f>
        <v>#DIV/0!</v>
      </c>
      <c r="Q46" s="89" t="e">
        <f>STDEV(E44:E46)</f>
        <v>#DIV/0!</v>
      </c>
      <c r="R46" s="95" t="e">
        <f>AVERAGE(F44:F46)</f>
        <v>#DIV/0!</v>
      </c>
      <c r="S46" s="89" t="e">
        <f>STDEV(F44:F46)</f>
        <v>#DIV/0!</v>
      </c>
      <c r="T46" s="95" t="e">
        <f>AVERAGE(G44:G46)</f>
        <v>#DIV/0!</v>
      </c>
      <c r="U46" s="89" t="e">
        <f>STDEV(G44:G46)</f>
        <v>#DIV/0!</v>
      </c>
      <c r="V46" s="95" t="e">
        <f>AVERAGE(H44:H46)</f>
        <v>#DIV/0!</v>
      </c>
      <c r="W46" s="89" t="e">
        <f>STDEV(H44:H46)</f>
        <v>#DIV/0!</v>
      </c>
      <c r="X46" s="95" t="e">
        <f>AVERAGE(I44:I46)</f>
        <v>#DIV/0!</v>
      </c>
      <c r="Y46" s="89" t="e">
        <f>STDEV(I44:I46)</f>
        <v>#DIV/0!</v>
      </c>
      <c r="Z46" s="98" t="s">
        <v>48</v>
      </c>
    </row>
    <row r="47" spans="1:26" x14ac:dyDescent="0.3">
      <c r="A47" s="8">
        <f>'1-Analysis'!B61</f>
        <v>0</v>
      </c>
      <c r="B47" s="1">
        <f>'1-Analysis'!C61</f>
        <v>0</v>
      </c>
      <c r="C47" t="e">
        <f>'1-Analysis'!H61</f>
        <v>#DIV/0!</v>
      </c>
      <c r="D47" t="e">
        <f>'1-Analysis'!P61</f>
        <v>#DIV/0!</v>
      </c>
      <c r="E47" t="e">
        <f>'1-Analysis'!X61</f>
        <v>#DIV/0!</v>
      </c>
      <c r="F47" t="e">
        <f>'1-Analysis'!AF61</f>
        <v>#DIV/0!</v>
      </c>
      <c r="G47" t="e">
        <f>'1-Analysis'!AN61</f>
        <v>#DIV/0!</v>
      </c>
      <c r="H47" t="e">
        <f>'1-Analysis'!AV61</f>
        <v>#DIV/0!</v>
      </c>
      <c r="I47" s="125" t="e">
        <f>'1-Analysis'!BD61</f>
        <v>#DIV/0!</v>
      </c>
      <c r="J47" s="16"/>
      <c r="L47" s="94"/>
      <c r="M47" s="87"/>
      <c r="N47" s="94"/>
      <c r="O47" s="87"/>
      <c r="P47" s="94"/>
      <c r="Q47" s="87"/>
      <c r="R47" s="94"/>
      <c r="S47" s="87"/>
      <c r="T47" s="94"/>
      <c r="U47" s="87"/>
      <c r="V47" s="94"/>
      <c r="W47" s="87"/>
      <c r="X47" s="94"/>
      <c r="Y47" s="87"/>
      <c r="Z47" s="90"/>
    </row>
    <row r="48" spans="1:26" x14ac:dyDescent="0.3">
      <c r="A48" s="8">
        <f>'1-Analysis'!B62</f>
        <v>0</v>
      </c>
      <c r="B48" s="1">
        <f>'1-Analysis'!C62</f>
        <v>0</v>
      </c>
      <c r="C48" t="e">
        <f>'1-Analysis'!H62</f>
        <v>#DIV/0!</v>
      </c>
      <c r="D48" t="e">
        <f>'1-Analysis'!P62</f>
        <v>#DIV/0!</v>
      </c>
      <c r="E48" t="e">
        <f>'1-Analysis'!X62</f>
        <v>#DIV/0!</v>
      </c>
      <c r="F48" t="e">
        <f>'1-Analysis'!AF62</f>
        <v>#DIV/0!</v>
      </c>
      <c r="G48" t="e">
        <f>'1-Analysis'!AN62</f>
        <v>#DIV/0!</v>
      </c>
      <c r="H48" t="e">
        <f>'1-Analysis'!AV62</f>
        <v>#DIV/0!</v>
      </c>
      <c r="I48" s="125" t="e">
        <f>'1-Analysis'!BD62</f>
        <v>#DIV/0!</v>
      </c>
      <c r="J48" s="16"/>
      <c r="L48" s="94"/>
      <c r="M48" s="87"/>
      <c r="N48" s="94"/>
      <c r="O48" s="87"/>
      <c r="P48" s="94"/>
      <c r="Q48" s="87"/>
      <c r="R48" s="94"/>
      <c r="S48" s="87"/>
      <c r="T48" s="94"/>
      <c r="U48" s="87"/>
      <c r="V48" s="94"/>
      <c r="W48" s="87"/>
      <c r="X48" s="94"/>
      <c r="Y48" s="87"/>
      <c r="Z48" s="90"/>
    </row>
    <row r="49" spans="1:26" x14ac:dyDescent="0.3">
      <c r="A49" s="8">
        <f>'1-Analysis'!B63</f>
        <v>0</v>
      </c>
      <c r="B49" s="1">
        <f>'1-Analysis'!C63</f>
        <v>0</v>
      </c>
      <c r="C49" t="e">
        <f>'1-Analysis'!H63</f>
        <v>#DIV/0!</v>
      </c>
      <c r="D49" t="e">
        <f>'1-Analysis'!P63</f>
        <v>#DIV/0!</v>
      </c>
      <c r="E49" t="e">
        <f>'1-Analysis'!X63</f>
        <v>#DIV/0!</v>
      </c>
      <c r="F49" t="e">
        <f>'1-Analysis'!AF63</f>
        <v>#DIV/0!</v>
      </c>
      <c r="G49" t="e">
        <f>'1-Analysis'!AN63</f>
        <v>#DIV/0!</v>
      </c>
      <c r="H49" t="e">
        <f>'1-Analysis'!AV63</f>
        <v>#DIV/0!</v>
      </c>
      <c r="I49" s="125" t="e">
        <f>'1-Analysis'!BD63</f>
        <v>#DIV/0!</v>
      </c>
      <c r="J49" s="16"/>
      <c r="K49" t="s">
        <v>49</v>
      </c>
      <c r="L49" s="94" t="e">
        <f>AVERAGE(C48:C49)</f>
        <v>#DIV/0!</v>
      </c>
      <c r="M49" s="87" t="e">
        <f>STDEV(C48:C49)</f>
        <v>#DIV/0!</v>
      </c>
      <c r="N49" s="94" t="e">
        <f>AVERAGE(D48:D49)</f>
        <v>#DIV/0!</v>
      </c>
      <c r="O49" s="87" t="e">
        <f>STDEV(D48:D49)</f>
        <v>#DIV/0!</v>
      </c>
      <c r="P49" s="94" t="e">
        <f>AVERAGE(E48:E49)</f>
        <v>#DIV/0!</v>
      </c>
      <c r="Q49" s="87" t="e">
        <f>STDEV(G48:G49)</f>
        <v>#DIV/0!</v>
      </c>
      <c r="R49" s="94" t="e">
        <f>AVERAGE(F48:F49)</f>
        <v>#DIV/0!</v>
      </c>
      <c r="S49" s="87" t="e">
        <f>STDEV(F48:F49)</f>
        <v>#DIV/0!</v>
      </c>
      <c r="T49" s="94" t="e">
        <f>AVERAGE(G48:G49)</f>
        <v>#DIV/0!</v>
      </c>
      <c r="U49" s="87" t="e">
        <f>STDEV(G48:G49)</f>
        <v>#DIV/0!</v>
      </c>
      <c r="V49" s="94" t="e">
        <f>AVERAGE(H48:H49)</f>
        <v>#DIV/0!</v>
      </c>
      <c r="W49" s="87" t="e">
        <f>STDEV(H48:H49)</f>
        <v>#DIV/0!</v>
      </c>
      <c r="X49" s="94" t="e">
        <f>AVERAGE(I48:I49)</f>
        <v>#DIV/0!</v>
      </c>
      <c r="Y49" s="87" t="e">
        <f>STDEV(I48:I49)</f>
        <v>#DIV/0!</v>
      </c>
      <c r="Z49" s="90" t="s">
        <v>49</v>
      </c>
    </row>
    <row r="50" spans="1:26" x14ac:dyDescent="0.3">
      <c r="A50" s="18">
        <f>'1-Analysis'!B64</f>
        <v>0</v>
      </c>
      <c r="B50" s="19">
        <f>'1-Analysis'!C64</f>
        <v>0</v>
      </c>
      <c r="C50" s="17" t="e">
        <f>'1-Analysis'!H64</f>
        <v>#DIV/0!</v>
      </c>
      <c r="D50" s="17" t="e">
        <f>'1-Analysis'!P64</f>
        <v>#DIV/0!</v>
      </c>
      <c r="E50" s="17" t="e">
        <f>'1-Analysis'!X64</f>
        <v>#DIV/0!</v>
      </c>
      <c r="F50" s="17" t="e">
        <f>'1-Analysis'!AF64</f>
        <v>#DIV/0!</v>
      </c>
      <c r="G50" s="17" t="e">
        <f>'1-Analysis'!AN64</f>
        <v>#DIV/0!</v>
      </c>
      <c r="H50" s="17" t="e">
        <f>'1-Analysis'!AV64</f>
        <v>#DIV/0!</v>
      </c>
      <c r="I50" s="126" t="e">
        <f>'1-Analysis'!BD64</f>
        <v>#DIV/0!</v>
      </c>
      <c r="J50" s="82"/>
      <c r="K50" s="17" t="s">
        <v>48</v>
      </c>
      <c r="L50" s="95" t="e">
        <f>AVERAGE(C48:C50)</f>
        <v>#DIV/0!</v>
      </c>
      <c r="M50" s="89" t="e">
        <f>STDEV(C48:C50)</f>
        <v>#DIV/0!</v>
      </c>
      <c r="N50" s="95" t="e">
        <f>AVERAGE(D48:D50)</f>
        <v>#DIV/0!</v>
      </c>
      <c r="O50" s="89" t="e">
        <f>STDEV(D48:D50)</f>
        <v>#DIV/0!</v>
      </c>
      <c r="P50" s="95" t="e">
        <f>AVERAGE(E48:E50)</f>
        <v>#DIV/0!</v>
      </c>
      <c r="Q50" s="89" t="e">
        <f>STDEV(E48:E50)</f>
        <v>#DIV/0!</v>
      </c>
      <c r="R50" s="95" t="e">
        <f>AVERAGE(F48:F50)</f>
        <v>#DIV/0!</v>
      </c>
      <c r="S50" s="89" t="e">
        <f>STDEV(F48:F50)</f>
        <v>#DIV/0!</v>
      </c>
      <c r="T50" s="95" t="e">
        <f>AVERAGE(G48:G50)</f>
        <v>#DIV/0!</v>
      </c>
      <c r="U50" s="89" t="e">
        <f>STDEV(G48:G50)</f>
        <v>#DIV/0!</v>
      </c>
      <c r="V50" s="95" t="e">
        <f>AVERAGE(H48:H50)</f>
        <v>#DIV/0!</v>
      </c>
      <c r="W50" s="89" t="e">
        <f>STDEV(H48:H50)</f>
        <v>#DIV/0!</v>
      </c>
      <c r="X50" s="95" t="e">
        <f>AVERAGE(I48:I50)</f>
        <v>#DIV/0!</v>
      </c>
      <c r="Y50" s="89" t="e">
        <f>STDEV(I48:I50)</f>
        <v>#DIV/0!</v>
      </c>
      <c r="Z50" s="98" t="s">
        <v>48</v>
      </c>
    </row>
    <row r="51" spans="1:26" x14ac:dyDescent="0.3">
      <c r="A51" s="8">
        <f>'1-Analysis'!B65</f>
        <v>0</v>
      </c>
      <c r="B51" s="1">
        <f>'1-Analysis'!C65</f>
        <v>0</v>
      </c>
      <c r="C51" t="e">
        <f>'1-Analysis'!H65</f>
        <v>#DIV/0!</v>
      </c>
      <c r="D51" t="e">
        <f>'1-Analysis'!P65</f>
        <v>#DIV/0!</v>
      </c>
      <c r="E51" t="e">
        <f>'1-Analysis'!X65</f>
        <v>#DIV/0!</v>
      </c>
      <c r="F51" t="e">
        <f>'1-Analysis'!AF65</f>
        <v>#DIV/0!</v>
      </c>
      <c r="G51" t="e">
        <f>'1-Analysis'!AN65</f>
        <v>#DIV/0!</v>
      </c>
      <c r="H51" t="e">
        <f>'1-Analysis'!AV65</f>
        <v>#DIV/0!</v>
      </c>
      <c r="I51" s="125" t="e">
        <f>'1-Analysis'!BD65</f>
        <v>#DIV/0!</v>
      </c>
      <c r="J51" s="16"/>
      <c r="L51" s="94"/>
      <c r="M51" s="87"/>
      <c r="N51" s="94"/>
      <c r="O51" s="87"/>
      <c r="P51" s="94"/>
      <c r="Q51" s="87"/>
      <c r="R51" s="94"/>
      <c r="S51" s="87"/>
      <c r="T51" s="94"/>
      <c r="U51" s="87"/>
      <c r="V51" s="94"/>
      <c r="W51" s="87"/>
      <c r="X51" s="94"/>
      <c r="Y51" s="87"/>
      <c r="Z51" s="90"/>
    </row>
    <row r="52" spans="1:26" x14ac:dyDescent="0.3">
      <c r="A52" s="8">
        <f>'1-Analysis'!B66</f>
        <v>0</v>
      </c>
      <c r="B52" s="1">
        <f>'1-Analysis'!C66</f>
        <v>0</v>
      </c>
      <c r="C52" t="e">
        <f>'1-Analysis'!H66</f>
        <v>#DIV/0!</v>
      </c>
      <c r="D52" t="e">
        <f>'1-Analysis'!P66</f>
        <v>#DIV/0!</v>
      </c>
      <c r="E52" t="e">
        <f>'1-Analysis'!X66</f>
        <v>#DIV/0!</v>
      </c>
      <c r="F52" t="e">
        <f>'1-Analysis'!AF66</f>
        <v>#DIV/0!</v>
      </c>
      <c r="G52" t="e">
        <f>'1-Analysis'!AN66</f>
        <v>#DIV/0!</v>
      </c>
      <c r="H52" t="e">
        <f>'1-Analysis'!AV66</f>
        <v>#DIV/0!</v>
      </c>
      <c r="I52" s="125" t="e">
        <f>'1-Analysis'!BD66</f>
        <v>#DIV/0!</v>
      </c>
      <c r="J52" s="16"/>
      <c r="L52" s="94"/>
      <c r="M52" s="87"/>
      <c r="N52" s="94"/>
      <c r="O52" s="87"/>
      <c r="P52" s="94"/>
      <c r="Q52" s="87"/>
      <c r="R52" s="94"/>
      <c r="S52" s="87"/>
      <c r="T52" s="94"/>
      <c r="U52" s="87"/>
      <c r="V52" s="94"/>
      <c r="W52" s="87"/>
      <c r="X52" s="94"/>
      <c r="Y52" s="87"/>
      <c r="Z52" s="90"/>
    </row>
    <row r="53" spans="1:26" x14ac:dyDescent="0.3">
      <c r="A53" s="8">
        <f>'1-Analysis'!B67</f>
        <v>0</v>
      </c>
      <c r="B53" s="1">
        <f>'1-Analysis'!C67</f>
        <v>0</v>
      </c>
      <c r="C53" t="e">
        <f>'1-Analysis'!H67</f>
        <v>#DIV/0!</v>
      </c>
      <c r="D53" t="e">
        <f>'1-Analysis'!P67</f>
        <v>#DIV/0!</v>
      </c>
      <c r="E53" t="e">
        <f>'1-Analysis'!X67</f>
        <v>#DIV/0!</v>
      </c>
      <c r="F53" t="e">
        <f>'1-Analysis'!AF67</f>
        <v>#DIV/0!</v>
      </c>
      <c r="G53" t="e">
        <f>'1-Analysis'!AN67</f>
        <v>#DIV/0!</v>
      </c>
      <c r="H53" t="e">
        <f>'1-Analysis'!AV67</f>
        <v>#DIV/0!</v>
      </c>
      <c r="I53" s="125" t="e">
        <f>'1-Analysis'!BD67</f>
        <v>#DIV/0!</v>
      </c>
      <c r="J53" s="16"/>
      <c r="K53" t="s">
        <v>49</v>
      </c>
      <c r="L53" s="94" t="e">
        <f>AVERAGE(C52:C53)</f>
        <v>#DIV/0!</v>
      </c>
      <c r="M53" s="87" t="e">
        <f>STDEV(C52:C53)</f>
        <v>#DIV/0!</v>
      </c>
      <c r="N53" s="94" t="e">
        <f>AVERAGE(D52:D53)</f>
        <v>#DIV/0!</v>
      </c>
      <c r="O53" s="87" t="e">
        <f>STDEV(D52:D53)</f>
        <v>#DIV/0!</v>
      </c>
      <c r="P53" s="94" t="e">
        <f>AVERAGE(E52:E53)</f>
        <v>#DIV/0!</v>
      </c>
      <c r="Q53" s="87" t="e">
        <f>STDEV(G52:G53)</f>
        <v>#DIV/0!</v>
      </c>
      <c r="R53" s="94" t="e">
        <f>AVERAGE(F52:F53)</f>
        <v>#DIV/0!</v>
      </c>
      <c r="S53" s="87" t="e">
        <f>STDEV(F52:F53)</f>
        <v>#DIV/0!</v>
      </c>
      <c r="T53" s="94" t="e">
        <f>AVERAGE(G52:G53)</f>
        <v>#DIV/0!</v>
      </c>
      <c r="U53" s="87" t="e">
        <f>STDEV(G52:G53)</f>
        <v>#DIV/0!</v>
      </c>
      <c r="V53" s="94" t="e">
        <f>AVERAGE(H52:H53)</f>
        <v>#DIV/0!</v>
      </c>
      <c r="W53" s="87" t="e">
        <f>STDEV(H52:H53)</f>
        <v>#DIV/0!</v>
      </c>
      <c r="X53" s="94" t="e">
        <f>AVERAGE(I52:I53)</f>
        <v>#DIV/0!</v>
      </c>
      <c r="Y53" s="87" t="e">
        <f>STDEV(I52:I53)</f>
        <v>#DIV/0!</v>
      </c>
      <c r="Z53" s="90" t="s">
        <v>49</v>
      </c>
    </row>
    <row r="54" spans="1:26" x14ac:dyDescent="0.3">
      <c r="A54" s="18">
        <f>'1-Analysis'!B68</f>
        <v>0</v>
      </c>
      <c r="B54" s="19">
        <f>'1-Analysis'!C68</f>
        <v>0</v>
      </c>
      <c r="C54" s="17" t="e">
        <f>'1-Analysis'!H68</f>
        <v>#DIV/0!</v>
      </c>
      <c r="D54" s="17" t="e">
        <f>'1-Analysis'!P68</f>
        <v>#DIV/0!</v>
      </c>
      <c r="E54" s="17" t="e">
        <f>'1-Analysis'!X68</f>
        <v>#DIV/0!</v>
      </c>
      <c r="F54" s="17" t="e">
        <f>'1-Analysis'!AF68</f>
        <v>#DIV/0!</v>
      </c>
      <c r="G54" s="17" t="e">
        <f>'1-Analysis'!AN68</f>
        <v>#DIV/0!</v>
      </c>
      <c r="H54" s="17" t="e">
        <f>'1-Analysis'!AV68</f>
        <v>#DIV/0!</v>
      </c>
      <c r="I54" s="126" t="e">
        <f>'1-Analysis'!BD68</f>
        <v>#DIV/0!</v>
      </c>
      <c r="J54" s="82"/>
      <c r="K54" s="17" t="s">
        <v>48</v>
      </c>
      <c r="L54" s="95" t="e">
        <f>AVERAGE(C52:C54)</f>
        <v>#DIV/0!</v>
      </c>
      <c r="M54" s="89" t="e">
        <f>STDEV(C52:C54)</f>
        <v>#DIV/0!</v>
      </c>
      <c r="N54" s="95" t="e">
        <f>AVERAGE(D52:D54)</f>
        <v>#DIV/0!</v>
      </c>
      <c r="O54" s="89" t="e">
        <f>STDEV(D52:D54)</f>
        <v>#DIV/0!</v>
      </c>
      <c r="P54" s="95" t="e">
        <f>AVERAGE(E52:E54)</f>
        <v>#DIV/0!</v>
      </c>
      <c r="Q54" s="89" t="e">
        <f>STDEV(E52:E54)</f>
        <v>#DIV/0!</v>
      </c>
      <c r="R54" s="95" t="e">
        <f>AVERAGE(F52:F54)</f>
        <v>#DIV/0!</v>
      </c>
      <c r="S54" s="89" t="e">
        <f>STDEV(F52:F54)</f>
        <v>#DIV/0!</v>
      </c>
      <c r="T54" s="95" t="e">
        <f>AVERAGE(G52:G54)</f>
        <v>#DIV/0!</v>
      </c>
      <c r="U54" s="89" t="e">
        <f>STDEV(G52:G54)</f>
        <v>#DIV/0!</v>
      </c>
      <c r="V54" s="95" t="e">
        <f>AVERAGE(H52:H54)</f>
        <v>#DIV/0!</v>
      </c>
      <c r="W54" s="89" t="e">
        <f>STDEV(H52:H54)</f>
        <v>#DIV/0!</v>
      </c>
      <c r="X54" s="95" t="e">
        <f>AVERAGE(I52:I54)</f>
        <v>#DIV/0!</v>
      </c>
      <c r="Y54" s="89" t="e">
        <f>STDEV(I52:I54)</f>
        <v>#DIV/0!</v>
      </c>
      <c r="Z54" s="98" t="s">
        <v>48</v>
      </c>
    </row>
  </sheetData>
  <conditionalFormatting sqref="I2:J2">
    <cfRule type="cellIs" dxfId="6" priority="1" operator="lessThan">
      <formula>0</formula>
    </cfRule>
  </conditionalFormatting>
  <conditionalFormatting sqref="K1 C1:H1048576"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3265-DB53-4237-BB18-6A48372816E0}">
  <dimension ref="A1:AN56"/>
  <sheetViews>
    <sheetView zoomScale="70" zoomScaleNormal="70" workbookViewId="0">
      <selection activeCell="B5" sqref="B5"/>
    </sheetView>
  </sheetViews>
  <sheetFormatPr defaultRowHeight="14.4" x14ac:dyDescent="0.3"/>
  <cols>
    <col min="1" max="1" width="44.6640625" bestFit="1" customWidth="1"/>
    <col min="3" max="5" width="12" customWidth="1"/>
    <col min="6" max="6" width="8.88671875" customWidth="1"/>
    <col min="7" max="8" width="12" customWidth="1"/>
    <col min="9" max="9" width="8.88671875" style="125" customWidth="1"/>
    <col min="10" max="10" width="8.88671875" customWidth="1"/>
    <col min="11" max="17" width="14.88671875" bestFit="1" customWidth="1"/>
    <col min="18" max="18" width="14.88671875" customWidth="1"/>
    <col min="19" max="19" width="8.88671875" bestFit="1" customWidth="1"/>
  </cols>
  <sheetData>
    <row r="1" spans="1:40" x14ac:dyDescent="0.3">
      <c r="K1" s="26" t="s">
        <v>59</v>
      </c>
      <c r="L1" s="2">
        <v>80</v>
      </c>
      <c r="M1" s="2" t="s">
        <v>60</v>
      </c>
    </row>
    <row r="3" spans="1:40" s="2" customFormat="1" x14ac:dyDescent="0.3">
      <c r="A3" s="2" t="s">
        <v>34</v>
      </c>
      <c r="B3" s="2" t="s">
        <v>35</v>
      </c>
      <c r="C3" s="2" t="str">
        <f>'1-Analysis'!B2</f>
        <v>GOA</v>
      </c>
      <c r="D3" s="2" t="str">
        <f>'1-Analysis'!B3</f>
        <v>FA</v>
      </c>
      <c r="E3" s="2" t="str">
        <f>'1-Analysis'!B4</f>
        <v>GEA</v>
      </c>
      <c r="F3" s="2" t="str">
        <f>'1-Analysis'!B5</f>
        <v>DHA</v>
      </c>
      <c r="G3" s="2" t="str">
        <f>'1-Analysis'!B6</f>
        <v>LA</v>
      </c>
      <c r="H3" s="2" t="str">
        <f>'1-Analysis'!B7</f>
        <v>GALD</v>
      </c>
      <c r="I3" s="2" t="str">
        <f>'1-Analysis'!B8</f>
        <v>OA</v>
      </c>
      <c r="K3" s="2" t="str">
        <f>C3</f>
        <v>GOA</v>
      </c>
      <c r="L3" s="2" t="str">
        <f>D3</f>
        <v>FA</v>
      </c>
      <c r="M3" s="2" t="str">
        <f>E3</f>
        <v>GEA</v>
      </c>
      <c r="N3" s="2" t="str">
        <f>F3</f>
        <v>DHA</v>
      </c>
      <c r="O3" s="2" t="str">
        <f>G3</f>
        <v>LA</v>
      </c>
      <c r="P3" s="2" t="str">
        <f>H3</f>
        <v>GALD</v>
      </c>
      <c r="Q3" s="2" t="str">
        <f>I3</f>
        <v>OA</v>
      </c>
      <c r="S3" s="2" t="s">
        <v>52</v>
      </c>
      <c r="T3" s="5" t="str">
        <f>K3</f>
        <v>GOA</v>
      </c>
      <c r="U3"/>
      <c r="V3" s="5" t="str">
        <f>L3</f>
        <v>FA</v>
      </c>
      <c r="W3"/>
      <c r="X3" s="5" t="str">
        <f>M3</f>
        <v>GEA</v>
      </c>
      <c r="Y3"/>
      <c r="Z3" s="5" t="str">
        <f>N3</f>
        <v>DHA</v>
      </c>
      <c r="AA3"/>
      <c r="AB3" s="5" t="str">
        <f>O3</f>
        <v>LA</v>
      </c>
      <c r="AC3"/>
      <c r="AD3" s="5" t="str">
        <f>P3</f>
        <v>GALD</v>
      </c>
      <c r="AE3"/>
      <c r="AF3" s="5" t="str">
        <f>Q3</f>
        <v>OA</v>
      </c>
      <c r="AG3"/>
      <c r="AH3" s="90"/>
    </row>
    <row r="4" spans="1:40" s="2" customFormat="1" x14ac:dyDescent="0.3"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s="125" t="s">
        <v>36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/>
      <c r="S4"/>
      <c r="T4" s="90" t="s">
        <v>46</v>
      </c>
      <c r="U4" t="s">
        <v>47</v>
      </c>
      <c r="V4" s="90" t="s">
        <v>46</v>
      </c>
      <c r="W4" t="s">
        <v>47</v>
      </c>
      <c r="X4" s="90" t="s">
        <v>46</v>
      </c>
      <c r="Y4" t="s">
        <v>47</v>
      </c>
      <c r="Z4" s="90" t="s">
        <v>46</v>
      </c>
      <c r="AA4" t="s">
        <v>47</v>
      </c>
      <c r="AB4" s="90" t="s">
        <v>46</v>
      </c>
      <c r="AC4" t="s">
        <v>47</v>
      </c>
      <c r="AD4" s="90" t="s">
        <v>46</v>
      </c>
      <c r="AE4" t="s">
        <v>47</v>
      </c>
      <c r="AF4" s="90" t="s">
        <v>46</v>
      </c>
      <c r="AG4" t="s">
        <v>47</v>
      </c>
      <c r="AH4" s="90"/>
      <c r="AI4"/>
      <c r="AJ4"/>
      <c r="AK4"/>
      <c r="AL4"/>
      <c r="AM4"/>
      <c r="AN4"/>
    </row>
    <row r="5" spans="1:40" x14ac:dyDescent="0.3">
      <c r="A5" s="8" t="str">
        <f>'1-Analysis'!B17</f>
        <v>Exp1 name</v>
      </c>
      <c r="B5" s="1" t="str">
        <f>'1-Analysis'!C17</f>
        <v>Exp ID1</v>
      </c>
      <c r="C5" t="e">
        <f>'1-Analysis'!H17</f>
        <v>#DIV/0!</v>
      </c>
      <c r="D5" t="e">
        <f>'1-Analysis'!P17</f>
        <v>#DIV/0!</v>
      </c>
      <c r="E5" t="e">
        <f>'1-Analysis'!X17</f>
        <v>#DIV/0!</v>
      </c>
      <c r="F5" t="e">
        <f>'1-Analysis'!AF17</f>
        <v>#DIV/0!</v>
      </c>
      <c r="G5" t="e">
        <f>'1-Analysis'!AN17</f>
        <v>#DIV/0!</v>
      </c>
      <c r="H5" t="e">
        <f>'1-Analysis'!AV17</f>
        <v>#DIV/0!</v>
      </c>
      <c r="I5" s="125" t="e">
        <f>'1-Analysis'!BD17</f>
        <v>#DIV/0!</v>
      </c>
      <c r="K5" t="e">
        <f>(C5*60*1000^2)/$L$1</f>
        <v>#DIV/0!</v>
      </c>
      <c r="L5" t="e">
        <f>(D5*60*1000^2)/80</f>
        <v>#DIV/0!</v>
      </c>
      <c r="M5" t="e">
        <f>(E5*60*1000^2)/80</f>
        <v>#DIV/0!</v>
      </c>
      <c r="N5" t="e">
        <f>(F5*60*1000^2)/80</f>
        <v>#DIV/0!</v>
      </c>
      <c r="O5" t="e">
        <f>(G5*60*1000^2)/80</f>
        <v>#DIV/0!</v>
      </c>
      <c r="P5" t="e">
        <f>(H5*60*1000^2)/80</f>
        <v>#DIV/0!</v>
      </c>
      <c r="Q5" t="e">
        <f>(I5*60*1000^2)/80</f>
        <v>#DIV/0!</v>
      </c>
      <c r="T5" s="90"/>
      <c r="V5" s="90"/>
      <c r="X5" s="90"/>
      <c r="Z5" s="90"/>
      <c r="AB5" s="90"/>
      <c r="AD5" s="90"/>
      <c r="AF5" s="90"/>
      <c r="AH5" s="90"/>
    </row>
    <row r="6" spans="1:40" x14ac:dyDescent="0.3">
      <c r="A6" s="8" t="str">
        <f>'1-Analysis'!B18</f>
        <v>Exp1 name</v>
      </c>
      <c r="B6" s="1" t="str">
        <f>'1-Analysis'!C18</f>
        <v>Exp ID2</v>
      </c>
      <c r="C6" t="e">
        <f>'1-Analysis'!H18</f>
        <v>#DIV/0!</v>
      </c>
      <c r="D6" t="e">
        <f>'1-Analysis'!P18</f>
        <v>#DIV/0!</v>
      </c>
      <c r="E6" t="e">
        <f>'1-Analysis'!X18</f>
        <v>#DIV/0!</v>
      </c>
      <c r="F6" t="e">
        <f>'1-Analysis'!AF18</f>
        <v>#DIV/0!</v>
      </c>
      <c r="G6" t="e">
        <f>'1-Analysis'!AN18</f>
        <v>#DIV/0!</v>
      </c>
      <c r="H6" t="e">
        <f>'1-Analysis'!AV18</f>
        <v>#DIV/0!</v>
      </c>
      <c r="I6" s="125" t="e">
        <f>'1-Analysis'!BD18</f>
        <v>#DIV/0!</v>
      </c>
      <c r="K6" t="e">
        <f>(C6*60*1000^2)/$L$1</f>
        <v>#DIV/0!</v>
      </c>
      <c r="L6" t="e">
        <f>(D6*60*1000^2)/80</f>
        <v>#DIV/0!</v>
      </c>
      <c r="M6" t="e">
        <f>(E6*60*1000^2)/80</f>
        <v>#DIV/0!</v>
      </c>
      <c r="N6" t="e">
        <f>(F6*60*1000^2)/80</f>
        <v>#DIV/0!</v>
      </c>
      <c r="O6" t="e">
        <f>(G6*60*1000^2)/80</f>
        <v>#DIV/0!</v>
      </c>
      <c r="P6" t="e">
        <f>(H6*60*1000^2)/80</f>
        <v>#DIV/0!</v>
      </c>
      <c r="Q6" t="e">
        <f>(I6*60*1000^2)/80</f>
        <v>#DIV/0!</v>
      </c>
      <c r="T6" s="90"/>
      <c r="V6" s="90"/>
      <c r="X6" s="90"/>
      <c r="Z6" s="90"/>
      <c r="AB6" s="90"/>
      <c r="AD6" s="90"/>
      <c r="AF6" s="90"/>
      <c r="AH6" s="90"/>
    </row>
    <row r="7" spans="1:40" x14ac:dyDescent="0.3">
      <c r="A7" s="8" t="str">
        <f>'1-Analysis'!B19</f>
        <v>Exp1 name</v>
      </c>
      <c r="B7" s="1" t="str">
        <f>'1-Analysis'!C19</f>
        <v>Exp ID3</v>
      </c>
      <c r="C7" t="e">
        <f>'1-Analysis'!H19</f>
        <v>#DIV/0!</v>
      </c>
      <c r="D7" t="e">
        <f>'1-Analysis'!P19</f>
        <v>#DIV/0!</v>
      </c>
      <c r="E7" t="e">
        <f>'1-Analysis'!X19</f>
        <v>#DIV/0!</v>
      </c>
      <c r="F7" t="e">
        <f>'1-Analysis'!AF19</f>
        <v>#DIV/0!</v>
      </c>
      <c r="G7" t="e">
        <f>'1-Analysis'!AN19</f>
        <v>#DIV/0!</v>
      </c>
      <c r="H7" t="e">
        <f>'1-Analysis'!AV19</f>
        <v>#DIV/0!</v>
      </c>
      <c r="I7" s="125" t="e">
        <f>'1-Analysis'!BD19</f>
        <v>#DIV/0!</v>
      </c>
      <c r="K7" t="e">
        <f>(C7*60*1000^2)/$L$1</f>
        <v>#DIV/0!</v>
      </c>
      <c r="L7" t="e">
        <f>(D7*60*1000^2)/80</f>
        <v>#DIV/0!</v>
      </c>
      <c r="M7" t="e">
        <f>(E7*60*1000^2)/80</f>
        <v>#DIV/0!</v>
      </c>
      <c r="N7" t="e">
        <f>(F7*60*1000^2)/80</f>
        <v>#DIV/0!</v>
      </c>
      <c r="O7" t="e">
        <f>(G7*60*1000^2)/80</f>
        <v>#DIV/0!</v>
      </c>
      <c r="P7" t="e">
        <f>(H7*60*1000^2)/80</f>
        <v>#DIV/0!</v>
      </c>
      <c r="Q7" t="e">
        <f>(I7*60*1000^2)/80</f>
        <v>#DIV/0!</v>
      </c>
      <c r="S7" t="s">
        <v>49</v>
      </c>
      <c r="T7" s="94" t="e">
        <f>AVERAGE(K6:K7)</f>
        <v>#DIV/0!</v>
      </c>
      <c r="U7" s="87" t="e">
        <f>STDEV(K6:K7)</f>
        <v>#DIV/0!</v>
      </c>
      <c r="V7" s="94" t="e">
        <f>AVERAGE(L6:L7)</f>
        <v>#DIV/0!</v>
      </c>
      <c r="W7" s="87" t="e">
        <f>STDEV(L6:L7)</f>
        <v>#DIV/0!</v>
      </c>
      <c r="X7" s="94" t="e">
        <f>AVERAGE(M6:M7)</f>
        <v>#DIV/0!</v>
      </c>
      <c r="Y7" s="87" t="e">
        <f>STDEV(O6:O7)</f>
        <v>#DIV/0!</v>
      </c>
      <c r="Z7" s="94" t="e">
        <f>AVERAGE(N6:N7)</f>
        <v>#DIV/0!</v>
      </c>
      <c r="AA7" s="87" t="e">
        <f>STDEV(N6:N7)</f>
        <v>#DIV/0!</v>
      </c>
      <c r="AB7" s="94" t="e">
        <f>AVERAGE(O6:O7)</f>
        <v>#DIV/0!</v>
      </c>
      <c r="AC7" s="87" t="e">
        <f>STDEV(O6:O7)</f>
        <v>#DIV/0!</v>
      </c>
      <c r="AD7" s="94" t="e">
        <f>AVERAGE(P6:P7)</f>
        <v>#DIV/0!</v>
      </c>
      <c r="AE7" s="87" t="e">
        <f>STDEV(P6:P7)</f>
        <v>#DIV/0!</v>
      </c>
      <c r="AF7" s="94" t="e">
        <f>AVERAGE(Q6:Q7)</f>
        <v>#DIV/0!</v>
      </c>
      <c r="AG7" s="87" t="e">
        <f>STDEV(Q6:Q7)</f>
        <v>#DIV/0!</v>
      </c>
      <c r="AH7" s="90" t="s">
        <v>49</v>
      </c>
    </row>
    <row r="8" spans="1:40" x14ac:dyDescent="0.3">
      <c r="A8" s="8" t="str">
        <f>'1-Analysis'!B20</f>
        <v>Exp1 name</v>
      </c>
      <c r="B8" s="1" t="str">
        <f>'1-Analysis'!C20</f>
        <v>Exp ID4</v>
      </c>
      <c r="C8" s="17" t="e">
        <f>'1-Analysis'!H20</f>
        <v>#DIV/0!</v>
      </c>
      <c r="D8" s="17" t="e">
        <f>'1-Analysis'!P20</f>
        <v>#DIV/0!</v>
      </c>
      <c r="E8" s="17" t="e">
        <f>'1-Analysis'!X20</f>
        <v>#DIV/0!</v>
      </c>
      <c r="F8" s="17" t="e">
        <f>'1-Analysis'!AF20</f>
        <v>#DIV/0!</v>
      </c>
      <c r="G8" s="17" t="e">
        <f>'1-Analysis'!AN20</f>
        <v>#DIV/0!</v>
      </c>
      <c r="H8" s="17" t="e">
        <f>'1-Analysis'!AV20</f>
        <v>#DIV/0!</v>
      </c>
      <c r="I8" s="126" t="e">
        <f>'1-Analysis'!BD20</f>
        <v>#DIV/0!</v>
      </c>
      <c r="J8" s="17"/>
      <c r="K8" s="17" t="e">
        <f>(C8*60*1000^2)/$L$1</f>
        <v>#DIV/0!</v>
      </c>
      <c r="L8" s="17" t="e">
        <f>(D8*60*1000^2)/80</f>
        <v>#DIV/0!</v>
      </c>
      <c r="M8" s="17" t="e">
        <f>(E8*60*1000^2)/80</f>
        <v>#DIV/0!</v>
      </c>
      <c r="N8" s="17" t="e">
        <f>(F8*60*1000^2)/80</f>
        <v>#DIV/0!</v>
      </c>
      <c r="O8" s="17" t="e">
        <f>(G8*60*1000^2)/80</f>
        <v>#DIV/0!</v>
      </c>
      <c r="P8" s="17" t="e">
        <f>(H8*60*1000^2)/80</f>
        <v>#DIV/0!</v>
      </c>
      <c r="Q8" s="17" t="e">
        <f>(I8*60*1000^2)/80</f>
        <v>#DIV/0!</v>
      </c>
      <c r="R8" s="17"/>
      <c r="S8" s="17" t="s">
        <v>48</v>
      </c>
      <c r="T8" s="95" t="e">
        <f>AVERAGE(K$6:K$8)</f>
        <v>#DIV/0!</v>
      </c>
      <c r="U8" s="89" t="e">
        <f>STDEV(K$6:K$8)</f>
        <v>#DIV/0!</v>
      </c>
      <c r="V8" s="95" t="e">
        <f>AVERAGE(L$6:L$8)</f>
        <v>#DIV/0!</v>
      </c>
      <c r="W8" s="89" t="e">
        <f>STDEV(L$6:L$8)</f>
        <v>#DIV/0!</v>
      </c>
      <c r="X8" s="95" t="e">
        <f>AVERAGE(M$6:M$8)</f>
        <v>#DIV/0!</v>
      </c>
      <c r="Y8" s="89" t="e">
        <f>STDEV(O$6:O$8)</f>
        <v>#DIV/0!</v>
      </c>
      <c r="Z8" s="95" t="e">
        <f>AVERAGE(N$6:N$8)</f>
        <v>#DIV/0!</v>
      </c>
      <c r="AA8" s="89" t="e">
        <f>STDEV(N$6:N$8)</f>
        <v>#DIV/0!</v>
      </c>
      <c r="AB8" s="95" t="e">
        <f>AVERAGE(O6:O8)</f>
        <v>#DIV/0!</v>
      </c>
      <c r="AC8" s="89" t="e">
        <f>STDEV(O6:O8)</f>
        <v>#DIV/0!</v>
      </c>
      <c r="AD8" s="95" t="e">
        <f>AVERAGE(P6:P8)</f>
        <v>#DIV/0!</v>
      </c>
      <c r="AE8" s="89" t="e">
        <f>STDEV(P6:P8)</f>
        <v>#DIV/0!</v>
      </c>
      <c r="AF8" s="95" t="e">
        <f>AVERAGE(Q6:Q8)</f>
        <v>#DIV/0!</v>
      </c>
      <c r="AG8" s="89" t="e">
        <f>STDEV(Q6:Q8)</f>
        <v>#DIV/0!</v>
      </c>
      <c r="AH8" s="98" t="s">
        <v>48</v>
      </c>
    </row>
    <row r="9" spans="1:40" x14ac:dyDescent="0.3">
      <c r="A9" s="8" t="str">
        <f>'1-Analysis'!B21</f>
        <v>Exp2 name</v>
      </c>
      <c r="B9" s="1" t="str">
        <f>'1-Analysis'!C21</f>
        <v>Exp ID1</v>
      </c>
      <c r="C9" t="e">
        <f>'1-Analysis'!H21</f>
        <v>#DIV/0!</v>
      </c>
      <c r="D9" t="e">
        <f>'1-Analysis'!P21</f>
        <v>#DIV/0!</v>
      </c>
      <c r="E9" t="e">
        <f>'1-Analysis'!X21</f>
        <v>#DIV/0!</v>
      </c>
      <c r="F9" t="e">
        <f>'1-Analysis'!AF21</f>
        <v>#DIV/0!</v>
      </c>
      <c r="G9" t="e">
        <f>'1-Analysis'!AN21</f>
        <v>#DIV/0!</v>
      </c>
      <c r="H9" t="e">
        <f>'1-Analysis'!AV21</f>
        <v>#DIV/0!</v>
      </c>
      <c r="I9" s="125" t="e">
        <f>'1-Analysis'!BD21</f>
        <v>#DIV/0!</v>
      </c>
      <c r="K9" t="e">
        <f>(C9*60*1000^2)/$L$1</f>
        <v>#DIV/0!</v>
      </c>
      <c r="L9" t="e">
        <f>(D9*60*1000^2)/80</f>
        <v>#DIV/0!</v>
      </c>
      <c r="M9" t="e">
        <f>(E9*60*1000^2)/80</f>
        <v>#DIV/0!</v>
      </c>
      <c r="N9" t="e">
        <f>(F9*60*1000^2)/80</f>
        <v>#DIV/0!</v>
      </c>
      <c r="O9" t="e">
        <f>(G9*60*1000^2)/80</f>
        <v>#DIV/0!</v>
      </c>
      <c r="P9" t="e">
        <f>(H9*60*1000^2)/80</f>
        <v>#DIV/0!</v>
      </c>
      <c r="Q9" t="e">
        <f>(I9*60*1000^2)/80</f>
        <v>#DIV/0!</v>
      </c>
      <c r="T9" s="94"/>
      <c r="U9" s="87"/>
      <c r="V9" s="94"/>
      <c r="W9" s="87"/>
      <c r="X9" s="94"/>
      <c r="Y9" s="87"/>
      <c r="Z9" s="94"/>
      <c r="AA9" s="87"/>
      <c r="AB9" s="94"/>
      <c r="AC9" s="87"/>
      <c r="AD9" s="94"/>
      <c r="AE9" s="87"/>
      <c r="AF9" s="94"/>
      <c r="AG9" s="87"/>
      <c r="AH9" s="90"/>
    </row>
    <row r="10" spans="1:40" x14ac:dyDescent="0.3">
      <c r="A10" s="8" t="str">
        <f>'1-Analysis'!B22</f>
        <v>etc</v>
      </c>
      <c r="B10" s="1" t="str">
        <f>'1-Analysis'!C22</f>
        <v>etc</v>
      </c>
      <c r="C10" t="e">
        <f>'1-Analysis'!H22</f>
        <v>#DIV/0!</v>
      </c>
      <c r="D10" t="e">
        <f>'1-Analysis'!P22</f>
        <v>#DIV/0!</v>
      </c>
      <c r="E10" t="e">
        <f>'1-Analysis'!X22</f>
        <v>#DIV/0!</v>
      </c>
      <c r="F10" t="e">
        <f>'1-Analysis'!AF22</f>
        <v>#DIV/0!</v>
      </c>
      <c r="G10" t="e">
        <f>'1-Analysis'!AN22</f>
        <v>#DIV/0!</v>
      </c>
      <c r="H10" t="e">
        <f>'1-Analysis'!AV22</f>
        <v>#DIV/0!</v>
      </c>
      <c r="I10" s="125" t="e">
        <f>'1-Analysis'!BD22</f>
        <v>#DIV/0!</v>
      </c>
      <c r="K10" t="e">
        <f>(C10*60*1000^2)/$L$1</f>
        <v>#DIV/0!</v>
      </c>
      <c r="L10" t="e">
        <f>(D10*60*1000^2)/80</f>
        <v>#DIV/0!</v>
      </c>
      <c r="M10" t="e">
        <f>(E10*60*1000^2)/80</f>
        <v>#DIV/0!</v>
      </c>
      <c r="N10" t="e">
        <f>(F10*60*1000^2)/80</f>
        <v>#DIV/0!</v>
      </c>
      <c r="O10" t="e">
        <f>(G10*60*1000^2)/80</f>
        <v>#DIV/0!</v>
      </c>
      <c r="P10" t="e">
        <f>(H10*60*1000^2)/80</f>
        <v>#DIV/0!</v>
      </c>
      <c r="Q10" t="e">
        <f>(I10*60*1000^2)/80</f>
        <v>#DIV/0!</v>
      </c>
      <c r="T10" s="94"/>
      <c r="U10" s="87"/>
      <c r="V10" s="94"/>
      <c r="W10" s="87"/>
      <c r="X10" s="94"/>
      <c r="Y10" s="87"/>
      <c r="Z10" s="94"/>
      <c r="AA10" s="87"/>
      <c r="AB10" s="94"/>
      <c r="AC10" s="87"/>
      <c r="AD10" s="94"/>
      <c r="AE10" s="87"/>
      <c r="AF10" s="94"/>
      <c r="AG10" s="87"/>
      <c r="AH10" s="90"/>
    </row>
    <row r="11" spans="1:40" x14ac:dyDescent="0.3">
      <c r="A11" s="8">
        <f>'1-Analysis'!B23</f>
        <v>0</v>
      </c>
      <c r="B11" s="1">
        <f>'1-Analysis'!C23</f>
        <v>0</v>
      </c>
      <c r="C11" t="e">
        <f>'1-Analysis'!H23</f>
        <v>#DIV/0!</v>
      </c>
      <c r="D11" t="e">
        <f>'1-Analysis'!P23</f>
        <v>#DIV/0!</v>
      </c>
      <c r="E11" t="e">
        <f>'1-Analysis'!X23</f>
        <v>#DIV/0!</v>
      </c>
      <c r="F11" t="e">
        <f>'1-Analysis'!AF23</f>
        <v>#DIV/0!</v>
      </c>
      <c r="G11" t="e">
        <f>'1-Analysis'!AN23</f>
        <v>#DIV/0!</v>
      </c>
      <c r="H11" t="e">
        <f>'1-Analysis'!AV23</f>
        <v>#DIV/0!</v>
      </c>
      <c r="I11" s="125" t="e">
        <f>'1-Analysis'!BD23</f>
        <v>#DIV/0!</v>
      </c>
      <c r="K11" t="e">
        <f>(C11*60*1000^2)/$L$1</f>
        <v>#DIV/0!</v>
      </c>
      <c r="L11" t="e">
        <f>(D11*60*1000^2)/80</f>
        <v>#DIV/0!</v>
      </c>
      <c r="M11" t="e">
        <f>(E11*60*1000^2)/80</f>
        <v>#DIV/0!</v>
      </c>
      <c r="N11" t="e">
        <f>(F11*60*1000^2)/80</f>
        <v>#DIV/0!</v>
      </c>
      <c r="O11" t="e">
        <f>(G11*60*1000^2)/80</f>
        <v>#DIV/0!</v>
      </c>
      <c r="P11" t="e">
        <f>(H11*60*1000^2)/80</f>
        <v>#DIV/0!</v>
      </c>
      <c r="Q11" t="e">
        <f>(I11*60*1000^2)/80</f>
        <v>#DIV/0!</v>
      </c>
      <c r="S11" t="s">
        <v>49</v>
      </c>
      <c r="T11" s="94" t="e">
        <f>AVERAGE(K10:K11)</f>
        <v>#DIV/0!</v>
      </c>
      <c r="U11" s="87" t="e">
        <f>STDEV(K10:K11)</f>
        <v>#DIV/0!</v>
      </c>
      <c r="V11" s="94" t="e">
        <f>AVERAGE(L10:L11)</f>
        <v>#DIV/0!</v>
      </c>
      <c r="W11" s="87" t="e">
        <f>STDEV(L10:L11)</f>
        <v>#DIV/0!</v>
      </c>
      <c r="X11" s="94" t="e">
        <f>AVERAGE(M10:M11)</f>
        <v>#DIV/0!</v>
      </c>
      <c r="Y11" s="87" t="e">
        <f>STDEV(O10:O11)</f>
        <v>#DIV/0!</v>
      </c>
      <c r="Z11" s="94" t="e">
        <f>AVERAGE(N10:N11)</f>
        <v>#DIV/0!</v>
      </c>
      <c r="AA11" s="87" t="e">
        <f>STDEV(N10:N11)</f>
        <v>#DIV/0!</v>
      </c>
      <c r="AB11" s="94" t="e">
        <f>AVERAGE(O10:O11)</f>
        <v>#DIV/0!</v>
      </c>
      <c r="AC11" s="87" t="e">
        <f>STDEV(O10:O11)</f>
        <v>#DIV/0!</v>
      </c>
      <c r="AD11" s="94" t="e">
        <f>AVERAGE(P10:P11)</f>
        <v>#DIV/0!</v>
      </c>
      <c r="AE11" s="87" t="e">
        <f>STDEV(P10:P11)</f>
        <v>#DIV/0!</v>
      </c>
      <c r="AF11" s="94" t="e">
        <f>AVERAGE(Q10:Q11)</f>
        <v>#DIV/0!</v>
      </c>
      <c r="AG11" s="87" t="e">
        <f>STDEV(Q10:Q11)</f>
        <v>#DIV/0!</v>
      </c>
      <c r="AH11" s="90" t="s">
        <v>49</v>
      </c>
    </row>
    <row r="12" spans="1:40" x14ac:dyDescent="0.3">
      <c r="A12" s="8">
        <f>'1-Analysis'!B24</f>
        <v>0</v>
      </c>
      <c r="B12" s="1">
        <f>'1-Analysis'!C24</f>
        <v>0</v>
      </c>
      <c r="C12" s="17" t="e">
        <f>'1-Analysis'!H24</f>
        <v>#DIV/0!</v>
      </c>
      <c r="D12" s="17" t="e">
        <f>'1-Analysis'!P24</f>
        <v>#DIV/0!</v>
      </c>
      <c r="E12" s="17" t="e">
        <f>'1-Analysis'!X24</f>
        <v>#DIV/0!</v>
      </c>
      <c r="F12" s="17" t="e">
        <f>'1-Analysis'!AF24</f>
        <v>#DIV/0!</v>
      </c>
      <c r="G12" s="17" t="e">
        <f>'1-Analysis'!AN24</f>
        <v>#DIV/0!</v>
      </c>
      <c r="H12" s="17" t="e">
        <f>'1-Analysis'!AV24</f>
        <v>#DIV/0!</v>
      </c>
      <c r="I12" s="126" t="e">
        <f>'1-Analysis'!BD24</f>
        <v>#DIV/0!</v>
      </c>
      <c r="J12" s="17"/>
      <c r="K12" s="17" t="e">
        <f>(C12*60*1000^2)/$L$1</f>
        <v>#DIV/0!</v>
      </c>
      <c r="L12" s="17" t="e">
        <f>(D12*60*1000^2)/80</f>
        <v>#DIV/0!</v>
      </c>
      <c r="M12" s="17" t="e">
        <f>(E12*60*1000^2)/80</f>
        <v>#DIV/0!</v>
      </c>
      <c r="N12" s="17" t="e">
        <f>(F12*60*1000^2)/80</f>
        <v>#DIV/0!</v>
      </c>
      <c r="O12" s="17" t="e">
        <f>(G12*60*1000^2)/80</f>
        <v>#DIV/0!</v>
      </c>
      <c r="P12" s="17" t="e">
        <f>(H12*60*1000^2)/80</f>
        <v>#DIV/0!</v>
      </c>
      <c r="Q12" s="17" t="e">
        <f>(I12*60*1000^2)/80</f>
        <v>#DIV/0!</v>
      </c>
      <c r="R12" s="17"/>
      <c r="S12" s="17" t="s">
        <v>48</v>
      </c>
      <c r="T12" s="95" t="e">
        <f>AVERAGE(K10:K12)</f>
        <v>#DIV/0!</v>
      </c>
      <c r="U12" s="89" t="e">
        <f>STDEV(K10:K12)</f>
        <v>#DIV/0!</v>
      </c>
      <c r="V12" s="95" t="e">
        <f>AVERAGE(L10:L12)</f>
        <v>#DIV/0!</v>
      </c>
      <c r="W12" s="89" t="e">
        <f>STDEV(L10:L12)</f>
        <v>#DIV/0!</v>
      </c>
      <c r="X12" s="95" t="e">
        <f>AVERAGE(M10:M12)</f>
        <v>#DIV/0!</v>
      </c>
      <c r="Y12" s="89" t="e">
        <f>STDEV(M10:M12)</f>
        <v>#DIV/0!</v>
      </c>
      <c r="Z12" s="95" t="e">
        <f>AVERAGE(N10:N12)</f>
        <v>#DIV/0!</v>
      </c>
      <c r="AA12" s="89" t="e">
        <f>STDEV(N10:N12)</f>
        <v>#DIV/0!</v>
      </c>
      <c r="AB12" s="95" t="e">
        <f>AVERAGE(O10:O12)</f>
        <v>#DIV/0!</v>
      </c>
      <c r="AC12" s="89" t="e">
        <f>STDEV(O10:O12)</f>
        <v>#DIV/0!</v>
      </c>
      <c r="AD12" s="95" t="e">
        <f>AVERAGE(P10:P12)</f>
        <v>#DIV/0!</v>
      </c>
      <c r="AE12" s="89" t="e">
        <f>STDEV(P10:P12)</f>
        <v>#DIV/0!</v>
      </c>
      <c r="AF12" s="95" t="e">
        <f>AVERAGE(Q10:Q12)</f>
        <v>#DIV/0!</v>
      </c>
      <c r="AG12" s="89" t="e">
        <f>STDEV(Q10:Q12)</f>
        <v>#DIV/0!</v>
      </c>
      <c r="AH12" s="98" t="s">
        <v>48</v>
      </c>
    </row>
    <row r="13" spans="1:40" x14ac:dyDescent="0.3">
      <c r="A13" s="8">
        <f>'1-Analysis'!B25</f>
        <v>0</v>
      </c>
      <c r="B13" s="1">
        <f>'1-Analysis'!C25</f>
        <v>0</v>
      </c>
      <c r="C13" t="e">
        <f>'1-Analysis'!H25</f>
        <v>#DIV/0!</v>
      </c>
      <c r="D13" t="e">
        <f>'1-Analysis'!P25</f>
        <v>#DIV/0!</v>
      </c>
      <c r="E13" t="e">
        <f>'1-Analysis'!X25</f>
        <v>#DIV/0!</v>
      </c>
      <c r="F13" t="e">
        <f>'1-Analysis'!AF25</f>
        <v>#DIV/0!</v>
      </c>
      <c r="G13" t="e">
        <f>'1-Analysis'!AN25</f>
        <v>#DIV/0!</v>
      </c>
      <c r="H13" t="e">
        <f>'1-Analysis'!AV25</f>
        <v>#DIV/0!</v>
      </c>
      <c r="I13" s="125" t="e">
        <f>'1-Analysis'!BD25</f>
        <v>#DIV/0!</v>
      </c>
      <c r="K13" t="e">
        <f>(C13*60*1000^2)/$L$1</f>
        <v>#DIV/0!</v>
      </c>
      <c r="L13" t="e">
        <f>(D13*60*1000^2)/80</f>
        <v>#DIV/0!</v>
      </c>
      <c r="M13" t="e">
        <f>(E13*60*1000^2)/80</f>
        <v>#DIV/0!</v>
      </c>
      <c r="N13" t="e">
        <f>(F13*60*1000^2)/80</f>
        <v>#DIV/0!</v>
      </c>
      <c r="O13" t="e">
        <f>(G13*60*1000^2)/80</f>
        <v>#DIV/0!</v>
      </c>
      <c r="P13" t="e">
        <f>(H13*60*1000^2)/80</f>
        <v>#DIV/0!</v>
      </c>
      <c r="Q13" t="e">
        <f>(I13*60*1000^2)/80</f>
        <v>#DIV/0!</v>
      </c>
      <c r="T13" s="94"/>
      <c r="U13" s="87"/>
      <c r="V13" s="94"/>
      <c r="W13" s="87"/>
      <c r="X13" s="94"/>
      <c r="Y13" s="87"/>
      <c r="Z13" s="94"/>
      <c r="AA13" s="87"/>
      <c r="AB13" s="94"/>
      <c r="AC13" s="87"/>
      <c r="AD13" s="94"/>
      <c r="AE13" s="87"/>
      <c r="AF13" s="94"/>
      <c r="AG13" s="87"/>
      <c r="AH13" s="90"/>
    </row>
    <row r="14" spans="1:40" x14ac:dyDescent="0.3">
      <c r="A14" s="8">
        <f>'1-Analysis'!B26</f>
        <v>0</v>
      </c>
      <c r="B14" s="1">
        <f>'1-Analysis'!C26</f>
        <v>0</v>
      </c>
      <c r="C14" t="e">
        <f>'1-Analysis'!H26</f>
        <v>#DIV/0!</v>
      </c>
      <c r="D14" t="e">
        <f>'1-Analysis'!P26</f>
        <v>#DIV/0!</v>
      </c>
      <c r="E14" t="e">
        <f>'1-Analysis'!X26</f>
        <v>#DIV/0!</v>
      </c>
      <c r="F14" t="e">
        <f>'1-Analysis'!AF26</f>
        <v>#DIV/0!</v>
      </c>
      <c r="G14" t="e">
        <f>'1-Analysis'!AN26</f>
        <v>#DIV/0!</v>
      </c>
      <c r="H14" t="e">
        <f>'1-Analysis'!AV26</f>
        <v>#DIV/0!</v>
      </c>
      <c r="I14" s="125" t="e">
        <f>'1-Analysis'!BD26</f>
        <v>#DIV/0!</v>
      </c>
      <c r="K14" t="e">
        <f>(C14*60*1000^2)/$L$1</f>
        <v>#DIV/0!</v>
      </c>
      <c r="L14" t="e">
        <f>(D14*60*1000^2)/80</f>
        <v>#DIV/0!</v>
      </c>
      <c r="M14" t="e">
        <f>(E14*60*1000^2)/80</f>
        <v>#DIV/0!</v>
      </c>
      <c r="N14" t="e">
        <f>(F14*60*1000^2)/80</f>
        <v>#DIV/0!</v>
      </c>
      <c r="O14" t="e">
        <f>(G14*60*1000^2)/80</f>
        <v>#DIV/0!</v>
      </c>
      <c r="P14" t="e">
        <f>(H14*60*1000^2)/80</f>
        <v>#DIV/0!</v>
      </c>
      <c r="Q14" t="e">
        <f>(I14*60*1000^2)/80</f>
        <v>#DIV/0!</v>
      </c>
      <c r="T14" s="94"/>
      <c r="U14" s="87"/>
      <c r="V14" s="94"/>
      <c r="W14" s="87"/>
      <c r="X14" s="94"/>
      <c r="Y14" s="87"/>
      <c r="Z14" s="94"/>
      <c r="AA14" s="87"/>
      <c r="AB14" s="94"/>
      <c r="AC14" s="87"/>
      <c r="AD14" s="94"/>
      <c r="AE14" s="87"/>
      <c r="AF14" s="94"/>
      <c r="AG14" s="87"/>
      <c r="AH14" s="90"/>
    </row>
    <row r="15" spans="1:40" x14ac:dyDescent="0.3">
      <c r="A15" s="8">
        <f>'1-Analysis'!B27</f>
        <v>0</v>
      </c>
      <c r="B15" s="1">
        <f>'1-Analysis'!C27</f>
        <v>0</v>
      </c>
      <c r="C15" t="e">
        <f>'1-Analysis'!H27</f>
        <v>#DIV/0!</v>
      </c>
      <c r="D15" t="e">
        <f>'1-Analysis'!P27</f>
        <v>#DIV/0!</v>
      </c>
      <c r="E15" t="e">
        <f>'1-Analysis'!X27</f>
        <v>#DIV/0!</v>
      </c>
      <c r="F15" t="e">
        <f>'1-Analysis'!AF27</f>
        <v>#DIV/0!</v>
      </c>
      <c r="G15" t="e">
        <f>'1-Analysis'!AN27</f>
        <v>#DIV/0!</v>
      </c>
      <c r="H15" t="e">
        <f>'1-Analysis'!AV27</f>
        <v>#DIV/0!</v>
      </c>
      <c r="I15" s="125" t="e">
        <f>'1-Analysis'!BD27</f>
        <v>#DIV/0!</v>
      </c>
      <c r="K15" t="e">
        <f>(C15*60*1000^2)/$L$1</f>
        <v>#DIV/0!</v>
      </c>
      <c r="L15" t="e">
        <f>(D15*60*1000^2)/80</f>
        <v>#DIV/0!</v>
      </c>
      <c r="M15" t="e">
        <f>(E15*60*1000^2)/80</f>
        <v>#DIV/0!</v>
      </c>
      <c r="N15" t="e">
        <f>(F15*60*1000^2)/80</f>
        <v>#DIV/0!</v>
      </c>
      <c r="O15" t="e">
        <f>(G15*60*1000^2)/80</f>
        <v>#DIV/0!</v>
      </c>
      <c r="P15" t="e">
        <f>(H15*60*1000^2)/80</f>
        <v>#DIV/0!</v>
      </c>
      <c r="Q15" t="e">
        <f>(I15*60*1000^2)/80</f>
        <v>#DIV/0!</v>
      </c>
      <c r="S15" t="s">
        <v>49</v>
      </c>
      <c r="T15" s="94" t="e">
        <f>AVERAGE(K14:K15)</f>
        <v>#DIV/0!</v>
      </c>
      <c r="U15" s="87" t="e">
        <f>STDEV(K14:K15)</f>
        <v>#DIV/0!</v>
      </c>
      <c r="V15" s="94" t="e">
        <f>AVERAGE(L14:L15)</f>
        <v>#DIV/0!</v>
      </c>
      <c r="W15" s="87" t="e">
        <f>STDEV(L14:L15)</f>
        <v>#DIV/0!</v>
      </c>
      <c r="X15" s="94" t="e">
        <f>AVERAGE(M14:M15)</f>
        <v>#DIV/0!</v>
      </c>
      <c r="Y15" s="87" t="e">
        <f>STDEV(O14:O15)</f>
        <v>#DIV/0!</v>
      </c>
      <c r="Z15" s="94" t="e">
        <f>AVERAGE(N14:N15)</f>
        <v>#DIV/0!</v>
      </c>
      <c r="AA15" s="87" t="e">
        <f>STDEV(N14:N15)</f>
        <v>#DIV/0!</v>
      </c>
      <c r="AB15" s="94" t="e">
        <f>AVERAGE(O14:O15)</f>
        <v>#DIV/0!</v>
      </c>
      <c r="AC15" s="87" t="e">
        <f>STDEV(O14:O15)</f>
        <v>#DIV/0!</v>
      </c>
      <c r="AD15" s="94" t="e">
        <f>AVERAGE(P14:P15)</f>
        <v>#DIV/0!</v>
      </c>
      <c r="AE15" s="87" t="e">
        <f>STDEV(P14:P15)</f>
        <v>#DIV/0!</v>
      </c>
      <c r="AF15" s="94" t="e">
        <f>AVERAGE(Q14:Q15)</f>
        <v>#DIV/0!</v>
      </c>
      <c r="AG15" s="87" t="e">
        <f>STDEV(Q14:Q15)</f>
        <v>#DIV/0!</v>
      </c>
      <c r="AH15" s="90" t="s">
        <v>49</v>
      </c>
    </row>
    <row r="16" spans="1:40" x14ac:dyDescent="0.3">
      <c r="A16" s="8">
        <f>'1-Analysis'!B28</f>
        <v>0</v>
      </c>
      <c r="B16" s="1">
        <f>'1-Analysis'!C28</f>
        <v>0</v>
      </c>
      <c r="C16" s="17" t="e">
        <f>'1-Analysis'!H28</f>
        <v>#DIV/0!</v>
      </c>
      <c r="D16" s="17" t="e">
        <f>'1-Analysis'!P28</f>
        <v>#DIV/0!</v>
      </c>
      <c r="E16" s="17" t="e">
        <f>'1-Analysis'!X28</f>
        <v>#DIV/0!</v>
      </c>
      <c r="F16" s="17" t="e">
        <f>'1-Analysis'!AF28</f>
        <v>#DIV/0!</v>
      </c>
      <c r="G16" s="17" t="e">
        <f>'1-Analysis'!AN28</f>
        <v>#DIV/0!</v>
      </c>
      <c r="H16" s="17" t="e">
        <f>'1-Analysis'!AV28</f>
        <v>#DIV/0!</v>
      </c>
      <c r="I16" s="126" t="e">
        <f>'1-Analysis'!BD28</f>
        <v>#DIV/0!</v>
      </c>
      <c r="J16" s="17"/>
      <c r="K16" s="17" t="e">
        <f>(C16*60*1000^2)/$L$1</f>
        <v>#DIV/0!</v>
      </c>
      <c r="L16" s="17" t="e">
        <f>(D16*60*1000^2)/80</f>
        <v>#DIV/0!</v>
      </c>
      <c r="M16" s="17" t="e">
        <f>(E16*60*1000^2)/80</f>
        <v>#DIV/0!</v>
      </c>
      <c r="N16" s="17" t="e">
        <f>(F16*60*1000^2)/80</f>
        <v>#DIV/0!</v>
      </c>
      <c r="O16" s="17" t="e">
        <f>(G16*60*1000^2)/80</f>
        <v>#DIV/0!</v>
      </c>
      <c r="P16" s="17" t="e">
        <f>(H16*60*1000^2)/80</f>
        <v>#DIV/0!</v>
      </c>
      <c r="Q16" s="17" t="e">
        <f>(I16*60*1000^2)/80</f>
        <v>#DIV/0!</v>
      </c>
      <c r="R16" s="17"/>
      <c r="S16" s="96" t="s">
        <v>48</v>
      </c>
      <c r="T16" s="95" t="e">
        <f>AVERAGE(K14:K16)</f>
        <v>#DIV/0!</v>
      </c>
      <c r="U16" s="89" t="e">
        <f>STDEV(K14:K16)</f>
        <v>#DIV/0!</v>
      </c>
      <c r="V16" s="95" t="e">
        <f>AVERAGE(L14:L16)</f>
        <v>#DIV/0!</v>
      </c>
      <c r="W16" s="89" t="e">
        <f>STDEV(L14:L16)</f>
        <v>#DIV/0!</v>
      </c>
      <c r="X16" s="95" t="e">
        <f>AVERAGE(M14:M16)</f>
        <v>#DIV/0!</v>
      </c>
      <c r="Y16" s="89" t="e">
        <f>STDEV(M14:M16)</f>
        <v>#DIV/0!</v>
      </c>
      <c r="Z16" s="95" t="e">
        <f>AVERAGE(N14:N16)</f>
        <v>#DIV/0!</v>
      </c>
      <c r="AA16" s="89" t="e">
        <f>STDEV(N14:N16)</f>
        <v>#DIV/0!</v>
      </c>
      <c r="AB16" s="95" t="e">
        <f>AVERAGE(O14:O16)</f>
        <v>#DIV/0!</v>
      </c>
      <c r="AC16" s="89" t="e">
        <f>STDEV(O14:O16)</f>
        <v>#DIV/0!</v>
      </c>
      <c r="AD16" s="95" t="e">
        <f>AVERAGE(P14:P16)</f>
        <v>#DIV/0!</v>
      </c>
      <c r="AE16" s="89" t="e">
        <f>STDEV(P14:P16)</f>
        <v>#DIV/0!</v>
      </c>
      <c r="AF16" s="95" t="e">
        <f>AVERAGE(Q14:Q16)</f>
        <v>#DIV/0!</v>
      </c>
      <c r="AG16" s="89" t="e">
        <f>STDEV(Q14:Q16)</f>
        <v>#DIV/0!</v>
      </c>
      <c r="AH16" s="98" t="s">
        <v>48</v>
      </c>
    </row>
    <row r="17" spans="1:34" x14ac:dyDescent="0.3">
      <c r="A17" s="8">
        <f>'1-Analysis'!B29</f>
        <v>0</v>
      </c>
      <c r="B17" s="1">
        <f>'1-Analysis'!C29</f>
        <v>0</v>
      </c>
      <c r="C17" t="e">
        <f>'1-Analysis'!H29</f>
        <v>#DIV/0!</v>
      </c>
      <c r="D17" t="e">
        <f>'1-Analysis'!P29</f>
        <v>#DIV/0!</v>
      </c>
      <c r="E17" t="e">
        <f>'1-Analysis'!X29</f>
        <v>#DIV/0!</v>
      </c>
      <c r="F17" t="e">
        <f>'1-Analysis'!AF29</f>
        <v>#DIV/0!</v>
      </c>
      <c r="G17" t="e">
        <f>'1-Analysis'!AN29</f>
        <v>#DIV/0!</v>
      </c>
      <c r="H17" t="e">
        <f>'1-Analysis'!AV29</f>
        <v>#DIV/0!</v>
      </c>
      <c r="I17" s="125" t="e">
        <f>'1-Analysis'!BD29</f>
        <v>#DIV/0!</v>
      </c>
      <c r="K17" t="e">
        <f>(C17*60*1000^2)/$L$1</f>
        <v>#DIV/0!</v>
      </c>
      <c r="L17" t="e">
        <f>(D17*60*1000^2)/80</f>
        <v>#DIV/0!</v>
      </c>
      <c r="M17" t="e">
        <f>(E17*60*1000^2)/80</f>
        <v>#DIV/0!</v>
      </c>
      <c r="N17" t="e">
        <f>(F17*60*1000^2)/80</f>
        <v>#DIV/0!</v>
      </c>
      <c r="O17" t="e">
        <f>(G17*60*1000^2)/80</f>
        <v>#DIV/0!</v>
      </c>
      <c r="P17" t="e">
        <f>(H17*60*1000^2)/80</f>
        <v>#DIV/0!</v>
      </c>
      <c r="Q17" t="e">
        <f>(I17*60*1000^2)/80</f>
        <v>#DIV/0!</v>
      </c>
      <c r="T17" s="94"/>
      <c r="U17" s="87"/>
      <c r="V17" s="94"/>
      <c r="W17" s="87"/>
      <c r="X17" s="94"/>
      <c r="Y17" s="87"/>
      <c r="Z17" s="94"/>
      <c r="AA17" s="87"/>
      <c r="AB17" s="94"/>
      <c r="AC17" s="87"/>
      <c r="AD17" s="94"/>
      <c r="AE17" s="87"/>
      <c r="AF17" s="94"/>
      <c r="AG17" s="87"/>
      <c r="AH17" s="90"/>
    </row>
    <row r="18" spans="1:34" x14ac:dyDescent="0.3">
      <c r="A18" s="8">
        <f>'1-Analysis'!B30</f>
        <v>0</v>
      </c>
      <c r="B18" s="1">
        <f>'1-Analysis'!C30</f>
        <v>0</v>
      </c>
      <c r="C18" t="e">
        <f>'1-Analysis'!H30</f>
        <v>#DIV/0!</v>
      </c>
      <c r="D18" t="e">
        <f>'1-Analysis'!P30</f>
        <v>#DIV/0!</v>
      </c>
      <c r="E18" t="e">
        <f>'1-Analysis'!X30</f>
        <v>#DIV/0!</v>
      </c>
      <c r="F18" t="e">
        <f>'1-Analysis'!AF30</f>
        <v>#DIV/0!</v>
      </c>
      <c r="G18" t="e">
        <f>'1-Analysis'!AN30</f>
        <v>#DIV/0!</v>
      </c>
      <c r="H18" t="e">
        <f>'1-Analysis'!AV30</f>
        <v>#DIV/0!</v>
      </c>
      <c r="I18" s="125" t="e">
        <f>'1-Analysis'!BD30</f>
        <v>#DIV/0!</v>
      </c>
      <c r="K18" t="e">
        <f>(C18*60*1000^2)/$L$1</f>
        <v>#DIV/0!</v>
      </c>
      <c r="L18" t="e">
        <f>(D18*60*1000^2)/80</f>
        <v>#DIV/0!</v>
      </c>
      <c r="M18" t="e">
        <f>(E18*60*1000^2)/80</f>
        <v>#DIV/0!</v>
      </c>
      <c r="N18" t="e">
        <f>(F18*60*1000^2)/80</f>
        <v>#DIV/0!</v>
      </c>
      <c r="O18" t="e">
        <f>(G18*60*1000^2)/80</f>
        <v>#DIV/0!</v>
      </c>
      <c r="P18" t="e">
        <f>(H18*60*1000^2)/80</f>
        <v>#DIV/0!</v>
      </c>
      <c r="Q18" t="e">
        <f>(I18*60*1000^2)/80</f>
        <v>#DIV/0!</v>
      </c>
      <c r="T18" s="94"/>
      <c r="U18" s="87"/>
      <c r="V18" s="94"/>
      <c r="W18" s="87"/>
      <c r="X18" s="94"/>
      <c r="Y18" s="87"/>
      <c r="Z18" s="94"/>
      <c r="AA18" s="87"/>
      <c r="AB18" s="94"/>
      <c r="AC18" s="87"/>
      <c r="AD18" s="94"/>
      <c r="AE18" s="87"/>
      <c r="AF18" s="94"/>
      <c r="AG18" s="87"/>
      <c r="AH18" s="90"/>
    </row>
    <row r="19" spans="1:34" x14ac:dyDescent="0.3">
      <c r="A19" s="8">
        <f>'1-Analysis'!B31</f>
        <v>0</v>
      </c>
      <c r="B19" s="1">
        <f>'1-Analysis'!C31</f>
        <v>0</v>
      </c>
      <c r="C19" t="e">
        <f>'1-Analysis'!H31</f>
        <v>#DIV/0!</v>
      </c>
      <c r="D19" t="e">
        <f>'1-Analysis'!P31</f>
        <v>#DIV/0!</v>
      </c>
      <c r="E19" t="e">
        <f>'1-Analysis'!X31</f>
        <v>#DIV/0!</v>
      </c>
      <c r="F19" t="e">
        <f>'1-Analysis'!AF31</f>
        <v>#DIV/0!</v>
      </c>
      <c r="G19" t="e">
        <f>'1-Analysis'!AN31</f>
        <v>#DIV/0!</v>
      </c>
      <c r="H19" t="e">
        <f>'1-Analysis'!AV31</f>
        <v>#DIV/0!</v>
      </c>
      <c r="I19" s="125" t="e">
        <f>'1-Analysis'!BD31</f>
        <v>#DIV/0!</v>
      </c>
      <c r="K19" t="e">
        <f>(C19*60*1000^2)/$L$1</f>
        <v>#DIV/0!</v>
      </c>
      <c r="L19" t="e">
        <f>(D19*60*1000^2)/80</f>
        <v>#DIV/0!</v>
      </c>
      <c r="M19" t="e">
        <f>(E19*60*1000^2)/80</f>
        <v>#DIV/0!</v>
      </c>
      <c r="N19" t="e">
        <f>(F19*60*1000^2)/80</f>
        <v>#DIV/0!</v>
      </c>
      <c r="O19" t="e">
        <f>(G19*60*1000^2)/80</f>
        <v>#DIV/0!</v>
      </c>
      <c r="P19" t="e">
        <f>(H19*60*1000^2)/80</f>
        <v>#DIV/0!</v>
      </c>
      <c r="Q19" t="e">
        <f>(I19*60*1000^2)/80</f>
        <v>#DIV/0!</v>
      </c>
      <c r="S19" t="s">
        <v>49</v>
      </c>
      <c r="T19" s="94" t="e">
        <f>AVERAGE(K18:K19)</f>
        <v>#DIV/0!</v>
      </c>
      <c r="U19" s="87" t="e">
        <f>STDEV(K18:K19)</f>
        <v>#DIV/0!</v>
      </c>
      <c r="V19" s="94" t="e">
        <f>AVERAGE(L18:L19)</f>
        <v>#DIV/0!</v>
      </c>
      <c r="W19" s="87" t="e">
        <f>STDEV(L18:L19)</f>
        <v>#DIV/0!</v>
      </c>
      <c r="X19" s="94" t="e">
        <f>AVERAGE(M18:M19)</f>
        <v>#DIV/0!</v>
      </c>
      <c r="Y19" s="87" t="e">
        <f>STDEV(O18:O19)</f>
        <v>#DIV/0!</v>
      </c>
      <c r="Z19" s="94" t="e">
        <f>AVERAGE(N18:N19)</f>
        <v>#DIV/0!</v>
      </c>
      <c r="AA19" s="87" t="e">
        <f>STDEV(N18:N19)</f>
        <v>#DIV/0!</v>
      </c>
      <c r="AB19" s="94" t="e">
        <f>AVERAGE(O18:O19)</f>
        <v>#DIV/0!</v>
      </c>
      <c r="AC19" s="87" t="e">
        <f>STDEV(O18:O19)</f>
        <v>#DIV/0!</v>
      </c>
      <c r="AD19" s="94" t="e">
        <f>AVERAGE(P18:P19)</f>
        <v>#DIV/0!</v>
      </c>
      <c r="AE19" s="87" t="e">
        <f>STDEV(P18:P19)</f>
        <v>#DIV/0!</v>
      </c>
      <c r="AF19" s="94" t="e">
        <f>AVERAGE(Q18:Q19)</f>
        <v>#DIV/0!</v>
      </c>
      <c r="AG19" s="87" t="e">
        <f>STDEV(Q18:Q19)</f>
        <v>#DIV/0!</v>
      </c>
      <c r="AH19" s="90" t="s">
        <v>49</v>
      </c>
    </row>
    <row r="20" spans="1:34" x14ac:dyDescent="0.3">
      <c r="A20" s="8">
        <f>'1-Analysis'!B32</f>
        <v>0</v>
      </c>
      <c r="B20" s="1">
        <f>'1-Analysis'!C32</f>
        <v>0</v>
      </c>
      <c r="C20" s="17" t="e">
        <f>'1-Analysis'!H32</f>
        <v>#DIV/0!</v>
      </c>
      <c r="D20" s="17" t="e">
        <f>'1-Analysis'!P32</f>
        <v>#DIV/0!</v>
      </c>
      <c r="E20" s="17" t="e">
        <f>'1-Analysis'!X32</f>
        <v>#DIV/0!</v>
      </c>
      <c r="F20" s="17" t="e">
        <f>'1-Analysis'!AF32</f>
        <v>#DIV/0!</v>
      </c>
      <c r="G20" s="17" t="e">
        <f>'1-Analysis'!AN32</f>
        <v>#DIV/0!</v>
      </c>
      <c r="H20" s="17" t="e">
        <f>'1-Analysis'!AV32</f>
        <v>#DIV/0!</v>
      </c>
      <c r="I20" s="126" t="e">
        <f>'1-Analysis'!BD32</f>
        <v>#DIV/0!</v>
      </c>
      <c r="J20" s="17"/>
      <c r="K20" s="17" t="e">
        <f>(C20*60*1000^2)/$L$1</f>
        <v>#DIV/0!</v>
      </c>
      <c r="L20" s="17" t="e">
        <f>(D20*60*1000^2)/80</f>
        <v>#DIV/0!</v>
      </c>
      <c r="M20" s="17" t="e">
        <f>(E20*60*1000^2)/80</f>
        <v>#DIV/0!</v>
      </c>
      <c r="N20" s="17" t="e">
        <f>(F20*60*1000^2)/80</f>
        <v>#DIV/0!</v>
      </c>
      <c r="O20" s="17" t="e">
        <f>(G20*60*1000^2)/80</f>
        <v>#DIV/0!</v>
      </c>
      <c r="P20" s="17" t="e">
        <f>(H20*60*1000^2)/80</f>
        <v>#DIV/0!</v>
      </c>
      <c r="Q20" s="17" t="e">
        <f>(I20*60*1000^2)/80</f>
        <v>#DIV/0!</v>
      </c>
      <c r="R20" s="17"/>
      <c r="S20" s="17" t="s">
        <v>48</v>
      </c>
      <c r="T20" s="95" t="e">
        <f>AVERAGE(K18:K20)</f>
        <v>#DIV/0!</v>
      </c>
      <c r="U20" s="89" t="e">
        <f>STDEV(K18:K20)</f>
        <v>#DIV/0!</v>
      </c>
      <c r="V20" s="95" t="e">
        <f>AVERAGE(L18:L20)</f>
        <v>#DIV/0!</v>
      </c>
      <c r="W20" s="89" t="e">
        <f>STDEV(L18:L20)</f>
        <v>#DIV/0!</v>
      </c>
      <c r="X20" s="95" t="e">
        <f>AVERAGE(M18:M20)</f>
        <v>#DIV/0!</v>
      </c>
      <c r="Y20" s="89" t="e">
        <f>STDEV(M18:M20)</f>
        <v>#DIV/0!</v>
      </c>
      <c r="Z20" s="95" t="e">
        <f>AVERAGE(N18:N20)</f>
        <v>#DIV/0!</v>
      </c>
      <c r="AA20" s="89" t="e">
        <f>STDEV(N18:N20)</f>
        <v>#DIV/0!</v>
      </c>
      <c r="AB20" s="95" t="e">
        <f>AVERAGE(O18:O20)</f>
        <v>#DIV/0!</v>
      </c>
      <c r="AC20" s="89" t="e">
        <f>STDEV(O18:O20)</f>
        <v>#DIV/0!</v>
      </c>
      <c r="AD20" s="95" t="e">
        <f>AVERAGE(P18:P20)</f>
        <v>#DIV/0!</v>
      </c>
      <c r="AE20" s="89" t="e">
        <f>STDEV(P18:P20)</f>
        <v>#DIV/0!</v>
      </c>
      <c r="AF20" s="95" t="e">
        <f>AVERAGE(Q18:Q20)</f>
        <v>#DIV/0!</v>
      </c>
      <c r="AG20" s="89" t="e">
        <f>STDEV(Q18:Q20)</f>
        <v>#DIV/0!</v>
      </c>
      <c r="AH20" s="98" t="s">
        <v>48</v>
      </c>
    </row>
    <row r="21" spans="1:34" x14ac:dyDescent="0.3">
      <c r="A21" s="8">
        <f>'1-Analysis'!B33</f>
        <v>0</v>
      </c>
      <c r="B21" s="1">
        <f>'1-Analysis'!C33</f>
        <v>0</v>
      </c>
      <c r="C21" t="e">
        <f>'1-Analysis'!H33</f>
        <v>#DIV/0!</v>
      </c>
      <c r="D21" t="e">
        <f>'1-Analysis'!P33</f>
        <v>#DIV/0!</v>
      </c>
      <c r="E21" t="e">
        <f>'1-Analysis'!X33</f>
        <v>#DIV/0!</v>
      </c>
      <c r="F21" t="e">
        <f>'1-Analysis'!AF33</f>
        <v>#DIV/0!</v>
      </c>
      <c r="G21" t="e">
        <f>'1-Analysis'!AN33</f>
        <v>#DIV/0!</v>
      </c>
      <c r="H21" t="e">
        <f>'1-Analysis'!AV33</f>
        <v>#DIV/0!</v>
      </c>
      <c r="I21" s="125" t="e">
        <f>'1-Analysis'!BD33</f>
        <v>#DIV/0!</v>
      </c>
      <c r="K21" t="e">
        <f>(C21*60*1000^2)/$L$1</f>
        <v>#DIV/0!</v>
      </c>
      <c r="L21" t="e">
        <f>(D21*60*1000^2)/80</f>
        <v>#DIV/0!</v>
      </c>
      <c r="M21" t="e">
        <f>(E21*60*1000^2)/80</f>
        <v>#DIV/0!</v>
      </c>
      <c r="N21" t="e">
        <f>(F21*60*1000^2)/80</f>
        <v>#DIV/0!</v>
      </c>
      <c r="O21" t="e">
        <f>(G21*60*1000^2)/80</f>
        <v>#DIV/0!</v>
      </c>
      <c r="P21" t="e">
        <f>(H21*60*1000^2)/80</f>
        <v>#DIV/0!</v>
      </c>
      <c r="Q21" t="e">
        <f>(I21*60*1000^2)/80</f>
        <v>#DIV/0!</v>
      </c>
      <c r="T21" s="94"/>
      <c r="U21" s="87"/>
      <c r="V21" s="94"/>
      <c r="W21" s="87"/>
      <c r="X21" s="94"/>
      <c r="Y21" s="87"/>
      <c r="Z21" s="94"/>
      <c r="AA21" s="87"/>
      <c r="AB21" s="94"/>
      <c r="AC21" s="87"/>
      <c r="AD21" s="94"/>
      <c r="AE21" s="87"/>
      <c r="AF21" s="94"/>
      <c r="AG21" s="87"/>
      <c r="AH21" s="90"/>
    </row>
    <row r="22" spans="1:34" x14ac:dyDescent="0.3">
      <c r="A22" s="8">
        <f>'1-Analysis'!B34</f>
        <v>0</v>
      </c>
      <c r="B22" s="1">
        <f>'1-Analysis'!C34</f>
        <v>0</v>
      </c>
      <c r="C22" t="e">
        <f>'1-Analysis'!H34</f>
        <v>#DIV/0!</v>
      </c>
      <c r="D22" t="e">
        <f>'1-Analysis'!P34</f>
        <v>#DIV/0!</v>
      </c>
      <c r="E22" t="e">
        <f>'1-Analysis'!X34</f>
        <v>#DIV/0!</v>
      </c>
      <c r="F22" t="e">
        <f>'1-Analysis'!AF34</f>
        <v>#DIV/0!</v>
      </c>
      <c r="G22" t="e">
        <f>'1-Analysis'!AN34</f>
        <v>#DIV/0!</v>
      </c>
      <c r="H22" t="e">
        <f>'1-Analysis'!AV34</f>
        <v>#DIV/0!</v>
      </c>
      <c r="I22" s="125" t="e">
        <f>'1-Analysis'!BD34</f>
        <v>#DIV/0!</v>
      </c>
      <c r="K22" t="e">
        <f>(C22*60*1000^2)/$L$1</f>
        <v>#DIV/0!</v>
      </c>
      <c r="L22" t="e">
        <f>(D22*60*1000^2)/80</f>
        <v>#DIV/0!</v>
      </c>
      <c r="M22" t="e">
        <f>(E22*60*1000^2)/80</f>
        <v>#DIV/0!</v>
      </c>
      <c r="N22" t="e">
        <f>(F22*60*1000^2)/80</f>
        <v>#DIV/0!</v>
      </c>
      <c r="O22" t="e">
        <f>(G22*60*1000^2)/80</f>
        <v>#DIV/0!</v>
      </c>
      <c r="P22" t="e">
        <f>(H22*60*1000^2)/80</f>
        <v>#DIV/0!</v>
      </c>
      <c r="Q22" t="e">
        <f>(I22*60*1000^2)/80</f>
        <v>#DIV/0!</v>
      </c>
      <c r="T22" s="94"/>
      <c r="U22" s="87"/>
      <c r="V22" s="94"/>
      <c r="W22" s="87"/>
      <c r="X22" s="94"/>
      <c r="Y22" s="87"/>
      <c r="Z22" s="94"/>
      <c r="AA22" s="87"/>
      <c r="AB22" s="94"/>
      <c r="AC22" s="87"/>
      <c r="AD22" s="94"/>
      <c r="AE22" s="87"/>
      <c r="AF22" s="94"/>
      <c r="AG22" s="87"/>
      <c r="AH22" s="90"/>
    </row>
    <row r="23" spans="1:34" x14ac:dyDescent="0.3">
      <c r="A23" s="8">
        <f>'1-Analysis'!B35</f>
        <v>0</v>
      </c>
      <c r="B23" s="1">
        <f>'1-Analysis'!C35</f>
        <v>0</v>
      </c>
      <c r="C23" t="e">
        <f>'1-Analysis'!H35</f>
        <v>#DIV/0!</v>
      </c>
      <c r="D23" t="e">
        <f>'1-Analysis'!P35</f>
        <v>#DIV/0!</v>
      </c>
      <c r="E23" t="e">
        <f>'1-Analysis'!X35</f>
        <v>#DIV/0!</v>
      </c>
      <c r="F23" t="e">
        <f>'1-Analysis'!AF35</f>
        <v>#DIV/0!</v>
      </c>
      <c r="G23" t="e">
        <f>'1-Analysis'!AN35</f>
        <v>#DIV/0!</v>
      </c>
      <c r="H23" t="e">
        <f>'1-Analysis'!AV35</f>
        <v>#DIV/0!</v>
      </c>
      <c r="I23" s="125" t="e">
        <f>'1-Analysis'!BD35</f>
        <v>#DIV/0!</v>
      </c>
      <c r="K23" t="e">
        <f>(C23*60*1000^2)/$L$1</f>
        <v>#DIV/0!</v>
      </c>
      <c r="L23" t="e">
        <f>(D23*60*1000^2)/80</f>
        <v>#DIV/0!</v>
      </c>
      <c r="M23" t="e">
        <f>(E23*60*1000^2)/80</f>
        <v>#DIV/0!</v>
      </c>
      <c r="N23" t="e">
        <f>(F23*60*1000^2)/80</f>
        <v>#DIV/0!</v>
      </c>
      <c r="O23" t="e">
        <f>(G23*60*1000^2)/80</f>
        <v>#DIV/0!</v>
      </c>
      <c r="P23" t="e">
        <f>(H23*60*1000^2)/80</f>
        <v>#DIV/0!</v>
      </c>
      <c r="Q23" t="e">
        <f>(I23*60*1000^2)/80</f>
        <v>#DIV/0!</v>
      </c>
      <c r="S23" t="s">
        <v>49</v>
      </c>
      <c r="T23" s="94" t="e">
        <f>AVERAGE(K22:K23)</f>
        <v>#DIV/0!</v>
      </c>
      <c r="U23" s="87" t="e">
        <f>STDEV(K22:K23)</f>
        <v>#DIV/0!</v>
      </c>
      <c r="V23" s="94" t="e">
        <f>AVERAGE(L22:L23)</f>
        <v>#DIV/0!</v>
      </c>
      <c r="W23" s="87" t="e">
        <f>STDEV(L22:L23)</f>
        <v>#DIV/0!</v>
      </c>
      <c r="X23" s="94" t="e">
        <f>AVERAGE(M22:M23)</f>
        <v>#DIV/0!</v>
      </c>
      <c r="Y23" s="87" t="e">
        <f>STDEV(O22:O23)</f>
        <v>#DIV/0!</v>
      </c>
      <c r="Z23" s="94" t="e">
        <f>AVERAGE(N22:N23)</f>
        <v>#DIV/0!</v>
      </c>
      <c r="AA23" s="87" t="e">
        <f>STDEV(N22:N23)</f>
        <v>#DIV/0!</v>
      </c>
      <c r="AB23" s="94" t="e">
        <f>AVERAGE(O22:O23)</f>
        <v>#DIV/0!</v>
      </c>
      <c r="AC23" s="87" t="e">
        <f>STDEV(O22:O23)</f>
        <v>#DIV/0!</v>
      </c>
      <c r="AD23" s="94" t="e">
        <f>AVERAGE(P22:P23)</f>
        <v>#DIV/0!</v>
      </c>
      <c r="AE23" s="87" t="e">
        <f>STDEV(P22:P23)</f>
        <v>#DIV/0!</v>
      </c>
      <c r="AF23" s="94" t="e">
        <f>AVERAGE(Q22:Q23)</f>
        <v>#DIV/0!</v>
      </c>
      <c r="AG23" s="87" t="e">
        <f>STDEV(Q22:Q23)</f>
        <v>#DIV/0!</v>
      </c>
      <c r="AH23" s="90" t="s">
        <v>49</v>
      </c>
    </row>
    <row r="24" spans="1:34" x14ac:dyDescent="0.3">
      <c r="A24" s="8">
        <f>'1-Analysis'!B36</f>
        <v>0</v>
      </c>
      <c r="B24" s="1">
        <f>'1-Analysis'!C36</f>
        <v>0</v>
      </c>
      <c r="C24" s="17" t="e">
        <f>'1-Analysis'!H36</f>
        <v>#DIV/0!</v>
      </c>
      <c r="D24" s="17" t="e">
        <f>'1-Analysis'!P36</f>
        <v>#DIV/0!</v>
      </c>
      <c r="E24" s="17" t="e">
        <f>'1-Analysis'!X36</f>
        <v>#DIV/0!</v>
      </c>
      <c r="F24" s="17" t="e">
        <f>'1-Analysis'!AF36</f>
        <v>#DIV/0!</v>
      </c>
      <c r="G24" s="17" t="e">
        <f>'1-Analysis'!AN36</f>
        <v>#DIV/0!</v>
      </c>
      <c r="H24" s="17" t="e">
        <f>'1-Analysis'!AV36</f>
        <v>#DIV/0!</v>
      </c>
      <c r="I24" s="126" t="e">
        <f>'1-Analysis'!BD36</f>
        <v>#DIV/0!</v>
      </c>
      <c r="J24" s="17"/>
      <c r="K24" s="17" t="e">
        <f>(C24*60*1000^2)/$L$1</f>
        <v>#DIV/0!</v>
      </c>
      <c r="L24" s="17" t="e">
        <f>(D24*60*1000^2)/80</f>
        <v>#DIV/0!</v>
      </c>
      <c r="M24" s="17" t="e">
        <f>(E24*60*1000^2)/80</f>
        <v>#DIV/0!</v>
      </c>
      <c r="N24" s="17" t="e">
        <f>(F24*60*1000^2)/80</f>
        <v>#DIV/0!</v>
      </c>
      <c r="O24" s="17" t="e">
        <f>(G24*60*1000^2)/80</f>
        <v>#DIV/0!</v>
      </c>
      <c r="P24" s="17" t="e">
        <f>(H24*60*1000^2)/80</f>
        <v>#DIV/0!</v>
      </c>
      <c r="Q24" s="17" t="e">
        <f>(I24*60*1000^2)/80</f>
        <v>#DIV/0!</v>
      </c>
      <c r="R24" s="17"/>
      <c r="S24" s="17" t="s">
        <v>48</v>
      </c>
      <c r="T24" s="95" t="e">
        <f>AVERAGE(K22:K24)</f>
        <v>#DIV/0!</v>
      </c>
      <c r="U24" s="89" t="e">
        <f>STDEV(K22:K24)</f>
        <v>#DIV/0!</v>
      </c>
      <c r="V24" s="95" t="e">
        <f>AVERAGE(L22:L24)</f>
        <v>#DIV/0!</v>
      </c>
      <c r="W24" s="89" t="e">
        <f>STDEV(L22:L24)</f>
        <v>#DIV/0!</v>
      </c>
      <c r="X24" s="95" t="e">
        <f>AVERAGE(M22:M24)</f>
        <v>#DIV/0!</v>
      </c>
      <c r="Y24" s="89" t="e">
        <f>STDEV(M22:M24)</f>
        <v>#DIV/0!</v>
      </c>
      <c r="Z24" s="95" t="e">
        <f>AVERAGE(N22:N24)</f>
        <v>#DIV/0!</v>
      </c>
      <c r="AA24" s="89" t="e">
        <f>STDEV(N22:N24)</f>
        <v>#DIV/0!</v>
      </c>
      <c r="AB24" s="95" t="e">
        <f>AVERAGE(O22:O24)</f>
        <v>#DIV/0!</v>
      </c>
      <c r="AC24" s="89" t="e">
        <f>STDEV(O22:O24)</f>
        <v>#DIV/0!</v>
      </c>
      <c r="AD24" s="95" t="e">
        <f>AVERAGE(P22:P24)</f>
        <v>#DIV/0!</v>
      </c>
      <c r="AE24" s="89" t="e">
        <f>STDEV(P22:P24)</f>
        <v>#DIV/0!</v>
      </c>
      <c r="AF24" s="95" t="e">
        <f>AVERAGE(Q22:Q24)</f>
        <v>#DIV/0!</v>
      </c>
      <c r="AG24" s="89" t="e">
        <f>STDEV(Q22:Q24)</f>
        <v>#DIV/0!</v>
      </c>
      <c r="AH24" s="98" t="s">
        <v>48</v>
      </c>
    </row>
    <row r="25" spans="1:34" x14ac:dyDescent="0.3">
      <c r="A25" s="8">
        <f>'1-Analysis'!B37</f>
        <v>0</v>
      </c>
      <c r="B25" s="1">
        <f>'1-Analysis'!C37</f>
        <v>0</v>
      </c>
      <c r="C25" t="e">
        <f>'1-Analysis'!H37</f>
        <v>#DIV/0!</v>
      </c>
      <c r="D25" t="e">
        <f>'1-Analysis'!P37</f>
        <v>#DIV/0!</v>
      </c>
      <c r="E25" t="e">
        <f>'1-Analysis'!X37</f>
        <v>#DIV/0!</v>
      </c>
      <c r="F25" t="e">
        <f>'1-Analysis'!AF37</f>
        <v>#DIV/0!</v>
      </c>
      <c r="G25" t="e">
        <f>'1-Analysis'!AN37</f>
        <v>#DIV/0!</v>
      </c>
      <c r="H25" t="e">
        <f>'1-Analysis'!AV37</f>
        <v>#DIV/0!</v>
      </c>
      <c r="I25" s="125" t="e">
        <f>'1-Analysis'!BD37</f>
        <v>#DIV/0!</v>
      </c>
      <c r="K25" t="e">
        <f>(C25*60*1000^2)/$L$1</f>
        <v>#DIV/0!</v>
      </c>
      <c r="L25" t="e">
        <f>(D25*60*1000^2)/80</f>
        <v>#DIV/0!</v>
      </c>
      <c r="M25" t="e">
        <f>(E25*60*1000^2)/80</f>
        <v>#DIV/0!</v>
      </c>
      <c r="N25" t="e">
        <f>(F25*60*1000^2)/80</f>
        <v>#DIV/0!</v>
      </c>
      <c r="O25" t="e">
        <f>(G25*60*1000^2)/80</f>
        <v>#DIV/0!</v>
      </c>
      <c r="P25" t="e">
        <f>(H25*60*1000^2)/80</f>
        <v>#DIV/0!</v>
      </c>
      <c r="Q25" t="e">
        <f>(I25*60*1000^2)/80</f>
        <v>#DIV/0!</v>
      </c>
      <c r="T25" s="94"/>
      <c r="U25" s="87"/>
      <c r="V25" s="94"/>
      <c r="W25" s="87"/>
      <c r="X25" s="94"/>
      <c r="Y25" s="87"/>
      <c r="Z25" s="94"/>
      <c r="AA25" s="87"/>
      <c r="AB25" s="94"/>
      <c r="AC25" s="87"/>
      <c r="AD25" s="94"/>
      <c r="AE25" s="87"/>
      <c r="AF25" s="94"/>
      <c r="AG25" s="87"/>
      <c r="AH25" s="90"/>
    </row>
    <row r="26" spans="1:34" x14ac:dyDescent="0.3">
      <c r="A26" s="8">
        <f>'1-Analysis'!B38</f>
        <v>0</v>
      </c>
      <c r="B26" s="1">
        <f>'1-Analysis'!C38</f>
        <v>0</v>
      </c>
      <c r="C26" t="e">
        <f>'1-Analysis'!H38</f>
        <v>#DIV/0!</v>
      </c>
      <c r="D26" t="e">
        <f>'1-Analysis'!P38</f>
        <v>#DIV/0!</v>
      </c>
      <c r="E26" t="e">
        <f>'1-Analysis'!X38</f>
        <v>#DIV/0!</v>
      </c>
      <c r="F26" t="e">
        <f>'1-Analysis'!AF38</f>
        <v>#DIV/0!</v>
      </c>
      <c r="G26" t="e">
        <f>'1-Analysis'!AN38</f>
        <v>#DIV/0!</v>
      </c>
      <c r="H26" t="e">
        <f>'1-Analysis'!AV38</f>
        <v>#DIV/0!</v>
      </c>
      <c r="I26" s="125" t="e">
        <f>'1-Analysis'!BD38</f>
        <v>#DIV/0!</v>
      </c>
      <c r="K26" t="e">
        <f>(C26*60*1000^2)/$L$1</f>
        <v>#DIV/0!</v>
      </c>
      <c r="L26" t="e">
        <f>(D26*60*1000^2)/80</f>
        <v>#DIV/0!</v>
      </c>
      <c r="M26" t="e">
        <f>(E26*60*1000^2)/80</f>
        <v>#DIV/0!</v>
      </c>
      <c r="N26" t="e">
        <f>(F26*60*1000^2)/80</f>
        <v>#DIV/0!</v>
      </c>
      <c r="O26" t="e">
        <f>(G26*60*1000^2)/80</f>
        <v>#DIV/0!</v>
      </c>
      <c r="P26" t="e">
        <f>(H26*60*1000^2)/80</f>
        <v>#DIV/0!</v>
      </c>
      <c r="Q26" t="e">
        <f>(I26*60*1000^2)/80</f>
        <v>#DIV/0!</v>
      </c>
      <c r="T26" s="94"/>
      <c r="U26" s="87"/>
      <c r="V26" s="94"/>
      <c r="W26" s="87"/>
      <c r="X26" s="94"/>
      <c r="Y26" s="87"/>
      <c r="Z26" s="94"/>
      <c r="AA26" s="87"/>
      <c r="AB26" s="94"/>
      <c r="AC26" s="87"/>
      <c r="AD26" s="94"/>
      <c r="AE26" s="87"/>
      <c r="AF26" s="94"/>
      <c r="AG26" s="87"/>
      <c r="AH26" s="90"/>
    </row>
    <row r="27" spans="1:34" x14ac:dyDescent="0.3">
      <c r="A27" s="8">
        <f>'1-Analysis'!B39</f>
        <v>0</v>
      </c>
      <c r="B27" s="1">
        <f>'1-Analysis'!C39</f>
        <v>0</v>
      </c>
      <c r="C27" t="e">
        <f>'1-Analysis'!H39</f>
        <v>#DIV/0!</v>
      </c>
      <c r="D27" t="e">
        <f>'1-Analysis'!P39</f>
        <v>#DIV/0!</v>
      </c>
      <c r="E27" t="e">
        <f>'1-Analysis'!X39</f>
        <v>#DIV/0!</v>
      </c>
      <c r="F27" t="e">
        <f>'1-Analysis'!AF39</f>
        <v>#DIV/0!</v>
      </c>
      <c r="G27" t="e">
        <f>'1-Analysis'!AN39</f>
        <v>#DIV/0!</v>
      </c>
      <c r="H27" t="e">
        <f>'1-Analysis'!AV39</f>
        <v>#DIV/0!</v>
      </c>
      <c r="I27" s="125" t="e">
        <f>'1-Analysis'!BD39</f>
        <v>#DIV/0!</v>
      </c>
      <c r="K27" t="e">
        <f>(C27*60*1000^2)/$L$1</f>
        <v>#DIV/0!</v>
      </c>
      <c r="L27" t="e">
        <f>(D27*60*1000^2)/80</f>
        <v>#DIV/0!</v>
      </c>
      <c r="M27" t="e">
        <f>(E27*60*1000^2)/80</f>
        <v>#DIV/0!</v>
      </c>
      <c r="N27" t="e">
        <f>(F27*60*1000^2)/80</f>
        <v>#DIV/0!</v>
      </c>
      <c r="O27" t="e">
        <f>(G27*60*1000^2)/80</f>
        <v>#DIV/0!</v>
      </c>
      <c r="P27" t="e">
        <f>(H27*60*1000^2)/80</f>
        <v>#DIV/0!</v>
      </c>
      <c r="Q27" t="e">
        <f>(I27*60*1000^2)/80</f>
        <v>#DIV/0!</v>
      </c>
      <c r="S27" t="s">
        <v>49</v>
      </c>
      <c r="T27" s="94" t="e">
        <f>AVERAGE(K26:K27)</f>
        <v>#DIV/0!</v>
      </c>
      <c r="U27" s="87" t="e">
        <f>STDEV(K26:K27)</f>
        <v>#DIV/0!</v>
      </c>
      <c r="V27" s="94" t="e">
        <f>AVERAGE(L26:L27)</f>
        <v>#DIV/0!</v>
      </c>
      <c r="W27" s="87" t="e">
        <f>STDEV(L26:L27)</f>
        <v>#DIV/0!</v>
      </c>
      <c r="X27" s="94" t="e">
        <f>AVERAGE(M26:M27)</f>
        <v>#DIV/0!</v>
      </c>
      <c r="Y27" s="87" t="e">
        <f>STDEV(O26:O27)</f>
        <v>#DIV/0!</v>
      </c>
      <c r="Z27" s="94" t="e">
        <f>AVERAGE(N26:N27)</f>
        <v>#DIV/0!</v>
      </c>
      <c r="AA27" s="87" t="e">
        <f>STDEV(N26:N27)</f>
        <v>#DIV/0!</v>
      </c>
      <c r="AB27" s="94" t="e">
        <f>AVERAGE(O26:O27)</f>
        <v>#DIV/0!</v>
      </c>
      <c r="AC27" s="87" t="e">
        <f>STDEV(O26:O27)</f>
        <v>#DIV/0!</v>
      </c>
      <c r="AD27" s="94" t="e">
        <f>AVERAGE(P26:P27)</f>
        <v>#DIV/0!</v>
      </c>
      <c r="AE27" s="87" t="e">
        <f>STDEV(P26:P27)</f>
        <v>#DIV/0!</v>
      </c>
      <c r="AF27" s="94" t="e">
        <f>AVERAGE(Q26:Q27)</f>
        <v>#DIV/0!</v>
      </c>
      <c r="AG27" s="87" t="e">
        <f>STDEV(Q26:Q27)</f>
        <v>#DIV/0!</v>
      </c>
      <c r="AH27" s="90" t="s">
        <v>49</v>
      </c>
    </row>
    <row r="28" spans="1:34" x14ac:dyDescent="0.3">
      <c r="A28" s="8">
        <f>'1-Analysis'!B40</f>
        <v>0</v>
      </c>
      <c r="B28" s="1">
        <f>'1-Analysis'!C40</f>
        <v>0</v>
      </c>
      <c r="C28" s="17" t="e">
        <f>'1-Analysis'!H40</f>
        <v>#DIV/0!</v>
      </c>
      <c r="D28" s="17" t="e">
        <f>'1-Analysis'!P40</f>
        <v>#DIV/0!</v>
      </c>
      <c r="E28" s="17" t="e">
        <f>'1-Analysis'!X40</f>
        <v>#DIV/0!</v>
      </c>
      <c r="F28" s="17" t="e">
        <f>'1-Analysis'!AF40</f>
        <v>#DIV/0!</v>
      </c>
      <c r="G28" s="17" t="e">
        <f>'1-Analysis'!AN40</f>
        <v>#DIV/0!</v>
      </c>
      <c r="H28" s="17" t="e">
        <f>'1-Analysis'!AV40</f>
        <v>#DIV/0!</v>
      </c>
      <c r="I28" s="126" t="e">
        <f>'1-Analysis'!BD40</f>
        <v>#DIV/0!</v>
      </c>
      <c r="J28" s="17"/>
      <c r="K28" s="17" t="e">
        <f>(C28*60*1000^2)/$L$1</f>
        <v>#DIV/0!</v>
      </c>
      <c r="L28" s="17" t="e">
        <f>(D28*60*1000^2)/80</f>
        <v>#DIV/0!</v>
      </c>
      <c r="M28" s="17" t="e">
        <f>(E28*60*1000^2)/80</f>
        <v>#DIV/0!</v>
      </c>
      <c r="N28" s="17" t="e">
        <f>(F28*60*1000^2)/80</f>
        <v>#DIV/0!</v>
      </c>
      <c r="O28" s="17" t="e">
        <f>(G28*60*1000^2)/80</f>
        <v>#DIV/0!</v>
      </c>
      <c r="P28" s="17" t="e">
        <f>(H28*60*1000^2)/80</f>
        <v>#DIV/0!</v>
      </c>
      <c r="Q28" s="17" t="e">
        <f>(I28*60*1000^2)/80</f>
        <v>#DIV/0!</v>
      </c>
      <c r="R28" s="17"/>
      <c r="S28" s="96" t="s">
        <v>48</v>
      </c>
      <c r="T28" s="95" t="e">
        <f>AVERAGE(K26:K28)</f>
        <v>#DIV/0!</v>
      </c>
      <c r="U28" s="89" t="e">
        <f>STDEV(K26:K28)</f>
        <v>#DIV/0!</v>
      </c>
      <c r="V28" s="95" t="e">
        <f>AVERAGE(L26:L28)</f>
        <v>#DIV/0!</v>
      </c>
      <c r="W28" s="89" t="e">
        <f>STDEV(L26:L28)</f>
        <v>#DIV/0!</v>
      </c>
      <c r="X28" s="95" t="e">
        <f>AVERAGE(M26:M28)</f>
        <v>#DIV/0!</v>
      </c>
      <c r="Y28" s="89" t="e">
        <f>STDEV(M26:M28)</f>
        <v>#DIV/0!</v>
      </c>
      <c r="Z28" s="95" t="e">
        <f>AVERAGE(N26:N28)</f>
        <v>#DIV/0!</v>
      </c>
      <c r="AA28" s="89" t="e">
        <f>STDEV(N26:N28)</f>
        <v>#DIV/0!</v>
      </c>
      <c r="AB28" s="95" t="e">
        <f>AVERAGE(O26:O28)</f>
        <v>#DIV/0!</v>
      </c>
      <c r="AC28" s="89" t="e">
        <f>STDEV(O26:O28)</f>
        <v>#DIV/0!</v>
      </c>
      <c r="AD28" s="95" t="e">
        <f>AVERAGE(P26:P28)</f>
        <v>#DIV/0!</v>
      </c>
      <c r="AE28" s="89" t="e">
        <f>STDEV(P26:P28)</f>
        <v>#DIV/0!</v>
      </c>
      <c r="AF28" s="95" t="e">
        <f>AVERAGE(Q26:Q28)</f>
        <v>#DIV/0!</v>
      </c>
      <c r="AG28" s="89" t="e">
        <f>STDEV(Q26:Q28)</f>
        <v>#DIV/0!</v>
      </c>
      <c r="AH28" s="98" t="s">
        <v>48</v>
      </c>
    </row>
    <row r="29" spans="1:34" x14ac:dyDescent="0.3">
      <c r="A29" s="8">
        <f>'1-Analysis'!B41</f>
        <v>0</v>
      </c>
      <c r="B29" s="1">
        <f>'1-Analysis'!C41</f>
        <v>0</v>
      </c>
      <c r="C29" t="e">
        <f>'1-Analysis'!H41</f>
        <v>#DIV/0!</v>
      </c>
      <c r="D29" t="e">
        <f>'1-Analysis'!P41</f>
        <v>#DIV/0!</v>
      </c>
      <c r="E29" t="e">
        <f>'1-Analysis'!X41</f>
        <v>#DIV/0!</v>
      </c>
      <c r="F29" t="e">
        <f>'1-Analysis'!AF41</f>
        <v>#DIV/0!</v>
      </c>
      <c r="G29" t="e">
        <f>'1-Analysis'!AN41</f>
        <v>#DIV/0!</v>
      </c>
      <c r="H29" t="e">
        <f>'1-Analysis'!AV41</f>
        <v>#DIV/0!</v>
      </c>
      <c r="I29" s="125" t="e">
        <f>'1-Analysis'!BD41</f>
        <v>#DIV/0!</v>
      </c>
      <c r="K29" t="e">
        <f>(C29*60*1000^2)/$L$1</f>
        <v>#DIV/0!</v>
      </c>
      <c r="L29" t="e">
        <f>(D29*60*1000^2)/80</f>
        <v>#DIV/0!</v>
      </c>
      <c r="M29" t="e">
        <f>(E29*60*1000^2)/80</f>
        <v>#DIV/0!</v>
      </c>
      <c r="N29" t="e">
        <f>(F29*60*1000^2)/80</f>
        <v>#DIV/0!</v>
      </c>
      <c r="O29" t="e">
        <f>(G29*60*1000^2)/80</f>
        <v>#DIV/0!</v>
      </c>
      <c r="P29" t="e">
        <f>(H29*60*1000^2)/80</f>
        <v>#DIV/0!</v>
      </c>
      <c r="Q29" t="e">
        <f>(I29*60*1000^2)/80</f>
        <v>#DIV/0!</v>
      </c>
      <c r="T29" s="94"/>
      <c r="U29" s="87"/>
      <c r="V29" s="94"/>
      <c r="W29" s="87"/>
      <c r="X29" s="94"/>
      <c r="Y29" s="87"/>
      <c r="Z29" s="94"/>
      <c r="AA29" s="87"/>
      <c r="AB29" s="94"/>
      <c r="AC29" s="87"/>
      <c r="AD29" s="94"/>
      <c r="AE29" s="87"/>
      <c r="AF29" s="94"/>
      <c r="AG29" s="87"/>
      <c r="AH29" s="90"/>
    </row>
    <row r="30" spans="1:34" x14ac:dyDescent="0.3">
      <c r="A30" s="8">
        <f>'1-Analysis'!B42</f>
        <v>0</v>
      </c>
      <c r="B30" s="1">
        <f>'1-Analysis'!C42</f>
        <v>0</v>
      </c>
      <c r="C30" t="e">
        <f>'1-Analysis'!H42</f>
        <v>#DIV/0!</v>
      </c>
      <c r="D30" t="e">
        <f>'1-Analysis'!P42</f>
        <v>#DIV/0!</v>
      </c>
      <c r="E30" t="e">
        <f>'1-Analysis'!X42</f>
        <v>#DIV/0!</v>
      </c>
      <c r="F30" t="e">
        <f>'1-Analysis'!AF42</f>
        <v>#DIV/0!</v>
      </c>
      <c r="G30" t="e">
        <f>'1-Analysis'!AN42</f>
        <v>#DIV/0!</v>
      </c>
      <c r="H30" t="e">
        <f>'1-Analysis'!AV42</f>
        <v>#DIV/0!</v>
      </c>
      <c r="I30" s="125" t="e">
        <f>'1-Analysis'!BD42</f>
        <v>#DIV/0!</v>
      </c>
      <c r="K30" t="e">
        <f>(C30*60*1000^2)/$L$1</f>
        <v>#DIV/0!</v>
      </c>
      <c r="L30" t="e">
        <f>(D30*60*1000^2)/80</f>
        <v>#DIV/0!</v>
      </c>
      <c r="M30" t="e">
        <f>(E30*60*1000^2)/80</f>
        <v>#DIV/0!</v>
      </c>
      <c r="N30" t="e">
        <f>(F30*60*1000^2)/80</f>
        <v>#DIV/0!</v>
      </c>
      <c r="O30" t="e">
        <f>(G30*60*1000^2)/80</f>
        <v>#DIV/0!</v>
      </c>
      <c r="P30" t="e">
        <f>(H30*60*1000^2)/80</f>
        <v>#DIV/0!</v>
      </c>
      <c r="Q30" t="e">
        <f>(I30*60*1000^2)/80</f>
        <v>#DIV/0!</v>
      </c>
      <c r="T30" s="94"/>
      <c r="U30" s="87"/>
      <c r="V30" s="94"/>
      <c r="W30" s="87"/>
      <c r="X30" s="94"/>
      <c r="Y30" s="87"/>
      <c r="Z30" s="94"/>
      <c r="AA30" s="87"/>
      <c r="AB30" s="94"/>
      <c r="AC30" s="87"/>
      <c r="AD30" s="94"/>
      <c r="AE30" s="87"/>
      <c r="AF30" s="94"/>
      <c r="AG30" s="87"/>
      <c r="AH30" s="90"/>
    </row>
    <row r="31" spans="1:34" x14ac:dyDescent="0.3">
      <c r="A31" s="8">
        <f>'1-Analysis'!B43</f>
        <v>0</v>
      </c>
      <c r="B31" s="1">
        <f>'1-Analysis'!C43</f>
        <v>0</v>
      </c>
      <c r="C31" t="e">
        <f>'1-Analysis'!H43</f>
        <v>#DIV/0!</v>
      </c>
      <c r="D31" t="e">
        <f>'1-Analysis'!P43</f>
        <v>#DIV/0!</v>
      </c>
      <c r="E31" t="e">
        <f>'1-Analysis'!X43</f>
        <v>#DIV/0!</v>
      </c>
      <c r="F31" t="e">
        <f>'1-Analysis'!AF43</f>
        <v>#DIV/0!</v>
      </c>
      <c r="G31" t="e">
        <f>'1-Analysis'!AN43</f>
        <v>#DIV/0!</v>
      </c>
      <c r="H31" t="e">
        <f>'1-Analysis'!AV43</f>
        <v>#DIV/0!</v>
      </c>
      <c r="I31" s="125" t="e">
        <f>'1-Analysis'!BD43</f>
        <v>#DIV/0!</v>
      </c>
      <c r="K31" t="e">
        <f>(C31*60*1000^2)/$L$1</f>
        <v>#DIV/0!</v>
      </c>
      <c r="L31" t="e">
        <f>(D31*60*1000^2)/80</f>
        <v>#DIV/0!</v>
      </c>
      <c r="M31" t="e">
        <f>(E31*60*1000^2)/80</f>
        <v>#DIV/0!</v>
      </c>
      <c r="N31" t="e">
        <f>(F31*60*1000^2)/80</f>
        <v>#DIV/0!</v>
      </c>
      <c r="O31" t="e">
        <f>(G31*60*1000^2)/80</f>
        <v>#DIV/0!</v>
      </c>
      <c r="P31" t="e">
        <f>(H31*60*1000^2)/80</f>
        <v>#DIV/0!</v>
      </c>
      <c r="Q31" t="e">
        <f>(I31*60*1000^2)/80</f>
        <v>#DIV/0!</v>
      </c>
      <c r="S31" t="s">
        <v>49</v>
      </c>
      <c r="T31" s="94" t="e">
        <f>AVERAGE(K30:K31)</f>
        <v>#DIV/0!</v>
      </c>
      <c r="U31" s="87" t="e">
        <f>STDEV(K30:K31)</f>
        <v>#DIV/0!</v>
      </c>
      <c r="V31" s="94" t="e">
        <f>AVERAGE(L30:L31)</f>
        <v>#DIV/0!</v>
      </c>
      <c r="W31" s="87" t="e">
        <f>STDEV(L30:L31)</f>
        <v>#DIV/0!</v>
      </c>
      <c r="X31" s="94" t="e">
        <f>AVERAGE(M30:M31)</f>
        <v>#DIV/0!</v>
      </c>
      <c r="Y31" s="87" t="e">
        <f>STDEV(O30:O31)</f>
        <v>#DIV/0!</v>
      </c>
      <c r="Z31" s="94" t="e">
        <f>AVERAGE(N30:N31)</f>
        <v>#DIV/0!</v>
      </c>
      <c r="AA31" s="87" t="e">
        <f>STDEV(N30:N31)</f>
        <v>#DIV/0!</v>
      </c>
      <c r="AB31" s="94" t="e">
        <f>AVERAGE(O30:O31)</f>
        <v>#DIV/0!</v>
      </c>
      <c r="AC31" s="87" t="e">
        <f>STDEV(O30:O31)</f>
        <v>#DIV/0!</v>
      </c>
      <c r="AD31" s="94" t="e">
        <f>AVERAGE(P30:P31)</f>
        <v>#DIV/0!</v>
      </c>
      <c r="AE31" s="87" t="e">
        <f>STDEV(P30:P31)</f>
        <v>#DIV/0!</v>
      </c>
      <c r="AF31" s="94" t="e">
        <f>AVERAGE(Q30:Q31)</f>
        <v>#DIV/0!</v>
      </c>
      <c r="AG31" s="87" t="e">
        <f>STDEV(Q30:Q31)</f>
        <v>#DIV/0!</v>
      </c>
      <c r="AH31" s="90" t="s">
        <v>49</v>
      </c>
    </row>
    <row r="32" spans="1:34" x14ac:dyDescent="0.3">
      <c r="A32" s="8">
        <f>'1-Analysis'!B44</f>
        <v>0</v>
      </c>
      <c r="B32" s="1">
        <f>'1-Analysis'!C44</f>
        <v>0</v>
      </c>
      <c r="C32" s="17" t="e">
        <f>'1-Analysis'!H44</f>
        <v>#DIV/0!</v>
      </c>
      <c r="D32" s="17" t="e">
        <f>'1-Analysis'!P44</f>
        <v>#DIV/0!</v>
      </c>
      <c r="E32" s="17" t="e">
        <f>'1-Analysis'!X44</f>
        <v>#DIV/0!</v>
      </c>
      <c r="F32" s="17" t="e">
        <f>'1-Analysis'!AF44</f>
        <v>#DIV/0!</v>
      </c>
      <c r="G32" s="17" t="e">
        <f>'1-Analysis'!AN44</f>
        <v>#DIV/0!</v>
      </c>
      <c r="H32" s="17" t="e">
        <f>'1-Analysis'!AV44</f>
        <v>#DIV/0!</v>
      </c>
      <c r="I32" s="126" t="e">
        <f>'1-Analysis'!BD44</f>
        <v>#DIV/0!</v>
      </c>
      <c r="J32" s="17"/>
      <c r="K32" s="17" t="e">
        <f>(C32*60*1000^2)/$L$1</f>
        <v>#DIV/0!</v>
      </c>
      <c r="L32" s="17" t="e">
        <f>(D32*60*1000^2)/80</f>
        <v>#DIV/0!</v>
      </c>
      <c r="M32" s="17" t="e">
        <f>(E32*60*1000^2)/80</f>
        <v>#DIV/0!</v>
      </c>
      <c r="N32" s="17" t="e">
        <f>(F32*60*1000^2)/80</f>
        <v>#DIV/0!</v>
      </c>
      <c r="O32" s="17" t="e">
        <f>(G32*60*1000^2)/80</f>
        <v>#DIV/0!</v>
      </c>
      <c r="P32" s="17" t="e">
        <f>(H32*60*1000^2)/80</f>
        <v>#DIV/0!</v>
      </c>
      <c r="Q32" s="17" t="e">
        <f>(I32*60*1000^2)/80</f>
        <v>#DIV/0!</v>
      </c>
      <c r="R32" s="17"/>
      <c r="S32" s="17" t="s">
        <v>48</v>
      </c>
      <c r="T32" s="95" t="e">
        <f>AVERAGE(K30:K32)</f>
        <v>#DIV/0!</v>
      </c>
      <c r="U32" s="89" t="e">
        <f>STDEV(K30:K32)</f>
        <v>#DIV/0!</v>
      </c>
      <c r="V32" s="95" t="e">
        <f>AVERAGE(L30:L32)</f>
        <v>#DIV/0!</v>
      </c>
      <c r="W32" s="89" t="e">
        <f>STDEV(L30:L32)</f>
        <v>#DIV/0!</v>
      </c>
      <c r="X32" s="95" t="e">
        <f>AVERAGE(M30:M32)</f>
        <v>#DIV/0!</v>
      </c>
      <c r="Y32" s="89" t="e">
        <f>STDEV(M30:M32)</f>
        <v>#DIV/0!</v>
      </c>
      <c r="Z32" s="95" t="e">
        <f>AVERAGE(N30:N32)</f>
        <v>#DIV/0!</v>
      </c>
      <c r="AA32" s="89" t="e">
        <f>STDEV(N30:N32)</f>
        <v>#DIV/0!</v>
      </c>
      <c r="AB32" s="95" t="e">
        <f>AVERAGE(O30:O32)</f>
        <v>#DIV/0!</v>
      </c>
      <c r="AC32" s="89" t="e">
        <f>STDEV(O30:O32)</f>
        <v>#DIV/0!</v>
      </c>
      <c r="AD32" s="95" t="e">
        <f>AVERAGE(P30:P32)</f>
        <v>#DIV/0!</v>
      </c>
      <c r="AE32" s="89" t="e">
        <f>STDEV(P30:P32)</f>
        <v>#DIV/0!</v>
      </c>
      <c r="AF32" s="95" t="e">
        <f>AVERAGE(Q30:Q32)</f>
        <v>#DIV/0!</v>
      </c>
      <c r="AG32" s="89" t="e">
        <f>STDEV(Q30:Q32)</f>
        <v>#DIV/0!</v>
      </c>
      <c r="AH32" s="98" t="s">
        <v>48</v>
      </c>
    </row>
    <row r="33" spans="1:34" x14ac:dyDescent="0.3">
      <c r="A33" s="8">
        <f>'1-Analysis'!B45</f>
        <v>0</v>
      </c>
      <c r="B33" s="1">
        <f>'1-Analysis'!C45</f>
        <v>0</v>
      </c>
      <c r="C33" t="e">
        <f>'1-Analysis'!H45</f>
        <v>#DIV/0!</v>
      </c>
      <c r="D33" t="e">
        <f>'1-Analysis'!P45</f>
        <v>#DIV/0!</v>
      </c>
      <c r="E33" t="e">
        <f>'1-Analysis'!X45</f>
        <v>#DIV/0!</v>
      </c>
      <c r="F33" t="e">
        <f>'1-Analysis'!AF45</f>
        <v>#DIV/0!</v>
      </c>
      <c r="G33" t="e">
        <f>'1-Analysis'!AN45</f>
        <v>#DIV/0!</v>
      </c>
      <c r="H33" t="e">
        <f>'1-Analysis'!AV45</f>
        <v>#DIV/0!</v>
      </c>
      <c r="I33" s="125" t="e">
        <f>'1-Analysis'!BD45</f>
        <v>#DIV/0!</v>
      </c>
      <c r="K33" t="e">
        <f>(C33*60*1000^2)/$L$1</f>
        <v>#DIV/0!</v>
      </c>
      <c r="L33" t="e">
        <f>(D33*60*1000^2)/80</f>
        <v>#DIV/0!</v>
      </c>
      <c r="M33" t="e">
        <f>(E33*60*1000^2)/80</f>
        <v>#DIV/0!</v>
      </c>
      <c r="N33" t="e">
        <f>(F33*60*1000^2)/80</f>
        <v>#DIV/0!</v>
      </c>
      <c r="O33" t="e">
        <f>(G33*60*1000^2)/80</f>
        <v>#DIV/0!</v>
      </c>
      <c r="P33" t="e">
        <f>(H33*60*1000^2)/80</f>
        <v>#DIV/0!</v>
      </c>
      <c r="Q33" t="e">
        <f>(I33*60*1000^2)/80</f>
        <v>#DIV/0!</v>
      </c>
      <c r="T33" s="94"/>
      <c r="U33" s="87"/>
      <c r="V33" s="94"/>
      <c r="W33" s="87"/>
      <c r="X33" s="94"/>
      <c r="Y33" s="87"/>
      <c r="Z33" s="94"/>
      <c r="AA33" s="87"/>
      <c r="AB33" s="94"/>
      <c r="AC33" s="87"/>
      <c r="AD33" s="94"/>
      <c r="AE33" s="87"/>
      <c r="AF33" s="94"/>
      <c r="AG33" s="87"/>
      <c r="AH33" s="90"/>
    </row>
    <row r="34" spans="1:34" x14ac:dyDescent="0.3">
      <c r="A34" s="8">
        <f>'1-Analysis'!B46</f>
        <v>0</v>
      </c>
      <c r="B34" s="1">
        <f>'1-Analysis'!C46</f>
        <v>0</v>
      </c>
      <c r="C34" t="e">
        <f>'1-Analysis'!H46</f>
        <v>#DIV/0!</v>
      </c>
      <c r="D34" t="e">
        <f>'1-Analysis'!P46</f>
        <v>#DIV/0!</v>
      </c>
      <c r="E34" t="e">
        <f>'1-Analysis'!X46</f>
        <v>#DIV/0!</v>
      </c>
      <c r="F34" t="e">
        <f>'1-Analysis'!AF46</f>
        <v>#DIV/0!</v>
      </c>
      <c r="G34" t="e">
        <f>'1-Analysis'!AN46</f>
        <v>#DIV/0!</v>
      </c>
      <c r="H34" t="e">
        <f>'1-Analysis'!AV46</f>
        <v>#DIV/0!</v>
      </c>
      <c r="I34" s="125" t="e">
        <f>'1-Analysis'!BD46</f>
        <v>#DIV/0!</v>
      </c>
      <c r="K34" t="e">
        <f>(C34*60*1000^2)/$L$1</f>
        <v>#DIV/0!</v>
      </c>
      <c r="L34" t="e">
        <f>(D34*60*1000^2)/80</f>
        <v>#DIV/0!</v>
      </c>
      <c r="M34" t="e">
        <f>(E34*60*1000^2)/80</f>
        <v>#DIV/0!</v>
      </c>
      <c r="N34" t="e">
        <f>(F34*60*1000^2)/80</f>
        <v>#DIV/0!</v>
      </c>
      <c r="O34" t="e">
        <f>(G34*60*1000^2)/80</f>
        <v>#DIV/0!</v>
      </c>
      <c r="P34" t="e">
        <f>(H34*60*1000^2)/80</f>
        <v>#DIV/0!</v>
      </c>
      <c r="Q34" t="e">
        <f>(I34*60*1000^2)/80</f>
        <v>#DIV/0!</v>
      </c>
      <c r="T34" s="94"/>
      <c r="U34" s="87"/>
      <c r="V34" s="94"/>
      <c r="W34" s="87"/>
      <c r="X34" s="94"/>
      <c r="Y34" s="87"/>
      <c r="Z34" s="94"/>
      <c r="AA34" s="87"/>
      <c r="AB34" s="94"/>
      <c r="AC34" s="87"/>
      <c r="AD34" s="94"/>
      <c r="AE34" s="87"/>
      <c r="AF34" s="94"/>
      <c r="AG34" s="87"/>
      <c r="AH34" s="90"/>
    </row>
    <row r="35" spans="1:34" x14ac:dyDescent="0.3">
      <c r="A35" s="8">
        <f>'1-Analysis'!B47</f>
        <v>0</v>
      </c>
      <c r="B35" s="1">
        <f>'1-Analysis'!C47</f>
        <v>0</v>
      </c>
      <c r="C35" t="e">
        <f>'1-Analysis'!H47</f>
        <v>#DIV/0!</v>
      </c>
      <c r="D35" t="e">
        <f>'1-Analysis'!P47</f>
        <v>#DIV/0!</v>
      </c>
      <c r="E35" t="e">
        <f>'1-Analysis'!X47</f>
        <v>#DIV/0!</v>
      </c>
      <c r="F35" t="e">
        <f>'1-Analysis'!AF47</f>
        <v>#DIV/0!</v>
      </c>
      <c r="G35" t="e">
        <f>'1-Analysis'!AN47</f>
        <v>#DIV/0!</v>
      </c>
      <c r="H35" t="e">
        <f>'1-Analysis'!AV47</f>
        <v>#DIV/0!</v>
      </c>
      <c r="I35" s="125" t="e">
        <f>'1-Analysis'!BD47</f>
        <v>#DIV/0!</v>
      </c>
      <c r="K35" t="e">
        <f>(C35*60*1000^2)/$L$1</f>
        <v>#DIV/0!</v>
      </c>
      <c r="L35" t="e">
        <f>(D35*60*1000^2)/80</f>
        <v>#DIV/0!</v>
      </c>
      <c r="M35" t="e">
        <f>(E35*60*1000^2)/80</f>
        <v>#DIV/0!</v>
      </c>
      <c r="N35" t="e">
        <f>(F35*60*1000^2)/80</f>
        <v>#DIV/0!</v>
      </c>
      <c r="O35" t="e">
        <f>(G35*60*1000^2)/80</f>
        <v>#DIV/0!</v>
      </c>
      <c r="P35" t="e">
        <f>(H35*60*1000^2)/80</f>
        <v>#DIV/0!</v>
      </c>
      <c r="Q35" t="e">
        <f>(I35*60*1000^2)/80</f>
        <v>#DIV/0!</v>
      </c>
      <c r="S35" t="s">
        <v>49</v>
      </c>
      <c r="T35" s="94" t="e">
        <f>AVERAGE(K34:K35)</f>
        <v>#DIV/0!</v>
      </c>
      <c r="U35" s="87" t="e">
        <f>STDEV(K34:K35)</f>
        <v>#DIV/0!</v>
      </c>
      <c r="V35" s="94" t="e">
        <f>AVERAGE(L34:L35)</f>
        <v>#DIV/0!</v>
      </c>
      <c r="W35" s="87" t="e">
        <f>STDEV(L34:L35)</f>
        <v>#DIV/0!</v>
      </c>
      <c r="X35" s="94" t="e">
        <f>AVERAGE(M34:M35)</f>
        <v>#DIV/0!</v>
      </c>
      <c r="Y35" s="87" t="e">
        <f>STDEV(O34:O35)</f>
        <v>#DIV/0!</v>
      </c>
      <c r="Z35" s="94" t="e">
        <f>AVERAGE(N34:N35)</f>
        <v>#DIV/0!</v>
      </c>
      <c r="AA35" s="87" t="e">
        <f>STDEV(N34:N35)</f>
        <v>#DIV/0!</v>
      </c>
      <c r="AB35" s="94" t="e">
        <f>AVERAGE(O34:O35)</f>
        <v>#DIV/0!</v>
      </c>
      <c r="AC35" s="87" t="e">
        <f>STDEV(O34:O35)</f>
        <v>#DIV/0!</v>
      </c>
      <c r="AD35" s="94" t="e">
        <f>AVERAGE(P34:P35)</f>
        <v>#DIV/0!</v>
      </c>
      <c r="AE35" s="87" t="e">
        <f>STDEV(P34:P35)</f>
        <v>#DIV/0!</v>
      </c>
      <c r="AF35" s="94" t="e">
        <f>AVERAGE(Q34:Q35)</f>
        <v>#DIV/0!</v>
      </c>
      <c r="AG35" s="87" t="e">
        <f>STDEV(Q34:Q35)</f>
        <v>#DIV/0!</v>
      </c>
      <c r="AH35" s="90" t="s">
        <v>49</v>
      </c>
    </row>
    <row r="36" spans="1:34" x14ac:dyDescent="0.3">
      <c r="A36" s="8">
        <f>'1-Analysis'!B48</f>
        <v>0</v>
      </c>
      <c r="B36" s="1">
        <f>'1-Analysis'!C48</f>
        <v>0</v>
      </c>
      <c r="C36" s="17" t="e">
        <f>'1-Analysis'!H48</f>
        <v>#DIV/0!</v>
      </c>
      <c r="D36" s="17" t="e">
        <f>'1-Analysis'!P48</f>
        <v>#DIV/0!</v>
      </c>
      <c r="E36" s="17" t="e">
        <f>'1-Analysis'!X48</f>
        <v>#DIV/0!</v>
      </c>
      <c r="F36" s="17" t="e">
        <f>'1-Analysis'!AF48</f>
        <v>#DIV/0!</v>
      </c>
      <c r="G36" s="17" t="e">
        <f>'1-Analysis'!AN48</f>
        <v>#DIV/0!</v>
      </c>
      <c r="H36" s="17" t="e">
        <f>'1-Analysis'!AV48</f>
        <v>#DIV/0!</v>
      </c>
      <c r="I36" s="126" t="e">
        <f>'1-Analysis'!BD48</f>
        <v>#DIV/0!</v>
      </c>
      <c r="J36" s="17"/>
      <c r="K36" s="17" t="e">
        <f>(C36*60*1000^2)/$L$1</f>
        <v>#DIV/0!</v>
      </c>
      <c r="L36" s="17" t="e">
        <f>(D36*60*1000^2)/80</f>
        <v>#DIV/0!</v>
      </c>
      <c r="M36" s="17" t="e">
        <f>(E36*60*1000^2)/80</f>
        <v>#DIV/0!</v>
      </c>
      <c r="N36" s="17" t="e">
        <f>(F36*60*1000^2)/80</f>
        <v>#DIV/0!</v>
      </c>
      <c r="O36" s="17" t="e">
        <f>(G36*60*1000^2)/80</f>
        <v>#DIV/0!</v>
      </c>
      <c r="P36" s="17" t="e">
        <f>(H36*60*1000^2)/80</f>
        <v>#DIV/0!</v>
      </c>
      <c r="Q36" s="17" t="e">
        <f>(I36*60*1000^2)/80</f>
        <v>#DIV/0!</v>
      </c>
      <c r="R36" s="17"/>
      <c r="S36" s="96" t="s">
        <v>48</v>
      </c>
      <c r="T36" s="95" t="e">
        <f>AVERAGE(K34:K36)</f>
        <v>#DIV/0!</v>
      </c>
      <c r="U36" s="89" t="e">
        <f>STDEV(K34:K36)</f>
        <v>#DIV/0!</v>
      </c>
      <c r="V36" s="95" t="e">
        <f>AVERAGE(L34:L36)</f>
        <v>#DIV/0!</v>
      </c>
      <c r="W36" s="89" t="e">
        <f>STDEV(L34:L36)</f>
        <v>#DIV/0!</v>
      </c>
      <c r="X36" s="95" t="e">
        <f>AVERAGE(M34:M36)</f>
        <v>#DIV/0!</v>
      </c>
      <c r="Y36" s="89" t="e">
        <f>STDEV(M34:M36)</f>
        <v>#DIV/0!</v>
      </c>
      <c r="Z36" s="95" t="e">
        <f>AVERAGE(N34:N36)</f>
        <v>#DIV/0!</v>
      </c>
      <c r="AA36" s="89" t="e">
        <f>STDEV(N34:N36)</f>
        <v>#DIV/0!</v>
      </c>
      <c r="AB36" s="95" t="e">
        <f>AVERAGE(O34:O36)</f>
        <v>#DIV/0!</v>
      </c>
      <c r="AC36" s="89" t="e">
        <f>STDEV(O34:O36)</f>
        <v>#DIV/0!</v>
      </c>
      <c r="AD36" s="95" t="e">
        <f>AVERAGE(P34:P36)</f>
        <v>#DIV/0!</v>
      </c>
      <c r="AE36" s="89" t="e">
        <f>STDEV(P34:P36)</f>
        <v>#DIV/0!</v>
      </c>
      <c r="AF36" s="95" t="e">
        <f>AVERAGE(Q34:Q36)</f>
        <v>#DIV/0!</v>
      </c>
      <c r="AG36" s="89" t="e">
        <f>STDEV(Q34:Q36)</f>
        <v>#DIV/0!</v>
      </c>
      <c r="AH36" s="98" t="s">
        <v>48</v>
      </c>
    </row>
    <row r="37" spans="1:34" x14ac:dyDescent="0.3">
      <c r="A37" s="8">
        <f>'1-Analysis'!B49</f>
        <v>0</v>
      </c>
      <c r="B37" s="1">
        <f>'1-Analysis'!C49</f>
        <v>0</v>
      </c>
      <c r="C37" t="e">
        <f>'1-Analysis'!H49</f>
        <v>#DIV/0!</v>
      </c>
      <c r="D37" t="e">
        <f>'1-Analysis'!P49</f>
        <v>#DIV/0!</v>
      </c>
      <c r="E37" t="e">
        <f>'1-Analysis'!X49</f>
        <v>#DIV/0!</v>
      </c>
      <c r="F37" t="e">
        <f>'1-Analysis'!AF49</f>
        <v>#DIV/0!</v>
      </c>
      <c r="G37" t="e">
        <f>'1-Analysis'!AN49</f>
        <v>#DIV/0!</v>
      </c>
      <c r="H37" t="e">
        <f>'1-Analysis'!AV49</f>
        <v>#DIV/0!</v>
      </c>
      <c r="I37" s="125" t="e">
        <f>'1-Analysis'!BD49</f>
        <v>#DIV/0!</v>
      </c>
      <c r="K37" t="e">
        <f t="shared" ref="K37:K56" si="0">(C37*60*1000^2)/$L$1</f>
        <v>#DIV/0!</v>
      </c>
      <c r="L37" t="e">
        <f>(D37*60*1000^2)/80</f>
        <v>#DIV/0!</v>
      </c>
      <c r="M37" t="e">
        <f>(E37*60*1000^2)/80</f>
        <v>#DIV/0!</v>
      </c>
      <c r="N37" t="e">
        <f>(F37*60*1000^2)/80</f>
        <v>#DIV/0!</v>
      </c>
      <c r="O37" t="e">
        <f>(G37*60*1000^2)/80</f>
        <v>#DIV/0!</v>
      </c>
      <c r="P37" t="e">
        <f>(H37*60*1000^2)/80</f>
        <v>#DIV/0!</v>
      </c>
      <c r="Q37" t="e">
        <f>(I37*60*1000^2)/80</f>
        <v>#DIV/0!</v>
      </c>
      <c r="T37" s="94"/>
      <c r="U37" s="87"/>
      <c r="V37" s="94"/>
      <c r="W37" s="87"/>
      <c r="X37" s="94"/>
      <c r="Y37" s="87"/>
      <c r="Z37" s="94"/>
      <c r="AA37" s="87"/>
      <c r="AB37" s="94"/>
      <c r="AC37" s="87"/>
      <c r="AD37" s="94"/>
      <c r="AE37" s="87"/>
      <c r="AF37" s="94"/>
      <c r="AG37" s="87"/>
      <c r="AH37" s="90"/>
    </row>
    <row r="38" spans="1:34" x14ac:dyDescent="0.3">
      <c r="A38" s="8">
        <f>'1-Analysis'!B50</f>
        <v>0</v>
      </c>
      <c r="B38" s="1">
        <f>'1-Analysis'!C50</f>
        <v>0</v>
      </c>
      <c r="C38" t="e">
        <f>'1-Analysis'!H50</f>
        <v>#DIV/0!</v>
      </c>
      <c r="D38" t="e">
        <f>'1-Analysis'!P50</f>
        <v>#DIV/0!</v>
      </c>
      <c r="E38" t="e">
        <f>'1-Analysis'!X50</f>
        <v>#DIV/0!</v>
      </c>
      <c r="F38" t="e">
        <f>'1-Analysis'!AF50</f>
        <v>#DIV/0!</v>
      </c>
      <c r="G38" t="e">
        <f>'1-Analysis'!AN50</f>
        <v>#DIV/0!</v>
      </c>
      <c r="H38" t="e">
        <f>'1-Analysis'!AV50</f>
        <v>#DIV/0!</v>
      </c>
      <c r="I38" s="125" t="e">
        <f>'1-Analysis'!BD50</f>
        <v>#DIV/0!</v>
      </c>
      <c r="K38" t="e">
        <f t="shared" si="0"/>
        <v>#DIV/0!</v>
      </c>
      <c r="L38" t="e">
        <f>(D38*60*1000^2)/80</f>
        <v>#DIV/0!</v>
      </c>
      <c r="M38" t="e">
        <f>(E38*60*1000^2)/80</f>
        <v>#DIV/0!</v>
      </c>
      <c r="N38" t="e">
        <f>(F38*60*1000^2)/80</f>
        <v>#DIV/0!</v>
      </c>
      <c r="O38" t="e">
        <f>(G38*60*1000^2)/80</f>
        <v>#DIV/0!</v>
      </c>
      <c r="P38" t="e">
        <f>(H38*60*1000^2)/80</f>
        <v>#DIV/0!</v>
      </c>
      <c r="Q38" t="e">
        <f>(I38*60*1000^2)/80</f>
        <v>#DIV/0!</v>
      </c>
      <c r="T38" s="94"/>
      <c r="U38" s="87"/>
      <c r="V38" s="94"/>
      <c r="W38" s="87"/>
      <c r="X38" s="94"/>
      <c r="Y38" s="87"/>
      <c r="Z38" s="94"/>
      <c r="AA38" s="87"/>
      <c r="AB38" s="94"/>
      <c r="AC38" s="87"/>
      <c r="AD38" s="94"/>
      <c r="AE38" s="87"/>
      <c r="AF38" s="94"/>
      <c r="AG38" s="87"/>
      <c r="AH38" s="90"/>
    </row>
    <row r="39" spans="1:34" x14ac:dyDescent="0.3">
      <c r="A39" s="8">
        <f>'1-Analysis'!B51</f>
        <v>0</v>
      </c>
      <c r="B39" s="1">
        <f>'1-Analysis'!C51</f>
        <v>0</v>
      </c>
      <c r="C39" t="e">
        <f>'1-Analysis'!H51</f>
        <v>#DIV/0!</v>
      </c>
      <c r="D39" t="e">
        <f>'1-Analysis'!P51</f>
        <v>#DIV/0!</v>
      </c>
      <c r="E39" t="e">
        <f>'1-Analysis'!X51</f>
        <v>#DIV/0!</v>
      </c>
      <c r="F39" t="e">
        <f>'1-Analysis'!AF51</f>
        <v>#DIV/0!</v>
      </c>
      <c r="G39" t="e">
        <f>'1-Analysis'!AN51</f>
        <v>#DIV/0!</v>
      </c>
      <c r="H39" t="e">
        <f>'1-Analysis'!AV51</f>
        <v>#DIV/0!</v>
      </c>
      <c r="I39" s="125" t="e">
        <f>'1-Analysis'!BD51</f>
        <v>#DIV/0!</v>
      </c>
      <c r="K39" t="e">
        <f t="shared" si="0"/>
        <v>#DIV/0!</v>
      </c>
      <c r="L39" t="e">
        <f>(D39*60*1000^2)/80</f>
        <v>#DIV/0!</v>
      </c>
      <c r="M39" t="e">
        <f>(E39*60*1000^2)/80</f>
        <v>#DIV/0!</v>
      </c>
      <c r="N39" t="e">
        <f>(F39*60*1000^2)/80</f>
        <v>#DIV/0!</v>
      </c>
      <c r="O39" t="e">
        <f>(G39*60*1000^2)/80</f>
        <v>#DIV/0!</v>
      </c>
      <c r="P39" t="e">
        <f>(H39*60*1000^2)/80</f>
        <v>#DIV/0!</v>
      </c>
      <c r="Q39" t="e">
        <f>(I39*60*1000^2)/80</f>
        <v>#DIV/0!</v>
      </c>
      <c r="S39" s="97" t="s">
        <v>49</v>
      </c>
      <c r="T39" s="94" t="e">
        <f>AVERAGE(K38:K39)</f>
        <v>#DIV/0!</v>
      </c>
      <c r="U39" s="87" t="e">
        <f>STDEV(K38:K39)</f>
        <v>#DIV/0!</v>
      </c>
      <c r="V39" s="94" t="e">
        <f>AVERAGE(L38:L39)</f>
        <v>#DIV/0!</v>
      </c>
      <c r="W39" s="87" t="e">
        <f>STDEV(L38:L39)</f>
        <v>#DIV/0!</v>
      </c>
      <c r="X39" s="94" t="e">
        <f>AVERAGE(M38:M39)</f>
        <v>#DIV/0!</v>
      </c>
      <c r="Y39" s="87" t="e">
        <f>STDEV(O38:O39)</f>
        <v>#DIV/0!</v>
      </c>
      <c r="Z39" s="94" t="e">
        <f>AVERAGE(N38:N39)</f>
        <v>#DIV/0!</v>
      </c>
      <c r="AA39" s="87" t="e">
        <f>STDEV(N38:N39)</f>
        <v>#DIV/0!</v>
      </c>
      <c r="AB39" s="94" t="e">
        <f>AVERAGE(O38:O39)</f>
        <v>#DIV/0!</v>
      </c>
      <c r="AC39" s="87" t="e">
        <f>STDEV(O38:O39)</f>
        <v>#DIV/0!</v>
      </c>
      <c r="AD39" s="94" t="e">
        <f>AVERAGE(P38:P39)</f>
        <v>#DIV/0!</v>
      </c>
      <c r="AE39" s="87" t="e">
        <f>STDEV(P38:P39)</f>
        <v>#DIV/0!</v>
      </c>
      <c r="AF39" s="94" t="e">
        <f>AVERAGE(Q38:Q39)</f>
        <v>#DIV/0!</v>
      </c>
      <c r="AG39" s="87" t="e">
        <f>STDEV(Q38:Q39)</f>
        <v>#DIV/0!</v>
      </c>
      <c r="AH39" s="90" t="s">
        <v>49</v>
      </c>
    </row>
    <row r="40" spans="1:34" x14ac:dyDescent="0.3">
      <c r="A40" s="8">
        <f>'1-Analysis'!B52</f>
        <v>0</v>
      </c>
      <c r="B40" s="1">
        <f>'1-Analysis'!C52</f>
        <v>0</v>
      </c>
      <c r="C40" s="17" t="e">
        <f>'1-Analysis'!H52</f>
        <v>#DIV/0!</v>
      </c>
      <c r="D40" s="17" t="e">
        <f>'1-Analysis'!P52</f>
        <v>#DIV/0!</v>
      </c>
      <c r="E40" s="17" t="e">
        <f>'1-Analysis'!X52</f>
        <v>#DIV/0!</v>
      </c>
      <c r="F40" s="17" t="e">
        <f>'1-Analysis'!AF52</f>
        <v>#DIV/0!</v>
      </c>
      <c r="G40" s="17" t="e">
        <f>'1-Analysis'!AN52</f>
        <v>#DIV/0!</v>
      </c>
      <c r="H40" s="17" t="e">
        <f>'1-Analysis'!AV52</f>
        <v>#DIV/0!</v>
      </c>
      <c r="I40" s="126" t="e">
        <f>'1-Analysis'!BD52</f>
        <v>#DIV/0!</v>
      </c>
      <c r="J40" s="17"/>
      <c r="K40" s="17" t="e">
        <f t="shared" si="0"/>
        <v>#DIV/0!</v>
      </c>
      <c r="L40" s="17" t="e">
        <f>(D40*60*1000^2)/80</f>
        <v>#DIV/0!</v>
      </c>
      <c r="M40" s="17" t="e">
        <f>(E40*60*1000^2)/80</f>
        <v>#DIV/0!</v>
      </c>
      <c r="N40" s="17" t="e">
        <f>(F40*60*1000^2)/80</f>
        <v>#DIV/0!</v>
      </c>
      <c r="O40" s="17" t="e">
        <f>(G40*60*1000^2)/80</f>
        <v>#DIV/0!</v>
      </c>
      <c r="P40" s="17" t="e">
        <f>(H40*60*1000^2)/80</f>
        <v>#DIV/0!</v>
      </c>
      <c r="Q40" s="17" t="e">
        <f>(I40*60*1000^2)/80</f>
        <v>#DIV/0!</v>
      </c>
      <c r="R40" s="17"/>
      <c r="S40" s="96" t="s">
        <v>48</v>
      </c>
      <c r="T40" s="95" t="e">
        <f>AVERAGE(K38:K40)</f>
        <v>#DIV/0!</v>
      </c>
      <c r="U40" s="89" t="e">
        <f>STDEV(K38:K40)</f>
        <v>#DIV/0!</v>
      </c>
      <c r="V40" s="95" t="e">
        <f>AVERAGE(L38:L40)</f>
        <v>#DIV/0!</v>
      </c>
      <c r="W40" s="89" t="e">
        <f>STDEV(L38:L40)</f>
        <v>#DIV/0!</v>
      </c>
      <c r="X40" s="95" t="e">
        <f>AVERAGE(M38:M40)</f>
        <v>#DIV/0!</v>
      </c>
      <c r="Y40" s="89" t="e">
        <f>STDEV(M38:M40)</f>
        <v>#DIV/0!</v>
      </c>
      <c r="Z40" s="95" t="e">
        <f>AVERAGE(N38:N40)</f>
        <v>#DIV/0!</v>
      </c>
      <c r="AA40" s="89" t="e">
        <f>STDEV(N38:N40)</f>
        <v>#DIV/0!</v>
      </c>
      <c r="AB40" s="95" t="e">
        <f>AVERAGE(O38:O40)</f>
        <v>#DIV/0!</v>
      </c>
      <c r="AC40" s="89" t="e">
        <f>STDEV(O38:O40)</f>
        <v>#DIV/0!</v>
      </c>
      <c r="AD40" s="95" t="e">
        <f>AVERAGE(P38:P40)</f>
        <v>#DIV/0!</v>
      </c>
      <c r="AE40" s="89" t="e">
        <f>STDEV(P38:P40)</f>
        <v>#DIV/0!</v>
      </c>
      <c r="AF40" s="95" t="e">
        <f>AVERAGE(Q38:Q40)</f>
        <v>#DIV/0!</v>
      </c>
      <c r="AG40" s="89" t="e">
        <f>STDEV(Q38:Q40)</f>
        <v>#DIV/0!</v>
      </c>
      <c r="AH40" s="98" t="s">
        <v>48</v>
      </c>
    </row>
    <row r="41" spans="1:34" x14ac:dyDescent="0.3">
      <c r="A41" s="8">
        <f>'1-Analysis'!B53</f>
        <v>0</v>
      </c>
      <c r="B41" s="1">
        <f>'1-Analysis'!C53</f>
        <v>0</v>
      </c>
      <c r="C41" t="e">
        <f>'1-Analysis'!H53</f>
        <v>#DIV/0!</v>
      </c>
      <c r="D41" t="e">
        <f>'1-Analysis'!P53</f>
        <v>#DIV/0!</v>
      </c>
      <c r="E41" t="e">
        <f>'1-Analysis'!X53</f>
        <v>#DIV/0!</v>
      </c>
      <c r="F41" t="e">
        <f>'1-Analysis'!AF53</f>
        <v>#DIV/0!</v>
      </c>
      <c r="G41" t="e">
        <f>'1-Analysis'!AN53</f>
        <v>#DIV/0!</v>
      </c>
      <c r="H41" t="e">
        <f>'1-Analysis'!AV53</f>
        <v>#DIV/0!</v>
      </c>
      <c r="I41" s="125" t="e">
        <f>'1-Analysis'!BD53</f>
        <v>#DIV/0!</v>
      </c>
      <c r="K41" t="e">
        <f t="shared" si="0"/>
        <v>#DIV/0!</v>
      </c>
      <c r="L41" t="e">
        <f>(D41*60*1000^2)/80</f>
        <v>#DIV/0!</v>
      </c>
      <c r="M41" t="e">
        <f>(E41*60*1000^2)/80</f>
        <v>#DIV/0!</v>
      </c>
      <c r="N41" t="e">
        <f>(F41*60*1000^2)/80</f>
        <v>#DIV/0!</v>
      </c>
      <c r="O41" t="e">
        <f>(G41*60*1000^2)/80</f>
        <v>#DIV/0!</v>
      </c>
      <c r="P41" t="e">
        <f>(H41*60*1000^2)/80</f>
        <v>#DIV/0!</v>
      </c>
      <c r="Q41" t="e">
        <f>(I41*60*1000^2)/80</f>
        <v>#DIV/0!</v>
      </c>
      <c r="T41" s="94"/>
      <c r="U41" s="87"/>
      <c r="V41" s="94"/>
      <c r="W41" s="87"/>
      <c r="X41" s="94"/>
      <c r="Y41" s="87"/>
      <c r="Z41" s="94"/>
      <c r="AA41" s="87"/>
      <c r="AB41" s="94"/>
      <c r="AC41" s="87"/>
      <c r="AD41" s="94"/>
      <c r="AE41" s="87"/>
      <c r="AF41" s="94"/>
      <c r="AG41" s="87"/>
      <c r="AH41" s="90"/>
    </row>
    <row r="42" spans="1:34" x14ac:dyDescent="0.3">
      <c r="A42" s="8">
        <f>'1-Analysis'!B54</f>
        <v>0</v>
      </c>
      <c r="B42" s="1">
        <f>'1-Analysis'!C54</f>
        <v>0</v>
      </c>
      <c r="C42" t="e">
        <f>'1-Analysis'!H54</f>
        <v>#DIV/0!</v>
      </c>
      <c r="D42" t="e">
        <f>'1-Analysis'!P54</f>
        <v>#DIV/0!</v>
      </c>
      <c r="E42" t="e">
        <f>'1-Analysis'!X54</f>
        <v>#DIV/0!</v>
      </c>
      <c r="F42" t="e">
        <f>'1-Analysis'!AF54</f>
        <v>#DIV/0!</v>
      </c>
      <c r="G42" t="e">
        <f>'1-Analysis'!AN54</f>
        <v>#DIV/0!</v>
      </c>
      <c r="H42" t="e">
        <f>'1-Analysis'!AV54</f>
        <v>#DIV/0!</v>
      </c>
      <c r="I42" s="125" t="e">
        <f>'1-Analysis'!BD54</f>
        <v>#DIV/0!</v>
      </c>
      <c r="K42" t="e">
        <f t="shared" si="0"/>
        <v>#DIV/0!</v>
      </c>
      <c r="L42" t="e">
        <f>(D42*60*1000^2)/80</f>
        <v>#DIV/0!</v>
      </c>
      <c r="M42" t="e">
        <f>(E42*60*1000^2)/80</f>
        <v>#DIV/0!</v>
      </c>
      <c r="N42" t="e">
        <f>(F42*60*1000^2)/80</f>
        <v>#DIV/0!</v>
      </c>
      <c r="O42" t="e">
        <f>(G42*60*1000^2)/80</f>
        <v>#DIV/0!</v>
      </c>
      <c r="P42" t="e">
        <f>(H42*60*1000^2)/80</f>
        <v>#DIV/0!</v>
      </c>
      <c r="Q42" t="e">
        <f>(I42*60*1000^2)/80</f>
        <v>#DIV/0!</v>
      </c>
      <c r="T42" s="94"/>
      <c r="U42" s="87"/>
      <c r="V42" s="94"/>
      <c r="W42" s="87"/>
      <c r="X42" s="94"/>
      <c r="Y42" s="87"/>
      <c r="Z42" s="94"/>
      <c r="AA42" s="87"/>
      <c r="AB42" s="94"/>
      <c r="AC42" s="87"/>
      <c r="AD42" s="94"/>
      <c r="AE42" s="87"/>
      <c r="AF42" s="94"/>
      <c r="AG42" s="87"/>
      <c r="AH42" s="90"/>
    </row>
    <row r="43" spans="1:34" x14ac:dyDescent="0.3">
      <c r="A43" s="8">
        <f>'1-Analysis'!B55</f>
        <v>0</v>
      </c>
      <c r="B43" s="1">
        <f>'1-Analysis'!C55</f>
        <v>0</v>
      </c>
      <c r="C43" t="e">
        <f>'1-Analysis'!H55</f>
        <v>#DIV/0!</v>
      </c>
      <c r="D43" t="e">
        <f>'1-Analysis'!P55</f>
        <v>#DIV/0!</v>
      </c>
      <c r="E43" t="e">
        <f>'1-Analysis'!X55</f>
        <v>#DIV/0!</v>
      </c>
      <c r="F43" t="e">
        <f>'1-Analysis'!AF55</f>
        <v>#DIV/0!</v>
      </c>
      <c r="G43" t="e">
        <f>'1-Analysis'!AN55</f>
        <v>#DIV/0!</v>
      </c>
      <c r="H43" t="e">
        <f>'1-Analysis'!AV55</f>
        <v>#DIV/0!</v>
      </c>
      <c r="I43" s="125" t="e">
        <f>'1-Analysis'!BD55</f>
        <v>#DIV/0!</v>
      </c>
      <c r="K43" t="e">
        <f t="shared" si="0"/>
        <v>#DIV/0!</v>
      </c>
      <c r="L43" t="e">
        <f>(D43*60*1000^2)/80</f>
        <v>#DIV/0!</v>
      </c>
      <c r="M43" t="e">
        <f>(E43*60*1000^2)/80</f>
        <v>#DIV/0!</v>
      </c>
      <c r="N43" t="e">
        <f>(F43*60*1000^2)/80</f>
        <v>#DIV/0!</v>
      </c>
      <c r="O43" t="e">
        <f>(G43*60*1000^2)/80</f>
        <v>#DIV/0!</v>
      </c>
      <c r="P43" t="e">
        <f>(H43*60*1000^2)/80</f>
        <v>#DIV/0!</v>
      </c>
      <c r="Q43" t="e">
        <f>(I43*60*1000^2)/80</f>
        <v>#DIV/0!</v>
      </c>
      <c r="S43" t="s">
        <v>49</v>
      </c>
      <c r="T43" s="94" t="e">
        <f>AVERAGE(K42:K43)</f>
        <v>#DIV/0!</v>
      </c>
      <c r="U43" s="87" t="e">
        <f>STDEV(K42:K43)</f>
        <v>#DIV/0!</v>
      </c>
      <c r="V43" s="94" t="e">
        <f>AVERAGE(L42:L43)</f>
        <v>#DIV/0!</v>
      </c>
      <c r="W43" s="87" t="e">
        <f>STDEV(L42:L43)</f>
        <v>#DIV/0!</v>
      </c>
      <c r="X43" s="94" t="e">
        <f>AVERAGE(M42:M43)</f>
        <v>#DIV/0!</v>
      </c>
      <c r="Y43" s="87" t="e">
        <f>STDEV(O42:O43)</f>
        <v>#DIV/0!</v>
      </c>
      <c r="Z43" s="94" t="e">
        <f>AVERAGE(N42:N43)</f>
        <v>#DIV/0!</v>
      </c>
      <c r="AA43" s="87" t="e">
        <f>STDEV(N42:N43)</f>
        <v>#DIV/0!</v>
      </c>
      <c r="AB43" s="94" t="e">
        <f>AVERAGE(O42:O43)</f>
        <v>#DIV/0!</v>
      </c>
      <c r="AC43" s="87" t="e">
        <f>STDEV(O42:O43)</f>
        <v>#DIV/0!</v>
      </c>
      <c r="AD43" s="94" t="e">
        <f>AVERAGE(P42:P43)</f>
        <v>#DIV/0!</v>
      </c>
      <c r="AE43" s="87" t="e">
        <f>STDEV(P42:P43)</f>
        <v>#DIV/0!</v>
      </c>
      <c r="AF43" s="94" t="e">
        <f>AVERAGE(Q42:Q43)</f>
        <v>#DIV/0!</v>
      </c>
      <c r="AG43" s="87" t="e">
        <f>STDEV(Q42:Q43)</f>
        <v>#DIV/0!</v>
      </c>
      <c r="AH43" s="90" t="s">
        <v>49</v>
      </c>
    </row>
    <row r="44" spans="1:34" x14ac:dyDescent="0.3">
      <c r="A44" s="8">
        <f>'1-Analysis'!B56</f>
        <v>0</v>
      </c>
      <c r="B44" s="1">
        <f>'1-Analysis'!C56</f>
        <v>0</v>
      </c>
      <c r="C44" s="17" t="e">
        <f>'1-Analysis'!H56</f>
        <v>#DIV/0!</v>
      </c>
      <c r="D44" s="17" t="e">
        <f>'1-Analysis'!P56</f>
        <v>#DIV/0!</v>
      </c>
      <c r="E44" s="17" t="e">
        <f>'1-Analysis'!X56</f>
        <v>#DIV/0!</v>
      </c>
      <c r="F44" s="17" t="e">
        <f>'1-Analysis'!AF56</f>
        <v>#DIV/0!</v>
      </c>
      <c r="G44" s="17" t="e">
        <f>'1-Analysis'!AN56</f>
        <v>#DIV/0!</v>
      </c>
      <c r="H44" s="17" t="e">
        <f>'1-Analysis'!AV56</f>
        <v>#DIV/0!</v>
      </c>
      <c r="I44" s="126" t="e">
        <f>'1-Analysis'!BD56</f>
        <v>#DIV/0!</v>
      </c>
      <c r="J44" s="17"/>
      <c r="K44" s="17" t="e">
        <f t="shared" si="0"/>
        <v>#DIV/0!</v>
      </c>
      <c r="L44" s="17" t="e">
        <f>(D44*60*1000^2)/80</f>
        <v>#DIV/0!</v>
      </c>
      <c r="M44" s="17" t="e">
        <f>(E44*60*1000^2)/80</f>
        <v>#DIV/0!</v>
      </c>
      <c r="N44" s="17" t="e">
        <f>(F44*60*1000^2)/80</f>
        <v>#DIV/0!</v>
      </c>
      <c r="O44" s="17" t="e">
        <f>(G44*60*1000^2)/80</f>
        <v>#DIV/0!</v>
      </c>
      <c r="P44" s="17" t="e">
        <f>(H44*60*1000^2)/80</f>
        <v>#DIV/0!</v>
      </c>
      <c r="Q44" s="17" t="e">
        <f>(I44*60*1000^2)/80</f>
        <v>#DIV/0!</v>
      </c>
      <c r="R44" s="17"/>
      <c r="S44" s="96" t="s">
        <v>48</v>
      </c>
      <c r="T44" s="95" t="e">
        <f>AVERAGE(K42:K44)</f>
        <v>#DIV/0!</v>
      </c>
      <c r="U44" s="89" t="e">
        <f>STDEV(K42:K44)</f>
        <v>#DIV/0!</v>
      </c>
      <c r="V44" s="95" t="e">
        <f>AVERAGE(L42:L44)</f>
        <v>#DIV/0!</v>
      </c>
      <c r="W44" s="89" t="e">
        <f>STDEV(L42:L44)</f>
        <v>#DIV/0!</v>
      </c>
      <c r="X44" s="95" t="e">
        <f>AVERAGE(M42:M44)</f>
        <v>#DIV/0!</v>
      </c>
      <c r="Y44" s="89" t="e">
        <f>STDEV(M42:M44)</f>
        <v>#DIV/0!</v>
      </c>
      <c r="Z44" s="95" t="e">
        <f>AVERAGE(N42:N44)</f>
        <v>#DIV/0!</v>
      </c>
      <c r="AA44" s="89" t="e">
        <f>STDEV(N42:N44)</f>
        <v>#DIV/0!</v>
      </c>
      <c r="AB44" s="95" t="e">
        <f>AVERAGE(O42:O44)</f>
        <v>#DIV/0!</v>
      </c>
      <c r="AC44" s="89" t="e">
        <f>STDEV(O42:O44)</f>
        <v>#DIV/0!</v>
      </c>
      <c r="AD44" s="95" t="e">
        <f>AVERAGE(P42:P44)</f>
        <v>#DIV/0!</v>
      </c>
      <c r="AE44" s="89" t="e">
        <f>STDEV(P42:P44)</f>
        <v>#DIV/0!</v>
      </c>
      <c r="AF44" s="95" t="e">
        <f>AVERAGE(Q42:Q44)</f>
        <v>#DIV/0!</v>
      </c>
      <c r="AG44" s="89" t="e">
        <f>STDEV(Q42:Q44)</f>
        <v>#DIV/0!</v>
      </c>
      <c r="AH44" s="98" t="s">
        <v>48</v>
      </c>
    </row>
    <row r="45" spans="1:34" x14ac:dyDescent="0.3">
      <c r="A45" s="8">
        <f>'1-Analysis'!B57</f>
        <v>0</v>
      </c>
      <c r="B45" s="1">
        <f>'1-Analysis'!C57</f>
        <v>0</v>
      </c>
      <c r="C45" t="e">
        <f>'1-Analysis'!H57</f>
        <v>#DIV/0!</v>
      </c>
      <c r="D45" t="e">
        <f>'1-Analysis'!P57</f>
        <v>#DIV/0!</v>
      </c>
      <c r="E45" t="e">
        <f>'1-Analysis'!X57</f>
        <v>#DIV/0!</v>
      </c>
      <c r="F45" t="e">
        <f>'1-Analysis'!AF57</f>
        <v>#DIV/0!</v>
      </c>
      <c r="G45" t="e">
        <f>'1-Analysis'!AN57</f>
        <v>#DIV/0!</v>
      </c>
      <c r="H45" t="e">
        <f>'1-Analysis'!AV57</f>
        <v>#DIV/0!</v>
      </c>
      <c r="I45" s="125" t="e">
        <f>'1-Analysis'!BD57</f>
        <v>#DIV/0!</v>
      </c>
      <c r="K45" t="e">
        <f t="shared" si="0"/>
        <v>#DIV/0!</v>
      </c>
      <c r="L45" t="e">
        <f>(D45*60*1000^2)/80</f>
        <v>#DIV/0!</v>
      </c>
      <c r="M45" t="e">
        <f>(E45*60*1000^2)/80</f>
        <v>#DIV/0!</v>
      </c>
      <c r="N45" t="e">
        <f>(F45*60*1000^2)/80</f>
        <v>#DIV/0!</v>
      </c>
      <c r="O45" t="e">
        <f>(G45*60*1000^2)/80</f>
        <v>#DIV/0!</v>
      </c>
      <c r="P45" t="e">
        <f>(H45*60*1000^2)/80</f>
        <v>#DIV/0!</v>
      </c>
      <c r="Q45" t="e">
        <f>(I45*60*1000^2)/80</f>
        <v>#DIV/0!</v>
      </c>
      <c r="T45" s="94"/>
      <c r="U45" s="87"/>
      <c r="V45" s="94"/>
      <c r="W45" s="87"/>
      <c r="X45" s="94"/>
      <c r="Y45" s="87"/>
      <c r="Z45" s="94"/>
      <c r="AA45" s="87"/>
      <c r="AB45" s="94"/>
      <c r="AC45" s="87"/>
      <c r="AD45" s="94"/>
      <c r="AE45" s="87"/>
      <c r="AF45" s="94"/>
      <c r="AG45" s="87"/>
      <c r="AH45" s="90"/>
    </row>
    <row r="46" spans="1:34" x14ac:dyDescent="0.3">
      <c r="A46" s="8">
        <f>'1-Analysis'!B58</f>
        <v>0</v>
      </c>
      <c r="B46" s="1">
        <f>'1-Analysis'!C58</f>
        <v>0</v>
      </c>
      <c r="C46" t="e">
        <f>'1-Analysis'!H58</f>
        <v>#DIV/0!</v>
      </c>
      <c r="D46" t="e">
        <f>'1-Analysis'!P58</f>
        <v>#DIV/0!</v>
      </c>
      <c r="E46" t="e">
        <f>'1-Analysis'!X58</f>
        <v>#DIV/0!</v>
      </c>
      <c r="F46" t="e">
        <f>'1-Analysis'!AF58</f>
        <v>#DIV/0!</v>
      </c>
      <c r="G46" t="e">
        <f>'1-Analysis'!AN58</f>
        <v>#DIV/0!</v>
      </c>
      <c r="H46" t="e">
        <f>'1-Analysis'!AV58</f>
        <v>#DIV/0!</v>
      </c>
      <c r="I46" s="125" t="e">
        <f>'1-Analysis'!BD58</f>
        <v>#DIV/0!</v>
      </c>
      <c r="K46" t="e">
        <f t="shared" si="0"/>
        <v>#DIV/0!</v>
      </c>
      <c r="L46" t="e">
        <f>(D46*60*1000^2)/80</f>
        <v>#DIV/0!</v>
      </c>
      <c r="M46" t="e">
        <f>(E46*60*1000^2)/80</f>
        <v>#DIV/0!</v>
      </c>
      <c r="N46" t="e">
        <f>(F46*60*1000^2)/80</f>
        <v>#DIV/0!</v>
      </c>
      <c r="O46" t="e">
        <f>(G46*60*1000^2)/80</f>
        <v>#DIV/0!</v>
      </c>
      <c r="P46" t="e">
        <f>(H46*60*1000^2)/80</f>
        <v>#DIV/0!</v>
      </c>
      <c r="Q46" t="e">
        <f>(I46*60*1000^2)/80</f>
        <v>#DIV/0!</v>
      </c>
      <c r="T46" s="94"/>
      <c r="U46" s="87"/>
      <c r="V46" s="94"/>
      <c r="W46" s="87"/>
      <c r="X46" s="94"/>
      <c r="Y46" s="87"/>
      <c r="Z46" s="94"/>
      <c r="AA46" s="87"/>
      <c r="AB46" s="94"/>
      <c r="AC46" s="87"/>
      <c r="AD46" s="94"/>
      <c r="AE46" s="87"/>
      <c r="AF46" s="94"/>
      <c r="AG46" s="87"/>
      <c r="AH46" s="90"/>
    </row>
    <row r="47" spans="1:34" x14ac:dyDescent="0.3">
      <c r="A47" s="8">
        <f>'1-Analysis'!B59</f>
        <v>0</v>
      </c>
      <c r="B47" s="1">
        <f>'1-Analysis'!C59</f>
        <v>0</v>
      </c>
      <c r="C47" t="e">
        <f>'1-Analysis'!H59</f>
        <v>#DIV/0!</v>
      </c>
      <c r="D47" t="e">
        <f>'1-Analysis'!P59</f>
        <v>#DIV/0!</v>
      </c>
      <c r="E47" t="e">
        <f>'1-Analysis'!X59</f>
        <v>#DIV/0!</v>
      </c>
      <c r="F47" t="e">
        <f>'1-Analysis'!AF59</f>
        <v>#DIV/0!</v>
      </c>
      <c r="G47" t="e">
        <f>'1-Analysis'!AN59</f>
        <v>#DIV/0!</v>
      </c>
      <c r="H47" t="e">
        <f>'1-Analysis'!AV59</f>
        <v>#DIV/0!</v>
      </c>
      <c r="I47" s="125" t="e">
        <f>'1-Analysis'!BD59</f>
        <v>#DIV/0!</v>
      </c>
      <c r="K47" t="e">
        <f t="shared" si="0"/>
        <v>#DIV/0!</v>
      </c>
      <c r="L47" t="e">
        <f>(D47*60*1000^2)/80</f>
        <v>#DIV/0!</v>
      </c>
      <c r="M47" t="e">
        <f>(E47*60*1000^2)/80</f>
        <v>#DIV/0!</v>
      </c>
      <c r="N47" t="e">
        <f>(F47*60*1000^2)/80</f>
        <v>#DIV/0!</v>
      </c>
      <c r="O47" t="e">
        <f>(G47*60*1000^2)/80</f>
        <v>#DIV/0!</v>
      </c>
      <c r="P47" t="e">
        <f>(H47*60*1000^2)/80</f>
        <v>#DIV/0!</v>
      </c>
      <c r="Q47" t="e">
        <f>(I47*60*1000^2)/80</f>
        <v>#DIV/0!</v>
      </c>
      <c r="S47" t="s">
        <v>49</v>
      </c>
      <c r="T47" s="94" t="e">
        <f>AVERAGE(K46:K47)</f>
        <v>#DIV/0!</v>
      </c>
      <c r="U47" s="87" t="e">
        <f>STDEV(K46:K47)</f>
        <v>#DIV/0!</v>
      </c>
      <c r="V47" s="94" t="e">
        <f>AVERAGE(L46:L47)</f>
        <v>#DIV/0!</v>
      </c>
      <c r="W47" s="87" t="e">
        <f>STDEV(L46:L47)</f>
        <v>#DIV/0!</v>
      </c>
      <c r="X47" s="94" t="e">
        <f>AVERAGE(M46:M47)</f>
        <v>#DIV/0!</v>
      </c>
      <c r="Y47" s="87" t="e">
        <f>STDEV(O46:O47)</f>
        <v>#DIV/0!</v>
      </c>
      <c r="Z47" s="94" t="e">
        <f>AVERAGE(N46:N47)</f>
        <v>#DIV/0!</v>
      </c>
      <c r="AA47" s="87" t="e">
        <f>STDEV(N46:N47)</f>
        <v>#DIV/0!</v>
      </c>
      <c r="AB47" s="94" t="e">
        <f>AVERAGE(O46:O47)</f>
        <v>#DIV/0!</v>
      </c>
      <c r="AC47" s="87" t="e">
        <f>STDEV(O46:O47)</f>
        <v>#DIV/0!</v>
      </c>
      <c r="AD47" s="94" t="e">
        <f>AVERAGE(P46:P47)</f>
        <v>#DIV/0!</v>
      </c>
      <c r="AE47" s="87" t="e">
        <f>STDEV(P46:P47)</f>
        <v>#DIV/0!</v>
      </c>
      <c r="AF47" s="94" t="e">
        <f>AVERAGE(Q46:Q47)</f>
        <v>#DIV/0!</v>
      </c>
      <c r="AG47" s="87" t="e">
        <f>STDEV(Q46:Q47)</f>
        <v>#DIV/0!</v>
      </c>
      <c r="AH47" s="90" t="s">
        <v>49</v>
      </c>
    </row>
    <row r="48" spans="1:34" x14ac:dyDescent="0.3">
      <c r="A48" s="8">
        <f>'1-Analysis'!B60</f>
        <v>0</v>
      </c>
      <c r="B48" s="1">
        <f>'1-Analysis'!C60</f>
        <v>0</v>
      </c>
      <c r="C48" s="17" t="e">
        <f>'1-Analysis'!H60</f>
        <v>#DIV/0!</v>
      </c>
      <c r="D48" s="17" t="e">
        <f>'1-Analysis'!P60</f>
        <v>#DIV/0!</v>
      </c>
      <c r="E48" s="17" t="e">
        <f>'1-Analysis'!X60</f>
        <v>#DIV/0!</v>
      </c>
      <c r="F48" s="17" t="e">
        <f>'1-Analysis'!AF60</f>
        <v>#DIV/0!</v>
      </c>
      <c r="G48" s="17" t="e">
        <f>'1-Analysis'!AN60</f>
        <v>#DIV/0!</v>
      </c>
      <c r="H48" s="17" t="e">
        <f>'1-Analysis'!AV60</f>
        <v>#DIV/0!</v>
      </c>
      <c r="I48" s="126" t="e">
        <f>'1-Analysis'!BD60</f>
        <v>#DIV/0!</v>
      </c>
      <c r="J48" s="17"/>
      <c r="K48" s="17" t="e">
        <f t="shared" si="0"/>
        <v>#DIV/0!</v>
      </c>
      <c r="L48" s="17" t="e">
        <f>(D48*60*1000^2)/80</f>
        <v>#DIV/0!</v>
      </c>
      <c r="M48" s="17" t="e">
        <f>(E48*60*1000^2)/80</f>
        <v>#DIV/0!</v>
      </c>
      <c r="N48" s="17" t="e">
        <f>(F48*60*1000^2)/80</f>
        <v>#DIV/0!</v>
      </c>
      <c r="O48" s="17" t="e">
        <f>(G48*60*1000^2)/80</f>
        <v>#DIV/0!</v>
      </c>
      <c r="P48" s="17" t="e">
        <f>(H48*60*1000^2)/80</f>
        <v>#DIV/0!</v>
      </c>
      <c r="Q48" s="17" t="e">
        <f>(I48*60*1000^2)/80</f>
        <v>#DIV/0!</v>
      </c>
      <c r="R48" s="17"/>
      <c r="S48" s="17" t="s">
        <v>48</v>
      </c>
      <c r="T48" s="95" t="e">
        <f>AVERAGE(K46:K48)</f>
        <v>#DIV/0!</v>
      </c>
      <c r="U48" s="89" t="e">
        <f>STDEV(K46:K48)</f>
        <v>#DIV/0!</v>
      </c>
      <c r="V48" s="95" t="e">
        <f>AVERAGE(L46:L48)</f>
        <v>#DIV/0!</v>
      </c>
      <c r="W48" s="89" t="e">
        <f>STDEV(L46:L48)</f>
        <v>#DIV/0!</v>
      </c>
      <c r="X48" s="95" t="e">
        <f>AVERAGE(M46:M48)</f>
        <v>#DIV/0!</v>
      </c>
      <c r="Y48" s="89" t="e">
        <f>STDEV(M46:M48)</f>
        <v>#DIV/0!</v>
      </c>
      <c r="Z48" s="95" t="e">
        <f>AVERAGE(N46:N48)</f>
        <v>#DIV/0!</v>
      </c>
      <c r="AA48" s="89" t="e">
        <f>STDEV(N46:N48)</f>
        <v>#DIV/0!</v>
      </c>
      <c r="AB48" s="95" t="e">
        <f>AVERAGE(O46:O48)</f>
        <v>#DIV/0!</v>
      </c>
      <c r="AC48" s="89" t="e">
        <f>STDEV(O46:O48)</f>
        <v>#DIV/0!</v>
      </c>
      <c r="AD48" s="95" t="e">
        <f>AVERAGE(P46:P48)</f>
        <v>#DIV/0!</v>
      </c>
      <c r="AE48" s="89" t="e">
        <f>STDEV(P46:P48)</f>
        <v>#DIV/0!</v>
      </c>
      <c r="AF48" s="95" t="e">
        <f>AVERAGE(Q46:Q48)</f>
        <v>#DIV/0!</v>
      </c>
      <c r="AG48" s="89" t="e">
        <f>STDEV(Q46:Q48)</f>
        <v>#DIV/0!</v>
      </c>
      <c r="AH48" s="98" t="s">
        <v>48</v>
      </c>
    </row>
    <row r="49" spans="1:34" x14ac:dyDescent="0.3">
      <c r="A49" s="8">
        <f>'1-Analysis'!B61</f>
        <v>0</v>
      </c>
      <c r="B49" s="1">
        <f>'1-Analysis'!C61</f>
        <v>0</v>
      </c>
      <c r="C49" t="e">
        <f>'1-Analysis'!H61</f>
        <v>#DIV/0!</v>
      </c>
      <c r="D49" t="e">
        <f>'1-Analysis'!P61</f>
        <v>#DIV/0!</v>
      </c>
      <c r="E49" t="e">
        <f>'1-Analysis'!X61</f>
        <v>#DIV/0!</v>
      </c>
      <c r="F49" t="e">
        <f>'1-Analysis'!AF61</f>
        <v>#DIV/0!</v>
      </c>
      <c r="G49" t="e">
        <f>'1-Analysis'!AN61</f>
        <v>#DIV/0!</v>
      </c>
      <c r="H49" t="e">
        <f>'1-Analysis'!AV61</f>
        <v>#DIV/0!</v>
      </c>
      <c r="I49" s="125" t="e">
        <f>'1-Analysis'!BD61</f>
        <v>#DIV/0!</v>
      </c>
      <c r="K49" t="e">
        <f t="shared" si="0"/>
        <v>#DIV/0!</v>
      </c>
      <c r="L49" t="e">
        <f>(D49*60*1000^2)/80</f>
        <v>#DIV/0!</v>
      </c>
      <c r="M49" t="e">
        <f>(E49*60*1000^2)/80</f>
        <v>#DIV/0!</v>
      </c>
      <c r="N49" t="e">
        <f>(F49*60*1000^2)/80</f>
        <v>#DIV/0!</v>
      </c>
      <c r="O49" t="e">
        <f>(G49*60*1000^2)/80</f>
        <v>#DIV/0!</v>
      </c>
      <c r="P49" t="e">
        <f>(H49*60*1000^2)/80</f>
        <v>#DIV/0!</v>
      </c>
      <c r="Q49" t="e">
        <f>(I49*60*1000^2)/80</f>
        <v>#DIV/0!</v>
      </c>
      <c r="T49" s="94"/>
      <c r="U49" s="87"/>
      <c r="V49" s="94"/>
      <c r="W49" s="87"/>
      <c r="X49" s="94"/>
      <c r="Y49" s="87"/>
      <c r="Z49" s="94"/>
      <c r="AA49" s="87"/>
      <c r="AB49" s="94"/>
      <c r="AC49" s="87"/>
      <c r="AD49" s="94"/>
      <c r="AE49" s="87"/>
      <c r="AF49" s="94"/>
      <c r="AG49" s="87"/>
      <c r="AH49" s="90"/>
    </row>
    <row r="50" spans="1:34" x14ac:dyDescent="0.3">
      <c r="A50" s="8">
        <f>'1-Analysis'!B62</f>
        <v>0</v>
      </c>
      <c r="B50" s="1">
        <f>'1-Analysis'!C62</f>
        <v>0</v>
      </c>
      <c r="C50" t="e">
        <f>'1-Analysis'!H62</f>
        <v>#DIV/0!</v>
      </c>
      <c r="D50" t="e">
        <f>'1-Analysis'!P62</f>
        <v>#DIV/0!</v>
      </c>
      <c r="E50" t="e">
        <f>'1-Analysis'!X62</f>
        <v>#DIV/0!</v>
      </c>
      <c r="F50" t="e">
        <f>'1-Analysis'!AF62</f>
        <v>#DIV/0!</v>
      </c>
      <c r="G50" t="e">
        <f>'1-Analysis'!AN62</f>
        <v>#DIV/0!</v>
      </c>
      <c r="H50" t="e">
        <f>'1-Analysis'!AV62</f>
        <v>#DIV/0!</v>
      </c>
      <c r="I50" s="125" t="e">
        <f>'1-Analysis'!BD62</f>
        <v>#DIV/0!</v>
      </c>
      <c r="K50" t="e">
        <f t="shared" si="0"/>
        <v>#DIV/0!</v>
      </c>
      <c r="L50" t="e">
        <f>(D50*60*1000^2)/80</f>
        <v>#DIV/0!</v>
      </c>
      <c r="M50" t="e">
        <f>(E50*60*1000^2)/80</f>
        <v>#DIV/0!</v>
      </c>
      <c r="N50" t="e">
        <f>(F50*60*1000^2)/80</f>
        <v>#DIV/0!</v>
      </c>
      <c r="O50" t="e">
        <f>(G50*60*1000^2)/80</f>
        <v>#DIV/0!</v>
      </c>
      <c r="P50" t="e">
        <f>(H50*60*1000^2)/80</f>
        <v>#DIV/0!</v>
      </c>
      <c r="Q50" t="e">
        <f>(I50*60*1000^2)/80</f>
        <v>#DIV/0!</v>
      </c>
      <c r="T50" s="94"/>
      <c r="U50" s="87"/>
      <c r="V50" s="94"/>
      <c r="W50" s="87"/>
      <c r="X50" s="94"/>
      <c r="Y50" s="87"/>
      <c r="Z50" s="94"/>
      <c r="AA50" s="87"/>
      <c r="AB50" s="94"/>
      <c r="AC50" s="87"/>
      <c r="AD50" s="94"/>
      <c r="AE50" s="87"/>
      <c r="AF50" s="94"/>
      <c r="AG50" s="87"/>
      <c r="AH50" s="90"/>
    </row>
    <row r="51" spans="1:34" x14ac:dyDescent="0.3">
      <c r="A51" s="8">
        <f>'1-Analysis'!B63</f>
        <v>0</v>
      </c>
      <c r="B51" s="1">
        <f>'1-Analysis'!C63</f>
        <v>0</v>
      </c>
      <c r="C51" t="e">
        <f>'1-Analysis'!H63</f>
        <v>#DIV/0!</v>
      </c>
      <c r="D51" t="e">
        <f>'1-Analysis'!P63</f>
        <v>#DIV/0!</v>
      </c>
      <c r="E51" t="e">
        <f>'1-Analysis'!X63</f>
        <v>#DIV/0!</v>
      </c>
      <c r="F51" t="e">
        <f>'1-Analysis'!AF63</f>
        <v>#DIV/0!</v>
      </c>
      <c r="G51" t="e">
        <f>'1-Analysis'!AN63</f>
        <v>#DIV/0!</v>
      </c>
      <c r="H51" t="e">
        <f>'1-Analysis'!AV63</f>
        <v>#DIV/0!</v>
      </c>
      <c r="I51" s="125" t="e">
        <f>'1-Analysis'!BD63</f>
        <v>#DIV/0!</v>
      </c>
      <c r="K51" t="e">
        <f t="shared" si="0"/>
        <v>#DIV/0!</v>
      </c>
      <c r="L51" t="e">
        <f>(D51*60*1000^2)/80</f>
        <v>#DIV/0!</v>
      </c>
      <c r="M51" t="e">
        <f>(E51*60*1000^2)/80</f>
        <v>#DIV/0!</v>
      </c>
      <c r="N51" t="e">
        <f>(F51*60*1000^2)/80</f>
        <v>#DIV/0!</v>
      </c>
      <c r="O51" t="e">
        <f>(G51*60*1000^2)/80</f>
        <v>#DIV/0!</v>
      </c>
      <c r="P51" t="e">
        <f>(H51*60*1000^2)/80</f>
        <v>#DIV/0!</v>
      </c>
      <c r="Q51" t="e">
        <f>(I51*60*1000^2)/80</f>
        <v>#DIV/0!</v>
      </c>
      <c r="S51" t="s">
        <v>49</v>
      </c>
      <c r="T51" s="94" t="e">
        <f>AVERAGE(K50:K51)</f>
        <v>#DIV/0!</v>
      </c>
      <c r="U51" s="87" t="e">
        <f>STDEV(K50:K51)</f>
        <v>#DIV/0!</v>
      </c>
      <c r="V51" s="94" t="e">
        <f>AVERAGE(L50:L51)</f>
        <v>#DIV/0!</v>
      </c>
      <c r="W51" s="87" t="e">
        <f>STDEV(L50:L51)</f>
        <v>#DIV/0!</v>
      </c>
      <c r="X51" s="94" t="e">
        <f>AVERAGE(M50:M51)</f>
        <v>#DIV/0!</v>
      </c>
      <c r="Y51" s="87" t="e">
        <f>STDEV(O50:O51)</f>
        <v>#DIV/0!</v>
      </c>
      <c r="Z51" s="94" t="e">
        <f>AVERAGE(N50:N51)</f>
        <v>#DIV/0!</v>
      </c>
      <c r="AA51" s="87" t="e">
        <f>STDEV(N50:N51)</f>
        <v>#DIV/0!</v>
      </c>
      <c r="AB51" s="94" t="e">
        <f>AVERAGE(O50:O51)</f>
        <v>#DIV/0!</v>
      </c>
      <c r="AC51" s="87" t="e">
        <f>STDEV(O50:O51)</f>
        <v>#DIV/0!</v>
      </c>
      <c r="AD51" s="94" t="e">
        <f>AVERAGE(P50:P51)</f>
        <v>#DIV/0!</v>
      </c>
      <c r="AE51" s="87" t="e">
        <f>STDEV(P50:P51)</f>
        <v>#DIV/0!</v>
      </c>
      <c r="AF51" s="94" t="e">
        <f>AVERAGE(Q50:Q51)</f>
        <v>#DIV/0!</v>
      </c>
      <c r="AG51" s="87" t="e">
        <f>STDEV(Q50:Q51)</f>
        <v>#DIV/0!</v>
      </c>
      <c r="AH51" s="90" t="s">
        <v>49</v>
      </c>
    </row>
    <row r="52" spans="1:34" x14ac:dyDescent="0.3">
      <c r="A52" s="8">
        <f>'1-Analysis'!B64</f>
        <v>0</v>
      </c>
      <c r="B52" s="1">
        <f>'1-Analysis'!C64</f>
        <v>0</v>
      </c>
      <c r="C52" s="17" t="e">
        <f>'1-Analysis'!H64</f>
        <v>#DIV/0!</v>
      </c>
      <c r="D52" s="17" t="e">
        <f>'1-Analysis'!P64</f>
        <v>#DIV/0!</v>
      </c>
      <c r="E52" s="17" t="e">
        <f>'1-Analysis'!X64</f>
        <v>#DIV/0!</v>
      </c>
      <c r="F52" s="17" t="e">
        <f>'1-Analysis'!AF64</f>
        <v>#DIV/0!</v>
      </c>
      <c r="G52" s="17" t="e">
        <f>'1-Analysis'!AN64</f>
        <v>#DIV/0!</v>
      </c>
      <c r="H52" s="17" t="e">
        <f>'1-Analysis'!AV64</f>
        <v>#DIV/0!</v>
      </c>
      <c r="I52" s="126" t="e">
        <f>'1-Analysis'!BD64</f>
        <v>#DIV/0!</v>
      </c>
      <c r="J52" s="17"/>
      <c r="K52" s="17" t="e">
        <f t="shared" si="0"/>
        <v>#DIV/0!</v>
      </c>
      <c r="L52" s="17" t="e">
        <f>(D52*60*1000^2)/80</f>
        <v>#DIV/0!</v>
      </c>
      <c r="M52" s="17" t="e">
        <f>(E52*60*1000^2)/80</f>
        <v>#DIV/0!</v>
      </c>
      <c r="N52" s="17" t="e">
        <f>(F52*60*1000^2)/80</f>
        <v>#DIV/0!</v>
      </c>
      <c r="O52" s="17" t="e">
        <f>(G52*60*1000^2)/80</f>
        <v>#DIV/0!</v>
      </c>
      <c r="P52" s="17" t="e">
        <f>(H52*60*1000^2)/80</f>
        <v>#DIV/0!</v>
      </c>
      <c r="Q52" s="17" t="e">
        <f>(I52*60*1000^2)/80</f>
        <v>#DIV/0!</v>
      </c>
      <c r="R52" s="17"/>
      <c r="S52" s="17" t="s">
        <v>48</v>
      </c>
      <c r="T52" s="95" t="e">
        <f>AVERAGE(K50:K52)</f>
        <v>#DIV/0!</v>
      </c>
      <c r="U52" s="89" t="e">
        <f>STDEV(K50:K52)</f>
        <v>#DIV/0!</v>
      </c>
      <c r="V52" s="95" t="e">
        <f>AVERAGE(L50:L52)</f>
        <v>#DIV/0!</v>
      </c>
      <c r="W52" s="89" t="e">
        <f>STDEV(L50:L52)</f>
        <v>#DIV/0!</v>
      </c>
      <c r="X52" s="95" t="e">
        <f>AVERAGE(M50:M52)</f>
        <v>#DIV/0!</v>
      </c>
      <c r="Y52" s="89" t="e">
        <f>STDEV(M50:M52)</f>
        <v>#DIV/0!</v>
      </c>
      <c r="Z52" s="95" t="e">
        <f>AVERAGE(N50:N52)</f>
        <v>#DIV/0!</v>
      </c>
      <c r="AA52" s="89" t="e">
        <f>STDEV(N50:N52)</f>
        <v>#DIV/0!</v>
      </c>
      <c r="AB52" s="95" t="e">
        <f>AVERAGE(O50:O52)</f>
        <v>#DIV/0!</v>
      </c>
      <c r="AC52" s="89" t="e">
        <f>STDEV(O50:O52)</f>
        <v>#DIV/0!</v>
      </c>
      <c r="AD52" s="95" t="e">
        <f>AVERAGE(P50:P52)</f>
        <v>#DIV/0!</v>
      </c>
      <c r="AE52" s="89" t="e">
        <f>STDEV(P50:P52)</f>
        <v>#DIV/0!</v>
      </c>
      <c r="AF52" s="95" t="e">
        <f>AVERAGE(Q50:Q52)</f>
        <v>#DIV/0!</v>
      </c>
      <c r="AG52" s="89" t="e">
        <f>STDEV(Q50:Q52)</f>
        <v>#DIV/0!</v>
      </c>
      <c r="AH52" s="98" t="s">
        <v>48</v>
      </c>
    </row>
    <row r="53" spans="1:34" x14ac:dyDescent="0.3">
      <c r="A53" s="8">
        <f>'1-Analysis'!B65</f>
        <v>0</v>
      </c>
      <c r="B53" s="1">
        <f>'1-Analysis'!C65</f>
        <v>0</v>
      </c>
      <c r="C53" t="e">
        <f>'1-Analysis'!H65</f>
        <v>#DIV/0!</v>
      </c>
      <c r="D53" t="e">
        <f>'1-Analysis'!P65</f>
        <v>#DIV/0!</v>
      </c>
      <c r="E53" t="e">
        <f>'1-Analysis'!X65</f>
        <v>#DIV/0!</v>
      </c>
      <c r="F53" t="e">
        <f>'1-Analysis'!AF65</f>
        <v>#DIV/0!</v>
      </c>
      <c r="G53" t="e">
        <f>'1-Analysis'!AN65</f>
        <v>#DIV/0!</v>
      </c>
      <c r="H53" t="e">
        <f>'1-Analysis'!AV65</f>
        <v>#DIV/0!</v>
      </c>
      <c r="I53" s="125" t="e">
        <f>'1-Analysis'!BD65</f>
        <v>#DIV/0!</v>
      </c>
      <c r="K53" t="e">
        <f t="shared" si="0"/>
        <v>#DIV/0!</v>
      </c>
      <c r="L53" t="e">
        <f>(D53*60*1000^2)/80</f>
        <v>#DIV/0!</v>
      </c>
      <c r="M53" t="e">
        <f>(E53*60*1000^2)/80</f>
        <v>#DIV/0!</v>
      </c>
      <c r="N53" t="e">
        <f>(F53*60*1000^2)/80</f>
        <v>#DIV/0!</v>
      </c>
      <c r="O53" t="e">
        <f>(G53*60*1000^2)/80</f>
        <v>#DIV/0!</v>
      </c>
      <c r="P53" t="e">
        <f>(H53*60*1000^2)/80</f>
        <v>#DIV/0!</v>
      </c>
      <c r="Q53" t="e">
        <f>(I53*60*1000^2)/80</f>
        <v>#DIV/0!</v>
      </c>
      <c r="T53" s="94"/>
      <c r="U53" s="87"/>
      <c r="V53" s="94"/>
      <c r="W53" s="87"/>
      <c r="X53" s="94"/>
      <c r="Y53" s="87"/>
      <c r="Z53" s="94"/>
      <c r="AA53" s="87"/>
      <c r="AB53" s="94"/>
      <c r="AC53" s="87"/>
      <c r="AD53" s="94"/>
      <c r="AE53" s="87"/>
      <c r="AF53" s="94"/>
      <c r="AG53" s="87"/>
      <c r="AH53" s="90"/>
    </row>
    <row r="54" spans="1:34" x14ac:dyDescent="0.3">
      <c r="A54" s="8">
        <f>'1-Analysis'!B66</f>
        <v>0</v>
      </c>
      <c r="B54" s="1">
        <f>'1-Analysis'!C66</f>
        <v>0</v>
      </c>
      <c r="C54" t="e">
        <f>'1-Analysis'!H66</f>
        <v>#DIV/0!</v>
      </c>
      <c r="D54" t="e">
        <f>'1-Analysis'!P66</f>
        <v>#DIV/0!</v>
      </c>
      <c r="E54" t="e">
        <f>'1-Analysis'!X66</f>
        <v>#DIV/0!</v>
      </c>
      <c r="F54" t="e">
        <f>'1-Analysis'!AF66</f>
        <v>#DIV/0!</v>
      </c>
      <c r="G54" t="e">
        <f>'1-Analysis'!AN66</f>
        <v>#DIV/0!</v>
      </c>
      <c r="H54" t="e">
        <f>'1-Analysis'!AV66</f>
        <v>#DIV/0!</v>
      </c>
      <c r="I54" s="125" t="e">
        <f>'1-Analysis'!BD66</f>
        <v>#DIV/0!</v>
      </c>
      <c r="K54" t="e">
        <f t="shared" si="0"/>
        <v>#DIV/0!</v>
      </c>
      <c r="L54" t="e">
        <f>(D54*60*1000^2)/80</f>
        <v>#DIV/0!</v>
      </c>
      <c r="M54" t="e">
        <f>(E54*60*1000^2)/80</f>
        <v>#DIV/0!</v>
      </c>
      <c r="N54" t="e">
        <f>(F54*60*1000^2)/80</f>
        <v>#DIV/0!</v>
      </c>
      <c r="O54" t="e">
        <f>(G54*60*1000^2)/80</f>
        <v>#DIV/0!</v>
      </c>
      <c r="P54" t="e">
        <f>(H54*60*1000^2)/80</f>
        <v>#DIV/0!</v>
      </c>
      <c r="Q54" t="e">
        <f>(I54*60*1000^2)/80</f>
        <v>#DIV/0!</v>
      </c>
      <c r="T54" s="94"/>
      <c r="U54" s="87"/>
      <c r="V54" s="94"/>
      <c r="W54" s="87"/>
      <c r="X54" s="94"/>
      <c r="Y54" s="87"/>
      <c r="Z54" s="94"/>
      <c r="AA54" s="87"/>
      <c r="AB54" s="94"/>
      <c r="AC54" s="87"/>
      <c r="AD54" s="94"/>
      <c r="AE54" s="87"/>
      <c r="AF54" s="94"/>
      <c r="AG54" s="87"/>
      <c r="AH54" s="90"/>
    </row>
    <row r="55" spans="1:34" x14ac:dyDescent="0.3">
      <c r="A55" s="8">
        <f>'1-Analysis'!B67</f>
        <v>0</v>
      </c>
      <c r="B55" s="1">
        <f>'1-Analysis'!C67</f>
        <v>0</v>
      </c>
      <c r="C55" t="e">
        <f>'1-Analysis'!H67</f>
        <v>#DIV/0!</v>
      </c>
      <c r="D55" t="e">
        <f>'1-Analysis'!P67</f>
        <v>#DIV/0!</v>
      </c>
      <c r="E55" t="e">
        <f>'1-Analysis'!X67</f>
        <v>#DIV/0!</v>
      </c>
      <c r="F55" t="e">
        <f>'1-Analysis'!AF67</f>
        <v>#DIV/0!</v>
      </c>
      <c r="G55" t="e">
        <f>'1-Analysis'!AN67</f>
        <v>#DIV/0!</v>
      </c>
      <c r="H55" t="e">
        <f>'1-Analysis'!AV67</f>
        <v>#DIV/0!</v>
      </c>
      <c r="I55" s="125" t="e">
        <f>'1-Analysis'!BD67</f>
        <v>#DIV/0!</v>
      </c>
      <c r="K55" t="e">
        <f t="shared" si="0"/>
        <v>#DIV/0!</v>
      </c>
      <c r="L55" t="e">
        <f>(D55*60*1000^2)/80</f>
        <v>#DIV/0!</v>
      </c>
      <c r="M55" t="e">
        <f>(E55*60*1000^2)/80</f>
        <v>#DIV/0!</v>
      </c>
      <c r="N55" t="e">
        <f>(F55*60*1000^2)/80</f>
        <v>#DIV/0!</v>
      </c>
      <c r="O55" t="e">
        <f>(G55*60*1000^2)/80</f>
        <v>#DIV/0!</v>
      </c>
      <c r="P55" t="e">
        <f>(H55*60*1000^2)/80</f>
        <v>#DIV/0!</v>
      </c>
      <c r="Q55" t="e">
        <f>(I55*60*1000^2)/80</f>
        <v>#DIV/0!</v>
      </c>
      <c r="S55" t="s">
        <v>49</v>
      </c>
      <c r="T55" s="94" t="e">
        <f>AVERAGE(K54:K55)</f>
        <v>#DIV/0!</v>
      </c>
      <c r="U55" s="87" t="e">
        <f>STDEV(K54:K55)</f>
        <v>#DIV/0!</v>
      </c>
      <c r="V55" s="94" t="e">
        <f>AVERAGE(L54:L55)</f>
        <v>#DIV/0!</v>
      </c>
      <c r="W55" s="87" t="e">
        <f>STDEV(L54:L55)</f>
        <v>#DIV/0!</v>
      </c>
      <c r="X55" s="94" t="e">
        <f>AVERAGE(M54:M55)</f>
        <v>#DIV/0!</v>
      </c>
      <c r="Y55" s="87" t="e">
        <f>STDEV(O54:O55)</f>
        <v>#DIV/0!</v>
      </c>
      <c r="Z55" s="94" t="e">
        <f>AVERAGE(N54:N55)</f>
        <v>#DIV/0!</v>
      </c>
      <c r="AA55" s="87" t="e">
        <f>STDEV(N54:N55)</f>
        <v>#DIV/0!</v>
      </c>
      <c r="AB55" s="94" t="e">
        <f>AVERAGE(O54:O55)</f>
        <v>#DIV/0!</v>
      </c>
      <c r="AC55" s="87" t="e">
        <f>STDEV(O54:O55)</f>
        <v>#DIV/0!</v>
      </c>
      <c r="AD55" s="94" t="e">
        <f>AVERAGE(P54:P55)</f>
        <v>#DIV/0!</v>
      </c>
      <c r="AE55" s="87" t="e">
        <f>STDEV(P54:P55)</f>
        <v>#DIV/0!</v>
      </c>
      <c r="AF55" s="94" t="e">
        <f>AVERAGE(Q54:Q55)</f>
        <v>#DIV/0!</v>
      </c>
      <c r="AG55" s="87" t="e">
        <f>STDEV(Q54:Q55)</f>
        <v>#DIV/0!</v>
      </c>
      <c r="AH55" s="90" t="s">
        <v>49</v>
      </c>
    </row>
    <row r="56" spans="1:34" x14ac:dyDescent="0.3">
      <c r="A56" s="8">
        <f>'1-Analysis'!B68</f>
        <v>0</v>
      </c>
      <c r="B56" s="1">
        <f>'1-Analysis'!C68</f>
        <v>0</v>
      </c>
      <c r="C56" s="17" t="e">
        <f>'1-Analysis'!H68</f>
        <v>#DIV/0!</v>
      </c>
      <c r="D56" s="17" t="e">
        <f>'1-Analysis'!P68</f>
        <v>#DIV/0!</v>
      </c>
      <c r="E56" s="17" t="e">
        <f>'1-Analysis'!X68</f>
        <v>#DIV/0!</v>
      </c>
      <c r="F56" s="17" t="e">
        <f>'1-Analysis'!AF68</f>
        <v>#DIV/0!</v>
      </c>
      <c r="G56" s="17" t="e">
        <f>'1-Analysis'!AN68</f>
        <v>#DIV/0!</v>
      </c>
      <c r="H56" s="17" t="e">
        <f>'1-Analysis'!AV68</f>
        <v>#DIV/0!</v>
      </c>
      <c r="I56" s="126" t="e">
        <f>'1-Analysis'!BD68</f>
        <v>#DIV/0!</v>
      </c>
      <c r="J56" s="17"/>
      <c r="K56" s="17" t="e">
        <f t="shared" si="0"/>
        <v>#DIV/0!</v>
      </c>
      <c r="L56" s="17" t="e">
        <f>(D56*60*1000^2)/80</f>
        <v>#DIV/0!</v>
      </c>
      <c r="M56" s="17" t="e">
        <f>(E56*60*1000^2)/80</f>
        <v>#DIV/0!</v>
      </c>
      <c r="N56" s="17" t="e">
        <f>(F56*60*1000^2)/80</f>
        <v>#DIV/0!</v>
      </c>
      <c r="O56" s="17" t="e">
        <f>(G56*60*1000^2)/80</f>
        <v>#DIV/0!</v>
      </c>
      <c r="P56" s="17" t="e">
        <f>(H56*60*1000^2)/80</f>
        <v>#DIV/0!</v>
      </c>
      <c r="Q56" s="17" t="e">
        <f>(I56*60*1000^2)/80</f>
        <v>#DIV/0!</v>
      </c>
      <c r="R56" s="17"/>
      <c r="S56" s="96" t="s">
        <v>48</v>
      </c>
      <c r="T56" s="95" t="e">
        <f>AVERAGE(K54:K56)</f>
        <v>#DIV/0!</v>
      </c>
      <c r="U56" s="89" t="e">
        <f>STDEV(K54:K56)</f>
        <v>#DIV/0!</v>
      </c>
      <c r="V56" s="95" t="e">
        <f>AVERAGE(L54:L56)</f>
        <v>#DIV/0!</v>
      </c>
      <c r="W56" s="89" t="e">
        <f>STDEV(L54:L56)</f>
        <v>#DIV/0!</v>
      </c>
      <c r="X56" s="95" t="e">
        <f>AVERAGE(M54:M56)</f>
        <v>#DIV/0!</v>
      </c>
      <c r="Y56" s="89" t="e">
        <f>STDEV(M54:M56)</f>
        <v>#DIV/0!</v>
      </c>
      <c r="Z56" s="95" t="e">
        <f>AVERAGE(N54:N56)</f>
        <v>#DIV/0!</v>
      </c>
      <c r="AA56" s="89" t="e">
        <f>STDEV(N54:N56)</f>
        <v>#DIV/0!</v>
      </c>
      <c r="AB56" s="95" t="e">
        <f>AVERAGE(O54:O56)</f>
        <v>#DIV/0!</v>
      </c>
      <c r="AC56" s="89" t="e">
        <f>STDEV(O54:O56)</f>
        <v>#DIV/0!</v>
      </c>
      <c r="AD56" s="95" t="e">
        <f>AVERAGE(P54:P56)</f>
        <v>#DIV/0!</v>
      </c>
      <c r="AE56" s="89" t="e">
        <f>STDEV(P54:P56)</f>
        <v>#DIV/0!</v>
      </c>
      <c r="AF56" s="95" t="e">
        <f>AVERAGE(Q54:Q56)</f>
        <v>#DIV/0!</v>
      </c>
      <c r="AG56" s="89" t="e">
        <f>STDEV(Q54:Q56)</f>
        <v>#DIV/0!</v>
      </c>
      <c r="AH56" s="98" t="s">
        <v>48</v>
      </c>
    </row>
  </sheetData>
  <conditionalFormatting sqref="C4:H1048576">
    <cfRule type="cellIs" dxfId="4" priority="2" operator="lessThan">
      <formula>0</formula>
    </cfRule>
  </conditionalFormatting>
  <conditionalFormatting sqref="I4">
    <cfRule type="cellIs" dxfId="3" priority="10" operator="lessThan">
      <formula>0</formula>
    </cfRule>
  </conditionalFormatting>
  <conditionalFormatting sqref="K3:Q3">
    <cfRule type="cellIs" dxfId="2" priority="3" operator="lessThan">
      <formula>0</formula>
    </cfRule>
  </conditionalFormatting>
  <conditionalFormatting sqref="S3">
    <cfRule type="cellIs" dxfId="1" priority="6" operator="lessThan">
      <formula>0</formula>
    </cfRule>
  </conditionalFormatting>
  <conditionalFormatting sqref="C3:H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1-Analysis</vt:lpstr>
      <vt:lpstr>2-Averaging-FE</vt:lpstr>
      <vt:lpstr>2-Averaging-Moles</vt:lpstr>
      <vt:lpstr>3-Calculating-ProductionRate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Gaines</dc:creator>
  <cp:lastModifiedBy>Gaines, Rachel Naomi</cp:lastModifiedBy>
  <dcterms:created xsi:type="dcterms:W3CDTF">2023-08-14T16:56:30Z</dcterms:created>
  <dcterms:modified xsi:type="dcterms:W3CDTF">2025-06-15T20:00:23Z</dcterms:modified>
</cp:coreProperties>
</file>