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C196617D-61E5-BE47-AC50-3B97B03388A2}" xr6:coauthVersionLast="47" xr6:coauthVersionMax="47" xr10:uidLastSave="{00000000-0000-0000-0000-000000000000}"/>
  <bookViews>
    <workbookView xWindow="5120" yWindow="4760" windowWidth="25600" windowHeight="15520" xr2:uid="{00000000-000D-0000-FFFF-FFFF00000000}"/>
  </bookViews>
  <sheets>
    <sheet name="Ordersheet harfm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75" i="1" l="1"/>
  <c r="AF75" i="1"/>
  <c r="AB75" i="1"/>
  <c r="X75" i="1"/>
  <c r="T75" i="1"/>
  <c r="P75" i="1"/>
  <c r="L75" i="1"/>
  <c r="H75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59" i="1"/>
  <c r="X57" i="1"/>
  <c r="X52" i="1"/>
  <c r="T70" i="1"/>
  <c r="T68" i="1"/>
  <c r="T65" i="1"/>
  <c r="T62" i="1"/>
  <c r="T59" i="1"/>
  <c r="T57" i="1"/>
  <c r="T52" i="1"/>
  <c r="P70" i="1"/>
  <c r="P68" i="1"/>
  <c r="P65" i="1"/>
  <c r="P62" i="1"/>
  <c r="P59" i="1"/>
  <c r="P57" i="1"/>
  <c r="P52" i="1"/>
  <c r="L70" i="1"/>
  <c r="L68" i="1"/>
  <c r="L65" i="1"/>
  <c r="L62" i="1"/>
  <c r="L59" i="1"/>
  <c r="L57" i="1"/>
  <c r="L52" i="1"/>
  <c r="H70" i="1"/>
  <c r="AH70" i="1" s="1"/>
  <c r="H68" i="1"/>
  <c r="H65" i="1"/>
  <c r="H62" i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B29" i="1"/>
  <c r="AB28" i="1"/>
  <c r="AB27" i="1"/>
  <c r="X27" i="1"/>
  <c r="T32" i="1"/>
  <c r="P30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5" i="1"/>
  <c r="P12" i="1"/>
  <c r="L21" i="1"/>
  <c r="L20" i="1"/>
  <c r="L19" i="1"/>
  <c r="L18" i="1"/>
  <c r="L17" i="1"/>
  <c r="L15" i="1"/>
  <c r="L12" i="1"/>
  <c r="H21" i="1"/>
  <c r="H20" i="1"/>
  <c r="H19" i="1"/>
  <c r="H18" i="1"/>
  <c r="H17" i="1"/>
  <c r="H15" i="1"/>
  <c r="H12" i="1"/>
  <c r="AG71" i="1"/>
  <c r="AG13" i="1"/>
  <c r="AG14" i="1"/>
  <c r="AG15" i="1"/>
  <c r="AG16" i="1"/>
  <c r="AG17" i="1"/>
  <c r="AG19" i="1"/>
  <c r="AG20" i="1"/>
  <c r="AG21" i="1"/>
  <c r="W69" i="1"/>
  <c r="V69" i="1"/>
  <c r="X69" i="1" s="1"/>
  <c r="S69" i="1"/>
  <c r="R69" i="1"/>
  <c r="T69" i="1" s="1"/>
  <c r="O69" i="1"/>
  <c r="N69" i="1"/>
  <c r="P69" i="1" s="1"/>
  <c r="K69" i="1"/>
  <c r="J69" i="1"/>
  <c r="L69" i="1" s="1"/>
  <c r="G69" i="1"/>
  <c r="F69" i="1"/>
  <c r="H69" i="1"/>
  <c r="F53" i="1"/>
  <c r="H53" i="1" s="1"/>
  <c r="G53" i="1"/>
  <c r="G54" i="1" s="1"/>
  <c r="J53" i="1"/>
  <c r="J55" i="1" s="1"/>
  <c r="K53" i="1"/>
  <c r="K54" i="1" s="1"/>
  <c r="N53" i="1"/>
  <c r="N54" i="1" s="1"/>
  <c r="P54" i="1" s="1"/>
  <c r="O53" i="1"/>
  <c r="O54" i="1" s="1"/>
  <c r="R53" i="1"/>
  <c r="R54" i="1" s="1"/>
  <c r="T54" i="1" s="1"/>
  <c r="S53" i="1"/>
  <c r="S55" i="1" s="1"/>
  <c r="S56" i="1" s="1"/>
  <c r="V53" i="1"/>
  <c r="V54" i="1" s="1"/>
  <c r="X54" i="1" s="1"/>
  <c r="W53" i="1"/>
  <c r="W54" i="1"/>
  <c r="AG53" i="1"/>
  <c r="AG42" i="1"/>
  <c r="J43" i="1"/>
  <c r="L43" i="1" s="1"/>
  <c r="K43" i="1"/>
  <c r="K44" i="1"/>
  <c r="K45" i="1" s="1"/>
  <c r="K46" i="1" s="1"/>
  <c r="N43" i="1"/>
  <c r="N44" i="1" s="1"/>
  <c r="O43" i="1"/>
  <c r="O44" i="1"/>
  <c r="O45" i="1"/>
  <c r="O46" i="1" s="1"/>
  <c r="AG43" i="1"/>
  <c r="J44" i="1"/>
  <c r="L44" i="1" s="1"/>
  <c r="AG44" i="1"/>
  <c r="F16" i="1"/>
  <c r="H16" i="1" s="1"/>
  <c r="G16" i="1"/>
  <c r="J16" i="1"/>
  <c r="L16" i="1" s="1"/>
  <c r="K16" i="1"/>
  <c r="N16" i="1"/>
  <c r="P16" i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/>
  <c r="S63" i="1"/>
  <c r="R63" i="1"/>
  <c r="T63" i="1" s="1"/>
  <c r="O63" i="1"/>
  <c r="N63" i="1"/>
  <c r="P63" i="1" s="1"/>
  <c r="K63" i="1"/>
  <c r="G63" i="1"/>
  <c r="J63" i="1"/>
  <c r="L63" i="1" s="1"/>
  <c r="F63" i="1"/>
  <c r="H63" i="1"/>
  <c r="AG55" i="1"/>
  <c r="AG18" i="1"/>
  <c r="W71" i="1"/>
  <c r="V71" i="1"/>
  <c r="X71" i="1" s="1"/>
  <c r="W66" i="1"/>
  <c r="W67" i="1" s="1"/>
  <c r="V66" i="1"/>
  <c r="V67" i="1"/>
  <c r="X67" i="1"/>
  <c r="W64" i="1"/>
  <c r="V64" i="1"/>
  <c r="X64" i="1" s="1"/>
  <c r="W60" i="1"/>
  <c r="W61" i="1" s="1"/>
  <c r="V60" i="1"/>
  <c r="V61" i="1" s="1"/>
  <c r="X61" i="1" s="1"/>
  <c r="W58" i="1"/>
  <c r="V58" i="1"/>
  <c r="X58" i="1" s="1"/>
  <c r="S71" i="1"/>
  <c r="R71" i="1"/>
  <c r="T71" i="1" s="1"/>
  <c r="S66" i="1"/>
  <c r="S67" i="1" s="1"/>
  <c r="R66" i="1"/>
  <c r="R67" i="1" s="1"/>
  <c r="T67" i="1" s="1"/>
  <c r="T66" i="1"/>
  <c r="S64" i="1"/>
  <c r="R64" i="1"/>
  <c r="T64" i="1" s="1"/>
  <c r="S60" i="1"/>
  <c r="S61" i="1" s="1"/>
  <c r="R60" i="1"/>
  <c r="T60" i="1" s="1"/>
  <c r="R61" i="1"/>
  <c r="T61" i="1" s="1"/>
  <c r="S58" i="1"/>
  <c r="R58" i="1"/>
  <c r="T58" i="1"/>
  <c r="O71" i="1"/>
  <c r="N71" i="1"/>
  <c r="P71" i="1" s="1"/>
  <c r="O66" i="1"/>
  <c r="N66" i="1"/>
  <c r="P66" i="1" s="1"/>
  <c r="O64" i="1"/>
  <c r="N64" i="1"/>
  <c r="P64" i="1" s="1"/>
  <c r="O60" i="1"/>
  <c r="O61" i="1"/>
  <c r="N60" i="1"/>
  <c r="N61" i="1" s="1"/>
  <c r="P61" i="1" s="1"/>
  <c r="O58" i="1"/>
  <c r="N58" i="1"/>
  <c r="P58" i="1"/>
  <c r="K71" i="1"/>
  <c r="J71" i="1"/>
  <c r="L71" i="1" s="1"/>
  <c r="K66" i="1"/>
  <c r="K67" i="1" s="1"/>
  <c r="G66" i="1"/>
  <c r="G67" i="1" s="1"/>
  <c r="J66" i="1"/>
  <c r="J67" i="1" s="1"/>
  <c r="L67" i="1" s="1"/>
  <c r="K64" i="1"/>
  <c r="J64" i="1"/>
  <c r="L64" i="1" s="1"/>
  <c r="K60" i="1"/>
  <c r="K61" i="1"/>
  <c r="J60" i="1"/>
  <c r="L60" i="1" s="1"/>
  <c r="J61" i="1"/>
  <c r="L61" i="1" s="1"/>
  <c r="K58" i="1"/>
  <c r="J58" i="1"/>
  <c r="L58" i="1" s="1"/>
  <c r="F71" i="1"/>
  <c r="H71" i="1" s="1"/>
  <c r="F66" i="1"/>
  <c r="H66" i="1" s="1"/>
  <c r="F67" i="1"/>
  <c r="H67" i="1" s="1"/>
  <c r="G64" i="1"/>
  <c r="F64" i="1"/>
  <c r="H64" i="1" s="1"/>
  <c r="G60" i="1"/>
  <c r="G61" i="1" s="1"/>
  <c r="F60" i="1"/>
  <c r="F61" i="1" s="1"/>
  <c r="H61" i="1" s="1"/>
  <c r="F58" i="1"/>
  <c r="H58" i="1"/>
  <c r="AG58" i="1"/>
  <c r="AG57" i="1"/>
  <c r="AG56" i="1"/>
  <c r="AG54" i="1"/>
  <c r="AG52" i="1"/>
  <c r="AA13" i="1"/>
  <c r="AA14" i="1" s="1"/>
  <c r="Z13" i="1"/>
  <c r="AB13" i="1" s="1"/>
  <c r="AE28" i="1"/>
  <c r="AE29" i="1" s="1"/>
  <c r="AD28" i="1"/>
  <c r="AF28" i="1" s="1"/>
  <c r="AD29" i="1"/>
  <c r="AF29" i="1" s="1"/>
  <c r="W28" i="1"/>
  <c r="W29" i="1" s="1"/>
  <c r="V28" i="1"/>
  <c r="X28" i="1"/>
  <c r="V29" i="1"/>
  <c r="X29" i="1" s="1"/>
  <c r="AE33" i="1"/>
  <c r="S33" i="1"/>
  <c r="AA33" i="1"/>
  <c r="AD33" i="1"/>
  <c r="AF33" i="1" s="1"/>
  <c r="Z33" i="1"/>
  <c r="AB33" i="1" s="1"/>
  <c r="R33" i="1"/>
  <c r="T33" i="1"/>
  <c r="O31" i="1"/>
  <c r="N31" i="1"/>
  <c r="P31" i="1" s="1"/>
  <c r="K31" i="1"/>
  <c r="J31" i="1"/>
  <c r="L31" i="1" s="1"/>
  <c r="G28" i="1"/>
  <c r="G29" i="1" s="1"/>
  <c r="F28" i="1"/>
  <c r="H28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W14" i="1" s="1"/>
  <c r="V13" i="1"/>
  <c r="X13" i="1" s="1"/>
  <c r="S13" i="1"/>
  <c r="S14" i="1" s="1"/>
  <c r="R13" i="1"/>
  <c r="T13" i="1" s="1"/>
  <c r="O13" i="1"/>
  <c r="O14" i="1"/>
  <c r="N13" i="1"/>
  <c r="N14" i="1" s="1"/>
  <c r="P14" i="1" s="1"/>
  <c r="K13" i="1"/>
  <c r="K14" i="1"/>
  <c r="J13" i="1"/>
  <c r="J14" i="1"/>
  <c r="L14" i="1" s="1"/>
  <c r="G13" i="1"/>
  <c r="F13" i="1"/>
  <c r="H13" i="1" s="1"/>
  <c r="N55" i="1"/>
  <c r="P55" i="1" s="1"/>
  <c r="N56" i="1"/>
  <c r="P56" i="1" s="1"/>
  <c r="W55" i="1"/>
  <c r="W56" i="1" s="1"/>
  <c r="P43" i="1"/>
  <c r="X66" i="1"/>
  <c r="L66" i="1"/>
  <c r="L13" i="1"/>
  <c r="O67" i="1"/>
  <c r="AH65" i="1"/>
  <c r="G14" i="1"/>
  <c r="AH75" i="1" l="1"/>
  <c r="G55" i="1"/>
  <c r="G56" i="1" s="1"/>
  <c r="AG47" i="1"/>
  <c r="J45" i="1"/>
  <c r="J46" i="1" s="1"/>
  <c r="L46" i="1" s="1"/>
  <c r="K55" i="1"/>
  <c r="K56" i="1" s="1"/>
  <c r="AH57" i="1"/>
  <c r="O55" i="1"/>
  <c r="O56" i="1" s="1"/>
  <c r="R14" i="1"/>
  <c r="T14" i="1" s="1"/>
  <c r="AH59" i="1"/>
  <c r="AH42" i="1"/>
  <c r="AH12" i="1"/>
  <c r="AH32" i="1"/>
  <c r="X53" i="1"/>
  <c r="V55" i="1"/>
  <c r="AH33" i="1"/>
  <c r="AH39" i="1"/>
  <c r="AH18" i="1"/>
  <c r="AH16" i="1"/>
  <c r="AH15" i="1"/>
  <c r="X60" i="1"/>
  <c r="F14" i="1"/>
  <c r="H14" i="1" s="1"/>
  <c r="AH43" i="1"/>
  <c r="AH40" i="1"/>
  <c r="AH41" i="1"/>
  <c r="AH62" i="1"/>
  <c r="AG72" i="1"/>
  <c r="AH20" i="1"/>
  <c r="AH68" i="1"/>
  <c r="P13" i="1"/>
  <c r="AH13" i="1" s="1"/>
  <c r="N67" i="1"/>
  <c r="P67" i="1" s="1"/>
  <c r="AH67" i="1" s="1"/>
  <c r="AH71" i="1"/>
  <c r="AH19" i="1"/>
  <c r="AH21" i="1"/>
  <c r="P53" i="1"/>
  <c r="H60" i="1"/>
  <c r="F55" i="1"/>
  <c r="F56" i="1" s="1"/>
  <c r="H56" i="1" s="1"/>
  <c r="AH17" i="1"/>
  <c r="AH27" i="1"/>
  <c r="AH28" i="1"/>
  <c r="AH58" i="1"/>
  <c r="R55" i="1"/>
  <c r="AG34" i="1"/>
  <c r="AG22" i="1"/>
  <c r="T53" i="1"/>
  <c r="AH30" i="1"/>
  <c r="AH52" i="1"/>
  <c r="AH69" i="1"/>
  <c r="AH64" i="1"/>
  <c r="AH63" i="1"/>
  <c r="J56" i="1"/>
  <c r="L56" i="1" s="1"/>
  <c r="L55" i="1"/>
  <c r="AH66" i="1"/>
  <c r="AH31" i="1"/>
  <c r="AH61" i="1"/>
  <c r="P44" i="1"/>
  <c r="AH44" i="1" s="1"/>
  <c r="N45" i="1"/>
  <c r="L53" i="1"/>
  <c r="AH53" i="1" s="1"/>
  <c r="J54" i="1"/>
  <c r="L54" i="1" s="1"/>
  <c r="S54" i="1"/>
  <c r="V14" i="1"/>
  <c r="X14" i="1" s="1"/>
  <c r="F29" i="1"/>
  <c r="H29" i="1" s="1"/>
  <c r="AH29" i="1" s="1"/>
  <c r="Z14" i="1"/>
  <c r="AB14" i="1" s="1"/>
  <c r="F54" i="1"/>
  <c r="H54" i="1" s="1"/>
  <c r="P60" i="1"/>
  <c r="L45" i="1"/>
  <c r="AH54" i="1" l="1"/>
  <c r="AG73" i="1"/>
  <c r="V56" i="1"/>
  <c r="X56" i="1" s="1"/>
  <c r="X55" i="1"/>
  <c r="AH60" i="1"/>
  <c r="AH14" i="1"/>
  <c r="AH22" i="1" s="1"/>
  <c r="AH34" i="1"/>
  <c r="H55" i="1"/>
  <c r="T55" i="1"/>
  <c r="R56" i="1"/>
  <c r="T56" i="1" s="1"/>
  <c r="AH56" i="1"/>
  <c r="P45" i="1"/>
  <c r="AH45" i="1" s="1"/>
  <c r="AH47" i="1" s="1"/>
  <c r="N46" i="1"/>
  <c r="P46" i="1" s="1"/>
  <c r="AH46" i="1" s="1"/>
  <c r="AH55" i="1" l="1"/>
  <c r="AH72" i="1" s="1"/>
  <c r="AH73" i="1"/>
  <c r="AH76" i="1" s="1"/>
</calcChain>
</file>

<file path=xl/sharedStrings.xml><?xml version="1.0" encoding="utf-8"?>
<sst xmlns="http://schemas.openxmlformats.org/spreadsheetml/2006/main" count="258" uniqueCount="87">
  <si>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</si>
  <si>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</si>
  <si>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</si>
  <si>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</si>
  <si>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</si>
  <si>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</si>
  <si>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</si>
  <si>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</si>
  <si>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</si>
  <si>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</si>
  <si>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</si>
  <si>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</si>
  <si>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</si>
  <si>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</si>
  <si>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</si>
  <si>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</si>
  <si>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</si>
  <si>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</si>
  <si>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</si>
  <si>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</si>
  <si>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</si>
  <si>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</si>
  <si>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</si>
  <si>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</si>
  <si>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</si>
  <si>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</si>
  <si>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</si>
  <si>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</si>
  <si>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</si>
  <si>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</si>
  <si>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</si>
  <si>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</si>
  <si>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</si>
  <si>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</si>
  <si>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</si>
  <si>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</si>
  <si>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</si>
  <si>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</si>
  <si>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</si>
  <si>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</si>
  <si>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</si>
  <si>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</si>
  <si>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</si>
  <si>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</si>
  <si>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</si>
  <si>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</si>
  <si>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</si>
  <si>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</si>
  <si>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</si>
  <si>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</si>
  <si>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</si>
  <si>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</si>
  <si>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</si>
  <si>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</si>
  <si>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</si>
  <si>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</si>
  <si>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</si>
  <si>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</si>
  <si>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</si>
  <si>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</si>
  <si>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</si>
  <si>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</si>
  <si>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</si>
  <si>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</si>
  <si>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</si>
  <si>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</si>
  <si>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</si>
  <si>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</si>
  <si>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</si>
  <si>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</si>
  <si>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</si>
  <si>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</si>
  <si>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</si>
  <si>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</si>
  <si>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</si>
  <si>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</si>
  <si>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</si>
  <si>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</si>
  <si>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</si>
  <si>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</si>
  <si>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</si>
  <si>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</si>
  <si>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</si>
  <si>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</si>
  <si>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143 - Making Little Things</t>
  </si>
  <si>
    <t>Badenerstrasse 177, 8003 Zürich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</si>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</sst>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12" fillId="3" borderId="12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4" borderId="2" xfId="0" applyNumberFormat="1" applyFont="1" applyFill="1" applyBorder="1" applyAlignment="1">
      <alignment horizontal="left" vertical="center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"/>
  <sheetViews>
    <sheetView tabSelected="1" zoomScale="50" zoomScaleNormal="80" zoomScalePageLayoutView="80" workbookViewId="0">
      <pane ySplit="1" topLeftCell="A56" activePane="bottomLeft" state="frozen"/>
      <selection pane="bottomLeft" activeCell="A75" sqref="A75:XFD76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4" t="s">
        <v>29</v>
      </c>
      <c r="B1" s="174"/>
      <c r="C1" s="174" t="s">
        <v>30</v>
      </c>
      <c r="D1" s="174"/>
      <c r="E1" s="174"/>
      <c r="F1" s="174"/>
      <c r="G1" s="185" t="s">
        <v>31</v>
      </c>
      <c r="H1" s="185"/>
      <c r="I1" s="185"/>
      <c r="J1" s="185"/>
      <c r="K1" s="185"/>
      <c r="L1" s="185"/>
      <c r="M1" s="185"/>
      <c r="N1" s="185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0"/>
      <c r="C2" s="181"/>
      <c r="D2" s="181"/>
      <c r="E2" s="182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</row>
    <row r="3" spans="1:39" ht="38.75" customHeight="1" x14ac:dyDescent="0.3">
      <c r="B3" s="1" t="s">
        <v>75</v>
      </c>
      <c r="C3" s="1"/>
      <c r="D3" s="2"/>
      <c r="E3" s="184" t="s">
        <v>0</v>
      </c>
      <c r="F3" s="184"/>
      <c r="G3" s="188" t="s">
        <v>84</v>
      </c>
      <c r="H3" s="188"/>
      <c r="I3" s="188"/>
      <c r="J3" s="188"/>
      <c r="K3" s="188"/>
      <c r="L3" s="188"/>
      <c r="M3" s="188"/>
      <c r="N3" s="188"/>
      <c r="Q3" s="3" t="s">
        <v>1</v>
      </c>
      <c r="R3" s="3"/>
      <c r="S3" s="186"/>
      <c r="T3" s="186"/>
      <c r="U3" s="186"/>
      <c r="V3" s="186"/>
      <c r="W3" s="186"/>
      <c r="X3" s="186"/>
      <c r="Y3" s="186"/>
      <c r="Z3" s="18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7" t="s">
        <v>2</v>
      </c>
      <c r="F4" s="177"/>
      <c r="G4" s="187"/>
      <c r="H4" s="187"/>
      <c r="I4" s="187"/>
      <c r="J4" s="187"/>
      <c r="K4" s="187"/>
      <c r="L4" s="187"/>
      <c r="M4" s="187"/>
      <c r="N4" s="187"/>
      <c r="Q4" s="3" t="s">
        <v>3</v>
      </c>
      <c r="R4" s="3"/>
      <c r="S4" s="183"/>
      <c r="T4" s="183"/>
      <c r="U4" s="183"/>
      <c r="V4" s="183"/>
      <c r="W4" s="183"/>
      <c r="X4" s="183"/>
      <c r="Y4" s="183"/>
      <c r="Z4" s="18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7" t="s">
        <v>27</v>
      </c>
      <c r="F5" s="177"/>
      <c r="G5" s="187" t="s">
        <v>85</v>
      </c>
      <c r="H5" s="187"/>
      <c r="I5" s="187"/>
      <c r="J5" s="187"/>
      <c r="K5" s="187"/>
      <c r="L5" s="187"/>
      <c r="M5" s="187"/>
      <c r="N5" s="187"/>
      <c r="Q5" s="3" t="s">
        <v>4</v>
      </c>
      <c r="R5" s="3"/>
      <c r="S5" s="183"/>
      <c r="T5" s="183"/>
      <c r="U5" s="183"/>
      <c r="V5" s="183"/>
      <c r="W5" s="183"/>
      <c r="X5" s="183"/>
      <c r="Y5" s="183"/>
      <c r="Z5" s="18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7" t="s">
        <v>28</v>
      </c>
      <c r="F6" s="177"/>
      <c r="G6" s="187"/>
      <c r="H6" s="187"/>
      <c r="I6" s="187"/>
      <c r="J6" s="187"/>
      <c r="K6" s="187"/>
      <c r="L6" s="187"/>
      <c r="M6" s="187"/>
      <c r="N6" s="187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5" t="s">
        <v>81</v>
      </c>
      <c r="C7" s="1"/>
      <c r="D7" s="2"/>
      <c r="E7" s="178"/>
      <c r="F7" s="178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5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5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6"/>
      <c r="C10" s="11"/>
      <c r="D10" s="11"/>
      <c r="E10" s="179" t="s">
        <v>6</v>
      </c>
      <c r="F10" s="179"/>
      <c r="G10" s="179"/>
      <c r="H10" s="133"/>
      <c r="I10" s="179" t="s">
        <v>7</v>
      </c>
      <c r="J10" s="179"/>
      <c r="K10" s="179"/>
      <c r="L10" s="133"/>
      <c r="M10" s="179" t="s">
        <v>8</v>
      </c>
      <c r="N10" s="179"/>
      <c r="O10" s="179"/>
      <c r="P10" s="82"/>
      <c r="Q10" s="179" t="s">
        <v>9</v>
      </c>
      <c r="R10" s="179"/>
      <c r="S10" s="179"/>
      <c r="T10" s="133"/>
      <c r="U10" s="179" t="s">
        <v>10</v>
      </c>
      <c r="V10" s="179"/>
      <c r="W10" s="179"/>
      <c r="X10" s="133"/>
      <c r="Y10" s="179" t="s">
        <v>43</v>
      </c>
      <c r="Z10" s="179"/>
      <c r="AA10" s="179"/>
      <c r="AB10" s="82"/>
      <c r="AC10" s="179" t="s">
        <v>44</v>
      </c>
      <c r="AD10" s="179"/>
      <c r="AE10" s="179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89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>
        <v>1</v>
      </c>
      <c r="J12" s="42">
        <v>37.200000000000003</v>
      </c>
      <c r="K12" s="42">
        <v>78</v>
      </c>
      <c r="L12" s="115">
        <f t="shared" ref="L12:L21" si="0">I12*J12</f>
        <v>37.200000000000003</v>
      </c>
      <c r="M12" s="74">
        <v>1</v>
      </c>
      <c r="N12" s="42">
        <v>37.799999999999997</v>
      </c>
      <c r="O12" s="42">
        <v>85</v>
      </c>
      <c r="P12" s="115">
        <f t="shared" ref="P12:P21" si="1">M12*N12</f>
        <v>37.799999999999997</v>
      </c>
      <c r="Q12" s="74">
        <v>1</v>
      </c>
      <c r="R12" s="42">
        <v>39.799999999999997</v>
      </c>
      <c r="S12" s="42">
        <v>89</v>
      </c>
      <c r="T12" s="115">
        <f t="shared" ref="T12:T21" si="2">Q12*R12</f>
        <v>39.799999999999997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3</v>
      </c>
      <c r="AH12" s="23">
        <f>SUM(H12,L12,P12,T12,X12,AB12,AF12)</f>
        <v>114.8</v>
      </c>
      <c r="AI12" s="36"/>
      <c r="AJ12" s="36"/>
    </row>
    <row r="13" spans="1:39" ht="42.5" customHeight="1" x14ac:dyDescent="0.2">
      <c r="B13" s="167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>
        <v>1</v>
      </c>
      <c r="J13" s="42">
        <f>J12</f>
        <v>37.200000000000003</v>
      </c>
      <c r="K13" s="42">
        <f>K12</f>
        <v>78</v>
      </c>
      <c r="L13" s="115">
        <f t="shared" si="0"/>
        <v>37.200000000000003</v>
      </c>
      <c r="M13" s="74">
        <v>1</v>
      </c>
      <c r="N13" s="42">
        <f>N12</f>
        <v>37.799999999999997</v>
      </c>
      <c r="O13" s="42">
        <f>O12</f>
        <v>85</v>
      </c>
      <c r="P13" s="115">
        <f t="shared" si="1"/>
        <v>37.799999999999997</v>
      </c>
      <c r="Q13" s="74">
        <v>1</v>
      </c>
      <c r="R13" s="42">
        <f>R12</f>
        <v>39.799999999999997</v>
      </c>
      <c r="S13" s="42">
        <f>S12</f>
        <v>89</v>
      </c>
      <c r="T13" s="115">
        <f t="shared" si="2"/>
        <v>39.799999999999997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3</v>
      </c>
      <c r="AH13" s="18">
        <f t="shared" ref="AH13:AH21" si="8">SUM(H13,L13,P13,T13,X13,AB13,AF13)</f>
        <v>114.8</v>
      </c>
      <c r="AI13" s="36"/>
      <c r="AJ13" s="36"/>
    </row>
    <row r="14" spans="1:39" ht="42.5" customHeight="1" thickBot="1" x14ac:dyDescent="0.25">
      <c r="B14" s="167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69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8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6</v>
      </c>
      <c r="AH22" s="108">
        <f>SUM(AH12:AH21)</f>
        <v>229.6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3" t="s">
        <v>35</v>
      </c>
      <c r="F25" s="173"/>
      <c r="G25" s="173"/>
      <c r="H25" s="135"/>
      <c r="I25" s="170" t="s">
        <v>38</v>
      </c>
      <c r="J25" s="171"/>
      <c r="K25" s="172"/>
      <c r="L25" s="134"/>
      <c r="M25" s="170" t="s">
        <v>39</v>
      </c>
      <c r="N25" s="171"/>
      <c r="O25" s="172"/>
      <c r="P25" s="91"/>
      <c r="Q25" s="170" t="s">
        <v>41</v>
      </c>
      <c r="R25" s="171"/>
      <c r="S25" s="172"/>
      <c r="T25" s="134"/>
      <c r="U25" s="170" t="s">
        <v>36</v>
      </c>
      <c r="V25" s="171"/>
      <c r="W25" s="172"/>
      <c r="X25" s="134"/>
      <c r="Y25" s="170" t="s">
        <v>40</v>
      </c>
      <c r="Z25" s="171"/>
      <c r="AA25" s="172"/>
      <c r="AB25" s="91"/>
      <c r="AC25" s="170" t="s">
        <v>37</v>
      </c>
      <c r="AD25" s="171"/>
      <c r="AE25" s="172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7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7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8">Y27*Z27</f>
        <v>0</v>
      </c>
      <c r="AC27" s="76"/>
      <c r="AD27" s="127">
        <v>33</v>
      </c>
      <c r="AE27" s="127">
        <v>79</v>
      </c>
      <c r="AF27" s="129">
        <f t="shared" ref="AF27:AF33" si="19">AC27*AD27</f>
        <v>0</v>
      </c>
      <c r="AG27" s="22">
        <f t="shared" ref="AG27:AG33" si="20">SUM(E27,I27,M27,Q27,U27,Y27,AC27)</f>
        <v>0</v>
      </c>
      <c r="AH27" s="130">
        <f t="shared" ref="AH27:AH33" si="21">SUM(H27,L27,P27,T27,X27,AB27,AF27)</f>
        <v>0</v>
      </c>
      <c r="AI27" s="36"/>
      <c r="AJ27" s="36"/>
    </row>
    <row r="28" spans="2:39" ht="42.5" customHeight="1" x14ac:dyDescent="0.2">
      <c r="B28" s="167"/>
      <c r="C28" s="14" t="s">
        <v>25</v>
      </c>
      <c r="D28" s="15" t="s">
        <v>56</v>
      </c>
      <c r="E28" s="75"/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" si="24">V27</f>
        <v>27</v>
      </c>
      <c r="W28" s="43">
        <f t="shared" ref="W28" si="25">W27</f>
        <v>69</v>
      </c>
      <c r="X28" s="117">
        <f>U28*V28</f>
        <v>0</v>
      </c>
      <c r="Y28" s="29"/>
      <c r="Z28" s="39"/>
      <c r="AA28" s="39"/>
      <c r="AB28" s="115">
        <f t="shared" si="18"/>
        <v>0</v>
      </c>
      <c r="AC28" s="75"/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0</v>
      </c>
      <c r="AG28" s="17">
        <f t="shared" si="20"/>
        <v>0</v>
      </c>
      <c r="AH28" s="18">
        <f t="shared" si="21"/>
        <v>0</v>
      </c>
      <c r="AI28" s="36"/>
      <c r="AJ28" s="36"/>
    </row>
    <row r="29" spans="2:39" ht="42.5" customHeight="1" thickBot="1" x14ac:dyDescent="0.25">
      <c r="B29" s="168"/>
      <c r="C29" s="14" t="s">
        <v>25</v>
      </c>
      <c r="D29" s="51" t="s">
        <v>69</v>
      </c>
      <c r="E29" s="78"/>
      <c r="F29" s="72">
        <f t="shared" si="22"/>
        <v>19</v>
      </c>
      <c r="G29" s="72">
        <f t="shared" si="23"/>
        <v>45</v>
      </c>
      <c r="H29" s="116">
        <f t="shared" si="17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ref="V29" si="28">V28</f>
        <v>27</v>
      </c>
      <c r="W29" s="72">
        <f t="shared" ref="W29" si="29">W28</f>
        <v>69</v>
      </c>
      <c r="X29" s="116">
        <f>U29*V29</f>
        <v>0</v>
      </c>
      <c r="Y29" s="81"/>
      <c r="Z29" s="54"/>
      <c r="AA29" s="54"/>
      <c r="AB29" s="115">
        <f t="shared" si="18"/>
        <v>0</v>
      </c>
      <c r="AC29" s="78"/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0</v>
      </c>
      <c r="AG29" s="55">
        <f t="shared" si="20"/>
        <v>0</v>
      </c>
      <c r="AH29" s="56">
        <f t="shared" si="21"/>
        <v>0</v>
      </c>
      <c r="AI29" s="36"/>
      <c r="AJ29" s="36"/>
    </row>
    <row r="30" spans="2:39" ht="42.5" customHeight="1" x14ac:dyDescent="0.2">
      <c r="B30" s="169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8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9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8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3" t="s">
        <v>16</v>
      </c>
      <c r="F37" s="173"/>
      <c r="G37" s="173"/>
      <c r="H37" s="135"/>
      <c r="I37" s="170" t="s">
        <v>60</v>
      </c>
      <c r="J37" s="171"/>
      <c r="K37" s="172"/>
      <c r="L37" s="134"/>
      <c r="M37" s="170" t="s">
        <v>61</v>
      </c>
      <c r="N37" s="171"/>
      <c r="O37" s="172"/>
      <c r="P37" s="91"/>
      <c r="Q37" s="170"/>
      <c r="R37" s="171"/>
      <c r="S37" s="172"/>
      <c r="T37" s="134"/>
      <c r="U37" s="170"/>
      <c r="V37" s="171"/>
      <c r="W37" s="172"/>
      <c r="X37" s="134"/>
      <c r="Y37" s="170"/>
      <c r="Z37" s="171"/>
      <c r="AA37" s="172"/>
      <c r="AB37" s="91"/>
      <c r="AC37" s="170"/>
      <c r="AD37" s="171"/>
      <c r="AE37" s="172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36">E39*F39</f>
        <v>51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3</v>
      </c>
      <c r="AH39" s="27">
        <f t="shared" ref="AH39:AH46" si="44">SUM(H39,L39,P39,T39,X39,AB39,AF39)</f>
        <v>51</v>
      </c>
      <c r="AI39" s="36"/>
      <c r="AJ39" s="36"/>
    </row>
    <row r="40" spans="2:36" ht="42.5" customHeight="1" x14ac:dyDescent="0.2">
      <c r="B40" s="169" t="s">
        <v>45</v>
      </c>
      <c r="C40" s="66" t="s">
        <v>25</v>
      </c>
      <c r="D40" s="65" t="s">
        <v>69</v>
      </c>
      <c r="E40" s="77">
        <v>1</v>
      </c>
      <c r="F40" s="67">
        <v>33</v>
      </c>
      <c r="G40" s="67">
        <v>79</v>
      </c>
      <c r="H40" s="117">
        <f t="shared" si="36"/>
        <v>33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1</v>
      </c>
      <c r="AH40" s="23">
        <f t="shared" si="44"/>
        <v>33</v>
      </c>
      <c r="AI40" s="36"/>
      <c r="AJ40" s="36"/>
    </row>
    <row r="41" spans="2:36" ht="42.5" customHeight="1" thickBot="1" x14ac:dyDescent="0.25">
      <c r="B41" s="168"/>
      <c r="C41" s="59" t="s">
        <v>25</v>
      </c>
      <c r="D41" s="49" t="s">
        <v>76</v>
      </c>
      <c r="E41" s="78">
        <v>1</v>
      </c>
      <c r="F41" s="72">
        <f>F40</f>
        <v>33</v>
      </c>
      <c r="G41" s="72">
        <f>G40</f>
        <v>79</v>
      </c>
      <c r="H41" s="116">
        <f t="shared" si="36"/>
        <v>33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1</v>
      </c>
      <c r="AH41" s="63">
        <f t="shared" si="44"/>
        <v>33</v>
      </c>
      <c r="AI41" s="36"/>
      <c r="AJ41" s="36"/>
    </row>
    <row r="42" spans="2:36" ht="42.5" customHeight="1" x14ac:dyDescent="0.2">
      <c r="B42" s="169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>
        <v>4</v>
      </c>
      <c r="J42" s="100">
        <v>18.5</v>
      </c>
      <c r="K42" s="100">
        <v>39</v>
      </c>
      <c r="L42" s="144">
        <f t="shared" si="37"/>
        <v>74</v>
      </c>
      <c r="M42" s="102"/>
      <c r="N42" s="100">
        <v>19.5</v>
      </c>
      <c r="O42" s="100">
        <v>45</v>
      </c>
      <c r="P42" s="138">
        <f t="shared" si="38"/>
        <v>0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4</v>
      </c>
      <c r="AH42" s="23">
        <f t="shared" si="44"/>
        <v>74</v>
      </c>
      <c r="AI42" s="36"/>
      <c r="AJ42" s="36"/>
    </row>
    <row r="43" spans="2:36" ht="42.5" customHeight="1" x14ac:dyDescent="0.2">
      <c r="B43" s="167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/>
      <c r="J43" s="101">
        <f t="shared" ref="J43:K45" si="45">J42</f>
        <v>18.5</v>
      </c>
      <c r="K43" s="101">
        <f t="shared" si="45"/>
        <v>39</v>
      </c>
      <c r="L43" s="145">
        <f t="shared" si="37"/>
        <v>0</v>
      </c>
      <c r="M43" s="76"/>
      <c r="N43" s="101">
        <f t="shared" ref="N43:O45" si="46">N42</f>
        <v>19.5</v>
      </c>
      <c r="O43" s="101">
        <f t="shared" si="46"/>
        <v>45</v>
      </c>
      <c r="P43" s="139">
        <f t="shared" si="38"/>
        <v>0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0</v>
      </c>
      <c r="AH43" s="18">
        <f t="shared" si="44"/>
        <v>0</v>
      </c>
      <c r="AI43" s="36"/>
      <c r="AJ43" s="36"/>
    </row>
    <row r="44" spans="2:36" ht="42.5" customHeight="1" thickBot="1" x14ac:dyDescent="0.25">
      <c r="B44" s="168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>
        <v>4</v>
      </c>
      <c r="J44" s="159">
        <f t="shared" si="45"/>
        <v>18.5</v>
      </c>
      <c r="K44" s="159">
        <f t="shared" si="45"/>
        <v>39</v>
      </c>
      <c r="L44" s="160">
        <f t="shared" si="37"/>
        <v>74</v>
      </c>
      <c r="M44" s="158"/>
      <c r="N44" s="159">
        <f t="shared" si="46"/>
        <v>19.5</v>
      </c>
      <c r="O44" s="159">
        <f t="shared" si="46"/>
        <v>45</v>
      </c>
      <c r="P44" s="157">
        <f t="shared" si="38"/>
        <v>0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4</v>
      </c>
      <c r="AH44" s="56">
        <f t="shared" si="44"/>
        <v>74</v>
      </c>
      <c r="AI44" s="36"/>
      <c r="AJ44" s="36"/>
    </row>
    <row r="45" spans="2:36" ht="42.5" customHeight="1" x14ac:dyDescent="0.2">
      <c r="B45" s="167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8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13</v>
      </c>
      <c r="AH47" s="108">
        <f>SUM(AH39:AH46)</f>
        <v>265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0" t="s">
        <v>11</v>
      </c>
      <c r="F50" s="171"/>
      <c r="G50" s="172"/>
      <c r="H50" s="135"/>
      <c r="I50" s="170" t="s">
        <v>12</v>
      </c>
      <c r="J50" s="171"/>
      <c r="K50" s="172"/>
      <c r="L50" s="134"/>
      <c r="M50" s="170" t="s">
        <v>13</v>
      </c>
      <c r="N50" s="171"/>
      <c r="O50" s="172"/>
      <c r="P50" s="91"/>
      <c r="Q50" s="170" t="s">
        <v>14</v>
      </c>
      <c r="R50" s="171"/>
      <c r="S50" s="172"/>
      <c r="T50" s="134"/>
      <c r="U50" s="170" t="s">
        <v>15</v>
      </c>
      <c r="V50" s="171"/>
      <c r="W50" s="172"/>
      <c r="X50" s="134"/>
      <c r="Y50" s="170"/>
      <c r="Z50" s="171"/>
      <c r="AA50" s="172"/>
      <c r="AB50" s="91"/>
      <c r="AC50" s="170"/>
      <c r="AD50" s="171"/>
      <c r="AE50" s="172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9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49">E52*F52</f>
        <v>0</v>
      </c>
      <c r="I52" s="102"/>
      <c r="J52" s="94">
        <v>17.8</v>
      </c>
      <c r="K52" s="94">
        <v>39</v>
      </c>
      <c r="L52" s="137">
        <f t="shared" ref="L52:L71" si="50">I52*J52</f>
        <v>0</v>
      </c>
      <c r="M52" s="102"/>
      <c r="N52" s="94">
        <v>18.8</v>
      </c>
      <c r="O52" s="94">
        <v>45</v>
      </c>
      <c r="P52" s="94">
        <f t="shared" ref="P52:P71" si="51">M52*N52</f>
        <v>0</v>
      </c>
      <c r="Q52" s="102"/>
      <c r="R52" s="94">
        <v>19.8</v>
      </c>
      <c r="S52" s="94">
        <v>45</v>
      </c>
      <c r="T52" s="137">
        <f t="shared" ref="T52:T71" si="52">Q52*R52</f>
        <v>0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0</v>
      </c>
      <c r="AH52" s="70">
        <f t="shared" ref="AH52:AH58" si="57">SUM(H52,L52,P52,T52,X52,AB52,AF52)</f>
        <v>0</v>
      </c>
      <c r="AI52" s="36"/>
      <c r="AJ52" s="36"/>
    </row>
    <row r="53" spans="2:39" ht="42.5" customHeight="1" x14ac:dyDescent="0.2">
      <c r="B53" s="167"/>
      <c r="C53" s="14" t="s">
        <v>25</v>
      </c>
      <c r="D53" s="15" t="s">
        <v>69</v>
      </c>
      <c r="E53" s="76">
        <v>2</v>
      </c>
      <c r="F53" s="42">
        <f>F52</f>
        <v>17.8</v>
      </c>
      <c r="G53" s="42">
        <f>G52</f>
        <v>39</v>
      </c>
      <c r="H53" s="115">
        <f t="shared" si="49"/>
        <v>35.6</v>
      </c>
      <c r="I53" s="76">
        <v>2</v>
      </c>
      <c r="J53" s="42">
        <f>J52</f>
        <v>17.8</v>
      </c>
      <c r="K53" s="42">
        <f>K52</f>
        <v>39</v>
      </c>
      <c r="L53" s="115">
        <f t="shared" si="50"/>
        <v>35.6</v>
      </c>
      <c r="M53" s="76">
        <v>2</v>
      </c>
      <c r="N53" s="42">
        <f>N52</f>
        <v>18.8</v>
      </c>
      <c r="O53" s="42">
        <f>O52</f>
        <v>45</v>
      </c>
      <c r="P53" s="42">
        <f t="shared" si="51"/>
        <v>37.6</v>
      </c>
      <c r="Q53" s="76">
        <v>2</v>
      </c>
      <c r="R53" s="42">
        <f>R52</f>
        <v>19.8</v>
      </c>
      <c r="S53" s="42">
        <f>S52</f>
        <v>45</v>
      </c>
      <c r="T53" s="115">
        <f t="shared" si="52"/>
        <v>39.6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8</v>
      </c>
      <c r="AH53" s="18">
        <f t="shared" si="57"/>
        <v>148.4</v>
      </c>
      <c r="AI53" s="36"/>
      <c r="AJ53" s="36"/>
    </row>
    <row r="54" spans="2:39" ht="42.5" customHeight="1" x14ac:dyDescent="0.2">
      <c r="B54" s="167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67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/>
      <c r="J55" s="42">
        <f>J53</f>
        <v>17.8</v>
      </c>
      <c r="K55" s="42">
        <f>K53</f>
        <v>39</v>
      </c>
      <c r="L55" s="115">
        <f t="shared" si="50"/>
        <v>0</v>
      </c>
      <c r="M55" s="76"/>
      <c r="N55" s="42">
        <f>N53</f>
        <v>18.8</v>
      </c>
      <c r="O55" s="42">
        <f>O53</f>
        <v>45</v>
      </c>
      <c r="P55" s="42">
        <f t="shared" si="51"/>
        <v>0</v>
      </c>
      <c r="Q55" s="76"/>
      <c r="R55" s="42">
        <f>R53</f>
        <v>19.8</v>
      </c>
      <c r="S55" s="42">
        <f>S53</f>
        <v>45</v>
      </c>
      <c r="T55" s="115">
        <f t="shared" si="52"/>
        <v>0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0</v>
      </c>
      <c r="AH55" s="18">
        <f t="shared" si="57"/>
        <v>0</v>
      </c>
      <c r="AI55" s="36"/>
      <c r="AJ55" s="36"/>
    </row>
    <row r="56" spans="2:39" ht="42.5" customHeight="1" thickBot="1" x14ac:dyDescent="0.25">
      <c r="B56" s="168"/>
      <c r="C56" s="14" t="s">
        <v>25</v>
      </c>
      <c r="D56" s="51" t="s">
        <v>56</v>
      </c>
      <c r="E56" s="78">
        <v>2</v>
      </c>
      <c r="F56" s="72">
        <f>F55</f>
        <v>17.8</v>
      </c>
      <c r="G56" s="72">
        <f>G55</f>
        <v>39</v>
      </c>
      <c r="H56" s="116">
        <f t="shared" si="49"/>
        <v>35.6</v>
      </c>
      <c r="I56" s="78">
        <v>2</v>
      </c>
      <c r="J56" s="72">
        <f>J55</f>
        <v>17.8</v>
      </c>
      <c r="K56" s="72">
        <f>K55</f>
        <v>39</v>
      </c>
      <c r="L56" s="116">
        <f t="shared" si="50"/>
        <v>35.6</v>
      </c>
      <c r="M56" s="78">
        <v>2</v>
      </c>
      <c r="N56" s="72">
        <f>N55</f>
        <v>18.8</v>
      </c>
      <c r="O56" s="72">
        <f>O55</f>
        <v>45</v>
      </c>
      <c r="P56" s="52">
        <f t="shared" si="51"/>
        <v>37.6</v>
      </c>
      <c r="Q56" s="78">
        <v>2</v>
      </c>
      <c r="R56" s="72">
        <f>R55</f>
        <v>19.8</v>
      </c>
      <c r="S56" s="72">
        <f>S55</f>
        <v>45</v>
      </c>
      <c r="T56" s="116">
        <f t="shared" si="52"/>
        <v>39.6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8</v>
      </c>
      <c r="AH56" s="56">
        <f t="shared" si="57"/>
        <v>148.4</v>
      </c>
      <c r="AI56" s="36"/>
      <c r="AJ56" s="36"/>
      <c r="AK56" s="36"/>
      <c r="AL56" s="37"/>
      <c r="AM56" s="37"/>
    </row>
    <row r="57" spans="2:39" ht="42.5" customHeight="1" x14ac:dyDescent="0.2">
      <c r="B57" s="169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/>
      <c r="J57" s="67">
        <v>19.600000000000001</v>
      </c>
      <c r="K57" s="67">
        <v>45</v>
      </c>
      <c r="L57" s="117">
        <f t="shared" si="50"/>
        <v>0</v>
      </c>
      <c r="M57" s="77"/>
      <c r="N57" s="67">
        <v>20.6</v>
      </c>
      <c r="O57" s="67">
        <v>49</v>
      </c>
      <c r="P57" s="43">
        <f t="shared" si="51"/>
        <v>0</v>
      </c>
      <c r="Q57" s="77"/>
      <c r="R57" s="67">
        <v>20.6</v>
      </c>
      <c r="S57" s="67">
        <v>49</v>
      </c>
      <c r="T57" s="117">
        <f t="shared" si="52"/>
        <v>0</v>
      </c>
      <c r="U57" s="77"/>
      <c r="V57" s="67">
        <v>21.6</v>
      </c>
      <c r="W57" s="67">
        <v>49</v>
      </c>
      <c r="X57" s="117">
        <f t="shared" si="53"/>
        <v>0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0</v>
      </c>
      <c r="AH57" s="70">
        <f t="shared" si="57"/>
        <v>0</v>
      </c>
      <c r="AI57" s="36"/>
      <c r="AJ57" s="36"/>
    </row>
    <row r="58" spans="2:39" ht="42.5" customHeight="1" thickBot="1" x14ac:dyDescent="0.25">
      <c r="B58" s="168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/>
      <c r="J58" s="72">
        <f>J57</f>
        <v>19.600000000000001</v>
      </c>
      <c r="K58" s="72">
        <f>K57</f>
        <v>45</v>
      </c>
      <c r="L58" s="116">
        <f t="shared" si="50"/>
        <v>0</v>
      </c>
      <c r="M58" s="78"/>
      <c r="N58" s="72">
        <f>N57</f>
        <v>20.6</v>
      </c>
      <c r="O58" s="72">
        <f>O57</f>
        <v>49</v>
      </c>
      <c r="P58" s="52">
        <f t="shared" si="51"/>
        <v>0</v>
      </c>
      <c r="Q58" s="78"/>
      <c r="R58" s="72">
        <f>R57</f>
        <v>20.6</v>
      </c>
      <c r="S58" s="72">
        <f>S57</f>
        <v>49</v>
      </c>
      <c r="T58" s="116">
        <f t="shared" si="52"/>
        <v>0</v>
      </c>
      <c r="U58" s="78"/>
      <c r="V58" s="72">
        <f>V57</f>
        <v>21.6</v>
      </c>
      <c r="W58" s="72">
        <f>W57</f>
        <v>49</v>
      </c>
      <c r="X58" s="116">
        <f t="shared" si="53"/>
        <v>0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0</v>
      </c>
      <c r="AH58" s="56">
        <f t="shared" si="57"/>
        <v>0</v>
      </c>
      <c r="AI58" s="36"/>
      <c r="AJ58" s="36"/>
    </row>
    <row r="59" spans="2:39" ht="42.5" customHeight="1" x14ac:dyDescent="0.2">
      <c r="B59" s="167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67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8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9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67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8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67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67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8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9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/>
      <c r="J68" s="67">
        <v>75.5</v>
      </c>
      <c r="K68" s="67">
        <v>179</v>
      </c>
      <c r="L68" s="153">
        <f t="shared" si="50"/>
        <v>0</v>
      </c>
      <c r="M68" s="77"/>
      <c r="N68" s="67">
        <v>75.5</v>
      </c>
      <c r="O68" s="67">
        <v>179</v>
      </c>
      <c r="P68" s="67">
        <f t="shared" si="51"/>
        <v>0</v>
      </c>
      <c r="Q68" s="77"/>
      <c r="R68" s="67">
        <v>75.5</v>
      </c>
      <c r="S68" s="67">
        <v>179</v>
      </c>
      <c r="T68" s="153">
        <f t="shared" si="52"/>
        <v>0</v>
      </c>
      <c r="U68" s="77"/>
      <c r="V68" s="67">
        <v>75.5</v>
      </c>
      <c r="W68" s="67">
        <v>179</v>
      </c>
      <c r="X68" s="153">
        <f t="shared" si="53"/>
        <v>0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0</v>
      </c>
      <c r="AH68" s="70">
        <f t="shared" si="59"/>
        <v>0</v>
      </c>
    </row>
    <row r="69" spans="2:36" ht="42.5" customHeight="1" thickBot="1" x14ac:dyDescent="0.25">
      <c r="B69" s="167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/>
      <c r="J69" s="72">
        <f>J68</f>
        <v>75.5</v>
      </c>
      <c r="K69" s="72">
        <f>K68</f>
        <v>179</v>
      </c>
      <c r="L69" s="118">
        <f t="shared" si="50"/>
        <v>0</v>
      </c>
      <c r="M69" s="78"/>
      <c r="N69" s="72">
        <f>N68</f>
        <v>75.5</v>
      </c>
      <c r="O69" s="72">
        <f>O68</f>
        <v>179</v>
      </c>
      <c r="P69" s="72">
        <f t="shared" si="51"/>
        <v>0</v>
      </c>
      <c r="Q69" s="78"/>
      <c r="R69" s="72">
        <f>R68</f>
        <v>75.5</v>
      </c>
      <c r="S69" s="72">
        <f>S68</f>
        <v>179</v>
      </c>
      <c r="T69" s="118">
        <f t="shared" si="52"/>
        <v>0</v>
      </c>
      <c r="U69" s="78"/>
      <c r="V69" s="72">
        <f>V68</f>
        <v>75.5</v>
      </c>
      <c r="W69" s="72">
        <f>W68</f>
        <v>179</v>
      </c>
      <c r="X69" s="118">
        <f t="shared" si="53"/>
        <v>0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0</v>
      </c>
      <c r="AH69" s="63">
        <f t="shared" si="59"/>
        <v>0</v>
      </c>
    </row>
    <row r="70" spans="2:36" ht="42.5" customHeight="1" x14ac:dyDescent="0.2">
      <c r="B70" s="169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8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16</v>
      </c>
      <c r="AH72" s="110">
        <f>SUM(AH52:AH71)</f>
        <v>296.8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35</v>
      </c>
      <c r="AH73" s="23">
        <f>SUM(AH22,AH34,AH47,AH72)</f>
        <v>791.40000000000009</v>
      </c>
    </row>
    <row r="74" spans="2:36" ht="42.5" customHeight="1" x14ac:dyDescent="0.2"/>
    <row r="75" spans="2:36" ht="42.5" customHeight="1" x14ac:dyDescent="0.2">
      <c r="B75" s="190" t="s">
        <v>86</v>
      </c>
      <c r="C75" s="14"/>
      <c r="D75" s="15"/>
      <c r="E75" s="76"/>
      <c r="F75" s="42">
        <v>10.49</v>
      </c>
      <c r="G75" s="42">
        <v>10.49</v>
      </c>
      <c r="H75" s="115">
        <f t="shared" ref="H75" si="72">E75*F75</f>
        <v>0</v>
      </c>
      <c r="I75" s="76"/>
      <c r="J75" s="42">
        <v>6.99</v>
      </c>
      <c r="K75" s="42">
        <v>6.99</v>
      </c>
      <c r="L75" s="115">
        <f t="shared" ref="L75" si="73">I75*J75</f>
        <v>0</v>
      </c>
      <c r="M75" s="76">
        <v>1</v>
      </c>
      <c r="N75" s="42">
        <v>26.99</v>
      </c>
      <c r="O75" s="42">
        <v>26.99</v>
      </c>
      <c r="P75" s="42">
        <f t="shared" ref="P75" si="74">M75*N75</f>
        <v>26.99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1</v>
      </c>
      <c r="AH75" s="18">
        <f t="shared" ref="AH75" si="80">SUM(H75,L75,P75,T75,X75,AB75,AF75)</f>
        <v>26.99</v>
      </c>
    </row>
    <row r="76" spans="2:36" ht="34" customHeight="1" x14ac:dyDescent="0.2">
      <c r="AH76" s="18">
        <f>AH73+AH75</f>
        <v>818.3900000000001</v>
      </c>
    </row>
    <row r="77" spans="2:36" ht="42.5" customHeight="1" x14ac:dyDescent="0.2"/>
  </sheetData>
  <sheetProtection selectLockedCells="1"/>
  <mergeCells count="61"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  <mergeCell ref="G6:N6"/>
    <mergeCell ref="G3:N3"/>
    <mergeCell ref="G4:N4"/>
    <mergeCell ref="G5:N5"/>
    <mergeCell ref="B30:B31"/>
    <mergeCell ref="B12:B14"/>
    <mergeCell ref="B15:B16"/>
    <mergeCell ref="U10:W10"/>
    <mergeCell ref="Y10:AA10"/>
    <mergeCell ref="AC10:AE10"/>
    <mergeCell ref="I10:K10"/>
    <mergeCell ref="M10:O10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2023-09-05T19:33:01Z</dcterms:modified>
</cp:coreProperties>
</file>