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pace\projects\RussianRiver\RR_GSFLOW_MODEL\RR_GSFLOW\modflow_calibration\ss_calibration\slave_dir\"/>
    </mc:Choice>
  </mc:AlternateContent>
  <xr:revisionPtr revIDLastSave="0" documentId="13_ncr:1_{FD2AFECF-0C0A-46C7-A179-232581A8D697}" xr6:coauthVersionLast="36" xr6:coauthVersionMax="41" xr10:uidLastSave="{00000000-0000-0000-0000-000000000000}"/>
  <bookViews>
    <workbookView xWindow="-105" yWindow="-105" windowWidth="23250" windowHeight="12570" xr2:uid="{00000000-000D-0000-FFFF-FFFF00000000}"/>
  </bookViews>
  <sheets>
    <sheet name="LocalBaseflow" sheetId="4" r:id="rId1"/>
    <sheet name="Sheet2" sheetId="5" r:id="rId2"/>
    <sheet name="gage_steady_state" sheetId="1" r:id="rId3"/>
    <sheet name="remove_inflow" sheetId="3" r:id="rId4"/>
    <sheet name="Sheet1" sheetId="2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9" i="4" l="1"/>
  <c r="D4" i="4"/>
  <c r="J434" i="5"/>
  <c r="G436" i="5"/>
  <c r="G435" i="5"/>
  <c r="E435" i="5"/>
  <c r="N19" i="4"/>
  <c r="D14" i="4"/>
  <c r="D7" i="4"/>
  <c r="D6" i="4"/>
  <c r="D3" i="4"/>
  <c r="D20" i="4" l="1"/>
  <c r="D17" i="4"/>
  <c r="D16" i="4"/>
  <c r="D15" i="4"/>
  <c r="D9" i="4"/>
  <c r="D10" i="4"/>
  <c r="D11" i="4"/>
  <c r="D12" i="4"/>
  <c r="D13" i="4"/>
  <c r="D8" i="4"/>
  <c r="D2" i="4"/>
  <c r="L3" i="3"/>
  <c r="L4" i="3"/>
  <c r="L2" i="1"/>
  <c r="L20" i="1" l="1"/>
  <c r="J20" i="1"/>
  <c r="L3" i="1"/>
  <c r="J3" i="1"/>
  <c r="J2" i="1"/>
  <c r="L19" i="1"/>
  <c r="J19" i="1"/>
  <c r="L17" i="1"/>
  <c r="J17" i="1"/>
  <c r="L14" i="1"/>
  <c r="L6" i="1"/>
  <c r="J6" i="1"/>
  <c r="J14" i="1"/>
  <c r="L7" i="1"/>
  <c r="J7" i="1"/>
  <c r="L4" i="1"/>
  <c r="J4" i="1"/>
</calcChain>
</file>

<file path=xl/sharedStrings.xml><?xml version="1.0" encoding="utf-8"?>
<sst xmlns="http://schemas.openxmlformats.org/spreadsheetml/2006/main" count="41" uniqueCount="20">
  <si>
    <t>gage</t>
  </si>
  <si>
    <t>base_flow (cfs)</t>
  </si>
  <si>
    <t>average_flow (cfs)</t>
  </si>
  <si>
    <t>base_flow (m3/day)</t>
  </si>
  <si>
    <t>average_flow (m3/day)</t>
  </si>
  <si>
    <t>subbasin_id</t>
  </si>
  <si>
    <t>inflow</t>
  </si>
  <si>
    <t>potter valley</t>
  </si>
  <si>
    <t>gage_name</t>
  </si>
  <si>
    <t>ave_flow</t>
  </si>
  <si>
    <t>baseflow</t>
  </si>
  <si>
    <t>ave_flow_95_5</t>
  </si>
  <si>
    <t>baseflow_95_5</t>
  </si>
  <si>
    <t>External_inflow</t>
  </si>
  <si>
    <t>Name</t>
  </si>
  <si>
    <t>Santa Rosa</t>
  </si>
  <si>
    <t>Mendocino summer release</t>
  </si>
  <si>
    <t>Potter summer release</t>
  </si>
  <si>
    <t>simply Summer averages</t>
  </si>
  <si>
    <t>4,5 (substract 3 and 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</si>
</sst>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C00000"/>
      <name val="Calibri"/>
      <family val="2"/>
      <scheme val="minor"/>
    </font>
    <font>
      <sz val="1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0" fillId="0" borderId="0"/>
  </cellStyleXfs>
  <cellXfs count="20">
    <xf numFmtId="0" fontId="0" fillId="0" borderId="0" xfId="0"/>
    <xf numFmtId="0" fontId="6" fillId="2" borderId="0" xfId="6"/>
    <xf numFmtId="0" fontId="14" fillId="2" borderId="0" xfId="6" applyFont="1"/>
    <xf numFmtId="0" fontId="14" fillId="0" borderId="0" xfId="0" applyFont="1"/>
    <xf numFmtId="0" fontId="7" fillId="3" borderId="0" xfId="7"/>
    <xf numFmtId="0" fontId="0" fillId="0" borderId="0" xfId="0" applyAlignment="1">
      <alignment horizontal="center"/>
    </xf>
    <xf numFmtId="0" fontId="8" fillId="4" borderId="0" xfId="8"/>
    <xf numFmtId="0" fontId="6" fillId="2" borderId="0" xfId="6" applyAlignment="1">
      <alignment horizontal="center"/>
    </xf>
    <xf numFmtId="0" fontId="18" fillId="0" borderId="0" xfId="0" applyFont="1"/>
    <xf numFmtId="0" fontId="19" fillId="0" borderId="0" xfId="0" applyFont="1"/>
    <xf numFmtId="11" fontId="6" fillId="2" borderId="0" xfId="6" applyNumberFormat="1"/>
    <xf numFmtId="2" fontId="0" fillId="0" borderId="0" xfId="0" applyNumberFormat="1" applyAlignment="1">
      <alignment horizontal="center"/>
    </xf>
    <xf numFmtId="11" fontId="6" fillId="2" borderId="0" xfId="6" applyNumberFormat="1" applyAlignment="1">
      <alignment horizontal="center"/>
    </xf>
    <xf numFmtId="0" fontId="0" fillId="0" borderId="0" xfId="0"/>
    <xf numFmtId="11" fontId="0" fillId="0" borderId="0" xfId="0" applyNumberFormat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5" xfId="42" xr:uid="{959C4A70-966F-45A9-8AFE-AF7F7026BF92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BEEC7-478A-42CE-8FB6-5B7105745F48}">
  <dimension ref="A1:N21"/>
  <sheetViews>
    <sheetView tabSelected="1" workbookViewId="0">
      <selection activeCell="M2" sqref="M2:M21"/>
    </sheetView>
  </sheetViews>
  <sheetFormatPr defaultRowHeight="15" x14ac:dyDescent="0.25"/>
  <cols>
    <col min="1" max="1" width="11.5703125" bestFit="1" customWidth="1"/>
    <col min="2" max="2" width="11.140625" bestFit="1" customWidth="1"/>
    <col min="3" max="3" width="12" bestFit="1" customWidth="1"/>
    <col min="4" max="4" width="12.7109375" bestFit="1" customWidth="1"/>
    <col min="5" max="6" width="14.28515625" bestFit="1" customWidth="1"/>
    <col min="8" max="8" width="19.140625" customWidth="1"/>
    <col min="9" max="9" width="33.85546875" style="5" customWidth="1"/>
    <col min="11" max="11" width="40.5703125" customWidth="1"/>
    <col min="14" max="14" width="11" bestFit="1" customWidth="1"/>
  </cols>
  <sheetData>
    <row r="1" spans="1:13" x14ac:dyDescent="0.25">
      <c r="A1" s="16" t="s">
        <v>5</v>
      </c>
      <c r="B1" s="16" t="s">
        <v>8</v>
      </c>
      <c r="C1" s="16" t="s">
        <v>9</v>
      </c>
      <c r="D1" t="s">
        <v>10</v>
      </c>
      <c r="E1" s="16" t="s">
        <v>11</v>
      </c>
      <c r="F1" s="16" t="s">
        <v>12</v>
      </c>
      <c r="H1" t="s">
        <v>13</v>
      </c>
      <c r="I1" s="5" t="s">
        <v>14</v>
      </c>
      <c r="K1" s="5" t="s">
        <v>18</v>
      </c>
    </row>
    <row r="2" spans="1:13" x14ac:dyDescent="0.25">
      <c r="A2" s="2">
        <v>1</v>
      </c>
      <c r="B2" s="16">
        <v>11461000</v>
      </c>
      <c r="C2" s="16">
        <v>394348.28887768497</v>
      </c>
      <c r="D2" s="1">
        <f>K2-H2</f>
        <v>12441.8683733179</v>
      </c>
      <c r="E2" s="16">
        <v>183286.31719262499</v>
      </c>
      <c r="F2" s="16">
        <v>5911.2047903407702</v>
      </c>
      <c r="G2">
        <v>92107.69</v>
      </c>
      <c r="H2">
        <v>0</v>
      </c>
      <c r="K2" s="1">
        <v>12441.8683733179</v>
      </c>
      <c r="L2">
        <v>1</v>
      </c>
      <c r="M2" s="19">
        <v>13393.996621034399</v>
      </c>
    </row>
    <row r="3" spans="1:13" x14ac:dyDescent="0.25">
      <c r="A3" s="2">
        <v>2</v>
      </c>
      <c r="B3" s="16">
        <v>11461500</v>
      </c>
      <c r="C3" s="16">
        <v>621900.13046560599</v>
      </c>
      <c r="D3" s="1">
        <f>K3-H3</f>
        <v>-81916.936930810683</v>
      </c>
      <c r="E3" s="16">
        <v>466643.35217061802</v>
      </c>
      <c r="F3" s="16">
        <v>265502.91216223198</v>
      </c>
      <c r="G3">
        <v>61799.630000000005</v>
      </c>
      <c r="H3" s="18">
        <v>348095.96221306868</v>
      </c>
      <c r="I3" s="5" t="s">
        <v>17</v>
      </c>
      <c r="K3" s="1">
        <v>266179.02528225799</v>
      </c>
      <c r="L3">
        <v>2</v>
      </c>
      <c r="M3" s="19">
        <v>277401.13259354798</v>
      </c>
    </row>
    <row r="4" spans="1:13" x14ac:dyDescent="0.25">
      <c r="A4" s="3">
        <v>3</v>
      </c>
      <c r="B4" s="16">
        <v>11462000</v>
      </c>
      <c r="C4" s="16">
        <v>677068.99283586</v>
      </c>
      <c r="D4">
        <f>K4-H4</f>
        <v>33394.566126915277</v>
      </c>
      <c r="E4" s="16">
        <v>536735.62075678504</v>
      </c>
      <c r="F4" s="16">
        <v>535755.88589058502</v>
      </c>
      <c r="G4">
        <v>135951.63</v>
      </c>
      <c r="H4" s="17">
        <v>507722.47531581472</v>
      </c>
      <c r="I4" s="5" t="s">
        <v>16</v>
      </c>
      <c r="K4" s="16">
        <v>541117.04144273</v>
      </c>
      <c r="L4">
        <v>3</v>
      </c>
      <c r="M4" s="19">
        <v>537737.86593865999</v>
      </c>
    </row>
    <row r="5" spans="1:13" x14ac:dyDescent="0.25">
      <c r="A5" s="3">
        <v>4</v>
      </c>
      <c r="B5" s="16">
        <v>11462080</v>
      </c>
      <c r="C5" s="16">
        <v>935002.66908690799</v>
      </c>
      <c r="D5">
        <v>-999</v>
      </c>
      <c r="E5" s="16">
        <v>599525.61653235601</v>
      </c>
      <c r="F5" s="16">
        <v>334457.06668576802</v>
      </c>
      <c r="G5">
        <v>-999</v>
      </c>
      <c r="H5">
        <v>0</v>
      </c>
      <c r="K5" s="16">
        <v>333913.272129816</v>
      </c>
      <c r="L5">
        <v>4</v>
      </c>
      <c r="M5" s="19">
        <v>343287.11606671201</v>
      </c>
    </row>
    <row r="6" spans="1:13" x14ac:dyDescent="0.25">
      <c r="A6" s="3">
        <v>5</v>
      </c>
      <c r="B6" s="16">
        <v>11462500</v>
      </c>
      <c r="C6" s="16">
        <v>1474306.62537418</v>
      </c>
      <c r="D6">
        <f>K6-K4-K2</f>
        <v>-100085.75310080292</v>
      </c>
      <c r="E6" s="16">
        <v>924975.48542993201</v>
      </c>
      <c r="F6" s="16">
        <v>442412.85338692903</v>
      </c>
      <c r="G6">
        <v>55910.869999999937</v>
      </c>
      <c r="H6">
        <v>0</v>
      </c>
      <c r="I6" s="5" t="s">
        <v>19</v>
      </c>
      <c r="K6" s="16">
        <v>453473.15671524499</v>
      </c>
      <c r="L6">
        <v>5</v>
      </c>
      <c r="M6" s="19">
        <v>463750.81743870903</v>
      </c>
    </row>
    <row r="7" spans="1:13" x14ac:dyDescent="0.25">
      <c r="A7" s="3">
        <v>6</v>
      </c>
      <c r="B7" s="16">
        <v>11463000</v>
      </c>
      <c r="C7" s="16">
        <v>2012972.45233876</v>
      </c>
      <c r="D7">
        <f>K7-K6</f>
        <v>14019.636246544018</v>
      </c>
      <c r="E7" s="16">
        <v>1212514.60883474</v>
      </c>
      <c r="F7" s="16">
        <v>442528.80769071</v>
      </c>
      <c r="G7">
        <v>130856.51000000001</v>
      </c>
      <c r="H7">
        <v>0</v>
      </c>
      <c r="I7" s="5">
        <v>6</v>
      </c>
      <c r="K7" s="16">
        <v>467492.792961789</v>
      </c>
      <c r="L7">
        <v>6</v>
      </c>
      <c r="M7" s="19">
        <v>478969.91301892401</v>
      </c>
    </row>
    <row r="8" spans="1:13" x14ac:dyDescent="0.25">
      <c r="A8" s="3">
        <v>7</v>
      </c>
      <c r="B8" s="16">
        <v>11463170</v>
      </c>
      <c r="C8" s="16">
        <v>106320.08342347499</v>
      </c>
      <c r="D8">
        <f>G8</f>
        <v>-999</v>
      </c>
      <c r="E8" s="16">
        <v>43921.000981247198</v>
      </c>
      <c r="F8" s="16">
        <v>5221.3211135706897</v>
      </c>
      <c r="G8">
        <v>-999</v>
      </c>
      <c r="H8">
        <v>0</v>
      </c>
      <c r="K8" s="16">
        <v>7358.1903512864801</v>
      </c>
      <c r="L8">
        <v>7</v>
      </c>
      <c r="M8" s="19">
        <v>7713.6947546107504</v>
      </c>
    </row>
    <row r="9" spans="1:13" x14ac:dyDescent="0.25">
      <c r="A9" s="3">
        <v>8</v>
      </c>
      <c r="B9" s="16">
        <v>11463200</v>
      </c>
      <c r="C9" s="16">
        <v>67794.459533190093</v>
      </c>
      <c r="D9" s="18">
        <f t="shared" ref="D9:D13" si="0">G9</f>
        <v>-999</v>
      </c>
      <c r="E9" s="16">
        <v>50450.027400431303</v>
      </c>
      <c r="F9" s="16">
        <v>16013.0012535723</v>
      </c>
      <c r="G9">
        <v>-999</v>
      </c>
      <c r="H9">
        <v>0</v>
      </c>
      <c r="K9" s="16">
        <v>25371.9612280818</v>
      </c>
      <c r="L9">
        <v>8</v>
      </c>
      <c r="M9" s="19">
        <v>27678.893777073099</v>
      </c>
    </row>
    <row r="10" spans="1:13" x14ac:dyDescent="0.25">
      <c r="A10" s="3">
        <v>9</v>
      </c>
      <c r="B10" s="16">
        <v>11463500</v>
      </c>
      <c r="C10" s="16">
        <v>1251431.9756185501</v>
      </c>
      <c r="D10" s="18">
        <f t="shared" si="0"/>
        <v>-999</v>
      </c>
      <c r="E10" s="16">
        <v>453350.94203527801</v>
      </c>
      <c r="F10" s="16">
        <v>237217.954581105</v>
      </c>
      <c r="G10">
        <v>-999</v>
      </c>
      <c r="H10">
        <v>0</v>
      </c>
      <c r="K10" s="16">
        <v>240588.42328091399</v>
      </c>
      <c r="L10">
        <v>9</v>
      </c>
      <c r="M10" s="19">
        <v>224277.39668548299</v>
      </c>
    </row>
    <row r="11" spans="1:13" x14ac:dyDescent="0.25">
      <c r="A11" s="3">
        <v>10</v>
      </c>
      <c r="B11" s="16">
        <v>11463682</v>
      </c>
      <c r="C11" s="16">
        <v>823298.52068765799</v>
      </c>
      <c r="D11" s="18">
        <f t="shared" si="0"/>
        <v>-999</v>
      </c>
      <c r="E11" s="16">
        <v>316565.44769817003</v>
      </c>
      <c r="F11" s="16">
        <v>288191.66234200698</v>
      </c>
      <c r="G11">
        <v>-999</v>
      </c>
      <c r="H11">
        <v>0</v>
      </c>
      <c r="K11" s="16">
        <v>299790.17467617098</v>
      </c>
      <c r="L11">
        <v>10</v>
      </c>
      <c r="M11" s="19">
        <v>309957.70250071603</v>
      </c>
    </row>
    <row r="12" spans="1:13" x14ac:dyDescent="0.25">
      <c r="A12" s="3">
        <v>11</v>
      </c>
      <c r="B12" s="16">
        <v>11463900</v>
      </c>
      <c r="C12" s="16">
        <v>4538.0685736261503</v>
      </c>
      <c r="D12" s="18">
        <f t="shared" si="0"/>
        <v>-999</v>
      </c>
      <c r="E12" s="16">
        <v>210.69547311359801</v>
      </c>
      <c r="F12" s="16">
        <v>0</v>
      </c>
      <c r="G12">
        <v>-999</v>
      </c>
      <c r="H12">
        <v>0</v>
      </c>
      <c r="K12" s="16">
        <v>228.60701648425399</v>
      </c>
      <c r="L12">
        <v>11</v>
      </c>
      <c r="M12" s="19">
        <v>86.621296436559106</v>
      </c>
    </row>
    <row r="13" spans="1:13" x14ac:dyDescent="0.25">
      <c r="A13" s="3">
        <v>12</v>
      </c>
      <c r="B13" s="16">
        <v>11463980</v>
      </c>
      <c r="C13" s="16">
        <v>271754.40202277998</v>
      </c>
      <c r="D13" s="18">
        <f t="shared" si="0"/>
        <v>-999</v>
      </c>
      <c r="E13" s="16">
        <v>242319.28676923001</v>
      </c>
      <c r="F13" s="16">
        <v>361130.60058982502</v>
      </c>
      <c r="G13">
        <v>-999</v>
      </c>
      <c r="H13">
        <v>0</v>
      </c>
      <c r="K13" s="16">
        <v>383187.11308966897</v>
      </c>
      <c r="L13">
        <v>12</v>
      </c>
      <c r="M13" s="19">
        <v>389562.59333784902</v>
      </c>
    </row>
    <row r="14" spans="1:13" x14ac:dyDescent="0.25">
      <c r="A14" s="3">
        <v>13</v>
      </c>
      <c r="B14" s="16">
        <v>11464000</v>
      </c>
      <c r="C14" s="16">
        <v>3101590.2664611102</v>
      </c>
      <c r="D14">
        <f>K14-K7</f>
        <v>-10085.095898617001</v>
      </c>
      <c r="E14" s="16">
        <v>1761041.8184360401</v>
      </c>
      <c r="F14" s="16">
        <v>413622.71514492697</v>
      </c>
      <c r="G14">
        <v>268953.99</v>
      </c>
      <c r="H14">
        <v>0</v>
      </c>
      <c r="K14" s="16">
        <v>457407.697063172</v>
      </c>
      <c r="L14">
        <v>13</v>
      </c>
      <c r="M14" s="19">
        <v>474493.19776516099</v>
      </c>
    </row>
    <row r="15" spans="1:13" x14ac:dyDescent="0.25">
      <c r="A15" s="3">
        <v>14</v>
      </c>
      <c r="B15" s="16">
        <v>11465200</v>
      </c>
      <c r="C15" s="16">
        <v>692388.58527856297</v>
      </c>
      <c r="D15">
        <f>G15</f>
        <v>-999</v>
      </c>
      <c r="E15" s="16">
        <v>410933.216230502</v>
      </c>
      <c r="F15" s="16">
        <v>264094.54305303999</v>
      </c>
      <c r="G15">
        <v>-999</v>
      </c>
      <c r="H15" s="16">
        <v>0</v>
      </c>
      <c r="K15" s="16">
        <v>273667.94183352502</v>
      </c>
      <c r="L15">
        <v>14</v>
      </c>
      <c r="M15" s="19">
        <v>277472.74109634402</v>
      </c>
    </row>
    <row r="16" spans="1:13" x14ac:dyDescent="0.25">
      <c r="A16" s="3">
        <v>15</v>
      </c>
      <c r="B16" s="16">
        <v>11465240</v>
      </c>
      <c r="C16" s="16">
        <v>252110.65907692301</v>
      </c>
      <c r="D16" s="18">
        <f>G16</f>
        <v>-999</v>
      </c>
      <c r="E16" s="16">
        <v>240956.79851893001</v>
      </c>
      <c r="F16" s="16">
        <v>249494.83585611501</v>
      </c>
      <c r="G16">
        <v>-999</v>
      </c>
      <c r="H16" s="16">
        <v>0</v>
      </c>
      <c r="K16" s="16">
        <v>252084.42259247301</v>
      </c>
      <c r="L16">
        <v>15</v>
      </c>
      <c r="M16" s="19">
        <v>273217.21772043</v>
      </c>
    </row>
    <row r="17" spans="1:14" x14ac:dyDescent="0.25">
      <c r="A17" s="3">
        <v>16</v>
      </c>
      <c r="B17" s="16">
        <v>11465350</v>
      </c>
      <c r="C17" s="16">
        <v>231008.47551448899</v>
      </c>
      <c r="D17">
        <f>K17-K16</f>
        <v>-21181.231116993004</v>
      </c>
      <c r="E17" s="16">
        <v>182183.180290408</v>
      </c>
      <c r="F17" s="16">
        <v>232518.05612819799</v>
      </c>
      <c r="G17">
        <v>-50030.039999999979</v>
      </c>
      <c r="H17" s="16">
        <v>0</v>
      </c>
      <c r="K17" s="16">
        <v>230903.19147548001</v>
      </c>
      <c r="L17">
        <v>16</v>
      </c>
      <c r="M17" s="19">
        <v>233576.82621963401</v>
      </c>
    </row>
    <row r="18" spans="1:14" x14ac:dyDescent="0.25">
      <c r="A18" s="3">
        <v>17</v>
      </c>
      <c r="B18" s="16">
        <v>11465390</v>
      </c>
      <c r="C18" s="16">
        <v>649214.19817406102</v>
      </c>
      <c r="D18">
        <v>-999</v>
      </c>
      <c r="E18" s="16">
        <v>362809.349245283</v>
      </c>
      <c r="F18" s="16">
        <v>525860.04572020704</v>
      </c>
      <c r="G18">
        <v>-999</v>
      </c>
      <c r="H18" s="16">
        <v>0</v>
      </c>
      <c r="K18" s="16">
        <v>544836.36020199605</v>
      </c>
      <c r="L18">
        <v>17</v>
      </c>
      <c r="M18" s="19">
        <v>573556.61625268799</v>
      </c>
    </row>
    <row r="19" spans="1:14" x14ac:dyDescent="0.25">
      <c r="A19" s="3">
        <v>18</v>
      </c>
      <c r="B19" s="16">
        <v>11467000</v>
      </c>
      <c r="C19" s="16">
        <v>4903959.5210025199</v>
      </c>
      <c r="D19">
        <f>K19-K14-K17-H19</f>
        <v>-925511.37105646904</v>
      </c>
      <c r="E19" s="16">
        <v>2723151.6565020699</v>
      </c>
      <c r="F19" s="16">
        <v>435263.78642892803</v>
      </c>
      <c r="G19">
        <v>218226.11000000002</v>
      </c>
      <c r="H19">
        <v>736725.4</v>
      </c>
      <c r="I19" s="5" t="s">
        <v>15</v>
      </c>
      <c r="K19" s="16">
        <v>499524.91748218302</v>
      </c>
      <c r="L19">
        <v>18</v>
      </c>
      <c r="M19" s="19">
        <v>516805.36774739699</v>
      </c>
      <c r="N19">
        <f>K14+K17+H19</f>
        <v>1425036.288538652</v>
      </c>
    </row>
    <row r="20" spans="1:14" x14ac:dyDescent="0.25">
      <c r="A20" s="1">
        <v>20</v>
      </c>
      <c r="B20" s="16">
        <v>11467200</v>
      </c>
      <c r="C20" s="16">
        <v>395191.21015141101</v>
      </c>
      <c r="D20">
        <f>K20</f>
        <v>16785.952495860201</v>
      </c>
      <c r="E20" s="16">
        <v>395191.21015141101</v>
      </c>
      <c r="F20" s="16">
        <v>21329.1335694431</v>
      </c>
      <c r="G20">
        <v>101589.57</v>
      </c>
      <c r="H20">
        <v>0</v>
      </c>
      <c r="K20" s="16">
        <v>16785.952495860201</v>
      </c>
      <c r="L20">
        <v>20</v>
      </c>
      <c r="M20" s="19">
        <v>18288.577718103599</v>
      </c>
    </row>
    <row r="21" spans="1:14" x14ac:dyDescent="0.25">
      <c r="A21" s="1">
        <v>-999</v>
      </c>
      <c r="B21" s="16">
        <v>11471000</v>
      </c>
      <c r="C21" s="16">
        <v>364379.726295523</v>
      </c>
      <c r="D21">
        <v>-999</v>
      </c>
      <c r="E21" s="16">
        <v>360842.463539124</v>
      </c>
      <c r="F21" s="16">
        <v>325308.333814796</v>
      </c>
      <c r="G21">
        <v>-999</v>
      </c>
      <c r="H21">
        <v>0</v>
      </c>
      <c r="K21" s="16">
        <v>331189.23244736699</v>
      </c>
      <c r="L21">
        <v>-999</v>
      </c>
      <c r="M21" s="19">
        <v>343513.30134365498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890BA-3502-4784-A534-9B4A1285139F}">
  <dimension ref="B1:J436"/>
  <sheetViews>
    <sheetView topLeftCell="A411" workbookViewId="0">
      <selection activeCell="J434" sqref="J434"/>
    </sheetView>
  </sheetViews>
  <sheetFormatPr defaultRowHeight="15" x14ac:dyDescent="0.25"/>
  <cols>
    <col min="7" max="7" width="12.7109375" bestFit="1" customWidth="1"/>
    <col min="10" max="10" width="10.7109375" bestFit="1" customWidth="1"/>
  </cols>
  <sheetData>
    <row r="1" spans="2:5" x14ac:dyDescent="0.25">
      <c r="B1">
        <v>3</v>
      </c>
      <c r="C1">
        <v>162</v>
      </c>
      <c r="D1">
        <v>80</v>
      </c>
      <c r="E1">
        <v>-120.67570000000001</v>
      </c>
    </row>
    <row r="2" spans="2:5" x14ac:dyDescent="0.25">
      <c r="B2">
        <v>2</v>
      </c>
      <c r="C2">
        <v>59</v>
      </c>
      <c r="D2">
        <v>57</v>
      </c>
      <c r="E2">
        <v>-113.40994000000001</v>
      </c>
    </row>
    <row r="3" spans="2:5" x14ac:dyDescent="0.25">
      <c r="B3">
        <v>1</v>
      </c>
      <c r="C3">
        <v>133</v>
      </c>
      <c r="D3">
        <v>75</v>
      </c>
      <c r="E3">
        <v>-28.479189999999999</v>
      </c>
    </row>
    <row r="4" spans="2:5" x14ac:dyDescent="0.25">
      <c r="B4">
        <v>2</v>
      </c>
      <c r="C4">
        <v>129</v>
      </c>
      <c r="D4">
        <v>73</v>
      </c>
      <c r="E4">
        <v>-28.479189999999999</v>
      </c>
    </row>
    <row r="5" spans="2:5" x14ac:dyDescent="0.25">
      <c r="B5">
        <v>1</v>
      </c>
      <c r="C5">
        <v>129</v>
      </c>
      <c r="D5">
        <v>73</v>
      </c>
      <c r="E5">
        <v>-28.479189999999999</v>
      </c>
    </row>
    <row r="6" spans="2:5" x14ac:dyDescent="0.25">
      <c r="B6">
        <v>1</v>
      </c>
      <c r="C6">
        <v>129</v>
      </c>
      <c r="D6">
        <v>73</v>
      </c>
      <c r="E6">
        <v>-28.479189999999999</v>
      </c>
    </row>
    <row r="7" spans="2:5" x14ac:dyDescent="0.25">
      <c r="B7">
        <v>1</v>
      </c>
      <c r="C7">
        <v>129</v>
      </c>
      <c r="D7">
        <v>73</v>
      </c>
      <c r="E7">
        <v>-28.479189999999999</v>
      </c>
    </row>
    <row r="8" spans="2:5" x14ac:dyDescent="0.25">
      <c r="B8">
        <v>3</v>
      </c>
      <c r="C8">
        <v>61</v>
      </c>
      <c r="D8">
        <v>67</v>
      </c>
      <c r="E8">
        <v>-27.093094000000001</v>
      </c>
    </row>
    <row r="9" spans="2:5" x14ac:dyDescent="0.25">
      <c r="B9">
        <v>3</v>
      </c>
      <c r="C9">
        <v>61</v>
      </c>
      <c r="D9">
        <v>67</v>
      </c>
      <c r="E9">
        <v>-27.093094000000001</v>
      </c>
    </row>
    <row r="10" spans="2:5" x14ac:dyDescent="0.25">
      <c r="B10">
        <v>3</v>
      </c>
      <c r="C10">
        <v>61</v>
      </c>
      <c r="D10">
        <v>68</v>
      </c>
      <c r="E10">
        <v>-27.093094000000001</v>
      </c>
    </row>
    <row r="11" spans="2:5" x14ac:dyDescent="0.25">
      <c r="B11">
        <v>2</v>
      </c>
      <c r="C11">
        <v>62</v>
      </c>
      <c r="D11">
        <v>67</v>
      </c>
      <c r="E11">
        <v>-27.093094000000001</v>
      </c>
    </row>
    <row r="12" spans="2:5" x14ac:dyDescent="0.25">
      <c r="B12">
        <v>2</v>
      </c>
      <c r="C12">
        <v>62</v>
      </c>
      <c r="D12">
        <v>67</v>
      </c>
      <c r="E12">
        <v>-27.093094000000001</v>
      </c>
    </row>
    <row r="13" spans="2:5" x14ac:dyDescent="0.25">
      <c r="B13">
        <v>3</v>
      </c>
      <c r="C13">
        <v>34</v>
      </c>
      <c r="D13">
        <v>24</v>
      </c>
      <c r="E13">
        <v>-77.41807</v>
      </c>
    </row>
    <row r="14" spans="2:5" x14ac:dyDescent="0.25">
      <c r="B14">
        <v>3</v>
      </c>
      <c r="C14">
        <v>32</v>
      </c>
      <c r="D14">
        <v>32</v>
      </c>
      <c r="E14">
        <v>-77.41807</v>
      </c>
    </row>
    <row r="15" spans="2:5" x14ac:dyDescent="0.25">
      <c r="B15">
        <v>3</v>
      </c>
      <c r="C15">
        <v>29</v>
      </c>
      <c r="D15">
        <v>28</v>
      </c>
      <c r="E15">
        <v>-77.41807</v>
      </c>
    </row>
    <row r="16" spans="2:5" x14ac:dyDescent="0.25">
      <c r="B16">
        <v>2</v>
      </c>
      <c r="C16">
        <v>102</v>
      </c>
      <c r="D16">
        <v>68</v>
      </c>
      <c r="E16">
        <v>-40.514763000000002</v>
      </c>
    </row>
    <row r="17" spans="2:5" x14ac:dyDescent="0.25">
      <c r="B17">
        <v>2</v>
      </c>
      <c r="C17">
        <v>101</v>
      </c>
      <c r="D17">
        <v>67</v>
      </c>
      <c r="E17">
        <v>-40.514763000000002</v>
      </c>
    </row>
    <row r="18" spans="2:5" x14ac:dyDescent="0.25">
      <c r="B18">
        <v>2</v>
      </c>
      <c r="C18">
        <v>102</v>
      </c>
      <c r="D18">
        <v>68</v>
      </c>
      <c r="E18">
        <v>-40.514763000000002</v>
      </c>
    </row>
    <row r="19" spans="2:5" x14ac:dyDescent="0.25">
      <c r="B19">
        <v>1</v>
      </c>
      <c r="C19">
        <v>32</v>
      </c>
      <c r="D19">
        <v>85</v>
      </c>
      <c r="E19">
        <v>-9.5231469999999998</v>
      </c>
    </row>
    <row r="20" spans="2:5" x14ac:dyDescent="0.25">
      <c r="B20">
        <v>1</v>
      </c>
      <c r="C20">
        <v>32</v>
      </c>
      <c r="D20">
        <v>85</v>
      </c>
      <c r="E20">
        <v>-9.5231469999999998</v>
      </c>
    </row>
    <row r="21" spans="2:5" x14ac:dyDescent="0.25">
      <c r="B21">
        <v>2</v>
      </c>
      <c r="C21">
        <v>117</v>
      </c>
      <c r="D21">
        <v>66</v>
      </c>
      <c r="E21">
        <v>-39.509360000000001</v>
      </c>
    </row>
    <row r="22" spans="2:5" x14ac:dyDescent="0.25">
      <c r="B22">
        <v>1</v>
      </c>
      <c r="C22">
        <v>137</v>
      </c>
      <c r="D22">
        <v>77</v>
      </c>
      <c r="E22">
        <v>-20.902152999999998</v>
      </c>
    </row>
    <row r="23" spans="2:5" x14ac:dyDescent="0.25">
      <c r="B23">
        <v>1</v>
      </c>
      <c r="C23">
        <v>133</v>
      </c>
      <c r="D23">
        <v>71</v>
      </c>
      <c r="E23">
        <v>-20.902152999999998</v>
      </c>
    </row>
    <row r="24" spans="2:5" x14ac:dyDescent="0.25">
      <c r="B24">
        <v>1</v>
      </c>
      <c r="C24">
        <v>133</v>
      </c>
      <c r="D24">
        <v>71</v>
      </c>
      <c r="E24">
        <v>-20.902152999999998</v>
      </c>
    </row>
    <row r="25" spans="2:5" x14ac:dyDescent="0.25">
      <c r="B25">
        <v>1</v>
      </c>
      <c r="C25">
        <v>136</v>
      </c>
      <c r="D25">
        <v>77</v>
      </c>
      <c r="E25">
        <v>-20.902152999999998</v>
      </c>
    </row>
    <row r="26" spans="2:5" x14ac:dyDescent="0.25">
      <c r="B26">
        <v>1</v>
      </c>
      <c r="C26">
        <v>233</v>
      </c>
      <c r="D26">
        <v>117</v>
      </c>
      <c r="E26">
        <v>-12.789301999999999</v>
      </c>
    </row>
    <row r="27" spans="2:5" x14ac:dyDescent="0.25">
      <c r="B27">
        <v>1</v>
      </c>
      <c r="C27">
        <v>155</v>
      </c>
      <c r="D27">
        <v>84</v>
      </c>
      <c r="E27">
        <v>-62.060670000000002</v>
      </c>
    </row>
    <row r="28" spans="2:5" x14ac:dyDescent="0.25">
      <c r="B28">
        <v>1</v>
      </c>
      <c r="C28">
        <v>155</v>
      </c>
      <c r="D28">
        <v>85</v>
      </c>
      <c r="E28">
        <v>-62.060670000000002</v>
      </c>
    </row>
    <row r="29" spans="2:5" x14ac:dyDescent="0.25">
      <c r="B29">
        <v>1</v>
      </c>
      <c r="C29">
        <v>155</v>
      </c>
      <c r="D29">
        <v>84</v>
      </c>
      <c r="E29">
        <v>-62.060670000000002</v>
      </c>
    </row>
    <row r="30" spans="2:5" x14ac:dyDescent="0.25">
      <c r="B30">
        <v>2</v>
      </c>
      <c r="C30">
        <v>63</v>
      </c>
      <c r="D30">
        <v>65</v>
      </c>
      <c r="E30">
        <v>-5.8294379999999997</v>
      </c>
    </row>
    <row r="31" spans="2:5" x14ac:dyDescent="0.25">
      <c r="B31">
        <v>2</v>
      </c>
      <c r="C31">
        <v>63</v>
      </c>
      <c r="D31">
        <v>63</v>
      </c>
      <c r="E31">
        <v>-4.5777429999999999</v>
      </c>
    </row>
    <row r="32" spans="2:5" x14ac:dyDescent="0.25">
      <c r="B32">
        <v>2</v>
      </c>
      <c r="C32">
        <v>63</v>
      </c>
      <c r="D32">
        <v>64</v>
      </c>
      <c r="E32">
        <v>-4.5777429999999999</v>
      </c>
    </row>
    <row r="33" spans="2:5" x14ac:dyDescent="0.25">
      <c r="B33">
        <v>2</v>
      </c>
      <c r="C33">
        <v>63</v>
      </c>
      <c r="D33">
        <v>65</v>
      </c>
      <c r="E33">
        <v>-0.49234687999999999</v>
      </c>
    </row>
    <row r="34" spans="2:5" x14ac:dyDescent="0.25">
      <c r="B34">
        <v>2</v>
      </c>
      <c r="C34">
        <v>65</v>
      </c>
      <c r="D34">
        <v>61</v>
      </c>
      <c r="E34">
        <v>-1.8803901999999999</v>
      </c>
    </row>
    <row r="35" spans="2:5" x14ac:dyDescent="0.25">
      <c r="B35">
        <v>2</v>
      </c>
      <c r="C35">
        <v>95</v>
      </c>
      <c r="D35">
        <v>62</v>
      </c>
      <c r="E35">
        <v>-404.55110000000002</v>
      </c>
    </row>
    <row r="36" spans="2:5" x14ac:dyDescent="0.25">
      <c r="B36">
        <v>1</v>
      </c>
      <c r="C36">
        <v>95</v>
      </c>
      <c r="D36">
        <v>62</v>
      </c>
      <c r="E36">
        <v>-404.55110000000002</v>
      </c>
    </row>
    <row r="37" spans="2:5" x14ac:dyDescent="0.25">
      <c r="B37">
        <v>1</v>
      </c>
      <c r="C37">
        <v>96</v>
      </c>
      <c r="D37">
        <v>62</v>
      </c>
      <c r="E37">
        <v>-404.55110000000002</v>
      </c>
    </row>
    <row r="38" spans="2:5" x14ac:dyDescent="0.25">
      <c r="B38">
        <v>1</v>
      </c>
      <c r="C38">
        <v>95</v>
      </c>
      <c r="D38">
        <v>62</v>
      </c>
      <c r="E38">
        <v>-404.55110000000002</v>
      </c>
    </row>
    <row r="39" spans="2:5" x14ac:dyDescent="0.25">
      <c r="B39">
        <v>2</v>
      </c>
      <c r="C39">
        <v>95</v>
      </c>
      <c r="D39">
        <v>62</v>
      </c>
      <c r="E39">
        <v>-404.55110000000002</v>
      </c>
    </row>
    <row r="40" spans="2:5" x14ac:dyDescent="0.25">
      <c r="B40">
        <v>2</v>
      </c>
      <c r="C40">
        <v>89</v>
      </c>
      <c r="D40">
        <v>61</v>
      </c>
      <c r="E40">
        <v>-599.322</v>
      </c>
    </row>
    <row r="41" spans="2:5" x14ac:dyDescent="0.25">
      <c r="B41">
        <v>1</v>
      </c>
      <c r="C41">
        <v>91</v>
      </c>
      <c r="D41">
        <v>57</v>
      </c>
      <c r="E41">
        <v>-599.322</v>
      </c>
    </row>
    <row r="42" spans="2:5" x14ac:dyDescent="0.25">
      <c r="B42">
        <v>2</v>
      </c>
      <c r="C42">
        <v>94</v>
      </c>
      <c r="D42">
        <v>60</v>
      </c>
      <c r="E42">
        <v>-599.322</v>
      </c>
    </row>
    <row r="43" spans="2:5" x14ac:dyDescent="0.25">
      <c r="B43">
        <v>1</v>
      </c>
      <c r="C43">
        <v>98</v>
      </c>
      <c r="D43">
        <v>57</v>
      </c>
      <c r="E43">
        <v>-599.322</v>
      </c>
    </row>
    <row r="44" spans="2:5" x14ac:dyDescent="0.25">
      <c r="B44">
        <v>1</v>
      </c>
      <c r="C44">
        <v>91</v>
      </c>
      <c r="D44">
        <v>58</v>
      </c>
      <c r="E44">
        <v>-599.322</v>
      </c>
    </row>
    <row r="45" spans="2:5" x14ac:dyDescent="0.25">
      <c r="B45">
        <v>1</v>
      </c>
      <c r="C45">
        <v>91</v>
      </c>
      <c r="D45">
        <v>58</v>
      </c>
      <c r="E45">
        <v>-599.322</v>
      </c>
    </row>
    <row r="46" spans="2:5" x14ac:dyDescent="0.25">
      <c r="B46">
        <v>1</v>
      </c>
      <c r="C46">
        <v>97</v>
      </c>
      <c r="D46">
        <v>57</v>
      </c>
      <c r="E46">
        <v>-599.322</v>
      </c>
    </row>
    <row r="47" spans="2:5" x14ac:dyDescent="0.25">
      <c r="B47">
        <v>1</v>
      </c>
      <c r="C47">
        <v>96</v>
      </c>
      <c r="D47">
        <v>59</v>
      </c>
      <c r="E47">
        <v>-599.322</v>
      </c>
    </row>
    <row r="48" spans="2:5" x14ac:dyDescent="0.25">
      <c r="B48">
        <v>2</v>
      </c>
      <c r="C48">
        <v>106</v>
      </c>
      <c r="D48">
        <v>59</v>
      </c>
      <c r="E48">
        <v>-672.41989999999998</v>
      </c>
    </row>
    <row r="49" spans="2:5" x14ac:dyDescent="0.25">
      <c r="B49">
        <v>1</v>
      </c>
      <c r="C49">
        <v>106</v>
      </c>
      <c r="D49">
        <v>59</v>
      </c>
      <c r="E49">
        <v>-672.41989999999998</v>
      </c>
    </row>
    <row r="50" spans="2:5" x14ac:dyDescent="0.25">
      <c r="B50">
        <v>1</v>
      </c>
      <c r="C50">
        <v>106</v>
      </c>
      <c r="D50">
        <v>59</v>
      </c>
      <c r="E50">
        <v>-672.41989999999998</v>
      </c>
    </row>
    <row r="51" spans="2:5" x14ac:dyDescent="0.25">
      <c r="B51">
        <v>2</v>
      </c>
      <c r="C51">
        <v>116</v>
      </c>
      <c r="D51">
        <v>63</v>
      </c>
      <c r="E51">
        <v>-672.41989999999998</v>
      </c>
    </row>
    <row r="52" spans="2:5" x14ac:dyDescent="0.25">
      <c r="B52">
        <v>2</v>
      </c>
      <c r="C52">
        <v>116</v>
      </c>
      <c r="D52">
        <v>63</v>
      </c>
      <c r="E52">
        <v>-672.41989999999998</v>
      </c>
    </row>
    <row r="53" spans="2:5" x14ac:dyDescent="0.25">
      <c r="B53">
        <v>1</v>
      </c>
      <c r="C53">
        <v>79</v>
      </c>
      <c r="D53">
        <v>57</v>
      </c>
      <c r="E53">
        <v>-202.25151</v>
      </c>
    </row>
    <row r="54" spans="2:5" x14ac:dyDescent="0.25">
      <c r="B54">
        <v>1</v>
      </c>
      <c r="C54">
        <v>81</v>
      </c>
      <c r="D54">
        <v>57</v>
      </c>
      <c r="E54">
        <v>-202.25151</v>
      </c>
    </row>
    <row r="55" spans="2:5" x14ac:dyDescent="0.25">
      <c r="B55">
        <v>1</v>
      </c>
      <c r="C55">
        <v>81</v>
      </c>
      <c r="D55">
        <v>56</v>
      </c>
      <c r="E55">
        <v>-202.25151</v>
      </c>
    </row>
    <row r="56" spans="2:5" x14ac:dyDescent="0.25">
      <c r="B56">
        <v>1</v>
      </c>
      <c r="C56">
        <v>81</v>
      </c>
      <c r="D56">
        <v>57</v>
      </c>
      <c r="E56">
        <v>-202.25151</v>
      </c>
    </row>
    <row r="57" spans="2:5" x14ac:dyDescent="0.25">
      <c r="B57">
        <v>1</v>
      </c>
      <c r="C57">
        <v>81</v>
      </c>
      <c r="D57">
        <v>57</v>
      </c>
      <c r="E57">
        <v>-202.25151</v>
      </c>
    </row>
    <row r="58" spans="2:5" x14ac:dyDescent="0.25">
      <c r="B58">
        <v>1</v>
      </c>
      <c r="C58">
        <v>80</v>
      </c>
      <c r="D58">
        <v>57</v>
      </c>
      <c r="E58">
        <v>-202.25151</v>
      </c>
    </row>
    <row r="59" spans="2:5" x14ac:dyDescent="0.25">
      <c r="B59">
        <v>1</v>
      </c>
      <c r="C59">
        <v>80</v>
      </c>
      <c r="D59">
        <v>57</v>
      </c>
      <c r="E59">
        <v>-202.25151</v>
      </c>
    </row>
    <row r="60" spans="2:5" x14ac:dyDescent="0.25">
      <c r="B60">
        <v>1</v>
      </c>
      <c r="C60">
        <v>80</v>
      </c>
      <c r="D60">
        <v>57</v>
      </c>
      <c r="E60">
        <v>-202.25151</v>
      </c>
    </row>
    <row r="61" spans="2:5" x14ac:dyDescent="0.25">
      <c r="B61">
        <v>1</v>
      </c>
      <c r="C61">
        <v>80</v>
      </c>
      <c r="D61">
        <v>57</v>
      </c>
      <c r="E61">
        <v>-202.25151</v>
      </c>
    </row>
    <row r="62" spans="2:5" x14ac:dyDescent="0.25">
      <c r="B62">
        <v>1</v>
      </c>
      <c r="C62">
        <v>80</v>
      </c>
      <c r="D62">
        <v>57</v>
      </c>
      <c r="E62">
        <v>-202.25151</v>
      </c>
    </row>
    <row r="63" spans="2:5" x14ac:dyDescent="0.25">
      <c r="B63">
        <v>1</v>
      </c>
      <c r="C63">
        <v>80</v>
      </c>
      <c r="D63">
        <v>57</v>
      </c>
      <c r="E63">
        <v>-202.25151</v>
      </c>
    </row>
    <row r="64" spans="2:5" x14ac:dyDescent="0.25">
      <c r="B64">
        <v>1</v>
      </c>
      <c r="C64">
        <v>80</v>
      </c>
      <c r="D64">
        <v>57</v>
      </c>
      <c r="E64">
        <v>-202.25151</v>
      </c>
    </row>
    <row r="65" spans="2:5" x14ac:dyDescent="0.25">
      <c r="B65">
        <v>1</v>
      </c>
      <c r="C65">
        <v>80</v>
      </c>
      <c r="D65">
        <v>57</v>
      </c>
      <c r="E65">
        <v>-202.25151</v>
      </c>
    </row>
    <row r="66" spans="2:5" x14ac:dyDescent="0.25">
      <c r="B66">
        <v>1</v>
      </c>
      <c r="C66">
        <v>80</v>
      </c>
      <c r="D66">
        <v>57</v>
      </c>
      <c r="E66">
        <v>-202.25151</v>
      </c>
    </row>
    <row r="67" spans="2:5" x14ac:dyDescent="0.25">
      <c r="B67">
        <v>1</v>
      </c>
      <c r="C67">
        <v>80</v>
      </c>
      <c r="D67">
        <v>57</v>
      </c>
      <c r="E67">
        <v>-202.25151</v>
      </c>
    </row>
    <row r="68" spans="2:5" x14ac:dyDescent="0.25">
      <c r="B68">
        <v>1</v>
      </c>
      <c r="C68">
        <v>80</v>
      </c>
      <c r="D68">
        <v>57</v>
      </c>
      <c r="E68">
        <v>-202.25151</v>
      </c>
    </row>
    <row r="69" spans="2:5" x14ac:dyDescent="0.25">
      <c r="B69">
        <v>1</v>
      </c>
      <c r="C69">
        <v>80</v>
      </c>
      <c r="D69">
        <v>57</v>
      </c>
      <c r="E69">
        <v>-202.25151</v>
      </c>
    </row>
    <row r="70" spans="2:5" x14ac:dyDescent="0.25">
      <c r="B70">
        <v>1</v>
      </c>
      <c r="C70">
        <v>80</v>
      </c>
      <c r="D70">
        <v>57</v>
      </c>
      <c r="E70">
        <v>-202.25151</v>
      </c>
    </row>
    <row r="71" spans="2:5" x14ac:dyDescent="0.25">
      <c r="B71">
        <v>1</v>
      </c>
      <c r="C71">
        <v>80</v>
      </c>
      <c r="D71">
        <v>57</v>
      </c>
      <c r="E71">
        <v>-202.25151</v>
      </c>
    </row>
    <row r="72" spans="2:5" x14ac:dyDescent="0.25">
      <c r="B72">
        <v>1</v>
      </c>
      <c r="C72">
        <v>80</v>
      </c>
      <c r="D72">
        <v>57</v>
      </c>
      <c r="E72">
        <v>-202.25151</v>
      </c>
    </row>
    <row r="73" spans="2:5" x14ac:dyDescent="0.25">
      <c r="B73">
        <v>3</v>
      </c>
      <c r="C73">
        <v>162</v>
      </c>
      <c r="D73">
        <v>80</v>
      </c>
      <c r="E73">
        <v>-260.07294000000002</v>
      </c>
    </row>
    <row r="74" spans="2:5" x14ac:dyDescent="0.25">
      <c r="B74">
        <v>1</v>
      </c>
      <c r="C74">
        <v>161</v>
      </c>
      <c r="D74">
        <v>84</v>
      </c>
      <c r="E74">
        <v>-260.07294000000002</v>
      </c>
    </row>
    <row r="75" spans="2:5" x14ac:dyDescent="0.25">
      <c r="B75">
        <v>3</v>
      </c>
      <c r="C75">
        <v>162</v>
      </c>
      <c r="D75">
        <v>80</v>
      </c>
      <c r="E75">
        <v>-260.07294000000002</v>
      </c>
    </row>
    <row r="76" spans="2:5" x14ac:dyDescent="0.25">
      <c r="B76">
        <v>2</v>
      </c>
      <c r="C76">
        <v>274</v>
      </c>
      <c r="D76">
        <v>166</v>
      </c>
      <c r="E76">
        <v>-0.7576098</v>
      </c>
    </row>
    <row r="77" spans="2:5" x14ac:dyDescent="0.25">
      <c r="B77">
        <v>2</v>
      </c>
      <c r="C77">
        <v>322</v>
      </c>
      <c r="D77">
        <v>88</v>
      </c>
      <c r="E77">
        <v>-12.84625</v>
      </c>
    </row>
    <row r="78" spans="2:5" x14ac:dyDescent="0.25">
      <c r="B78">
        <v>2</v>
      </c>
      <c r="C78">
        <v>322</v>
      </c>
      <c r="D78">
        <v>88</v>
      </c>
      <c r="E78">
        <v>-12.84625</v>
      </c>
    </row>
    <row r="79" spans="2:5" x14ac:dyDescent="0.25">
      <c r="B79">
        <v>3</v>
      </c>
      <c r="C79">
        <v>326</v>
      </c>
      <c r="D79">
        <v>82</v>
      </c>
      <c r="E79">
        <v>-12.84625</v>
      </c>
    </row>
    <row r="80" spans="2:5" x14ac:dyDescent="0.25">
      <c r="B80">
        <v>3</v>
      </c>
      <c r="C80">
        <v>324</v>
      </c>
      <c r="D80">
        <v>84</v>
      </c>
      <c r="E80">
        <v>-12.84625</v>
      </c>
    </row>
    <row r="81" spans="2:5" x14ac:dyDescent="0.25">
      <c r="B81">
        <v>3</v>
      </c>
      <c r="C81">
        <v>324</v>
      </c>
      <c r="D81">
        <v>84</v>
      </c>
      <c r="E81">
        <v>-12.84625</v>
      </c>
    </row>
    <row r="82" spans="2:5" x14ac:dyDescent="0.25">
      <c r="B82">
        <v>3</v>
      </c>
      <c r="C82">
        <v>326</v>
      </c>
      <c r="D82">
        <v>82</v>
      </c>
      <c r="E82">
        <v>-12.84625</v>
      </c>
    </row>
    <row r="83" spans="2:5" x14ac:dyDescent="0.25">
      <c r="B83">
        <v>2</v>
      </c>
      <c r="C83">
        <v>322</v>
      </c>
      <c r="D83">
        <v>88</v>
      </c>
      <c r="E83">
        <v>-12.84625</v>
      </c>
    </row>
    <row r="84" spans="2:5" x14ac:dyDescent="0.25">
      <c r="B84">
        <v>3</v>
      </c>
      <c r="C84">
        <v>324</v>
      </c>
      <c r="D84">
        <v>83</v>
      </c>
      <c r="E84">
        <v>-12.84625</v>
      </c>
    </row>
    <row r="85" spans="2:5" x14ac:dyDescent="0.25">
      <c r="B85">
        <v>2</v>
      </c>
      <c r="C85">
        <v>322</v>
      </c>
      <c r="D85">
        <v>88</v>
      </c>
      <c r="E85">
        <v>-12.84625</v>
      </c>
    </row>
    <row r="86" spans="2:5" x14ac:dyDescent="0.25">
      <c r="B86">
        <v>1</v>
      </c>
      <c r="C86">
        <v>228</v>
      </c>
      <c r="D86">
        <v>113</v>
      </c>
      <c r="E86">
        <v>-186.20492999999999</v>
      </c>
    </row>
    <row r="87" spans="2:5" x14ac:dyDescent="0.25">
      <c r="B87">
        <v>1</v>
      </c>
      <c r="C87">
        <v>228</v>
      </c>
      <c r="D87">
        <v>112</v>
      </c>
      <c r="E87">
        <v>-186.20492999999999</v>
      </c>
    </row>
    <row r="88" spans="2:5" x14ac:dyDescent="0.25">
      <c r="B88">
        <v>2</v>
      </c>
      <c r="C88">
        <v>248</v>
      </c>
      <c r="D88">
        <v>138</v>
      </c>
      <c r="E88">
        <v>-37.394863000000001</v>
      </c>
    </row>
    <row r="89" spans="2:5" x14ac:dyDescent="0.25">
      <c r="B89">
        <v>1</v>
      </c>
      <c r="C89">
        <v>250</v>
      </c>
      <c r="D89">
        <v>138</v>
      </c>
      <c r="E89">
        <v>-37.394863000000001</v>
      </c>
    </row>
    <row r="90" spans="2:5" x14ac:dyDescent="0.25">
      <c r="B90">
        <v>1</v>
      </c>
      <c r="C90">
        <v>250</v>
      </c>
      <c r="D90">
        <v>138</v>
      </c>
      <c r="E90">
        <v>-37.394863000000001</v>
      </c>
    </row>
    <row r="91" spans="2:5" x14ac:dyDescent="0.25">
      <c r="B91">
        <v>2</v>
      </c>
      <c r="C91">
        <v>248</v>
      </c>
      <c r="D91">
        <v>138</v>
      </c>
      <c r="E91">
        <v>-37.394863000000001</v>
      </c>
    </row>
    <row r="92" spans="2:5" x14ac:dyDescent="0.25">
      <c r="B92">
        <v>2</v>
      </c>
      <c r="C92">
        <v>369</v>
      </c>
      <c r="D92">
        <v>160</v>
      </c>
      <c r="E92">
        <v>-17.596909</v>
      </c>
    </row>
    <row r="93" spans="2:5" x14ac:dyDescent="0.25">
      <c r="B93">
        <v>2</v>
      </c>
      <c r="C93">
        <v>369</v>
      </c>
      <c r="D93">
        <v>160</v>
      </c>
      <c r="E93">
        <v>-17.596909</v>
      </c>
    </row>
    <row r="94" spans="2:5" x14ac:dyDescent="0.25">
      <c r="B94">
        <v>2</v>
      </c>
      <c r="C94">
        <v>369</v>
      </c>
      <c r="D94">
        <v>160</v>
      </c>
      <c r="E94">
        <v>-17.596909</v>
      </c>
    </row>
    <row r="95" spans="2:5" x14ac:dyDescent="0.25">
      <c r="B95">
        <v>2</v>
      </c>
      <c r="C95">
        <v>369</v>
      </c>
      <c r="D95">
        <v>160</v>
      </c>
      <c r="E95">
        <v>-17.596909</v>
      </c>
    </row>
    <row r="96" spans="2:5" x14ac:dyDescent="0.25">
      <c r="B96">
        <v>1</v>
      </c>
      <c r="C96">
        <v>235</v>
      </c>
      <c r="D96">
        <v>120</v>
      </c>
      <c r="E96">
        <v>-122.86574</v>
      </c>
    </row>
    <row r="97" spans="2:5" x14ac:dyDescent="0.25">
      <c r="B97">
        <v>1</v>
      </c>
      <c r="C97">
        <v>287</v>
      </c>
      <c r="D97">
        <v>160</v>
      </c>
      <c r="E97">
        <v>-26.296568000000001</v>
      </c>
    </row>
    <row r="98" spans="2:5" x14ac:dyDescent="0.25">
      <c r="B98">
        <v>1</v>
      </c>
      <c r="C98">
        <v>287</v>
      </c>
      <c r="D98">
        <v>160</v>
      </c>
      <c r="E98">
        <v>-26.296568000000001</v>
      </c>
    </row>
    <row r="99" spans="2:5" x14ac:dyDescent="0.25">
      <c r="B99">
        <v>1</v>
      </c>
      <c r="C99">
        <v>287</v>
      </c>
      <c r="D99">
        <v>160</v>
      </c>
      <c r="E99">
        <v>-26.296568000000001</v>
      </c>
    </row>
    <row r="100" spans="2:5" x14ac:dyDescent="0.25">
      <c r="B100">
        <v>1</v>
      </c>
      <c r="C100">
        <v>287</v>
      </c>
      <c r="D100">
        <v>160</v>
      </c>
      <c r="E100">
        <v>-26.296568000000001</v>
      </c>
    </row>
    <row r="101" spans="2:5" x14ac:dyDescent="0.25">
      <c r="B101">
        <v>1</v>
      </c>
      <c r="C101">
        <v>227</v>
      </c>
      <c r="D101">
        <v>111</v>
      </c>
      <c r="E101">
        <v>-168.84557000000001</v>
      </c>
    </row>
    <row r="102" spans="2:5" x14ac:dyDescent="0.25">
      <c r="B102">
        <v>2</v>
      </c>
      <c r="C102">
        <v>238</v>
      </c>
      <c r="D102">
        <v>113</v>
      </c>
      <c r="E102">
        <v>-49.242485000000002</v>
      </c>
    </row>
    <row r="103" spans="2:5" x14ac:dyDescent="0.25">
      <c r="B103">
        <v>1</v>
      </c>
      <c r="C103">
        <v>234</v>
      </c>
      <c r="D103">
        <v>117</v>
      </c>
      <c r="E103">
        <v>-49.242485000000002</v>
      </c>
    </row>
    <row r="104" spans="2:5" x14ac:dyDescent="0.25">
      <c r="B104">
        <v>3</v>
      </c>
      <c r="C104">
        <v>343</v>
      </c>
      <c r="D104">
        <v>99</v>
      </c>
      <c r="E104">
        <v>-31.727588999999998</v>
      </c>
    </row>
    <row r="105" spans="2:5" x14ac:dyDescent="0.25">
      <c r="B105">
        <v>3</v>
      </c>
      <c r="C105">
        <v>329</v>
      </c>
      <c r="D105">
        <v>96</v>
      </c>
      <c r="E105">
        <v>-5.3870006000000004</v>
      </c>
    </row>
    <row r="106" spans="2:5" x14ac:dyDescent="0.25">
      <c r="B106">
        <v>3</v>
      </c>
      <c r="C106">
        <v>329</v>
      </c>
      <c r="D106">
        <v>96</v>
      </c>
      <c r="E106">
        <v>-5.3870006000000004</v>
      </c>
    </row>
    <row r="107" spans="2:5" x14ac:dyDescent="0.25">
      <c r="B107">
        <v>2</v>
      </c>
      <c r="C107">
        <v>341</v>
      </c>
      <c r="D107">
        <v>97</v>
      </c>
      <c r="E107">
        <v>-4.6153620000000002</v>
      </c>
    </row>
    <row r="108" spans="2:5" x14ac:dyDescent="0.25">
      <c r="B108">
        <v>2</v>
      </c>
      <c r="C108">
        <v>340</v>
      </c>
      <c r="D108">
        <v>98</v>
      </c>
      <c r="E108">
        <v>-4.6153620000000002</v>
      </c>
    </row>
    <row r="109" spans="2:5" x14ac:dyDescent="0.25">
      <c r="B109">
        <v>2</v>
      </c>
      <c r="C109">
        <v>341</v>
      </c>
      <c r="D109">
        <v>97</v>
      </c>
      <c r="E109">
        <v>-4.6153620000000002</v>
      </c>
    </row>
    <row r="110" spans="2:5" x14ac:dyDescent="0.25">
      <c r="B110">
        <v>2</v>
      </c>
      <c r="C110">
        <v>341</v>
      </c>
      <c r="D110">
        <v>97</v>
      </c>
      <c r="E110">
        <v>-11.683724</v>
      </c>
    </row>
    <row r="111" spans="2:5" x14ac:dyDescent="0.25">
      <c r="B111">
        <v>3</v>
      </c>
      <c r="C111">
        <v>344</v>
      </c>
      <c r="D111">
        <v>100</v>
      </c>
      <c r="E111">
        <v>-10.742141999999999</v>
      </c>
    </row>
    <row r="112" spans="2:5" x14ac:dyDescent="0.25">
      <c r="B112">
        <v>2</v>
      </c>
      <c r="C112">
        <v>344</v>
      </c>
      <c r="D112">
        <v>100</v>
      </c>
      <c r="E112">
        <v>-10.742141999999999</v>
      </c>
    </row>
    <row r="113" spans="2:5" x14ac:dyDescent="0.25">
      <c r="B113">
        <v>3</v>
      </c>
      <c r="C113">
        <v>344</v>
      </c>
      <c r="D113">
        <v>98</v>
      </c>
      <c r="E113">
        <v>-10.742141999999999</v>
      </c>
    </row>
    <row r="114" spans="2:5" x14ac:dyDescent="0.25">
      <c r="B114">
        <v>2</v>
      </c>
      <c r="C114">
        <v>335</v>
      </c>
      <c r="D114">
        <v>94</v>
      </c>
      <c r="E114">
        <v>-22.464289999999998</v>
      </c>
    </row>
    <row r="115" spans="2:5" x14ac:dyDescent="0.25">
      <c r="B115">
        <v>2</v>
      </c>
      <c r="C115">
        <v>335</v>
      </c>
      <c r="D115">
        <v>94</v>
      </c>
      <c r="E115">
        <v>-22.464289999999998</v>
      </c>
    </row>
    <row r="116" spans="2:5" x14ac:dyDescent="0.25">
      <c r="B116">
        <v>2</v>
      </c>
      <c r="C116">
        <v>338</v>
      </c>
      <c r="D116">
        <v>95</v>
      </c>
      <c r="E116">
        <v>-12.567676000000001</v>
      </c>
    </row>
    <row r="117" spans="2:5" x14ac:dyDescent="0.25">
      <c r="B117">
        <v>3</v>
      </c>
      <c r="C117">
        <v>338</v>
      </c>
      <c r="D117">
        <v>95</v>
      </c>
      <c r="E117">
        <v>-12.567676000000001</v>
      </c>
    </row>
    <row r="118" spans="2:5" x14ac:dyDescent="0.25">
      <c r="B118">
        <v>2</v>
      </c>
      <c r="C118">
        <v>332</v>
      </c>
      <c r="D118">
        <v>94</v>
      </c>
      <c r="E118">
        <v>-5.0743226999999997</v>
      </c>
    </row>
    <row r="119" spans="2:5" x14ac:dyDescent="0.25">
      <c r="B119">
        <v>2</v>
      </c>
      <c r="C119">
        <v>332</v>
      </c>
      <c r="D119">
        <v>94</v>
      </c>
      <c r="E119">
        <v>-5.0743226999999997</v>
      </c>
    </row>
    <row r="120" spans="2:5" x14ac:dyDescent="0.25">
      <c r="B120">
        <v>2</v>
      </c>
      <c r="C120">
        <v>335</v>
      </c>
      <c r="D120">
        <v>94</v>
      </c>
      <c r="E120">
        <v>-5.0743226999999997</v>
      </c>
    </row>
    <row r="121" spans="2:5" x14ac:dyDescent="0.25">
      <c r="B121">
        <v>3</v>
      </c>
      <c r="C121">
        <v>335</v>
      </c>
      <c r="D121">
        <v>94</v>
      </c>
      <c r="E121">
        <v>-5.0743226999999997</v>
      </c>
    </row>
    <row r="122" spans="2:5" x14ac:dyDescent="0.25">
      <c r="B122">
        <v>2</v>
      </c>
      <c r="C122">
        <v>335</v>
      </c>
      <c r="D122">
        <v>94</v>
      </c>
      <c r="E122">
        <v>-5.0743226999999997</v>
      </c>
    </row>
    <row r="123" spans="2:5" x14ac:dyDescent="0.25">
      <c r="B123">
        <v>3</v>
      </c>
      <c r="C123">
        <v>361</v>
      </c>
      <c r="D123">
        <v>85</v>
      </c>
      <c r="E123">
        <v>-17.072330000000001</v>
      </c>
    </row>
    <row r="124" spans="2:5" x14ac:dyDescent="0.25">
      <c r="B124">
        <v>1</v>
      </c>
      <c r="C124">
        <v>281</v>
      </c>
      <c r="D124">
        <v>171</v>
      </c>
      <c r="E124">
        <v>-12.677576999999999</v>
      </c>
    </row>
    <row r="125" spans="2:5" x14ac:dyDescent="0.25">
      <c r="B125">
        <v>1</v>
      </c>
      <c r="C125">
        <v>281</v>
      </c>
      <c r="D125">
        <v>171</v>
      </c>
      <c r="E125">
        <v>-12.677576999999999</v>
      </c>
    </row>
    <row r="126" spans="2:5" x14ac:dyDescent="0.25">
      <c r="B126">
        <v>1</v>
      </c>
      <c r="C126">
        <v>296</v>
      </c>
      <c r="D126">
        <v>158</v>
      </c>
      <c r="E126">
        <v>-12.641526000000001</v>
      </c>
    </row>
    <row r="127" spans="2:5" x14ac:dyDescent="0.25">
      <c r="B127">
        <v>1</v>
      </c>
      <c r="C127">
        <v>296</v>
      </c>
      <c r="D127">
        <v>158</v>
      </c>
      <c r="E127">
        <v>-12.641526000000001</v>
      </c>
    </row>
    <row r="128" spans="2:5" x14ac:dyDescent="0.25">
      <c r="B128">
        <v>1</v>
      </c>
      <c r="C128">
        <v>358</v>
      </c>
      <c r="D128">
        <v>156</v>
      </c>
      <c r="E128">
        <v>-6.9902934999999999</v>
      </c>
    </row>
    <row r="129" spans="2:5" x14ac:dyDescent="0.25">
      <c r="B129">
        <v>1</v>
      </c>
      <c r="C129">
        <v>358</v>
      </c>
      <c r="D129">
        <v>156</v>
      </c>
      <c r="E129">
        <v>-6.9902934999999999</v>
      </c>
    </row>
    <row r="130" spans="2:5" x14ac:dyDescent="0.25">
      <c r="B130">
        <v>2</v>
      </c>
      <c r="C130">
        <v>374</v>
      </c>
      <c r="D130">
        <v>151</v>
      </c>
      <c r="E130">
        <v>-23.657995</v>
      </c>
    </row>
    <row r="131" spans="2:5" x14ac:dyDescent="0.25">
      <c r="B131">
        <v>3</v>
      </c>
      <c r="C131">
        <v>232</v>
      </c>
      <c r="D131">
        <v>125</v>
      </c>
      <c r="E131">
        <v>-34.234479999999998</v>
      </c>
    </row>
    <row r="132" spans="2:5" x14ac:dyDescent="0.25">
      <c r="B132">
        <v>2</v>
      </c>
      <c r="C132">
        <v>360</v>
      </c>
      <c r="D132">
        <v>154</v>
      </c>
      <c r="E132">
        <v>-18.231766</v>
      </c>
    </row>
    <row r="133" spans="2:5" x14ac:dyDescent="0.25">
      <c r="B133">
        <v>1</v>
      </c>
      <c r="C133">
        <v>278</v>
      </c>
      <c r="D133">
        <v>174</v>
      </c>
      <c r="E133">
        <v>-1.0936634999999999</v>
      </c>
    </row>
    <row r="134" spans="2:5" x14ac:dyDescent="0.25">
      <c r="B134">
        <v>1</v>
      </c>
      <c r="C134">
        <v>254</v>
      </c>
      <c r="D134">
        <v>147</v>
      </c>
      <c r="E134">
        <v>-78.536254999999997</v>
      </c>
    </row>
    <row r="135" spans="2:5" x14ac:dyDescent="0.25">
      <c r="B135">
        <v>2</v>
      </c>
      <c r="C135">
        <v>380</v>
      </c>
      <c r="D135">
        <v>162</v>
      </c>
      <c r="E135">
        <v>-1.6283666000000001</v>
      </c>
    </row>
    <row r="136" spans="2:5" x14ac:dyDescent="0.25">
      <c r="B136">
        <v>2</v>
      </c>
      <c r="C136">
        <v>379</v>
      </c>
      <c r="D136">
        <v>162</v>
      </c>
      <c r="E136">
        <v>-1.6283666000000001</v>
      </c>
    </row>
    <row r="137" spans="2:5" x14ac:dyDescent="0.25">
      <c r="B137">
        <v>2</v>
      </c>
      <c r="C137">
        <v>379</v>
      </c>
      <c r="D137">
        <v>162</v>
      </c>
      <c r="E137">
        <v>-1.6283666000000001</v>
      </c>
    </row>
    <row r="138" spans="2:5" x14ac:dyDescent="0.25">
      <c r="B138">
        <v>2</v>
      </c>
      <c r="C138">
        <v>376</v>
      </c>
      <c r="D138">
        <v>157</v>
      </c>
      <c r="E138">
        <v>-6.2791990000000002</v>
      </c>
    </row>
    <row r="139" spans="2:5" x14ac:dyDescent="0.25">
      <c r="B139">
        <v>2</v>
      </c>
      <c r="C139">
        <v>376</v>
      </c>
      <c r="D139">
        <v>157</v>
      </c>
      <c r="E139">
        <v>-6.2791990000000002</v>
      </c>
    </row>
    <row r="140" spans="2:5" x14ac:dyDescent="0.25">
      <c r="B140">
        <v>2</v>
      </c>
      <c r="C140">
        <v>376</v>
      </c>
      <c r="D140">
        <v>157</v>
      </c>
      <c r="E140">
        <v>-6.2791990000000002</v>
      </c>
    </row>
    <row r="141" spans="2:5" x14ac:dyDescent="0.25">
      <c r="B141">
        <v>3</v>
      </c>
      <c r="C141">
        <v>305</v>
      </c>
      <c r="D141">
        <v>148</v>
      </c>
      <c r="E141">
        <v>-5.5435439999999998</v>
      </c>
    </row>
    <row r="142" spans="2:5" x14ac:dyDescent="0.25">
      <c r="B142">
        <v>3</v>
      </c>
      <c r="C142">
        <v>305</v>
      </c>
      <c r="D142">
        <v>148</v>
      </c>
      <c r="E142">
        <v>-5.5435439999999998</v>
      </c>
    </row>
    <row r="143" spans="2:5" x14ac:dyDescent="0.25">
      <c r="B143">
        <v>3</v>
      </c>
      <c r="C143">
        <v>306</v>
      </c>
      <c r="D143">
        <v>148</v>
      </c>
      <c r="E143">
        <v>-5.5435439999999998</v>
      </c>
    </row>
    <row r="144" spans="2:5" x14ac:dyDescent="0.25">
      <c r="B144">
        <v>3</v>
      </c>
      <c r="C144">
        <v>224</v>
      </c>
      <c r="D144">
        <v>116</v>
      </c>
      <c r="E144">
        <v>-32.119152</v>
      </c>
    </row>
    <row r="145" spans="2:5" x14ac:dyDescent="0.25">
      <c r="B145">
        <v>3</v>
      </c>
      <c r="C145">
        <v>224</v>
      </c>
      <c r="D145">
        <v>117</v>
      </c>
      <c r="E145">
        <v>-32.119152</v>
      </c>
    </row>
    <row r="146" spans="2:5" x14ac:dyDescent="0.25">
      <c r="B146">
        <v>1</v>
      </c>
      <c r="C146">
        <v>333</v>
      </c>
      <c r="D146">
        <v>131</v>
      </c>
      <c r="E146">
        <v>-2.2432835</v>
      </c>
    </row>
    <row r="147" spans="2:5" x14ac:dyDescent="0.25">
      <c r="B147">
        <v>1</v>
      </c>
      <c r="C147">
        <v>333</v>
      </c>
      <c r="D147">
        <v>131</v>
      </c>
      <c r="E147">
        <v>-2.2432835</v>
      </c>
    </row>
    <row r="148" spans="2:5" x14ac:dyDescent="0.25">
      <c r="B148">
        <v>1</v>
      </c>
      <c r="C148">
        <v>333</v>
      </c>
      <c r="D148">
        <v>131</v>
      </c>
      <c r="E148">
        <v>-2.2432835</v>
      </c>
    </row>
    <row r="149" spans="2:5" x14ac:dyDescent="0.25">
      <c r="B149">
        <v>1</v>
      </c>
      <c r="C149">
        <v>349</v>
      </c>
      <c r="D149">
        <v>101</v>
      </c>
      <c r="E149">
        <v>-35.373978000000001</v>
      </c>
    </row>
    <row r="150" spans="2:5" x14ac:dyDescent="0.25">
      <c r="B150">
        <v>1</v>
      </c>
      <c r="C150">
        <v>349</v>
      </c>
      <c r="D150">
        <v>100</v>
      </c>
      <c r="E150">
        <v>-35.373978000000001</v>
      </c>
    </row>
    <row r="151" spans="2:5" x14ac:dyDescent="0.25">
      <c r="B151">
        <v>1</v>
      </c>
      <c r="C151">
        <v>349</v>
      </c>
      <c r="D151">
        <v>101</v>
      </c>
      <c r="E151">
        <v>-35.373978000000001</v>
      </c>
    </row>
    <row r="152" spans="2:5" x14ac:dyDescent="0.25">
      <c r="B152">
        <v>1</v>
      </c>
      <c r="C152">
        <v>349</v>
      </c>
      <c r="D152">
        <v>101</v>
      </c>
      <c r="E152">
        <v>-35.373978000000001</v>
      </c>
    </row>
    <row r="153" spans="2:5" x14ac:dyDescent="0.25">
      <c r="B153">
        <v>1</v>
      </c>
      <c r="C153">
        <v>355</v>
      </c>
      <c r="D153">
        <v>154</v>
      </c>
      <c r="E153">
        <v>-6.7527165</v>
      </c>
    </row>
    <row r="154" spans="2:5" x14ac:dyDescent="0.25">
      <c r="B154">
        <v>1</v>
      </c>
      <c r="C154">
        <v>355</v>
      </c>
      <c r="D154">
        <v>154</v>
      </c>
      <c r="E154">
        <v>-6.7527165</v>
      </c>
    </row>
    <row r="155" spans="2:5" x14ac:dyDescent="0.25">
      <c r="B155">
        <v>1</v>
      </c>
      <c r="C155">
        <v>355</v>
      </c>
      <c r="D155">
        <v>154</v>
      </c>
      <c r="E155">
        <v>-6.7527165</v>
      </c>
    </row>
    <row r="156" spans="2:5" x14ac:dyDescent="0.25">
      <c r="B156">
        <v>1</v>
      </c>
      <c r="C156">
        <v>344</v>
      </c>
      <c r="D156">
        <v>156</v>
      </c>
      <c r="E156">
        <v>-15.119076</v>
      </c>
    </row>
    <row r="157" spans="2:5" x14ac:dyDescent="0.25">
      <c r="B157">
        <v>1</v>
      </c>
      <c r="C157">
        <v>344</v>
      </c>
      <c r="D157">
        <v>156</v>
      </c>
      <c r="E157">
        <v>-15.119076</v>
      </c>
    </row>
    <row r="158" spans="2:5" x14ac:dyDescent="0.25">
      <c r="B158">
        <v>2</v>
      </c>
      <c r="C158">
        <v>370</v>
      </c>
      <c r="D158">
        <v>156</v>
      </c>
      <c r="E158">
        <v>-15.119076</v>
      </c>
    </row>
    <row r="159" spans="2:5" x14ac:dyDescent="0.25">
      <c r="B159">
        <v>3</v>
      </c>
      <c r="C159">
        <v>279</v>
      </c>
      <c r="D159">
        <v>179</v>
      </c>
      <c r="E159">
        <v>-96.443039999999996</v>
      </c>
    </row>
    <row r="160" spans="2:5" x14ac:dyDescent="0.25">
      <c r="B160">
        <v>2</v>
      </c>
      <c r="C160">
        <v>271</v>
      </c>
      <c r="D160">
        <v>151</v>
      </c>
      <c r="E160">
        <v>-73.241609999999994</v>
      </c>
    </row>
    <row r="161" spans="2:5" x14ac:dyDescent="0.25">
      <c r="B161">
        <v>1</v>
      </c>
      <c r="C161">
        <v>271</v>
      </c>
      <c r="D161">
        <v>151</v>
      </c>
      <c r="E161">
        <v>-73.241609999999994</v>
      </c>
    </row>
    <row r="162" spans="2:5" x14ac:dyDescent="0.25">
      <c r="B162">
        <v>3</v>
      </c>
      <c r="C162">
        <v>271</v>
      </c>
      <c r="D162">
        <v>151</v>
      </c>
      <c r="E162">
        <v>-73.241609999999994</v>
      </c>
    </row>
    <row r="163" spans="2:5" x14ac:dyDescent="0.25">
      <c r="B163">
        <v>1</v>
      </c>
      <c r="C163">
        <v>353</v>
      </c>
      <c r="D163">
        <v>98</v>
      </c>
      <c r="E163">
        <v>-166.69379000000001</v>
      </c>
    </row>
    <row r="164" spans="2:5" x14ac:dyDescent="0.25">
      <c r="B164">
        <v>2</v>
      </c>
      <c r="C164">
        <v>364</v>
      </c>
      <c r="D164">
        <v>158</v>
      </c>
      <c r="E164">
        <v>-42.147655</v>
      </c>
    </row>
    <row r="165" spans="2:5" x14ac:dyDescent="0.25">
      <c r="B165">
        <v>2</v>
      </c>
      <c r="C165">
        <v>363</v>
      </c>
      <c r="D165">
        <v>158</v>
      </c>
      <c r="E165">
        <v>-42.147655</v>
      </c>
    </row>
    <row r="166" spans="2:5" x14ac:dyDescent="0.25">
      <c r="B166">
        <v>2</v>
      </c>
      <c r="C166">
        <v>363</v>
      </c>
      <c r="D166">
        <v>158</v>
      </c>
      <c r="E166">
        <v>-42.147655</v>
      </c>
    </row>
    <row r="167" spans="2:5" x14ac:dyDescent="0.25">
      <c r="B167">
        <v>2</v>
      </c>
      <c r="C167">
        <v>364</v>
      </c>
      <c r="D167">
        <v>158</v>
      </c>
      <c r="E167">
        <v>-42.147655</v>
      </c>
    </row>
    <row r="168" spans="2:5" x14ac:dyDescent="0.25">
      <c r="B168">
        <v>1</v>
      </c>
      <c r="C168">
        <v>214</v>
      </c>
      <c r="D168">
        <v>112</v>
      </c>
      <c r="E168">
        <v>-7.3900703999999999</v>
      </c>
    </row>
    <row r="169" spans="2:5" x14ac:dyDescent="0.25">
      <c r="B169">
        <v>1</v>
      </c>
      <c r="C169">
        <v>214</v>
      </c>
      <c r="D169">
        <v>112</v>
      </c>
      <c r="E169">
        <v>-7.3900703999999999</v>
      </c>
    </row>
    <row r="170" spans="2:5" x14ac:dyDescent="0.25">
      <c r="B170">
        <v>3</v>
      </c>
      <c r="C170">
        <v>308</v>
      </c>
      <c r="D170">
        <v>157</v>
      </c>
      <c r="E170">
        <v>-12.4208555</v>
      </c>
    </row>
    <row r="171" spans="2:5" x14ac:dyDescent="0.25">
      <c r="B171">
        <v>3</v>
      </c>
      <c r="C171">
        <v>308</v>
      </c>
      <c r="D171">
        <v>160</v>
      </c>
      <c r="E171">
        <v>-12.4208555</v>
      </c>
    </row>
    <row r="172" spans="2:5" x14ac:dyDescent="0.25">
      <c r="B172">
        <v>3</v>
      </c>
      <c r="C172">
        <v>308</v>
      </c>
      <c r="D172">
        <v>159</v>
      </c>
      <c r="E172">
        <v>-12.4208555</v>
      </c>
    </row>
    <row r="173" spans="2:5" x14ac:dyDescent="0.25">
      <c r="B173">
        <v>3</v>
      </c>
      <c r="C173">
        <v>308</v>
      </c>
      <c r="D173">
        <v>159</v>
      </c>
      <c r="E173">
        <v>-12.4208555</v>
      </c>
    </row>
    <row r="174" spans="2:5" x14ac:dyDescent="0.25">
      <c r="B174">
        <v>3</v>
      </c>
      <c r="C174">
        <v>309</v>
      </c>
      <c r="D174">
        <v>159</v>
      </c>
      <c r="E174">
        <v>-12.4208555</v>
      </c>
    </row>
    <row r="175" spans="2:5" x14ac:dyDescent="0.25">
      <c r="B175">
        <v>3</v>
      </c>
      <c r="C175">
        <v>309</v>
      </c>
      <c r="D175">
        <v>159</v>
      </c>
      <c r="E175">
        <v>-12.4208555</v>
      </c>
    </row>
    <row r="176" spans="2:5" x14ac:dyDescent="0.25">
      <c r="B176">
        <v>3</v>
      </c>
      <c r="C176">
        <v>308</v>
      </c>
      <c r="D176">
        <v>160</v>
      </c>
      <c r="E176">
        <v>-12.4208555</v>
      </c>
    </row>
    <row r="177" spans="2:5" x14ac:dyDescent="0.25">
      <c r="B177">
        <v>3</v>
      </c>
      <c r="C177">
        <v>308</v>
      </c>
      <c r="D177">
        <v>160</v>
      </c>
      <c r="E177">
        <v>-12.4208555</v>
      </c>
    </row>
    <row r="178" spans="2:5" x14ac:dyDescent="0.25">
      <c r="B178">
        <v>2</v>
      </c>
      <c r="C178">
        <v>308</v>
      </c>
      <c r="D178">
        <v>160</v>
      </c>
      <c r="E178">
        <v>-11.07705</v>
      </c>
    </row>
    <row r="179" spans="2:5" x14ac:dyDescent="0.25">
      <c r="B179">
        <v>3</v>
      </c>
      <c r="C179">
        <v>308</v>
      </c>
      <c r="D179">
        <v>160</v>
      </c>
      <c r="E179">
        <v>-11.07705</v>
      </c>
    </row>
    <row r="180" spans="2:5" x14ac:dyDescent="0.25">
      <c r="B180">
        <v>3</v>
      </c>
      <c r="C180">
        <v>308</v>
      </c>
      <c r="D180">
        <v>160</v>
      </c>
      <c r="E180">
        <v>-11.07705</v>
      </c>
    </row>
    <row r="181" spans="2:5" x14ac:dyDescent="0.25">
      <c r="B181">
        <v>1</v>
      </c>
      <c r="C181">
        <v>298</v>
      </c>
      <c r="D181">
        <v>149</v>
      </c>
      <c r="E181">
        <v>-1.0929878</v>
      </c>
    </row>
    <row r="182" spans="2:5" x14ac:dyDescent="0.25">
      <c r="B182">
        <v>2</v>
      </c>
      <c r="C182">
        <v>254</v>
      </c>
      <c r="D182">
        <v>137</v>
      </c>
      <c r="E182">
        <v>-32.356369999999998</v>
      </c>
    </row>
    <row r="183" spans="2:5" x14ac:dyDescent="0.25">
      <c r="B183">
        <v>1</v>
      </c>
      <c r="C183">
        <v>255</v>
      </c>
      <c r="D183">
        <v>139</v>
      </c>
      <c r="E183">
        <v>-32.356369999999998</v>
      </c>
    </row>
    <row r="184" spans="2:5" x14ac:dyDescent="0.25">
      <c r="B184">
        <v>1</v>
      </c>
      <c r="C184">
        <v>255</v>
      </c>
      <c r="D184">
        <v>139</v>
      </c>
      <c r="E184">
        <v>-32.356369999999998</v>
      </c>
    </row>
    <row r="185" spans="2:5" x14ac:dyDescent="0.25">
      <c r="B185">
        <v>2</v>
      </c>
      <c r="C185">
        <v>255</v>
      </c>
      <c r="D185">
        <v>136</v>
      </c>
      <c r="E185">
        <v>-32.356369999999998</v>
      </c>
    </row>
    <row r="186" spans="2:5" x14ac:dyDescent="0.25">
      <c r="B186">
        <v>2</v>
      </c>
      <c r="C186">
        <v>254</v>
      </c>
      <c r="D186">
        <v>137</v>
      </c>
      <c r="E186">
        <v>-32.356369999999998</v>
      </c>
    </row>
    <row r="187" spans="2:5" x14ac:dyDescent="0.25">
      <c r="B187">
        <v>3</v>
      </c>
      <c r="C187">
        <v>367</v>
      </c>
      <c r="D187">
        <v>129</v>
      </c>
      <c r="E187">
        <v>-2.6843314</v>
      </c>
    </row>
    <row r="188" spans="2:5" x14ac:dyDescent="0.25">
      <c r="B188">
        <v>3</v>
      </c>
      <c r="C188">
        <v>367</v>
      </c>
      <c r="D188">
        <v>129</v>
      </c>
      <c r="E188">
        <v>-2.6843314</v>
      </c>
    </row>
    <row r="189" spans="2:5" x14ac:dyDescent="0.25">
      <c r="B189">
        <v>3</v>
      </c>
      <c r="C189">
        <v>367</v>
      </c>
      <c r="D189">
        <v>130</v>
      </c>
      <c r="E189">
        <v>-2.6843314</v>
      </c>
    </row>
    <row r="190" spans="2:5" x14ac:dyDescent="0.25">
      <c r="B190">
        <v>3</v>
      </c>
      <c r="C190">
        <v>369</v>
      </c>
      <c r="D190">
        <v>130</v>
      </c>
      <c r="E190">
        <v>-2.6843314</v>
      </c>
    </row>
    <row r="191" spans="2:5" x14ac:dyDescent="0.25">
      <c r="B191">
        <v>3</v>
      </c>
      <c r="C191">
        <v>367</v>
      </c>
      <c r="D191">
        <v>129</v>
      </c>
      <c r="E191">
        <v>-2.6843314</v>
      </c>
    </row>
    <row r="192" spans="2:5" x14ac:dyDescent="0.25">
      <c r="B192">
        <v>3</v>
      </c>
      <c r="C192">
        <v>361</v>
      </c>
      <c r="D192">
        <v>121</v>
      </c>
      <c r="E192">
        <v>-8.6240860000000001</v>
      </c>
    </row>
    <row r="193" spans="2:5" x14ac:dyDescent="0.25">
      <c r="B193">
        <v>3</v>
      </c>
      <c r="C193">
        <v>361</v>
      </c>
      <c r="D193">
        <v>122</v>
      </c>
      <c r="E193">
        <v>-8.6240860000000001</v>
      </c>
    </row>
    <row r="194" spans="2:5" x14ac:dyDescent="0.25">
      <c r="B194">
        <v>3</v>
      </c>
      <c r="C194">
        <v>362</v>
      </c>
      <c r="D194">
        <v>122</v>
      </c>
      <c r="E194">
        <v>-8.6240860000000001</v>
      </c>
    </row>
    <row r="195" spans="2:5" x14ac:dyDescent="0.25">
      <c r="B195">
        <v>2</v>
      </c>
      <c r="C195">
        <v>269</v>
      </c>
      <c r="D195">
        <v>152</v>
      </c>
      <c r="E195">
        <v>-74.802369999999996</v>
      </c>
    </row>
    <row r="196" spans="2:5" x14ac:dyDescent="0.25">
      <c r="B196">
        <v>3</v>
      </c>
      <c r="C196">
        <v>269</v>
      </c>
      <c r="D196">
        <v>152</v>
      </c>
      <c r="E196">
        <v>-74.802369999999996</v>
      </c>
    </row>
    <row r="197" spans="2:5" x14ac:dyDescent="0.25">
      <c r="B197">
        <v>1</v>
      </c>
      <c r="C197">
        <v>286</v>
      </c>
      <c r="D197">
        <v>175</v>
      </c>
      <c r="E197">
        <v>-14.395052</v>
      </c>
    </row>
    <row r="198" spans="2:5" x14ac:dyDescent="0.25">
      <c r="B198">
        <v>2</v>
      </c>
      <c r="C198">
        <v>284</v>
      </c>
      <c r="D198">
        <v>179</v>
      </c>
      <c r="E198">
        <v>-14.395052</v>
      </c>
    </row>
    <row r="199" spans="2:5" x14ac:dyDescent="0.25">
      <c r="B199">
        <v>2</v>
      </c>
      <c r="C199">
        <v>283</v>
      </c>
      <c r="D199">
        <v>180</v>
      </c>
      <c r="E199">
        <v>-14.395052</v>
      </c>
    </row>
    <row r="200" spans="2:5" x14ac:dyDescent="0.25">
      <c r="B200">
        <v>2</v>
      </c>
      <c r="C200">
        <v>348</v>
      </c>
      <c r="D200">
        <v>148</v>
      </c>
      <c r="E200">
        <v>-32.510756999999998</v>
      </c>
    </row>
    <row r="201" spans="2:5" x14ac:dyDescent="0.25">
      <c r="B201">
        <v>2</v>
      </c>
      <c r="C201">
        <v>348</v>
      </c>
      <c r="D201">
        <v>148</v>
      </c>
      <c r="E201">
        <v>-32.510756999999998</v>
      </c>
    </row>
    <row r="202" spans="2:5" x14ac:dyDescent="0.25">
      <c r="B202">
        <v>2</v>
      </c>
      <c r="C202">
        <v>265</v>
      </c>
      <c r="D202">
        <v>151</v>
      </c>
      <c r="E202">
        <v>-17.744433999999998</v>
      </c>
    </row>
    <row r="203" spans="2:5" x14ac:dyDescent="0.25">
      <c r="B203">
        <v>1</v>
      </c>
      <c r="C203">
        <v>265</v>
      </c>
      <c r="D203">
        <v>151</v>
      </c>
      <c r="E203">
        <v>-17.744433999999998</v>
      </c>
    </row>
    <row r="204" spans="2:5" x14ac:dyDescent="0.25">
      <c r="B204">
        <v>2</v>
      </c>
      <c r="C204">
        <v>266</v>
      </c>
      <c r="D204">
        <v>149</v>
      </c>
      <c r="E204">
        <v>-17.744433999999998</v>
      </c>
    </row>
    <row r="205" spans="2:5" x14ac:dyDescent="0.25">
      <c r="B205">
        <v>3</v>
      </c>
      <c r="C205">
        <v>259</v>
      </c>
      <c r="D205">
        <v>133</v>
      </c>
      <c r="E205">
        <v>-9.3656600000000001</v>
      </c>
    </row>
    <row r="206" spans="2:5" x14ac:dyDescent="0.25">
      <c r="B206">
        <v>3</v>
      </c>
      <c r="C206">
        <v>259</v>
      </c>
      <c r="D206">
        <v>134</v>
      </c>
      <c r="E206">
        <v>-9.3656600000000001</v>
      </c>
    </row>
    <row r="207" spans="2:5" x14ac:dyDescent="0.25">
      <c r="B207">
        <v>3</v>
      </c>
      <c r="C207">
        <v>258</v>
      </c>
      <c r="D207">
        <v>133</v>
      </c>
      <c r="E207">
        <v>-9.3656600000000001</v>
      </c>
    </row>
    <row r="208" spans="2:5" x14ac:dyDescent="0.25">
      <c r="B208">
        <v>1</v>
      </c>
      <c r="C208">
        <v>303</v>
      </c>
      <c r="D208">
        <v>156</v>
      </c>
      <c r="E208">
        <v>-15.559036000000001</v>
      </c>
    </row>
    <row r="209" spans="2:5" x14ac:dyDescent="0.25">
      <c r="B209">
        <v>3</v>
      </c>
      <c r="C209">
        <v>326</v>
      </c>
      <c r="D209">
        <v>150</v>
      </c>
      <c r="E209">
        <v>-2.9723136000000001</v>
      </c>
    </row>
    <row r="210" spans="2:5" x14ac:dyDescent="0.25">
      <c r="B210">
        <v>3</v>
      </c>
      <c r="C210">
        <v>220</v>
      </c>
      <c r="D210">
        <v>170</v>
      </c>
      <c r="E210">
        <v>-1.1564089</v>
      </c>
    </row>
    <row r="211" spans="2:5" x14ac:dyDescent="0.25">
      <c r="B211">
        <v>3</v>
      </c>
      <c r="C211">
        <v>222</v>
      </c>
      <c r="D211">
        <v>169</v>
      </c>
      <c r="E211">
        <v>-1.1564089</v>
      </c>
    </row>
    <row r="212" spans="2:5" x14ac:dyDescent="0.25">
      <c r="B212">
        <v>2</v>
      </c>
      <c r="C212">
        <v>207</v>
      </c>
      <c r="D212">
        <v>108</v>
      </c>
      <c r="E212">
        <v>-1.2408105</v>
      </c>
    </row>
    <row r="213" spans="2:5" x14ac:dyDescent="0.25">
      <c r="B213">
        <v>2</v>
      </c>
      <c r="C213">
        <v>207</v>
      </c>
      <c r="D213">
        <v>108</v>
      </c>
      <c r="E213">
        <v>-1.2408105</v>
      </c>
    </row>
    <row r="214" spans="2:5" x14ac:dyDescent="0.25">
      <c r="B214">
        <v>1</v>
      </c>
      <c r="C214">
        <v>278</v>
      </c>
      <c r="D214">
        <v>137</v>
      </c>
      <c r="E214">
        <v>-2.6161766000000002</v>
      </c>
    </row>
    <row r="215" spans="2:5" x14ac:dyDescent="0.25">
      <c r="B215">
        <v>1</v>
      </c>
      <c r="C215">
        <v>278</v>
      </c>
      <c r="D215">
        <v>135</v>
      </c>
      <c r="E215">
        <v>-5.5415745000000003</v>
      </c>
    </row>
    <row r="216" spans="2:5" x14ac:dyDescent="0.25">
      <c r="B216">
        <v>1</v>
      </c>
      <c r="C216">
        <v>278</v>
      </c>
      <c r="D216">
        <v>135</v>
      </c>
      <c r="E216">
        <v>-5.5415745000000003</v>
      </c>
    </row>
    <row r="217" spans="2:5" x14ac:dyDescent="0.25">
      <c r="B217">
        <v>3</v>
      </c>
      <c r="C217">
        <v>275</v>
      </c>
      <c r="D217">
        <v>128</v>
      </c>
      <c r="E217">
        <v>-1.8822544000000001</v>
      </c>
    </row>
    <row r="218" spans="2:5" x14ac:dyDescent="0.25">
      <c r="B218">
        <v>3</v>
      </c>
      <c r="C218">
        <v>277</v>
      </c>
      <c r="D218">
        <v>129</v>
      </c>
      <c r="E218">
        <v>-1.8822544000000001</v>
      </c>
    </row>
    <row r="219" spans="2:5" x14ac:dyDescent="0.25">
      <c r="B219">
        <v>2</v>
      </c>
      <c r="C219">
        <v>309</v>
      </c>
      <c r="D219">
        <v>219</v>
      </c>
      <c r="E219">
        <v>-4.7891380000000003</v>
      </c>
    </row>
    <row r="220" spans="2:5" x14ac:dyDescent="0.25">
      <c r="B220">
        <v>1</v>
      </c>
      <c r="C220">
        <v>353</v>
      </c>
      <c r="D220">
        <v>98</v>
      </c>
      <c r="E220">
        <v>-106.60275</v>
      </c>
    </row>
    <row r="221" spans="2:5" x14ac:dyDescent="0.25">
      <c r="B221">
        <v>1</v>
      </c>
      <c r="C221">
        <v>297</v>
      </c>
      <c r="D221">
        <v>151</v>
      </c>
      <c r="E221">
        <v>-1.4327363</v>
      </c>
    </row>
    <row r="222" spans="2:5" x14ac:dyDescent="0.25">
      <c r="B222">
        <v>1</v>
      </c>
      <c r="C222">
        <v>297</v>
      </c>
      <c r="D222">
        <v>151</v>
      </c>
      <c r="E222">
        <v>-1.4327363</v>
      </c>
    </row>
    <row r="223" spans="2:5" x14ac:dyDescent="0.25">
      <c r="B223">
        <v>2</v>
      </c>
      <c r="C223">
        <v>278</v>
      </c>
      <c r="D223">
        <v>144</v>
      </c>
      <c r="E223">
        <v>-1.1275356999999999</v>
      </c>
    </row>
    <row r="224" spans="2:5" x14ac:dyDescent="0.25">
      <c r="B224">
        <v>2</v>
      </c>
      <c r="C224">
        <v>278</v>
      </c>
      <c r="D224">
        <v>144</v>
      </c>
      <c r="E224">
        <v>-1.1275356999999999</v>
      </c>
    </row>
    <row r="225" spans="2:5" x14ac:dyDescent="0.25">
      <c r="B225">
        <v>1</v>
      </c>
      <c r="C225">
        <v>273</v>
      </c>
      <c r="D225">
        <v>156</v>
      </c>
      <c r="E225">
        <v>-2.6426229999999999</v>
      </c>
    </row>
    <row r="226" spans="2:5" x14ac:dyDescent="0.25">
      <c r="B226">
        <v>1</v>
      </c>
      <c r="C226">
        <v>273</v>
      </c>
      <c r="D226">
        <v>156</v>
      </c>
      <c r="E226">
        <v>-2.6426229999999999</v>
      </c>
    </row>
    <row r="227" spans="2:5" x14ac:dyDescent="0.25">
      <c r="B227">
        <v>3</v>
      </c>
      <c r="C227">
        <v>278</v>
      </c>
      <c r="D227">
        <v>159</v>
      </c>
      <c r="E227">
        <v>-2.6426229999999999</v>
      </c>
    </row>
    <row r="228" spans="2:5" x14ac:dyDescent="0.25">
      <c r="B228">
        <v>1</v>
      </c>
      <c r="C228">
        <v>260</v>
      </c>
      <c r="D228">
        <v>124</v>
      </c>
      <c r="E228">
        <v>-3.2810153999999998</v>
      </c>
    </row>
    <row r="229" spans="2:5" x14ac:dyDescent="0.25">
      <c r="B229">
        <v>1</v>
      </c>
      <c r="C229">
        <v>260</v>
      </c>
      <c r="D229">
        <v>123</v>
      </c>
      <c r="E229">
        <v>-3.2810153999999998</v>
      </c>
    </row>
    <row r="230" spans="2:5" x14ac:dyDescent="0.25">
      <c r="B230">
        <v>3</v>
      </c>
      <c r="C230">
        <v>351</v>
      </c>
      <c r="D230">
        <v>132</v>
      </c>
      <c r="E230">
        <v>-16.173475</v>
      </c>
    </row>
    <row r="231" spans="2:5" x14ac:dyDescent="0.25">
      <c r="B231">
        <v>2</v>
      </c>
      <c r="C231">
        <v>351</v>
      </c>
      <c r="D231">
        <v>133</v>
      </c>
      <c r="E231">
        <v>-16.173475</v>
      </c>
    </row>
    <row r="232" spans="2:5" x14ac:dyDescent="0.25">
      <c r="B232">
        <v>3</v>
      </c>
      <c r="C232">
        <v>351</v>
      </c>
      <c r="D232">
        <v>132</v>
      </c>
      <c r="E232">
        <v>-16.173475</v>
      </c>
    </row>
    <row r="233" spans="2:5" x14ac:dyDescent="0.25">
      <c r="B233">
        <v>2</v>
      </c>
      <c r="C233">
        <v>351</v>
      </c>
      <c r="D233">
        <v>133</v>
      </c>
      <c r="E233">
        <v>-16.173475</v>
      </c>
    </row>
    <row r="234" spans="2:5" x14ac:dyDescent="0.25">
      <c r="B234">
        <v>2</v>
      </c>
      <c r="C234">
        <v>351</v>
      </c>
      <c r="D234">
        <v>133</v>
      </c>
      <c r="E234">
        <v>-16.173475</v>
      </c>
    </row>
    <row r="235" spans="2:5" x14ac:dyDescent="0.25">
      <c r="B235">
        <v>3</v>
      </c>
      <c r="C235">
        <v>351</v>
      </c>
      <c r="D235">
        <v>132</v>
      </c>
      <c r="E235">
        <v>-16.173475</v>
      </c>
    </row>
    <row r="236" spans="2:5" x14ac:dyDescent="0.25">
      <c r="B236">
        <v>2</v>
      </c>
      <c r="C236">
        <v>351</v>
      </c>
      <c r="D236">
        <v>133</v>
      </c>
      <c r="E236">
        <v>-16.173475</v>
      </c>
    </row>
    <row r="237" spans="2:5" x14ac:dyDescent="0.25">
      <c r="B237">
        <v>3</v>
      </c>
      <c r="C237">
        <v>328</v>
      </c>
      <c r="D237">
        <v>97</v>
      </c>
      <c r="E237">
        <v>-7.1681470000000003</v>
      </c>
    </row>
    <row r="238" spans="2:5" x14ac:dyDescent="0.25">
      <c r="B238">
        <v>3</v>
      </c>
      <c r="C238">
        <v>328</v>
      </c>
      <c r="D238">
        <v>97</v>
      </c>
      <c r="E238">
        <v>-7.1681470000000003</v>
      </c>
    </row>
    <row r="239" spans="2:5" x14ac:dyDescent="0.25">
      <c r="B239">
        <v>3</v>
      </c>
      <c r="C239">
        <v>326</v>
      </c>
      <c r="D239">
        <v>88</v>
      </c>
      <c r="E239">
        <v>-1.6795127000000001</v>
      </c>
    </row>
    <row r="240" spans="2:5" x14ac:dyDescent="0.25">
      <c r="B240">
        <v>3</v>
      </c>
      <c r="C240">
        <v>326</v>
      </c>
      <c r="D240">
        <v>88</v>
      </c>
      <c r="E240">
        <v>-1.6795127000000001</v>
      </c>
    </row>
    <row r="241" spans="2:5" x14ac:dyDescent="0.25">
      <c r="B241">
        <v>3</v>
      </c>
      <c r="C241">
        <v>326</v>
      </c>
      <c r="D241">
        <v>88</v>
      </c>
      <c r="E241">
        <v>-1.6795127000000001</v>
      </c>
    </row>
    <row r="242" spans="2:5" x14ac:dyDescent="0.25">
      <c r="B242">
        <v>3</v>
      </c>
      <c r="C242">
        <v>258</v>
      </c>
      <c r="D242">
        <v>110</v>
      </c>
      <c r="E242">
        <v>-0.29840087999999998</v>
      </c>
    </row>
    <row r="243" spans="2:5" x14ac:dyDescent="0.25">
      <c r="B243">
        <v>3</v>
      </c>
      <c r="C243">
        <v>258</v>
      </c>
      <c r="D243">
        <v>110</v>
      </c>
      <c r="E243">
        <v>-0.29840087999999998</v>
      </c>
    </row>
    <row r="244" spans="2:5" x14ac:dyDescent="0.25">
      <c r="B244">
        <v>2</v>
      </c>
      <c r="C244">
        <v>353</v>
      </c>
      <c r="D244">
        <v>152</v>
      </c>
      <c r="E244">
        <v>-3.3295363999999998</v>
      </c>
    </row>
    <row r="245" spans="2:5" x14ac:dyDescent="0.25">
      <c r="B245">
        <v>2</v>
      </c>
      <c r="C245">
        <v>353</v>
      </c>
      <c r="D245">
        <v>152</v>
      </c>
      <c r="E245">
        <v>-3.3295363999999998</v>
      </c>
    </row>
    <row r="246" spans="2:5" x14ac:dyDescent="0.25">
      <c r="B246">
        <v>2</v>
      </c>
      <c r="C246">
        <v>353</v>
      </c>
      <c r="D246">
        <v>152</v>
      </c>
      <c r="E246">
        <v>-3.3295363999999998</v>
      </c>
    </row>
    <row r="247" spans="2:5" x14ac:dyDescent="0.25">
      <c r="B247">
        <v>2</v>
      </c>
      <c r="C247">
        <v>364</v>
      </c>
      <c r="D247">
        <v>159</v>
      </c>
      <c r="E247">
        <v>-4.6987776999999999</v>
      </c>
    </row>
    <row r="248" spans="2:5" x14ac:dyDescent="0.25">
      <c r="B248">
        <v>2</v>
      </c>
      <c r="C248">
        <v>364</v>
      </c>
      <c r="D248">
        <v>159</v>
      </c>
      <c r="E248">
        <v>-4.6987776999999999</v>
      </c>
    </row>
    <row r="249" spans="2:5" x14ac:dyDescent="0.25">
      <c r="B249">
        <v>1</v>
      </c>
      <c r="C249">
        <v>278</v>
      </c>
      <c r="D249">
        <v>135</v>
      </c>
      <c r="E249">
        <v>-8.6547440000000009</v>
      </c>
    </row>
    <row r="250" spans="2:5" x14ac:dyDescent="0.25">
      <c r="B250">
        <v>1</v>
      </c>
      <c r="C250">
        <v>279</v>
      </c>
      <c r="D250">
        <v>136</v>
      </c>
      <c r="E250">
        <v>-8.6547440000000009</v>
      </c>
    </row>
    <row r="251" spans="2:5" x14ac:dyDescent="0.25">
      <c r="B251">
        <v>1</v>
      </c>
      <c r="C251">
        <v>279</v>
      </c>
      <c r="D251">
        <v>136</v>
      </c>
      <c r="E251">
        <v>-8.6547440000000009</v>
      </c>
    </row>
    <row r="252" spans="2:5" x14ac:dyDescent="0.25">
      <c r="B252">
        <v>1</v>
      </c>
      <c r="C252">
        <v>279</v>
      </c>
      <c r="D252">
        <v>136</v>
      </c>
      <c r="E252">
        <v>-8.6547440000000009</v>
      </c>
    </row>
    <row r="253" spans="2:5" x14ac:dyDescent="0.25">
      <c r="B253">
        <v>2</v>
      </c>
      <c r="C253">
        <v>266</v>
      </c>
      <c r="D253">
        <v>157</v>
      </c>
      <c r="E253">
        <v>-14.892746000000001</v>
      </c>
    </row>
    <row r="254" spans="2:5" x14ac:dyDescent="0.25">
      <c r="B254">
        <v>3</v>
      </c>
      <c r="C254">
        <v>275</v>
      </c>
      <c r="D254">
        <v>177</v>
      </c>
      <c r="E254">
        <v>-157.20813000000001</v>
      </c>
    </row>
    <row r="255" spans="2:5" x14ac:dyDescent="0.25">
      <c r="B255">
        <v>2</v>
      </c>
      <c r="C255">
        <v>280</v>
      </c>
      <c r="D255">
        <v>172</v>
      </c>
      <c r="E255">
        <v>-157.20813000000001</v>
      </c>
    </row>
    <row r="256" spans="2:5" x14ac:dyDescent="0.25">
      <c r="B256">
        <v>2</v>
      </c>
      <c r="C256">
        <v>280</v>
      </c>
      <c r="D256">
        <v>172</v>
      </c>
      <c r="E256">
        <v>-157.20813000000001</v>
      </c>
    </row>
    <row r="257" spans="2:5" x14ac:dyDescent="0.25">
      <c r="B257">
        <v>3</v>
      </c>
      <c r="C257">
        <v>275</v>
      </c>
      <c r="D257">
        <v>177</v>
      </c>
      <c r="E257">
        <v>-157.20813000000001</v>
      </c>
    </row>
    <row r="258" spans="2:5" x14ac:dyDescent="0.25">
      <c r="B258">
        <v>3</v>
      </c>
      <c r="C258">
        <v>273</v>
      </c>
      <c r="D258">
        <v>177</v>
      </c>
      <c r="E258">
        <v>-157.20813000000001</v>
      </c>
    </row>
    <row r="259" spans="2:5" x14ac:dyDescent="0.25">
      <c r="B259">
        <v>3</v>
      </c>
      <c r="C259">
        <v>368</v>
      </c>
      <c r="D259">
        <v>127</v>
      </c>
      <c r="E259">
        <v>-1.2317271999999999</v>
      </c>
    </row>
    <row r="260" spans="2:5" x14ac:dyDescent="0.25">
      <c r="B260">
        <v>3</v>
      </c>
      <c r="C260">
        <v>368</v>
      </c>
      <c r="D260">
        <v>127</v>
      </c>
      <c r="E260">
        <v>-1.2317271999999999</v>
      </c>
    </row>
    <row r="261" spans="2:5" x14ac:dyDescent="0.25">
      <c r="B261">
        <v>2</v>
      </c>
      <c r="C261">
        <v>353</v>
      </c>
      <c r="D261">
        <v>151</v>
      </c>
      <c r="E261">
        <v>-0.69874429999999998</v>
      </c>
    </row>
    <row r="262" spans="2:5" x14ac:dyDescent="0.25">
      <c r="B262">
        <v>2</v>
      </c>
      <c r="C262">
        <v>353</v>
      </c>
      <c r="D262">
        <v>151</v>
      </c>
      <c r="E262">
        <v>-0.69874429999999998</v>
      </c>
    </row>
    <row r="263" spans="2:5" x14ac:dyDescent="0.25">
      <c r="B263">
        <v>1</v>
      </c>
      <c r="C263">
        <v>267</v>
      </c>
      <c r="D263">
        <v>151</v>
      </c>
      <c r="E263">
        <v>-16.965209999999999</v>
      </c>
    </row>
    <row r="264" spans="2:5" x14ac:dyDescent="0.25">
      <c r="B264">
        <v>2</v>
      </c>
      <c r="C264">
        <v>266</v>
      </c>
      <c r="D264">
        <v>149</v>
      </c>
      <c r="E264">
        <v>-16.965209999999999</v>
      </c>
    </row>
    <row r="265" spans="2:5" x14ac:dyDescent="0.25">
      <c r="B265">
        <v>2</v>
      </c>
      <c r="C265">
        <v>274</v>
      </c>
      <c r="D265">
        <v>156</v>
      </c>
      <c r="E265">
        <v>-16.965209999999999</v>
      </c>
    </row>
    <row r="266" spans="2:5" x14ac:dyDescent="0.25">
      <c r="B266">
        <v>2</v>
      </c>
      <c r="C266">
        <v>273</v>
      </c>
      <c r="D266">
        <v>167</v>
      </c>
      <c r="E266">
        <v>-1.7834239999999999</v>
      </c>
    </row>
    <row r="267" spans="2:5" x14ac:dyDescent="0.25">
      <c r="B267">
        <v>1</v>
      </c>
      <c r="C267">
        <v>267</v>
      </c>
      <c r="D267">
        <v>159</v>
      </c>
      <c r="E267">
        <v>-3.2200983000000001</v>
      </c>
    </row>
    <row r="268" spans="2:5" x14ac:dyDescent="0.25">
      <c r="B268">
        <v>2</v>
      </c>
      <c r="C268">
        <v>267</v>
      </c>
      <c r="D268">
        <v>159</v>
      </c>
      <c r="E268">
        <v>-3.2200983000000001</v>
      </c>
    </row>
    <row r="269" spans="2:5" x14ac:dyDescent="0.25">
      <c r="B269">
        <v>1</v>
      </c>
      <c r="C269">
        <v>276</v>
      </c>
      <c r="D269">
        <v>132</v>
      </c>
      <c r="E269">
        <v>-0.53407150000000003</v>
      </c>
    </row>
    <row r="270" spans="2:5" x14ac:dyDescent="0.25">
      <c r="B270">
        <v>1</v>
      </c>
      <c r="C270">
        <v>277</v>
      </c>
      <c r="D270">
        <v>132</v>
      </c>
      <c r="E270">
        <v>-0.53407150000000003</v>
      </c>
    </row>
    <row r="271" spans="2:5" x14ac:dyDescent="0.25">
      <c r="B271">
        <v>2</v>
      </c>
      <c r="C271">
        <v>324</v>
      </c>
      <c r="D271">
        <v>113</v>
      </c>
      <c r="E271">
        <v>-0.71844434999999995</v>
      </c>
    </row>
    <row r="272" spans="2:5" x14ac:dyDescent="0.25">
      <c r="B272">
        <v>3</v>
      </c>
      <c r="C272">
        <v>324</v>
      </c>
      <c r="D272">
        <v>113</v>
      </c>
      <c r="E272">
        <v>-0.71844434999999995</v>
      </c>
    </row>
    <row r="273" spans="2:5" x14ac:dyDescent="0.25">
      <c r="B273">
        <v>3</v>
      </c>
      <c r="C273">
        <v>324</v>
      </c>
      <c r="D273">
        <v>113</v>
      </c>
      <c r="E273">
        <v>-0.71844434999999995</v>
      </c>
    </row>
    <row r="274" spans="2:5" x14ac:dyDescent="0.25">
      <c r="B274">
        <v>3</v>
      </c>
      <c r="C274">
        <v>324</v>
      </c>
      <c r="D274">
        <v>113</v>
      </c>
      <c r="E274">
        <v>-0.71844434999999995</v>
      </c>
    </row>
    <row r="275" spans="2:5" x14ac:dyDescent="0.25">
      <c r="B275">
        <v>1</v>
      </c>
      <c r="C275">
        <v>216</v>
      </c>
      <c r="D275">
        <v>109</v>
      </c>
      <c r="E275">
        <v>-0.74251449999999997</v>
      </c>
    </row>
    <row r="276" spans="2:5" x14ac:dyDescent="0.25">
      <c r="B276">
        <v>1</v>
      </c>
      <c r="C276">
        <v>216</v>
      </c>
      <c r="D276">
        <v>110</v>
      </c>
      <c r="E276">
        <v>-0.74251449999999997</v>
      </c>
    </row>
    <row r="277" spans="2:5" x14ac:dyDescent="0.25">
      <c r="B277">
        <v>1</v>
      </c>
      <c r="C277">
        <v>216</v>
      </c>
      <c r="D277">
        <v>110</v>
      </c>
      <c r="E277">
        <v>-0.74251449999999997</v>
      </c>
    </row>
    <row r="278" spans="2:5" x14ac:dyDescent="0.25">
      <c r="B278">
        <v>1</v>
      </c>
      <c r="C278">
        <v>216</v>
      </c>
      <c r="D278">
        <v>109</v>
      </c>
      <c r="E278">
        <v>-0.74251449999999997</v>
      </c>
    </row>
    <row r="279" spans="2:5" x14ac:dyDescent="0.25">
      <c r="B279">
        <v>3</v>
      </c>
      <c r="C279">
        <v>279</v>
      </c>
      <c r="D279">
        <v>178</v>
      </c>
      <c r="E279">
        <v>-2.6459739999999998</v>
      </c>
    </row>
    <row r="280" spans="2:5" x14ac:dyDescent="0.25">
      <c r="B280">
        <v>3</v>
      </c>
      <c r="C280">
        <v>368</v>
      </c>
      <c r="D280">
        <v>143</v>
      </c>
      <c r="E280">
        <v>-5.5364240000000002</v>
      </c>
    </row>
    <row r="281" spans="2:5" x14ac:dyDescent="0.25">
      <c r="B281">
        <v>3</v>
      </c>
      <c r="C281">
        <v>368</v>
      </c>
      <c r="D281">
        <v>143</v>
      </c>
      <c r="E281">
        <v>-5.5364240000000002</v>
      </c>
    </row>
    <row r="282" spans="2:5" x14ac:dyDescent="0.25">
      <c r="B282">
        <v>2</v>
      </c>
      <c r="C282">
        <v>375</v>
      </c>
      <c r="D282">
        <v>158</v>
      </c>
      <c r="E282">
        <v>-0.22889465000000001</v>
      </c>
    </row>
    <row r="283" spans="2:5" x14ac:dyDescent="0.25">
      <c r="B283">
        <v>2</v>
      </c>
      <c r="C283">
        <v>375</v>
      </c>
      <c r="D283">
        <v>158</v>
      </c>
      <c r="E283">
        <v>-0.22889465000000001</v>
      </c>
    </row>
    <row r="284" spans="2:5" x14ac:dyDescent="0.25">
      <c r="B284">
        <v>1</v>
      </c>
      <c r="C284">
        <v>245</v>
      </c>
      <c r="D284">
        <v>130</v>
      </c>
      <c r="E284">
        <v>-1.4515617000000001</v>
      </c>
    </row>
    <row r="285" spans="2:5" x14ac:dyDescent="0.25">
      <c r="B285">
        <v>2</v>
      </c>
      <c r="C285">
        <v>244</v>
      </c>
      <c r="D285">
        <v>126</v>
      </c>
      <c r="E285">
        <v>-1.4515617000000001</v>
      </c>
    </row>
    <row r="286" spans="2:5" x14ac:dyDescent="0.25">
      <c r="B286">
        <v>1</v>
      </c>
      <c r="C286">
        <v>245</v>
      </c>
      <c r="D286">
        <v>130</v>
      </c>
      <c r="E286">
        <v>-1.4515617000000001</v>
      </c>
    </row>
    <row r="287" spans="2:5" x14ac:dyDescent="0.25">
      <c r="B287">
        <v>3</v>
      </c>
      <c r="C287">
        <v>273</v>
      </c>
      <c r="D287">
        <v>153</v>
      </c>
      <c r="E287">
        <v>-53.487679999999997</v>
      </c>
    </row>
    <row r="288" spans="2:5" x14ac:dyDescent="0.25">
      <c r="B288">
        <v>3</v>
      </c>
      <c r="C288">
        <v>272</v>
      </c>
      <c r="D288">
        <v>150</v>
      </c>
      <c r="E288">
        <v>-53.487679999999997</v>
      </c>
    </row>
    <row r="289" spans="2:5" x14ac:dyDescent="0.25">
      <c r="B289">
        <v>1</v>
      </c>
      <c r="C289">
        <v>258</v>
      </c>
      <c r="D289">
        <v>120</v>
      </c>
      <c r="E289">
        <v>-48.4848</v>
      </c>
    </row>
    <row r="290" spans="2:5" x14ac:dyDescent="0.25">
      <c r="B290">
        <v>1</v>
      </c>
      <c r="C290">
        <v>257</v>
      </c>
      <c r="D290">
        <v>121</v>
      </c>
      <c r="E290">
        <v>-48.4848</v>
      </c>
    </row>
    <row r="291" spans="2:5" x14ac:dyDescent="0.25">
      <c r="B291">
        <v>1</v>
      </c>
      <c r="C291">
        <v>257</v>
      </c>
      <c r="D291">
        <v>121</v>
      </c>
      <c r="E291">
        <v>-48.4848</v>
      </c>
    </row>
    <row r="292" spans="2:5" x14ac:dyDescent="0.25">
      <c r="B292">
        <v>1</v>
      </c>
      <c r="C292">
        <v>236</v>
      </c>
      <c r="D292">
        <v>119</v>
      </c>
      <c r="E292">
        <v>-18.915694999999999</v>
      </c>
    </row>
    <row r="293" spans="2:5" x14ac:dyDescent="0.25">
      <c r="B293">
        <v>1</v>
      </c>
      <c r="C293">
        <v>235</v>
      </c>
      <c r="D293">
        <v>119</v>
      </c>
      <c r="E293">
        <v>-18.915694999999999</v>
      </c>
    </row>
    <row r="294" spans="2:5" x14ac:dyDescent="0.25">
      <c r="B294">
        <v>1</v>
      </c>
      <c r="C294">
        <v>236</v>
      </c>
      <c r="D294">
        <v>119</v>
      </c>
      <c r="E294">
        <v>-18.915694999999999</v>
      </c>
    </row>
    <row r="295" spans="2:5" x14ac:dyDescent="0.25">
      <c r="B295">
        <v>1</v>
      </c>
      <c r="C295">
        <v>235</v>
      </c>
      <c r="D295">
        <v>119</v>
      </c>
      <c r="E295">
        <v>-18.915694999999999</v>
      </c>
    </row>
    <row r="296" spans="2:5" x14ac:dyDescent="0.25">
      <c r="B296">
        <v>1</v>
      </c>
      <c r="C296">
        <v>235</v>
      </c>
      <c r="D296">
        <v>119</v>
      </c>
      <c r="E296">
        <v>-18.915694999999999</v>
      </c>
    </row>
    <row r="297" spans="2:5" x14ac:dyDescent="0.25">
      <c r="B297">
        <v>1</v>
      </c>
      <c r="C297">
        <v>301</v>
      </c>
      <c r="D297">
        <v>151</v>
      </c>
      <c r="E297">
        <v>-0.64456606000000005</v>
      </c>
    </row>
    <row r="298" spans="2:5" x14ac:dyDescent="0.25">
      <c r="B298">
        <v>3</v>
      </c>
      <c r="C298">
        <v>302</v>
      </c>
      <c r="D298">
        <v>148</v>
      </c>
      <c r="E298">
        <v>-0.64456606000000005</v>
      </c>
    </row>
    <row r="299" spans="2:5" x14ac:dyDescent="0.25">
      <c r="B299">
        <v>2</v>
      </c>
      <c r="C299">
        <v>364</v>
      </c>
      <c r="D299">
        <v>151</v>
      </c>
      <c r="E299">
        <v>-11.426126999999999</v>
      </c>
    </row>
    <row r="300" spans="2:5" x14ac:dyDescent="0.25">
      <c r="B300">
        <v>3</v>
      </c>
      <c r="C300">
        <v>364</v>
      </c>
      <c r="D300">
        <v>151</v>
      </c>
      <c r="E300">
        <v>-11.426126999999999</v>
      </c>
    </row>
    <row r="301" spans="2:5" x14ac:dyDescent="0.25">
      <c r="B301">
        <v>1</v>
      </c>
      <c r="C301">
        <v>353</v>
      </c>
      <c r="D301">
        <v>99</v>
      </c>
      <c r="E301">
        <v>-0.56864329999999996</v>
      </c>
    </row>
    <row r="302" spans="2:5" x14ac:dyDescent="0.25">
      <c r="B302">
        <v>1</v>
      </c>
      <c r="C302">
        <v>353</v>
      </c>
      <c r="D302">
        <v>98</v>
      </c>
      <c r="E302">
        <v>-0.56864329999999996</v>
      </c>
    </row>
    <row r="303" spans="2:5" x14ac:dyDescent="0.25">
      <c r="B303">
        <v>1</v>
      </c>
      <c r="C303">
        <v>353</v>
      </c>
      <c r="D303">
        <v>99</v>
      </c>
      <c r="E303">
        <v>-0.56864329999999996</v>
      </c>
    </row>
    <row r="304" spans="2:5" x14ac:dyDescent="0.25">
      <c r="B304">
        <v>3</v>
      </c>
      <c r="C304">
        <v>276</v>
      </c>
      <c r="D304">
        <v>148</v>
      </c>
      <c r="E304">
        <v>-7.5629077000000002</v>
      </c>
    </row>
    <row r="305" spans="2:5" x14ac:dyDescent="0.25">
      <c r="B305">
        <v>3</v>
      </c>
      <c r="C305">
        <v>277</v>
      </c>
      <c r="D305">
        <v>147</v>
      </c>
      <c r="E305">
        <v>-7.5629077000000002</v>
      </c>
    </row>
    <row r="306" spans="2:5" x14ac:dyDescent="0.25">
      <c r="B306">
        <v>2</v>
      </c>
      <c r="C306">
        <v>281</v>
      </c>
      <c r="D306">
        <v>145</v>
      </c>
      <c r="E306">
        <v>-7.5629077000000002</v>
      </c>
    </row>
    <row r="307" spans="2:5" x14ac:dyDescent="0.25">
      <c r="B307">
        <v>2</v>
      </c>
      <c r="C307">
        <v>360</v>
      </c>
      <c r="D307">
        <v>152</v>
      </c>
      <c r="E307">
        <v>-2.5797734000000001</v>
      </c>
    </row>
    <row r="308" spans="2:5" x14ac:dyDescent="0.25">
      <c r="B308">
        <v>3</v>
      </c>
      <c r="C308">
        <v>366</v>
      </c>
      <c r="D308">
        <v>142</v>
      </c>
      <c r="E308">
        <v>-2.5797734000000001</v>
      </c>
    </row>
    <row r="309" spans="2:5" x14ac:dyDescent="0.25">
      <c r="B309">
        <v>1</v>
      </c>
      <c r="C309">
        <v>297</v>
      </c>
      <c r="D309">
        <v>155</v>
      </c>
      <c r="E309">
        <v>-0.24519759999999999</v>
      </c>
    </row>
    <row r="310" spans="2:5" x14ac:dyDescent="0.25">
      <c r="B310">
        <v>1</v>
      </c>
      <c r="C310">
        <v>297</v>
      </c>
      <c r="D310">
        <v>155</v>
      </c>
      <c r="E310">
        <v>-0.24519759999999999</v>
      </c>
    </row>
    <row r="311" spans="2:5" x14ac:dyDescent="0.25">
      <c r="B311">
        <v>2</v>
      </c>
      <c r="C311">
        <v>312</v>
      </c>
      <c r="D311">
        <v>159</v>
      </c>
      <c r="E311">
        <v>-12.263282999999999</v>
      </c>
    </row>
    <row r="312" spans="2:5" x14ac:dyDescent="0.25">
      <c r="B312">
        <v>2</v>
      </c>
      <c r="C312">
        <v>312</v>
      </c>
      <c r="D312">
        <v>159</v>
      </c>
      <c r="E312">
        <v>-12.263282999999999</v>
      </c>
    </row>
    <row r="313" spans="2:5" x14ac:dyDescent="0.25">
      <c r="B313">
        <v>2</v>
      </c>
      <c r="C313">
        <v>312</v>
      </c>
      <c r="D313">
        <v>158</v>
      </c>
      <c r="E313">
        <v>-12.263282999999999</v>
      </c>
    </row>
    <row r="314" spans="2:5" x14ac:dyDescent="0.25">
      <c r="B314">
        <v>2</v>
      </c>
      <c r="C314">
        <v>359</v>
      </c>
      <c r="D314">
        <v>152</v>
      </c>
      <c r="E314">
        <v>-3.9364989000000001</v>
      </c>
    </row>
    <row r="315" spans="2:5" x14ac:dyDescent="0.25">
      <c r="B315">
        <v>2</v>
      </c>
      <c r="C315">
        <v>359</v>
      </c>
      <c r="D315">
        <v>152</v>
      </c>
      <c r="E315">
        <v>-3.9364989000000001</v>
      </c>
    </row>
    <row r="316" spans="2:5" x14ac:dyDescent="0.25">
      <c r="B316">
        <v>1</v>
      </c>
      <c r="C316">
        <v>359</v>
      </c>
      <c r="D316">
        <v>152</v>
      </c>
      <c r="E316">
        <v>-3.9364989000000001</v>
      </c>
    </row>
    <row r="317" spans="2:5" x14ac:dyDescent="0.25">
      <c r="B317">
        <v>2</v>
      </c>
      <c r="C317">
        <v>359</v>
      </c>
      <c r="D317">
        <v>152</v>
      </c>
      <c r="E317">
        <v>-3.9364989000000001</v>
      </c>
    </row>
    <row r="318" spans="2:5" x14ac:dyDescent="0.25">
      <c r="B318">
        <v>2</v>
      </c>
      <c r="C318">
        <v>276</v>
      </c>
      <c r="D318">
        <v>139</v>
      </c>
      <c r="E318">
        <v>-59.989550000000001</v>
      </c>
    </row>
    <row r="319" spans="2:5" x14ac:dyDescent="0.25">
      <c r="B319">
        <v>1</v>
      </c>
      <c r="C319">
        <v>277</v>
      </c>
      <c r="D319">
        <v>138</v>
      </c>
      <c r="E319">
        <v>-59.989550000000001</v>
      </c>
    </row>
    <row r="320" spans="2:5" x14ac:dyDescent="0.25">
      <c r="B320">
        <v>1</v>
      </c>
      <c r="C320">
        <v>298</v>
      </c>
      <c r="D320">
        <v>157</v>
      </c>
      <c r="E320">
        <v>-33.473464999999997</v>
      </c>
    </row>
    <row r="321" spans="2:5" x14ac:dyDescent="0.25">
      <c r="B321">
        <v>2</v>
      </c>
      <c r="C321">
        <v>298</v>
      </c>
      <c r="D321">
        <v>157</v>
      </c>
      <c r="E321">
        <v>-33.473464999999997</v>
      </c>
    </row>
    <row r="322" spans="2:5" x14ac:dyDescent="0.25">
      <c r="B322">
        <v>2</v>
      </c>
      <c r="C322">
        <v>275</v>
      </c>
      <c r="D322">
        <v>167</v>
      </c>
      <c r="E322">
        <v>-57.424007000000003</v>
      </c>
    </row>
    <row r="323" spans="2:5" x14ac:dyDescent="0.25">
      <c r="B323">
        <v>2</v>
      </c>
      <c r="C323">
        <v>275</v>
      </c>
      <c r="D323">
        <v>168</v>
      </c>
      <c r="E323">
        <v>-57.424007000000003</v>
      </c>
    </row>
    <row r="324" spans="2:5" x14ac:dyDescent="0.25">
      <c r="B324">
        <v>3</v>
      </c>
      <c r="C324">
        <v>308</v>
      </c>
      <c r="D324">
        <v>147</v>
      </c>
      <c r="E324">
        <v>-2.4737781999999999</v>
      </c>
    </row>
    <row r="325" spans="2:5" x14ac:dyDescent="0.25">
      <c r="B325">
        <v>3</v>
      </c>
      <c r="C325">
        <v>308</v>
      </c>
      <c r="D325">
        <v>147</v>
      </c>
      <c r="E325">
        <v>-2.4737781999999999</v>
      </c>
    </row>
    <row r="326" spans="2:5" x14ac:dyDescent="0.25">
      <c r="B326">
        <v>3</v>
      </c>
      <c r="C326">
        <v>308</v>
      </c>
      <c r="D326">
        <v>147</v>
      </c>
      <c r="E326">
        <v>-2.4737781999999999</v>
      </c>
    </row>
    <row r="327" spans="2:5" x14ac:dyDescent="0.25">
      <c r="B327">
        <v>1</v>
      </c>
      <c r="C327">
        <v>247</v>
      </c>
      <c r="D327">
        <v>132</v>
      </c>
      <c r="E327">
        <v>-97.872060000000005</v>
      </c>
    </row>
    <row r="328" spans="2:5" x14ac:dyDescent="0.25">
      <c r="B328">
        <v>1</v>
      </c>
      <c r="C328">
        <v>247</v>
      </c>
      <c r="D328">
        <v>132</v>
      </c>
      <c r="E328">
        <v>-97.872060000000005</v>
      </c>
    </row>
    <row r="329" spans="2:5" x14ac:dyDescent="0.25">
      <c r="B329">
        <v>2</v>
      </c>
      <c r="C329">
        <v>364</v>
      </c>
      <c r="D329">
        <v>159</v>
      </c>
      <c r="E329">
        <v>-231.25409999999999</v>
      </c>
    </row>
    <row r="330" spans="2:5" x14ac:dyDescent="0.25">
      <c r="B330">
        <v>1</v>
      </c>
      <c r="C330">
        <v>320</v>
      </c>
      <c r="D330">
        <v>154</v>
      </c>
      <c r="E330">
        <v>-107.30034000000001</v>
      </c>
    </row>
    <row r="331" spans="2:5" x14ac:dyDescent="0.25">
      <c r="B331">
        <v>1</v>
      </c>
      <c r="C331">
        <v>319</v>
      </c>
      <c r="D331">
        <v>154</v>
      </c>
      <c r="E331">
        <v>-107.30034000000001</v>
      </c>
    </row>
    <row r="332" spans="2:5" x14ac:dyDescent="0.25">
      <c r="B332">
        <v>2</v>
      </c>
      <c r="C332">
        <v>356</v>
      </c>
      <c r="D332">
        <v>151</v>
      </c>
      <c r="E332">
        <v>-8.0250319999999995</v>
      </c>
    </row>
    <row r="333" spans="2:5" x14ac:dyDescent="0.25">
      <c r="B333">
        <v>1</v>
      </c>
      <c r="C333">
        <v>314</v>
      </c>
      <c r="D333">
        <v>219</v>
      </c>
      <c r="E333">
        <v>-4.5649815</v>
      </c>
    </row>
    <row r="334" spans="2:5" x14ac:dyDescent="0.25">
      <c r="B334">
        <v>1</v>
      </c>
      <c r="C334">
        <v>335</v>
      </c>
      <c r="D334">
        <v>144</v>
      </c>
      <c r="E334">
        <v>-2.993007</v>
      </c>
    </row>
    <row r="335" spans="2:5" x14ac:dyDescent="0.25">
      <c r="B335">
        <v>1</v>
      </c>
      <c r="C335">
        <v>335</v>
      </c>
      <c r="D335">
        <v>144</v>
      </c>
      <c r="E335">
        <v>-2.993007</v>
      </c>
    </row>
    <row r="336" spans="2:5" x14ac:dyDescent="0.25">
      <c r="B336">
        <v>3</v>
      </c>
      <c r="C336">
        <v>362</v>
      </c>
      <c r="D336">
        <v>157</v>
      </c>
      <c r="E336">
        <v>-8.1226769999999995</v>
      </c>
    </row>
    <row r="337" spans="2:5" x14ac:dyDescent="0.25">
      <c r="B337">
        <v>1</v>
      </c>
      <c r="C337">
        <v>220</v>
      </c>
      <c r="D337">
        <v>111</v>
      </c>
      <c r="E337">
        <v>-385.62277</v>
      </c>
    </row>
    <row r="338" spans="2:5" x14ac:dyDescent="0.25">
      <c r="B338">
        <v>1</v>
      </c>
      <c r="C338">
        <v>220</v>
      </c>
      <c r="D338">
        <v>111</v>
      </c>
      <c r="E338">
        <v>-385.62277</v>
      </c>
    </row>
    <row r="339" spans="2:5" x14ac:dyDescent="0.25">
      <c r="B339">
        <v>1</v>
      </c>
      <c r="C339">
        <v>220</v>
      </c>
      <c r="D339">
        <v>111</v>
      </c>
      <c r="E339">
        <v>-385.62277</v>
      </c>
    </row>
    <row r="340" spans="2:5" x14ac:dyDescent="0.25">
      <c r="B340">
        <v>1</v>
      </c>
      <c r="C340">
        <v>219</v>
      </c>
      <c r="D340">
        <v>111</v>
      </c>
      <c r="E340">
        <v>-385.62277</v>
      </c>
    </row>
    <row r="341" spans="2:5" x14ac:dyDescent="0.25">
      <c r="B341">
        <v>1</v>
      </c>
      <c r="C341">
        <v>220</v>
      </c>
      <c r="D341">
        <v>111</v>
      </c>
      <c r="E341">
        <v>-385.62277</v>
      </c>
    </row>
    <row r="342" spans="2:5" x14ac:dyDescent="0.25">
      <c r="B342">
        <v>1</v>
      </c>
      <c r="C342">
        <v>220</v>
      </c>
      <c r="D342">
        <v>112</v>
      </c>
      <c r="E342">
        <v>-385.62277</v>
      </c>
    </row>
    <row r="343" spans="2:5" x14ac:dyDescent="0.25">
      <c r="B343">
        <v>1</v>
      </c>
      <c r="C343">
        <v>220</v>
      </c>
      <c r="D343">
        <v>111</v>
      </c>
      <c r="E343">
        <v>-385.62277</v>
      </c>
    </row>
    <row r="344" spans="2:5" x14ac:dyDescent="0.25">
      <c r="B344">
        <v>1</v>
      </c>
      <c r="C344">
        <v>220</v>
      </c>
      <c r="D344">
        <v>111</v>
      </c>
      <c r="E344">
        <v>-385.62277</v>
      </c>
    </row>
    <row r="345" spans="2:5" x14ac:dyDescent="0.25">
      <c r="B345">
        <v>1</v>
      </c>
      <c r="C345">
        <v>219</v>
      </c>
      <c r="D345">
        <v>111</v>
      </c>
      <c r="E345">
        <v>-385.62277</v>
      </c>
    </row>
    <row r="346" spans="2:5" x14ac:dyDescent="0.25">
      <c r="B346">
        <v>1</v>
      </c>
      <c r="C346">
        <v>219</v>
      </c>
      <c r="D346">
        <v>111</v>
      </c>
      <c r="E346">
        <v>-385.62277</v>
      </c>
    </row>
    <row r="347" spans="2:5" x14ac:dyDescent="0.25">
      <c r="B347">
        <v>1</v>
      </c>
      <c r="C347">
        <v>219</v>
      </c>
      <c r="D347">
        <v>111</v>
      </c>
      <c r="E347">
        <v>-385.62277</v>
      </c>
    </row>
    <row r="348" spans="2:5" x14ac:dyDescent="0.25">
      <c r="B348">
        <v>2</v>
      </c>
      <c r="C348">
        <v>332</v>
      </c>
      <c r="D348">
        <v>119</v>
      </c>
      <c r="E348">
        <v>-255.27696</v>
      </c>
    </row>
    <row r="349" spans="2:5" x14ac:dyDescent="0.25">
      <c r="B349">
        <v>2</v>
      </c>
      <c r="C349">
        <v>332</v>
      </c>
      <c r="D349">
        <v>119</v>
      </c>
      <c r="E349">
        <v>-255.27696</v>
      </c>
    </row>
    <row r="350" spans="2:5" x14ac:dyDescent="0.25">
      <c r="B350">
        <v>2</v>
      </c>
      <c r="C350">
        <v>332</v>
      </c>
      <c r="D350">
        <v>119</v>
      </c>
      <c r="E350">
        <v>-255.27696</v>
      </c>
    </row>
    <row r="351" spans="2:5" x14ac:dyDescent="0.25">
      <c r="B351">
        <v>1</v>
      </c>
      <c r="C351">
        <v>333</v>
      </c>
      <c r="D351">
        <v>114</v>
      </c>
      <c r="E351">
        <v>-255.27696</v>
      </c>
    </row>
    <row r="352" spans="2:5" x14ac:dyDescent="0.25">
      <c r="B352">
        <v>2</v>
      </c>
      <c r="C352">
        <v>332</v>
      </c>
      <c r="D352">
        <v>118</v>
      </c>
      <c r="E352">
        <v>-255.27696</v>
      </c>
    </row>
    <row r="353" spans="2:5" x14ac:dyDescent="0.25">
      <c r="B353">
        <v>3</v>
      </c>
      <c r="C353">
        <v>334</v>
      </c>
      <c r="D353">
        <v>106</v>
      </c>
      <c r="E353">
        <v>-255.27696</v>
      </c>
    </row>
    <row r="354" spans="2:5" x14ac:dyDescent="0.25">
      <c r="B354">
        <v>2</v>
      </c>
      <c r="C354">
        <v>332</v>
      </c>
      <c r="D354">
        <v>118</v>
      </c>
      <c r="E354">
        <v>-255.27696</v>
      </c>
    </row>
    <row r="355" spans="2:5" x14ac:dyDescent="0.25">
      <c r="B355">
        <v>2</v>
      </c>
      <c r="C355">
        <v>332</v>
      </c>
      <c r="D355">
        <v>118</v>
      </c>
      <c r="E355">
        <v>-255.27696</v>
      </c>
    </row>
    <row r="356" spans="2:5" x14ac:dyDescent="0.25">
      <c r="B356">
        <v>2</v>
      </c>
      <c r="C356">
        <v>332</v>
      </c>
      <c r="D356">
        <v>118</v>
      </c>
      <c r="E356">
        <v>-255.27696</v>
      </c>
    </row>
    <row r="357" spans="2:5" x14ac:dyDescent="0.25">
      <c r="B357">
        <v>1</v>
      </c>
      <c r="C357">
        <v>286</v>
      </c>
      <c r="D357">
        <v>156</v>
      </c>
      <c r="E357">
        <v>-219.95913999999999</v>
      </c>
    </row>
    <row r="358" spans="2:5" x14ac:dyDescent="0.25">
      <c r="B358">
        <v>1</v>
      </c>
      <c r="C358">
        <v>286</v>
      </c>
      <c r="D358">
        <v>156</v>
      </c>
      <c r="E358">
        <v>-219.95913999999999</v>
      </c>
    </row>
    <row r="359" spans="2:5" x14ac:dyDescent="0.25">
      <c r="B359">
        <v>1</v>
      </c>
      <c r="C359">
        <v>286</v>
      </c>
      <c r="D359">
        <v>156</v>
      </c>
      <c r="E359">
        <v>-219.95913999999999</v>
      </c>
    </row>
    <row r="360" spans="2:5" x14ac:dyDescent="0.25">
      <c r="B360">
        <v>1</v>
      </c>
      <c r="C360">
        <v>286</v>
      </c>
      <c r="D360">
        <v>156</v>
      </c>
      <c r="E360">
        <v>-219.95913999999999</v>
      </c>
    </row>
    <row r="361" spans="2:5" x14ac:dyDescent="0.25">
      <c r="B361">
        <v>1</v>
      </c>
      <c r="C361">
        <v>295</v>
      </c>
      <c r="D361">
        <v>156</v>
      </c>
      <c r="E361">
        <v>-219.95913999999999</v>
      </c>
    </row>
    <row r="362" spans="2:5" x14ac:dyDescent="0.25">
      <c r="B362">
        <v>1</v>
      </c>
      <c r="C362">
        <v>295</v>
      </c>
      <c r="D362">
        <v>156</v>
      </c>
      <c r="E362">
        <v>-219.95913999999999</v>
      </c>
    </row>
    <row r="363" spans="2:5" x14ac:dyDescent="0.25">
      <c r="B363">
        <v>1</v>
      </c>
      <c r="C363">
        <v>295</v>
      </c>
      <c r="D363">
        <v>156</v>
      </c>
      <c r="E363">
        <v>-219.95913999999999</v>
      </c>
    </row>
    <row r="364" spans="2:5" x14ac:dyDescent="0.25">
      <c r="B364">
        <v>1</v>
      </c>
      <c r="C364">
        <v>295</v>
      </c>
      <c r="D364">
        <v>156</v>
      </c>
      <c r="E364">
        <v>-219.95913999999999</v>
      </c>
    </row>
    <row r="365" spans="2:5" x14ac:dyDescent="0.25">
      <c r="B365">
        <v>1</v>
      </c>
      <c r="C365">
        <v>286</v>
      </c>
      <c r="D365">
        <v>157</v>
      </c>
      <c r="E365">
        <v>-219.95913999999999</v>
      </c>
    </row>
    <row r="366" spans="2:5" x14ac:dyDescent="0.25">
      <c r="B366">
        <v>1</v>
      </c>
      <c r="C366">
        <v>298</v>
      </c>
      <c r="D366">
        <v>149</v>
      </c>
      <c r="E366">
        <v>-219.95913999999999</v>
      </c>
    </row>
    <row r="367" spans="2:5" x14ac:dyDescent="0.25">
      <c r="B367">
        <v>1</v>
      </c>
      <c r="C367">
        <v>295</v>
      </c>
      <c r="D367">
        <v>157</v>
      </c>
      <c r="E367">
        <v>-219.95913999999999</v>
      </c>
    </row>
    <row r="368" spans="2:5" x14ac:dyDescent="0.25">
      <c r="B368">
        <v>1</v>
      </c>
      <c r="C368">
        <v>295</v>
      </c>
      <c r="D368">
        <v>157</v>
      </c>
      <c r="E368">
        <v>-219.95913999999999</v>
      </c>
    </row>
    <row r="369" spans="2:5" x14ac:dyDescent="0.25">
      <c r="B369">
        <v>1</v>
      </c>
      <c r="C369">
        <v>298</v>
      </c>
      <c r="D369">
        <v>149</v>
      </c>
      <c r="E369">
        <v>-219.95913999999999</v>
      </c>
    </row>
    <row r="370" spans="2:5" x14ac:dyDescent="0.25">
      <c r="B370">
        <v>1</v>
      </c>
      <c r="C370">
        <v>297</v>
      </c>
      <c r="D370">
        <v>149</v>
      </c>
      <c r="E370">
        <v>-219.95913999999999</v>
      </c>
    </row>
    <row r="371" spans="2:5" x14ac:dyDescent="0.25">
      <c r="B371">
        <v>1</v>
      </c>
      <c r="C371">
        <v>297</v>
      </c>
      <c r="D371">
        <v>149</v>
      </c>
      <c r="E371">
        <v>-219.95913999999999</v>
      </c>
    </row>
    <row r="372" spans="2:5" x14ac:dyDescent="0.25">
      <c r="B372">
        <v>1</v>
      </c>
      <c r="C372">
        <v>296</v>
      </c>
      <c r="D372">
        <v>149</v>
      </c>
      <c r="E372">
        <v>-219.95913999999999</v>
      </c>
    </row>
    <row r="373" spans="2:5" x14ac:dyDescent="0.25">
      <c r="B373">
        <v>3</v>
      </c>
      <c r="C373">
        <v>287</v>
      </c>
      <c r="D373">
        <v>155</v>
      </c>
      <c r="E373">
        <v>-219.95913999999999</v>
      </c>
    </row>
    <row r="374" spans="2:5" x14ac:dyDescent="0.25">
      <c r="B374">
        <v>1</v>
      </c>
      <c r="C374">
        <v>295</v>
      </c>
      <c r="D374">
        <v>156</v>
      </c>
      <c r="E374">
        <v>-219.95913999999999</v>
      </c>
    </row>
    <row r="375" spans="2:5" x14ac:dyDescent="0.25">
      <c r="B375">
        <v>1</v>
      </c>
      <c r="C375">
        <v>297</v>
      </c>
      <c r="D375">
        <v>149</v>
      </c>
      <c r="E375">
        <v>-219.95913999999999</v>
      </c>
    </row>
    <row r="376" spans="2:5" x14ac:dyDescent="0.25">
      <c r="B376">
        <v>1</v>
      </c>
      <c r="C376">
        <v>286</v>
      </c>
      <c r="D376">
        <v>156</v>
      </c>
      <c r="E376">
        <v>-219.95913999999999</v>
      </c>
    </row>
    <row r="377" spans="2:5" x14ac:dyDescent="0.25">
      <c r="B377">
        <v>1</v>
      </c>
      <c r="C377">
        <v>335</v>
      </c>
      <c r="D377">
        <v>143</v>
      </c>
      <c r="E377">
        <v>-223.12279000000001</v>
      </c>
    </row>
    <row r="378" spans="2:5" x14ac:dyDescent="0.25">
      <c r="B378">
        <v>1</v>
      </c>
      <c r="C378">
        <v>335</v>
      </c>
      <c r="D378">
        <v>143</v>
      </c>
      <c r="E378">
        <v>-223.12279000000001</v>
      </c>
    </row>
    <row r="379" spans="2:5" x14ac:dyDescent="0.25">
      <c r="B379">
        <v>1</v>
      </c>
      <c r="C379">
        <v>336</v>
      </c>
      <c r="D379">
        <v>142</v>
      </c>
      <c r="E379">
        <v>-223.12279000000001</v>
      </c>
    </row>
    <row r="380" spans="2:5" x14ac:dyDescent="0.25">
      <c r="B380">
        <v>1</v>
      </c>
      <c r="C380">
        <v>293</v>
      </c>
      <c r="D380">
        <v>164</v>
      </c>
      <c r="E380">
        <v>-643.43426999999997</v>
      </c>
    </row>
    <row r="381" spans="2:5" x14ac:dyDescent="0.25">
      <c r="B381">
        <v>1</v>
      </c>
      <c r="C381">
        <v>289</v>
      </c>
      <c r="D381">
        <v>162</v>
      </c>
      <c r="E381">
        <v>-643.43426999999997</v>
      </c>
    </row>
    <row r="382" spans="2:5" x14ac:dyDescent="0.25">
      <c r="B382">
        <v>1</v>
      </c>
      <c r="C382">
        <v>328</v>
      </c>
      <c r="D382">
        <v>148</v>
      </c>
      <c r="E382">
        <v>-161.69730999999999</v>
      </c>
    </row>
    <row r="383" spans="2:5" x14ac:dyDescent="0.25">
      <c r="B383">
        <v>1</v>
      </c>
      <c r="C383">
        <v>328</v>
      </c>
      <c r="D383">
        <v>148</v>
      </c>
      <c r="E383">
        <v>-161.69730999999999</v>
      </c>
    </row>
    <row r="384" spans="2:5" x14ac:dyDescent="0.25">
      <c r="B384">
        <v>1</v>
      </c>
      <c r="C384">
        <v>315</v>
      </c>
      <c r="D384">
        <v>156</v>
      </c>
      <c r="E384">
        <v>-1752.7655</v>
      </c>
    </row>
    <row r="385" spans="2:5" x14ac:dyDescent="0.25">
      <c r="B385">
        <v>1</v>
      </c>
      <c r="C385">
        <v>315</v>
      </c>
      <c r="D385">
        <v>156</v>
      </c>
      <c r="E385">
        <v>-1752.7655</v>
      </c>
    </row>
    <row r="386" spans="2:5" x14ac:dyDescent="0.25">
      <c r="B386">
        <v>1</v>
      </c>
      <c r="C386">
        <v>315</v>
      </c>
      <c r="D386">
        <v>156</v>
      </c>
      <c r="E386">
        <v>-1752.7655</v>
      </c>
    </row>
    <row r="387" spans="2:5" x14ac:dyDescent="0.25">
      <c r="B387">
        <v>1</v>
      </c>
      <c r="C387">
        <v>315</v>
      </c>
      <c r="D387">
        <v>156</v>
      </c>
      <c r="E387">
        <v>-1752.7655</v>
      </c>
    </row>
    <row r="388" spans="2:5" x14ac:dyDescent="0.25">
      <c r="B388">
        <v>1</v>
      </c>
      <c r="C388">
        <v>315</v>
      </c>
      <c r="D388">
        <v>156</v>
      </c>
      <c r="E388">
        <v>-1752.7655</v>
      </c>
    </row>
    <row r="389" spans="2:5" x14ac:dyDescent="0.25">
      <c r="B389">
        <v>1</v>
      </c>
      <c r="C389">
        <v>314</v>
      </c>
      <c r="D389">
        <v>156</v>
      </c>
      <c r="E389">
        <v>-1752.7655</v>
      </c>
    </row>
    <row r="390" spans="2:5" x14ac:dyDescent="0.25">
      <c r="B390">
        <v>3</v>
      </c>
      <c r="C390">
        <v>327</v>
      </c>
      <c r="D390">
        <v>115</v>
      </c>
      <c r="E390">
        <v>-104.46062000000001</v>
      </c>
    </row>
    <row r="391" spans="2:5" x14ac:dyDescent="0.25">
      <c r="B391">
        <v>3</v>
      </c>
      <c r="C391">
        <v>327</v>
      </c>
      <c r="D391">
        <v>115</v>
      </c>
      <c r="E391">
        <v>-104.46062000000001</v>
      </c>
    </row>
    <row r="392" spans="2:5" x14ac:dyDescent="0.25">
      <c r="B392">
        <v>3</v>
      </c>
      <c r="C392">
        <v>327</v>
      </c>
      <c r="D392">
        <v>114</v>
      </c>
      <c r="E392">
        <v>-104.46062000000001</v>
      </c>
    </row>
    <row r="393" spans="2:5" x14ac:dyDescent="0.25">
      <c r="B393">
        <v>1</v>
      </c>
      <c r="C393">
        <v>336</v>
      </c>
      <c r="D393">
        <v>144</v>
      </c>
      <c r="E393">
        <v>-9844.5769999999993</v>
      </c>
    </row>
    <row r="394" spans="2:5" x14ac:dyDescent="0.25">
      <c r="B394">
        <v>1</v>
      </c>
      <c r="C394">
        <v>337</v>
      </c>
      <c r="D394">
        <v>145</v>
      </c>
      <c r="E394">
        <v>-9844.5769999999993</v>
      </c>
    </row>
    <row r="395" spans="2:5" x14ac:dyDescent="0.25">
      <c r="B395">
        <v>1</v>
      </c>
      <c r="C395">
        <v>337</v>
      </c>
      <c r="D395">
        <v>146</v>
      </c>
      <c r="E395">
        <v>-9844.5769999999993</v>
      </c>
    </row>
    <row r="396" spans="2:5" x14ac:dyDescent="0.25">
      <c r="B396">
        <v>2</v>
      </c>
      <c r="C396">
        <v>332</v>
      </c>
      <c r="D396">
        <v>148</v>
      </c>
      <c r="E396">
        <v>-9844.5769999999993</v>
      </c>
    </row>
    <row r="397" spans="2:5" x14ac:dyDescent="0.25">
      <c r="B397">
        <v>1</v>
      </c>
      <c r="C397">
        <v>331</v>
      </c>
      <c r="D397">
        <v>148</v>
      </c>
      <c r="E397">
        <v>-9844.5769999999993</v>
      </c>
    </row>
    <row r="398" spans="2:5" x14ac:dyDescent="0.25">
      <c r="B398">
        <v>1</v>
      </c>
      <c r="C398">
        <v>335</v>
      </c>
      <c r="D398">
        <v>147</v>
      </c>
      <c r="E398">
        <v>-9844.5769999999993</v>
      </c>
    </row>
    <row r="399" spans="2:5" x14ac:dyDescent="0.25">
      <c r="B399">
        <v>1</v>
      </c>
      <c r="C399">
        <v>336</v>
      </c>
      <c r="D399">
        <v>147</v>
      </c>
      <c r="E399">
        <v>-9844.5769999999993</v>
      </c>
    </row>
    <row r="400" spans="2:5" x14ac:dyDescent="0.25">
      <c r="B400">
        <v>1</v>
      </c>
      <c r="C400">
        <v>335</v>
      </c>
      <c r="D400">
        <v>147</v>
      </c>
      <c r="E400">
        <v>-9844.5769999999993</v>
      </c>
    </row>
    <row r="401" spans="2:5" x14ac:dyDescent="0.25">
      <c r="B401">
        <v>1</v>
      </c>
      <c r="C401">
        <v>336</v>
      </c>
      <c r="D401">
        <v>147</v>
      </c>
      <c r="E401">
        <v>-9844.5769999999993</v>
      </c>
    </row>
    <row r="402" spans="2:5" x14ac:dyDescent="0.25">
      <c r="B402">
        <v>1</v>
      </c>
      <c r="C402">
        <v>336</v>
      </c>
      <c r="D402">
        <v>147</v>
      </c>
      <c r="E402">
        <v>-9844.5769999999993</v>
      </c>
    </row>
    <row r="403" spans="2:5" x14ac:dyDescent="0.25">
      <c r="B403">
        <v>1</v>
      </c>
      <c r="C403">
        <v>335</v>
      </c>
      <c r="D403">
        <v>147</v>
      </c>
      <c r="E403">
        <v>-9844.5769999999993</v>
      </c>
    </row>
    <row r="404" spans="2:5" x14ac:dyDescent="0.25">
      <c r="B404">
        <v>1</v>
      </c>
      <c r="C404">
        <v>335</v>
      </c>
      <c r="D404">
        <v>147</v>
      </c>
      <c r="E404">
        <v>-9844.5769999999993</v>
      </c>
    </row>
    <row r="405" spans="2:5" x14ac:dyDescent="0.25">
      <c r="B405">
        <v>3</v>
      </c>
      <c r="C405">
        <v>333</v>
      </c>
      <c r="D405">
        <v>154</v>
      </c>
      <c r="E405">
        <v>-9844.5769999999993</v>
      </c>
    </row>
    <row r="406" spans="2:5" x14ac:dyDescent="0.25">
      <c r="B406">
        <v>1</v>
      </c>
      <c r="C406">
        <v>331</v>
      </c>
      <c r="D406">
        <v>149</v>
      </c>
      <c r="E406">
        <v>-9844.5769999999993</v>
      </c>
    </row>
    <row r="407" spans="2:5" x14ac:dyDescent="0.25">
      <c r="B407">
        <v>1</v>
      </c>
      <c r="C407">
        <v>331</v>
      </c>
      <c r="D407">
        <v>148</v>
      </c>
      <c r="E407">
        <v>-9844.5769999999993</v>
      </c>
    </row>
    <row r="408" spans="2:5" x14ac:dyDescent="0.25">
      <c r="B408">
        <v>1</v>
      </c>
      <c r="C408">
        <v>331</v>
      </c>
      <c r="D408">
        <v>148</v>
      </c>
      <c r="E408">
        <v>-9844.5769999999993</v>
      </c>
    </row>
    <row r="409" spans="2:5" x14ac:dyDescent="0.25">
      <c r="B409">
        <v>1</v>
      </c>
      <c r="C409">
        <v>329</v>
      </c>
      <c r="D409">
        <v>149</v>
      </c>
      <c r="E409">
        <v>-9844.5769999999993</v>
      </c>
    </row>
    <row r="410" spans="2:5" x14ac:dyDescent="0.25">
      <c r="B410">
        <v>1</v>
      </c>
      <c r="C410">
        <v>329</v>
      </c>
      <c r="D410">
        <v>149</v>
      </c>
      <c r="E410">
        <v>-9844.5769999999993</v>
      </c>
    </row>
    <row r="411" spans="2:5" x14ac:dyDescent="0.25">
      <c r="B411">
        <v>1</v>
      </c>
      <c r="C411">
        <v>329</v>
      </c>
      <c r="D411">
        <v>149</v>
      </c>
      <c r="E411">
        <v>-9844.5769999999993</v>
      </c>
    </row>
    <row r="412" spans="2:5" x14ac:dyDescent="0.25">
      <c r="B412">
        <v>1</v>
      </c>
      <c r="C412">
        <v>257</v>
      </c>
      <c r="D412">
        <v>141</v>
      </c>
      <c r="E412">
        <v>-148.03424000000001</v>
      </c>
    </row>
    <row r="413" spans="2:5" x14ac:dyDescent="0.25">
      <c r="B413">
        <v>1</v>
      </c>
      <c r="C413">
        <v>257</v>
      </c>
      <c r="D413">
        <v>141</v>
      </c>
      <c r="E413">
        <v>-148.03424000000001</v>
      </c>
    </row>
    <row r="414" spans="2:5" x14ac:dyDescent="0.25">
      <c r="B414">
        <v>1</v>
      </c>
      <c r="C414">
        <v>257</v>
      </c>
      <c r="D414">
        <v>141</v>
      </c>
      <c r="E414">
        <v>-148.03424000000001</v>
      </c>
    </row>
    <row r="415" spans="2:5" x14ac:dyDescent="0.25">
      <c r="B415">
        <v>1</v>
      </c>
      <c r="C415">
        <v>257</v>
      </c>
      <c r="D415">
        <v>142</v>
      </c>
      <c r="E415">
        <v>-148.03424000000001</v>
      </c>
    </row>
    <row r="416" spans="2:5" x14ac:dyDescent="0.25">
      <c r="B416">
        <v>2</v>
      </c>
      <c r="C416">
        <v>334</v>
      </c>
      <c r="D416">
        <v>131</v>
      </c>
      <c r="E416">
        <v>-8.963711</v>
      </c>
    </row>
    <row r="417" spans="2:5" x14ac:dyDescent="0.25">
      <c r="B417">
        <v>2</v>
      </c>
      <c r="C417">
        <v>334</v>
      </c>
      <c r="D417">
        <v>130</v>
      </c>
      <c r="E417">
        <v>-8.963711</v>
      </c>
    </row>
    <row r="418" spans="2:5" x14ac:dyDescent="0.25">
      <c r="B418">
        <v>2</v>
      </c>
      <c r="C418">
        <v>334</v>
      </c>
      <c r="D418">
        <v>130</v>
      </c>
      <c r="E418">
        <v>-8.963711</v>
      </c>
    </row>
    <row r="419" spans="2:5" x14ac:dyDescent="0.25">
      <c r="B419">
        <v>1</v>
      </c>
      <c r="C419">
        <v>334</v>
      </c>
      <c r="D419">
        <v>131</v>
      </c>
      <c r="E419">
        <v>-8.963711</v>
      </c>
    </row>
    <row r="420" spans="2:5" x14ac:dyDescent="0.25">
      <c r="B420">
        <v>3</v>
      </c>
      <c r="C420">
        <v>334</v>
      </c>
      <c r="D420">
        <v>130</v>
      </c>
      <c r="E420">
        <v>-8.963711</v>
      </c>
    </row>
    <row r="421" spans="2:5" x14ac:dyDescent="0.25">
      <c r="B421">
        <v>3</v>
      </c>
      <c r="C421">
        <v>334</v>
      </c>
      <c r="D421">
        <v>130</v>
      </c>
      <c r="E421">
        <v>-8.963711</v>
      </c>
    </row>
    <row r="422" spans="2:5" x14ac:dyDescent="0.25">
      <c r="B422">
        <v>3</v>
      </c>
      <c r="C422">
        <v>333</v>
      </c>
      <c r="D422">
        <v>129</v>
      </c>
      <c r="E422">
        <v>-8.963711</v>
      </c>
    </row>
    <row r="423" spans="2:5" x14ac:dyDescent="0.25">
      <c r="B423">
        <v>1</v>
      </c>
      <c r="C423">
        <v>345</v>
      </c>
      <c r="D423">
        <v>110</v>
      </c>
      <c r="E423">
        <v>-208.26378</v>
      </c>
    </row>
    <row r="424" spans="2:5" x14ac:dyDescent="0.25">
      <c r="B424">
        <v>2</v>
      </c>
      <c r="C424">
        <v>346</v>
      </c>
      <c r="D424">
        <v>109</v>
      </c>
      <c r="E424">
        <v>-208.26378</v>
      </c>
    </row>
    <row r="425" spans="2:5" x14ac:dyDescent="0.25">
      <c r="B425">
        <v>3</v>
      </c>
      <c r="C425">
        <v>329</v>
      </c>
      <c r="D425">
        <v>103</v>
      </c>
      <c r="E425">
        <v>-208.26378</v>
      </c>
    </row>
    <row r="426" spans="2:5" x14ac:dyDescent="0.25">
      <c r="B426">
        <v>1</v>
      </c>
      <c r="C426">
        <v>345</v>
      </c>
      <c r="D426">
        <v>109</v>
      </c>
      <c r="E426">
        <v>-208.26378</v>
      </c>
    </row>
    <row r="427" spans="2:5" x14ac:dyDescent="0.25">
      <c r="B427">
        <v>2</v>
      </c>
      <c r="C427">
        <v>346</v>
      </c>
      <c r="D427">
        <v>109</v>
      </c>
      <c r="E427">
        <v>-208.26378</v>
      </c>
    </row>
    <row r="428" spans="2:5" x14ac:dyDescent="0.25">
      <c r="B428">
        <v>2</v>
      </c>
      <c r="C428">
        <v>348</v>
      </c>
      <c r="D428">
        <v>112</v>
      </c>
      <c r="E428">
        <v>-107.74038</v>
      </c>
    </row>
    <row r="429" spans="2:5" x14ac:dyDescent="0.25">
      <c r="B429">
        <v>1</v>
      </c>
      <c r="C429">
        <v>347</v>
      </c>
      <c r="D429">
        <v>111</v>
      </c>
      <c r="E429">
        <v>-107.74038</v>
      </c>
    </row>
    <row r="430" spans="2:5" x14ac:dyDescent="0.25">
      <c r="B430">
        <v>3</v>
      </c>
      <c r="C430">
        <v>323</v>
      </c>
      <c r="D430">
        <v>113</v>
      </c>
      <c r="E430">
        <v>-130.93256</v>
      </c>
    </row>
    <row r="431" spans="2:5" x14ac:dyDescent="0.25">
      <c r="B431">
        <v>3</v>
      </c>
      <c r="C431">
        <v>312</v>
      </c>
      <c r="D431">
        <v>112</v>
      </c>
      <c r="E431">
        <v>-1.3224454999999999</v>
      </c>
    </row>
    <row r="432" spans="2:5" x14ac:dyDescent="0.25">
      <c r="B432">
        <v>3</v>
      </c>
      <c r="C432">
        <v>311</v>
      </c>
      <c r="D432">
        <v>111</v>
      </c>
      <c r="E432">
        <v>-1.3224454999999999</v>
      </c>
    </row>
    <row r="433" spans="2:10" x14ac:dyDescent="0.25">
      <c r="B433">
        <v>3</v>
      </c>
      <c r="C433">
        <v>258</v>
      </c>
      <c r="D433">
        <v>115</v>
      </c>
      <c r="E433">
        <v>-18.560072000000002</v>
      </c>
    </row>
    <row r="434" spans="2:10" x14ac:dyDescent="0.25">
      <c r="B434">
        <v>2</v>
      </c>
      <c r="C434">
        <v>254</v>
      </c>
      <c r="D434">
        <v>115</v>
      </c>
      <c r="E434">
        <v>-18.560072000000002</v>
      </c>
      <c r="J434">
        <f>165622/E435</f>
        <v>-0.70363128307400657</v>
      </c>
    </row>
    <row r="435" spans="2:10" x14ac:dyDescent="0.25">
      <c r="E435">
        <f>SUM(E1:E434)</f>
        <v>-235381.80291875993</v>
      </c>
      <c r="G435">
        <f>E435/1233.48</f>
        <v>-190.82741748448288</v>
      </c>
    </row>
    <row r="436" spans="2:10" x14ac:dyDescent="0.25">
      <c r="G436">
        <f>365*G435</f>
        <v>-69652.007381836258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2"/>
  <sheetViews>
    <sheetView workbookViewId="0">
      <selection activeCell="D4" sqref="D4"/>
    </sheetView>
  </sheetViews>
  <sheetFormatPr defaultRowHeight="15" x14ac:dyDescent="0.25"/>
  <cols>
    <col min="2" max="2" width="21" customWidth="1"/>
    <col min="4" max="4" width="22.42578125" customWidth="1"/>
    <col min="5" max="5" width="15.7109375" customWidth="1"/>
    <col min="6" max="6" width="20.5703125" customWidth="1"/>
    <col min="7" max="7" width="19.42578125" customWidth="1"/>
    <col min="10" max="10" width="17" customWidth="1"/>
    <col min="11" max="11" width="23.7109375" customWidth="1"/>
    <col min="12" max="12" width="29.140625" customWidth="1"/>
    <col min="13" max="13" width="23.140625" customWidth="1"/>
  </cols>
  <sheetData>
    <row r="1" spans="1:13" x14ac:dyDescent="0.25">
      <c r="B1" t="s">
        <v>5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J1" t="s">
        <v>1</v>
      </c>
      <c r="K1" t="s">
        <v>2</v>
      </c>
      <c r="L1" t="s">
        <v>3</v>
      </c>
      <c r="M1" t="s">
        <v>4</v>
      </c>
    </row>
    <row r="2" spans="1:13" s="1" customFormat="1" x14ac:dyDescent="0.25">
      <c r="A2" s="1">
        <v>0</v>
      </c>
      <c r="B2" s="2">
        <v>1</v>
      </c>
      <c r="C2" s="1">
        <v>11461000</v>
      </c>
      <c r="D2" s="1">
        <v>37.65</v>
      </c>
      <c r="E2" s="1">
        <v>173.05</v>
      </c>
      <c r="F2" s="1">
        <v>92107.69</v>
      </c>
      <c r="G2" s="1">
        <v>423377.95</v>
      </c>
      <c r="J2" s="7">
        <f>D2</f>
        <v>37.65</v>
      </c>
      <c r="K2" s="7"/>
      <c r="L2" s="7">
        <f>F2</f>
        <v>92107.69</v>
      </c>
    </row>
    <row r="3" spans="1:13" s="1" customFormat="1" x14ac:dyDescent="0.25">
      <c r="A3" s="1">
        <v>1</v>
      </c>
      <c r="B3" s="2">
        <v>2</v>
      </c>
      <c r="C3" s="1">
        <v>11461500</v>
      </c>
      <c r="D3" s="1">
        <v>184.52</v>
      </c>
      <c r="E3" s="1">
        <v>305.83</v>
      </c>
      <c r="F3" s="1">
        <v>451434.51</v>
      </c>
      <c r="G3" s="1">
        <v>748235.25</v>
      </c>
      <c r="J3" s="7">
        <f>D3</f>
        <v>184.52</v>
      </c>
      <c r="L3" s="7">
        <f t="shared" ref="L3" si="0">F3</f>
        <v>451434.51</v>
      </c>
    </row>
    <row r="4" spans="1:13" x14ac:dyDescent="0.25">
      <c r="A4">
        <v>2</v>
      </c>
      <c r="B4" s="3">
        <v>3</v>
      </c>
      <c r="C4">
        <v>11462000</v>
      </c>
      <c r="D4" s="4">
        <v>240.08</v>
      </c>
      <c r="E4">
        <v>319.02999999999997</v>
      </c>
      <c r="F4" s="4">
        <v>587386.14</v>
      </c>
      <c r="G4">
        <v>780522.41</v>
      </c>
      <c r="J4" s="5">
        <f>D4-D3</f>
        <v>55.56</v>
      </c>
      <c r="K4" s="5"/>
      <c r="L4" s="5">
        <f t="shared" ref="L4" si="1">F4-F3</f>
        <v>135951.63</v>
      </c>
    </row>
    <row r="5" spans="1:13" x14ac:dyDescent="0.25">
      <c r="A5">
        <v>3</v>
      </c>
      <c r="B5" s="3">
        <v>4</v>
      </c>
      <c r="C5">
        <v>11462080</v>
      </c>
      <c r="D5">
        <v>177.74</v>
      </c>
      <c r="E5">
        <v>382.17</v>
      </c>
      <c r="F5">
        <v>434863.58</v>
      </c>
      <c r="G5">
        <v>935002.67</v>
      </c>
      <c r="J5" s="5">
        <v>-999</v>
      </c>
      <c r="K5" s="5"/>
      <c r="L5" s="5">
        <v>-999</v>
      </c>
    </row>
    <row r="6" spans="1:13" x14ac:dyDescent="0.25">
      <c r="A6">
        <v>4</v>
      </c>
      <c r="B6" s="3">
        <v>5</v>
      </c>
      <c r="C6">
        <v>11462500</v>
      </c>
      <c r="D6" s="3">
        <v>300.58</v>
      </c>
      <c r="E6">
        <v>680.23</v>
      </c>
      <c r="F6" s="3">
        <v>735404.7</v>
      </c>
      <c r="G6">
        <v>1664231.92</v>
      </c>
      <c r="J6" s="5">
        <f>D6-D4-D2</f>
        <v>22.849999999999973</v>
      </c>
      <c r="K6" s="5"/>
      <c r="L6" s="5">
        <f t="shared" ref="L6" si="2">F6-F4-F2</f>
        <v>55910.869999999937</v>
      </c>
    </row>
    <row r="7" spans="1:13" x14ac:dyDescent="0.25">
      <c r="A7">
        <v>5</v>
      </c>
      <c r="B7" s="3">
        <v>6</v>
      </c>
      <c r="C7">
        <v>11463000</v>
      </c>
      <c r="D7" s="3">
        <v>354.07</v>
      </c>
      <c r="E7">
        <v>914.01</v>
      </c>
      <c r="F7" s="3">
        <v>866261.21</v>
      </c>
      <c r="G7">
        <v>2236198.06</v>
      </c>
      <c r="J7" s="5">
        <f>D7-D6</f>
        <v>53.490000000000009</v>
      </c>
      <c r="K7" s="5"/>
      <c r="L7" s="5">
        <f t="shared" ref="L7" si="3">F7-F6</f>
        <v>130856.51000000001</v>
      </c>
    </row>
    <row r="8" spans="1:13" x14ac:dyDescent="0.25">
      <c r="A8">
        <v>6</v>
      </c>
      <c r="B8" s="3">
        <v>7</v>
      </c>
      <c r="C8">
        <v>11463170</v>
      </c>
      <c r="D8" s="6">
        <v>10.94</v>
      </c>
      <c r="E8" s="6">
        <v>43.31</v>
      </c>
      <c r="F8" s="6">
        <v>26760.65</v>
      </c>
      <c r="G8">
        <v>105951.69</v>
      </c>
      <c r="J8" s="5">
        <v>-999</v>
      </c>
      <c r="K8" s="5"/>
      <c r="L8" s="5">
        <v>-999</v>
      </c>
    </row>
    <row r="9" spans="1:13" x14ac:dyDescent="0.25">
      <c r="A9">
        <v>7</v>
      </c>
      <c r="B9" s="3">
        <v>8</v>
      </c>
      <c r="C9">
        <v>11463200</v>
      </c>
      <c r="D9" s="6">
        <v>25.13</v>
      </c>
      <c r="E9" s="6">
        <v>61.42</v>
      </c>
      <c r="F9" s="6">
        <v>61471.69</v>
      </c>
      <c r="G9">
        <v>150280.01999999999</v>
      </c>
      <c r="J9" s="5">
        <v>-999</v>
      </c>
      <c r="K9" s="5"/>
      <c r="L9" s="5">
        <v>-999</v>
      </c>
    </row>
    <row r="10" spans="1:13" x14ac:dyDescent="0.25">
      <c r="A10">
        <v>8</v>
      </c>
      <c r="B10" s="3">
        <v>9</v>
      </c>
      <c r="C10">
        <v>11463500</v>
      </c>
      <c r="D10" s="6">
        <v>141.58000000000001</v>
      </c>
      <c r="E10" s="6">
        <v>511.5</v>
      </c>
      <c r="F10" s="6">
        <v>346378.23999999999</v>
      </c>
      <c r="G10">
        <v>1251431.98</v>
      </c>
      <c r="J10" s="5">
        <v>-999</v>
      </c>
      <c r="K10" s="5"/>
      <c r="L10" s="5">
        <v>-999</v>
      </c>
    </row>
    <row r="11" spans="1:13" x14ac:dyDescent="0.25">
      <c r="A11">
        <v>9</v>
      </c>
      <c r="B11" s="3">
        <v>10</v>
      </c>
      <c r="C11">
        <v>11463682</v>
      </c>
      <c r="D11" s="6">
        <v>134.52000000000001</v>
      </c>
      <c r="E11" s="6">
        <v>336.51</v>
      </c>
      <c r="F11" s="6">
        <v>329124.7</v>
      </c>
      <c r="G11">
        <v>823298.52</v>
      </c>
      <c r="J11" s="5">
        <v>-999</v>
      </c>
      <c r="K11" s="5"/>
      <c r="L11" s="5">
        <v>-999</v>
      </c>
    </row>
    <row r="12" spans="1:13" x14ac:dyDescent="0.25">
      <c r="A12">
        <v>10</v>
      </c>
      <c r="B12" s="3">
        <v>11</v>
      </c>
      <c r="C12">
        <v>11463900</v>
      </c>
      <c r="D12" s="6">
        <v>6.54</v>
      </c>
      <c r="E12" s="6">
        <v>30.86</v>
      </c>
      <c r="F12" s="6">
        <v>15998.79</v>
      </c>
      <c r="G12">
        <v>75501.210000000006</v>
      </c>
      <c r="J12" s="5">
        <v>-999</v>
      </c>
      <c r="K12" s="5"/>
      <c r="L12" s="5">
        <v>-999</v>
      </c>
    </row>
    <row r="13" spans="1:13" x14ac:dyDescent="0.25">
      <c r="A13">
        <v>11</v>
      </c>
      <c r="B13" s="3">
        <v>12</v>
      </c>
      <c r="C13">
        <v>11463980</v>
      </c>
      <c r="D13" s="6">
        <v>137.63</v>
      </c>
      <c r="E13" s="6">
        <v>111.42</v>
      </c>
      <c r="F13" s="6">
        <v>336729.53</v>
      </c>
      <c r="G13">
        <v>272585.84000000003</v>
      </c>
      <c r="J13" s="5">
        <v>-999</v>
      </c>
      <c r="K13" s="5"/>
      <c r="L13" s="5">
        <v>-999</v>
      </c>
    </row>
    <row r="14" spans="1:13" x14ac:dyDescent="0.25">
      <c r="A14">
        <v>12</v>
      </c>
      <c r="B14" s="3">
        <v>13</v>
      </c>
      <c r="C14">
        <v>11464000</v>
      </c>
      <c r="D14" s="3">
        <v>464</v>
      </c>
      <c r="E14">
        <v>1383.51</v>
      </c>
      <c r="F14" s="3">
        <v>1135215.2</v>
      </c>
      <c r="G14">
        <v>3384856.6</v>
      </c>
      <c r="J14" s="5">
        <f>D14-D7</f>
        <v>109.93</v>
      </c>
      <c r="K14" s="5"/>
      <c r="L14" s="5">
        <f t="shared" ref="L14" si="4">F14-F7</f>
        <v>268953.99</v>
      </c>
    </row>
    <row r="15" spans="1:13" x14ac:dyDescent="0.25">
      <c r="A15">
        <v>13</v>
      </c>
      <c r="B15" s="3">
        <v>14</v>
      </c>
      <c r="C15">
        <v>11465200</v>
      </c>
      <c r="D15">
        <v>115.07</v>
      </c>
      <c r="E15">
        <v>301.17</v>
      </c>
      <c r="F15">
        <v>281528.09000000003</v>
      </c>
      <c r="G15">
        <v>736828.56</v>
      </c>
      <c r="J15" s="5">
        <v>-999</v>
      </c>
      <c r="K15" s="5"/>
      <c r="L15" s="5">
        <v>-999</v>
      </c>
    </row>
    <row r="16" spans="1:13" x14ac:dyDescent="0.25">
      <c r="A16">
        <v>14</v>
      </c>
      <c r="B16" s="3">
        <v>15</v>
      </c>
      <c r="C16">
        <v>11465240</v>
      </c>
      <c r="D16">
        <v>102.05</v>
      </c>
      <c r="E16">
        <v>103.05</v>
      </c>
      <c r="F16">
        <v>249663.46</v>
      </c>
      <c r="G16">
        <v>252110.66</v>
      </c>
      <c r="J16" s="5">
        <v>-999</v>
      </c>
      <c r="K16" s="5"/>
      <c r="L16" s="5">
        <v>-999</v>
      </c>
    </row>
    <row r="17" spans="1:12" x14ac:dyDescent="0.25">
      <c r="A17">
        <v>15</v>
      </c>
      <c r="B17" s="3">
        <v>16</v>
      </c>
      <c r="C17">
        <v>11465350</v>
      </c>
      <c r="D17" s="3">
        <v>81.599999999999994</v>
      </c>
      <c r="E17">
        <v>85.12</v>
      </c>
      <c r="F17" s="3">
        <v>199633.42</v>
      </c>
      <c r="G17">
        <v>208254.73</v>
      </c>
      <c r="J17" s="5">
        <f>D17-D16</f>
        <v>-20.450000000000003</v>
      </c>
      <c r="K17" s="5"/>
      <c r="L17" s="5">
        <f t="shared" ref="L17" si="5">F17-F16</f>
        <v>-50030.039999999979</v>
      </c>
    </row>
    <row r="18" spans="1:12" x14ac:dyDescent="0.25">
      <c r="A18">
        <v>16</v>
      </c>
      <c r="B18" s="3">
        <v>17</v>
      </c>
      <c r="C18">
        <v>11465390</v>
      </c>
      <c r="D18">
        <v>457.2</v>
      </c>
      <c r="E18">
        <v>265.36</v>
      </c>
      <c r="F18">
        <v>1118588.4099999999</v>
      </c>
      <c r="G18">
        <v>649214.19999999995</v>
      </c>
      <c r="J18" s="5">
        <v>-999</v>
      </c>
      <c r="K18" s="5"/>
      <c r="L18" s="5">
        <v>-999</v>
      </c>
    </row>
    <row r="19" spans="1:12" x14ac:dyDescent="0.25">
      <c r="A19">
        <v>17</v>
      </c>
      <c r="B19" s="3">
        <v>18</v>
      </c>
      <c r="C19">
        <v>11467000</v>
      </c>
      <c r="D19" s="3">
        <v>634.79</v>
      </c>
      <c r="E19" s="8">
        <v>2213.77</v>
      </c>
      <c r="F19" s="9">
        <v>1553074.73</v>
      </c>
      <c r="G19">
        <v>5416172.7699999996</v>
      </c>
      <c r="J19" s="5">
        <f>D19-D14-D17</f>
        <v>89.189999999999969</v>
      </c>
      <c r="K19" s="5"/>
      <c r="L19" s="5">
        <f t="shared" ref="L19" si="6">F19-F14-F17</f>
        <v>218226.11000000002</v>
      </c>
    </row>
    <row r="20" spans="1:12" s="1" customFormat="1" x14ac:dyDescent="0.25">
      <c r="A20" s="1">
        <v>18</v>
      </c>
      <c r="B20" s="1">
        <v>20</v>
      </c>
      <c r="C20" s="1">
        <v>11467200</v>
      </c>
      <c r="D20" s="1">
        <v>41.52</v>
      </c>
      <c r="E20" s="1">
        <v>161.53</v>
      </c>
      <c r="F20" s="1">
        <v>101589.57</v>
      </c>
      <c r="G20" s="1">
        <v>395207.15</v>
      </c>
      <c r="J20" s="7">
        <f>D20</f>
        <v>41.52</v>
      </c>
      <c r="K20" s="7"/>
      <c r="L20" s="7">
        <f t="shared" ref="L20" si="7">F20</f>
        <v>101589.57</v>
      </c>
    </row>
    <row r="21" spans="1:12" s="1" customFormat="1" x14ac:dyDescent="0.25">
      <c r="A21" s="1">
        <v>19</v>
      </c>
      <c r="B21" s="1">
        <v>-999</v>
      </c>
      <c r="C21" s="1">
        <v>11471000</v>
      </c>
      <c r="D21" s="1">
        <v>175.34</v>
      </c>
      <c r="E21" s="1">
        <v>188.17</v>
      </c>
      <c r="F21" s="1">
        <v>428976.27</v>
      </c>
      <c r="G21" s="1">
        <v>460381.3</v>
      </c>
      <c r="J21" s="7">
        <v>-999</v>
      </c>
      <c r="K21" s="7"/>
      <c r="L21" s="7">
        <v>-999</v>
      </c>
    </row>
    <row r="22" spans="1:12" x14ac:dyDescent="0.25">
      <c r="L22" s="5"/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61C5B0-8BC6-4538-963F-B85412BECA8E}">
  <dimension ref="A1:Q21"/>
  <sheetViews>
    <sheetView workbookViewId="0">
      <selection activeCell="L2" sqref="L2:L21"/>
    </sheetView>
  </sheetViews>
  <sheetFormatPr defaultRowHeight="15" x14ac:dyDescent="0.25"/>
  <cols>
    <col min="1" max="1" width="3" bestFit="1" customWidth="1"/>
    <col min="2" max="2" width="11.5703125" bestFit="1" customWidth="1"/>
    <col min="3" max="3" width="9" customWidth="1"/>
    <col min="4" max="4" width="14.5703125" customWidth="1"/>
    <col min="5" max="5" width="17.5703125" bestFit="1" customWidth="1"/>
    <col min="6" max="6" width="19" bestFit="1" customWidth="1"/>
    <col min="7" max="7" width="22" bestFit="1" customWidth="1"/>
    <col min="10" max="10" width="14.5703125" bestFit="1" customWidth="1"/>
    <col min="11" max="11" width="17.5703125" bestFit="1" customWidth="1"/>
    <col min="12" max="12" width="19" bestFit="1" customWidth="1"/>
    <col min="13" max="13" width="22" bestFit="1" customWidth="1"/>
    <col min="15" max="15" width="14.7109375" style="5" customWidth="1"/>
    <col min="16" max="16" width="16.140625" style="5" customWidth="1"/>
  </cols>
  <sheetData>
    <row r="1" spans="1:17" x14ac:dyDescent="0.25">
      <c r="B1" t="s">
        <v>5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J1" t="s">
        <v>1</v>
      </c>
      <c r="K1" t="s">
        <v>2</v>
      </c>
      <c r="L1" t="s">
        <v>3</v>
      </c>
      <c r="M1" t="s">
        <v>4</v>
      </c>
      <c r="O1" s="5" t="s">
        <v>6</v>
      </c>
    </row>
    <row r="2" spans="1:17" x14ac:dyDescent="0.25">
      <c r="A2" s="1">
        <v>0</v>
      </c>
      <c r="B2" s="2">
        <v>1</v>
      </c>
      <c r="C2" s="1">
        <v>11461000</v>
      </c>
      <c r="D2" s="1">
        <v>37.65</v>
      </c>
      <c r="E2" s="1">
        <v>173.05</v>
      </c>
      <c r="F2" s="1">
        <v>92107.69</v>
      </c>
      <c r="G2" s="1">
        <v>423377.95</v>
      </c>
      <c r="H2" s="1"/>
      <c r="I2" s="1"/>
      <c r="J2" s="7">
        <v>37.65</v>
      </c>
      <c r="K2" s="7"/>
      <c r="L2" s="7">
        <v>92107.69</v>
      </c>
      <c r="M2" s="1"/>
      <c r="O2" s="5">
        <v>0</v>
      </c>
      <c r="Q2" s="15"/>
    </row>
    <row r="3" spans="1:17" x14ac:dyDescent="0.25">
      <c r="A3" s="1">
        <v>1</v>
      </c>
      <c r="B3" s="2">
        <v>2</v>
      </c>
      <c r="C3" s="1">
        <v>11461500</v>
      </c>
      <c r="D3" s="1">
        <v>184.52</v>
      </c>
      <c r="E3" s="1">
        <v>305.83</v>
      </c>
      <c r="F3" s="10">
        <v>451434.51</v>
      </c>
      <c r="G3" s="1">
        <v>748235.25</v>
      </c>
      <c r="H3" s="1"/>
      <c r="I3" s="1"/>
      <c r="J3" s="7">
        <v>184.52</v>
      </c>
      <c r="K3" s="1"/>
      <c r="L3" s="12">
        <f>F3-O3</f>
        <v>61799.630000000005</v>
      </c>
      <c r="M3" s="1"/>
      <c r="O3" s="11">
        <v>389634.88</v>
      </c>
      <c r="P3" s="5" t="s">
        <v>7</v>
      </c>
      <c r="Q3" s="15"/>
    </row>
    <row r="4" spans="1:17" x14ac:dyDescent="0.25">
      <c r="A4">
        <v>2</v>
      </c>
      <c r="B4" s="3">
        <v>3</v>
      </c>
      <c r="C4">
        <v>11462000</v>
      </c>
      <c r="D4" s="4">
        <v>240.08</v>
      </c>
      <c r="E4">
        <v>319.02999999999997</v>
      </c>
      <c r="F4" s="4">
        <v>587386.14</v>
      </c>
      <c r="G4">
        <v>780522.41</v>
      </c>
      <c r="J4" s="5">
        <v>55.56</v>
      </c>
      <c r="K4" s="5"/>
      <c r="L4" s="14">
        <f>F4-F3</f>
        <v>135951.63</v>
      </c>
      <c r="O4" s="13">
        <v>620293.1894959393</v>
      </c>
      <c r="Q4" s="15"/>
    </row>
    <row r="5" spans="1:17" x14ac:dyDescent="0.25">
      <c r="A5">
        <v>3</v>
      </c>
      <c r="B5" s="3">
        <v>4</v>
      </c>
      <c r="C5">
        <v>11462080</v>
      </c>
      <c r="D5">
        <v>177.74</v>
      </c>
      <c r="E5">
        <v>382.17</v>
      </c>
      <c r="F5">
        <v>434863.58</v>
      </c>
      <c r="G5">
        <v>935002.67</v>
      </c>
      <c r="J5" s="5">
        <v>-999</v>
      </c>
      <c r="K5" s="5"/>
      <c r="L5" s="5">
        <v>-999</v>
      </c>
      <c r="O5" s="5">
        <v>0</v>
      </c>
      <c r="Q5" s="15"/>
    </row>
    <row r="6" spans="1:17" x14ac:dyDescent="0.25">
      <c r="A6">
        <v>4</v>
      </c>
      <c r="B6" s="3">
        <v>5</v>
      </c>
      <c r="C6">
        <v>11462500</v>
      </c>
      <c r="D6" s="3">
        <v>300.58</v>
      </c>
      <c r="E6">
        <v>680.23</v>
      </c>
      <c r="F6" s="3">
        <v>735404.7</v>
      </c>
      <c r="G6">
        <v>1664231.92</v>
      </c>
      <c r="J6" s="5">
        <v>22.849999999999973</v>
      </c>
      <c r="K6" s="5"/>
      <c r="L6" s="5">
        <v>55910.869999999937</v>
      </c>
      <c r="O6" s="5">
        <v>0</v>
      </c>
      <c r="Q6" s="15"/>
    </row>
    <row r="7" spans="1:17" x14ac:dyDescent="0.25">
      <c r="A7">
        <v>5</v>
      </c>
      <c r="B7" s="3">
        <v>6</v>
      </c>
      <c r="C7">
        <v>11463000</v>
      </c>
      <c r="D7" s="3">
        <v>354.07</v>
      </c>
      <c r="E7">
        <v>914.01</v>
      </c>
      <c r="F7" s="3">
        <v>866261.21</v>
      </c>
      <c r="G7">
        <v>2236198.06</v>
      </c>
      <c r="J7" s="5">
        <v>53.490000000000009</v>
      </c>
      <c r="K7" s="5"/>
      <c r="L7" s="5">
        <v>130856.51000000001</v>
      </c>
      <c r="O7" s="5">
        <v>0</v>
      </c>
      <c r="Q7" s="15"/>
    </row>
    <row r="8" spans="1:17" x14ac:dyDescent="0.25">
      <c r="A8">
        <v>6</v>
      </c>
      <c r="B8" s="3">
        <v>7</v>
      </c>
      <c r="C8">
        <v>11463170</v>
      </c>
      <c r="D8" s="6">
        <v>10.94</v>
      </c>
      <c r="E8" s="6">
        <v>43.31</v>
      </c>
      <c r="F8" s="6">
        <v>26760.65</v>
      </c>
      <c r="G8">
        <v>105951.69</v>
      </c>
      <c r="J8" s="5">
        <v>-999</v>
      </c>
      <c r="K8" s="5"/>
      <c r="L8" s="5">
        <v>-999</v>
      </c>
      <c r="O8" s="5">
        <v>0</v>
      </c>
      <c r="Q8" s="15"/>
    </row>
    <row r="9" spans="1:17" x14ac:dyDescent="0.25">
      <c r="A9">
        <v>7</v>
      </c>
      <c r="B9" s="3">
        <v>8</v>
      </c>
      <c r="C9">
        <v>11463200</v>
      </c>
      <c r="D9" s="6">
        <v>25.13</v>
      </c>
      <c r="E9" s="6">
        <v>61.42</v>
      </c>
      <c r="F9" s="6">
        <v>61471.69</v>
      </c>
      <c r="G9">
        <v>150280.01999999999</v>
      </c>
      <c r="J9" s="5">
        <v>-999</v>
      </c>
      <c r="K9" s="5"/>
      <c r="L9" s="5">
        <v>-999</v>
      </c>
      <c r="O9" s="5">
        <v>0</v>
      </c>
      <c r="Q9" s="15"/>
    </row>
    <row r="10" spans="1:17" x14ac:dyDescent="0.25">
      <c r="A10">
        <v>8</v>
      </c>
      <c r="B10" s="3">
        <v>9</v>
      </c>
      <c r="C10">
        <v>11463500</v>
      </c>
      <c r="D10" s="6">
        <v>141.58000000000001</v>
      </c>
      <c r="E10" s="6">
        <v>511.5</v>
      </c>
      <c r="F10" s="6">
        <v>346378.23999999999</v>
      </c>
      <c r="G10">
        <v>1251431.98</v>
      </c>
      <c r="J10" s="5">
        <v>-999</v>
      </c>
      <c r="K10" s="5"/>
      <c r="L10" s="5">
        <v>-999</v>
      </c>
      <c r="O10" s="5">
        <v>0</v>
      </c>
      <c r="Q10" s="15"/>
    </row>
    <row r="11" spans="1:17" x14ac:dyDescent="0.25">
      <c r="A11">
        <v>9</v>
      </c>
      <c r="B11" s="3">
        <v>10</v>
      </c>
      <c r="C11">
        <v>11463682</v>
      </c>
      <c r="D11" s="6">
        <v>134.52000000000001</v>
      </c>
      <c r="E11" s="6">
        <v>336.51</v>
      </c>
      <c r="F11" s="6">
        <v>329124.7</v>
      </c>
      <c r="G11">
        <v>823298.52</v>
      </c>
      <c r="J11" s="5">
        <v>-999</v>
      </c>
      <c r="K11" s="5"/>
      <c r="L11" s="5">
        <v>-999</v>
      </c>
      <c r="O11" s="5">
        <v>0</v>
      </c>
      <c r="Q11" s="15"/>
    </row>
    <row r="12" spans="1:17" x14ac:dyDescent="0.25">
      <c r="A12">
        <v>10</v>
      </c>
      <c r="B12" s="3">
        <v>11</v>
      </c>
      <c r="C12">
        <v>11463900</v>
      </c>
      <c r="D12" s="6">
        <v>6.54</v>
      </c>
      <c r="E12" s="6">
        <v>30.86</v>
      </c>
      <c r="F12" s="6">
        <v>15998.79</v>
      </c>
      <c r="G12">
        <v>75501.210000000006</v>
      </c>
      <c r="J12" s="5">
        <v>-999</v>
      </c>
      <c r="K12" s="5"/>
      <c r="L12" s="5">
        <v>-999</v>
      </c>
      <c r="O12" s="5">
        <v>0</v>
      </c>
      <c r="Q12" s="15"/>
    </row>
    <row r="13" spans="1:17" x14ac:dyDescent="0.25">
      <c r="A13">
        <v>11</v>
      </c>
      <c r="B13" s="3">
        <v>12</v>
      </c>
      <c r="C13">
        <v>11463980</v>
      </c>
      <c r="D13" s="6">
        <v>137.63</v>
      </c>
      <c r="E13" s="6">
        <v>111.42</v>
      </c>
      <c r="F13" s="6">
        <v>336729.53</v>
      </c>
      <c r="G13">
        <v>272585.84000000003</v>
      </c>
      <c r="J13" s="5">
        <v>-999</v>
      </c>
      <c r="K13" s="5"/>
      <c r="L13" s="5">
        <v>-999</v>
      </c>
      <c r="O13" s="5">
        <v>0</v>
      </c>
      <c r="Q13" s="15"/>
    </row>
    <row r="14" spans="1:17" x14ac:dyDescent="0.25">
      <c r="A14">
        <v>12</v>
      </c>
      <c r="B14" s="3">
        <v>13</v>
      </c>
      <c r="C14">
        <v>11464000</v>
      </c>
      <c r="D14" s="3">
        <v>464</v>
      </c>
      <c r="E14">
        <v>1383.51</v>
      </c>
      <c r="F14" s="3">
        <v>1135215.2</v>
      </c>
      <c r="G14">
        <v>3384856.6</v>
      </c>
      <c r="J14" s="5">
        <v>109.93</v>
      </c>
      <c r="K14" s="5"/>
      <c r="L14" s="5">
        <v>268953.99</v>
      </c>
      <c r="O14" s="5">
        <v>0</v>
      </c>
      <c r="Q14" s="15"/>
    </row>
    <row r="15" spans="1:17" x14ac:dyDescent="0.25">
      <c r="A15">
        <v>13</v>
      </c>
      <c r="B15" s="3">
        <v>14</v>
      </c>
      <c r="C15">
        <v>11465200</v>
      </c>
      <c r="D15">
        <v>115.07</v>
      </c>
      <c r="E15">
        <v>301.17</v>
      </c>
      <c r="F15">
        <v>281528.09000000003</v>
      </c>
      <c r="G15">
        <v>736828.56</v>
      </c>
      <c r="J15" s="5">
        <v>-999</v>
      </c>
      <c r="K15" s="5"/>
      <c r="L15" s="5">
        <v>-999</v>
      </c>
      <c r="Q15" s="15"/>
    </row>
    <row r="16" spans="1:17" x14ac:dyDescent="0.25">
      <c r="A16">
        <v>14</v>
      </c>
      <c r="B16" s="3">
        <v>15</v>
      </c>
      <c r="C16">
        <v>11465240</v>
      </c>
      <c r="D16">
        <v>102.05</v>
      </c>
      <c r="E16">
        <v>103.05</v>
      </c>
      <c r="F16">
        <v>249663.46</v>
      </c>
      <c r="G16">
        <v>252110.66</v>
      </c>
      <c r="J16" s="5">
        <v>-999</v>
      </c>
      <c r="K16" s="5"/>
      <c r="L16" s="5">
        <v>-999</v>
      </c>
      <c r="Q16" s="15"/>
    </row>
    <row r="17" spans="1:17" x14ac:dyDescent="0.25">
      <c r="A17">
        <v>15</v>
      </c>
      <c r="B17" s="3">
        <v>16</v>
      </c>
      <c r="C17">
        <v>11465350</v>
      </c>
      <c r="D17" s="3">
        <v>81.599999999999994</v>
      </c>
      <c r="E17">
        <v>85.12</v>
      </c>
      <c r="F17" s="3">
        <v>199633.42</v>
      </c>
      <c r="G17">
        <v>208254.73</v>
      </c>
      <c r="J17" s="5">
        <v>-20.450000000000003</v>
      </c>
      <c r="K17" s="5"/>
      <c r="L17" s="5">
        <v>-50030.039999999979</v>
      </c>
      <c r="Q17" s="15"/>
    </row>
    <row r="18" spans="1:17" x14ac:dyDescent="0.25">
      <c r="A18">
        <v>16</v>
      </c>
      <c r="B18" s="3">
        <v>17</v>
      </c>
      <c r="C18">
        <v>11465390</v>
      </c>
      <c r="D18">
        <v>457.2</v>
      </c>
      <c r="E18">
        <v>265.36</v>
      </c>
      <c r="F18">
        <v>1118588.4099999999</v>
      </c>
      <c r="G18">
        <v>649214.19999999995</v>
      </c>
      <c r="J18" s="5">
        <v>-999</v>
      </c>
      <c r="K18" s="5"/>
      <c r="L18" s="5">
        <v>-999</v>
      </c>
      <c r="Q18" s="15"/>
    </row>
    <row r="19" spans="1:17" x14ac:dyDescent="0.25">
      <c r="A19">
        <v>17</v>
      </c>
      <c r="B19" s="3">
        <v>18</v>
      </c>
      <c r="C19">
        <v>11467000</v>
      </c>
      <c r="D19" s="3">
        <v>634.79</v>
      </c>
      <c r="E19" s="8">
        <v>2213.77</v>
      </c>
      <c r="F19" s="9">
        <v>1553074.73</v>
      </c>
      <c r="G19">
        <v>5416172.7699999996</v>
      </c>
      <c r="J19" s="5">
        <v>89.189999999999969</v>
      </c>
      <c r="K19" s="5"/>
      <c r="L19" s="5">
        <v>218226.11000000002</v>
      </c>
      <c r="O19" s="5">
        <v>736725.4</v>
      </c>
      <c r="Q19" s="15"/>
    </row>
    <row r="20" spans="1:17" x14ac:dyDescent="0.25">
      <c r="A20" s="1">
        <v>18</v>
      </c>
      <c r="B20" s="1">
        <v>20</v>
      </c>
      <c r="C20" s="1">
        <v>11467200</v>
      </c>
      <c r="D20" s="1">
        <v>41.52</v>
      </c>
      <c r="E20" s="1">
        <v>161.53</v>
      </c>
      <c r="F20" s="1">
        <v>101589.57</v>
      </c>
      <c r="G20" s="1">
        <v>395207.15</v>
      </c>
      <c r="H20" s="1"/>
      <c r="I20" s="1"/>
      <c r="J20" s="7">
        <v>41.52</v>
      </c>
      <c r="K20" s="7"/>
      <c r="L20" s="7">
        <v>101589.57</v>
      </c>
      <c r="M20" s="1"/>
      <c r="Q20" s="15"/>
    </row>
    <row r="21" spans="1:17" x14ac:dyDescent="0.25">
      <c r="A21" s="1">
        <v>19</v>
      </c>
      <c r="B21" s="1">
        <v>-999</v>
      </c>
      <c r="C21" s="1">
        <v>11471000</v>
      </c>
      <c r="D21" s="1">
        <v>175.34</v>
      </c>
      <c r="E21" s="1">
        <v>188.17</v>
      </c>
      <c r="F21" s="1">
        <v>428976.27</v>
      </c>
      <c r="G21" s="1">
        <v>460381.3</v>
      </c>
      <c r="H21" s="1"/>
      <c r="I21" s="1"/>
      <c r="J21" s="7">
        <v>-999</v>
      </c>
      <c r="K21" s="7"/>
      <c r="L21" s="7">
        <v>-999</v>
      </c>
      <c r="M21" s="1"/>
      <c r="Q21" s="15"/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1"/>
  <sheetViews>
    <sheetView workbookViewId="0">
      <selection activeCell="F2" sqref="F2"/>
    </sheetView>
  </sheetViews>
  <sheetFormatPr defaultRowHeight="15" x14ac:dyDescent="0.25"/>
  <cols>
    <col min="1" max="1" width="3" bestFit="1" customWidth="1"/>
    <col min="2" max="2" width="11.5703125" bestFit="1" customWidth="1"/>
    <col min="3" max="3" width="9" bestFit="1" customWidth="1"/>
    <col min="4" max="4" width="14.5703125" bestFit="1" customWidth="1"/>
    <col min="5" max="5" width="17.5703125" bestFit="1" customWidth="1"/>
    <col min="6" max="6" width="19" bestFit="1" customWidth="1"/>
    <col min="7" max="7" width="22" bestFit="1" customWidth="1"/>
  </cols>
  <sheetData>
    <row r="1" spans="1:9" x14ac:dyDescent="0.25">
      <c r="B1" t="s">
        <v>5</v>
      </c>
      <c r="C1" t="s">
        <v>0</v>
      </c>
      <c r="D1" t="s">
        <v>1</v>
      </c>
      <c r="E1" t="s">
        <v>2</v>
      </c>
      <c r="F1" t="s">
        <v>3</v>
      </c>
      <c r="G1" t="s">
        <v>4</v>
      </c>
    </row>
    <row r="2" spans="1:9" x14ac:dyDescent="0.25">
      <c r="A2" s="1">
        <v>0</v>
      </c>
      <c r="B2" s="2">
        <v>1</v>
      </c>
      <c r="C2" s="1">
        <v>11461000</v>
      </c>
      <c r="D2" s="1">
        <v>37.65</v>
      </c>
      <c r="E2" s="1">
        <v>173.05</v>
      </c>
      <c r="F2" s="1">
        <v>92107.69</v>
      </c>
      <c r="G2" s="1">
        <v>423377.95</v>
      </c>
      <c r="H2" s="1"/>
      <c r="I2" s="1"/>
    </row>
    <row r="3" spans="1:9" x14ac:dyDescent="0.25">
      <c r="A3" s="1">
        <v>1</v>
      </c>
      <c r="B3" s="2">
        <v>2</v>
      </c>
      <c r="C3" s="1">
        <v>11461500</v>
      </c>
      <c r="D3" s="1">
        <v>184.52</v>
      </c>
      <c r="E3" s="1">
        <v>305.83</v>
      </c>
      <c r="F3" s="1">
        <v>451434.51</v>
      </c>
      <c r="G3" s="1">
        <v>748235.25</v>
      </c>
      <c r="H3" s="1"/>
      <c r="I3" s="1"/>
    </row>
    <row r="4" spans="1:9" x14ac:dyDescent="0.25">
      <c r="A4">
        <v>2</v>
      </c>
      <c r="B4" s="3">
        <v>3</v>
      </c>
      <c r="C4">
        <v>11462000</v>
      </c>
      <c r="D4" s="4">
        <v>55.56</v>
      </c>
      <c r="E4">
        <v>319.02999999999997</v>
      </c>
      <c r="F4" s="4">
        <v>135951.63</v>
      </c>
      <c r="G4">
        <v>780522.41</v>
      </c>
    </row>
    <row r="5" spans="1:9" x14ac:dyDescent="0.25">
      <c r="A5">
        <v>3</v>
      </c>
      <c r="B5" s="3">
        <v>4</v>
      </c>
      <c r="C5">
        <v>11462080</v>
      </c>
      <c r="D5">
        <v>-999</v>
      </c>
      <c r="E5">
        <v>382.17</v>
      </c>
      <c r="F5">
        <v>-999</v>
      </c>
      <c r="G5">
        <v>935002.67</v>
      </c>
    </row>
    <row r="6" spans="1:9" x14ac:dyDescent="0.25">
      <c r="A6">
        <v>4</v>
      </c>
      <c r="B6" s="3">
        <v>5</v>
      </c>
      <c r="C6">
        <v>11462500</v>
      </c>
      <c r="D6" s="3">
        <v>22.849999999999973</v>
      </c>
      <c r="E6">
        <v>680.23</v>
      </c>
      <c r="F6" s="3">
        <v>55910.869999999937</v>
      </c>
      <c r="G6">
        <v>1664231.92</v>
      </c>
    </row>
    <row r="7" spans="1:9" x14ac:dyDescent="0.25">
      <c r="A7">
        <v>5</v>
      </c>
      <c r="B7" s="3">
        <v>6</v>
      </c>
      <c r="C7">
        <v>11463000</v>
      </c>
      <c r="D7" s="3">
        <v>53.490000000000009</v>
      </c>
      <c r="E7">
        <v>914.01</v>
      </c>
      <c r="F7" s="3">
        <v>130856.51000000001</v>
      </c>
      <c r="G7">
        <v>2236198.06</v>
      </c>
    </row>
    <row r="8" spans="1:9" x14ac:dyDescent="0.25">
      <c r="A8">
        <v>6</v>
      </c>
      <c r="B8" s="3">
        <v>7</v>
      </c>
      <c r="C8">
        <v>11463170</v>
      </c>
      <c r="D8" s="6">
        <v>-999</v>
      </c>
      <c r="E8" s="6">
        <v>43.31</v>
      </c>
      <c r="F8" s="6">
        <v>-999</v>
      </c>
      <c r="G8">
        <v>105951.69</v>
      </c>
    </row>
    <row r="9" spans="1:9" x14ac:dyDescent="0.25">
      <c r="A9">
        <v>7</v>
      </c>
      <c r="B9" s="3">
        <v>8</v>
      </c>
      <c r="C9">
        <v>11463200</v>
      </c>
      <c r="D9" s="6">
        <v>-999</v>
      </c>
      <c r="E9" s="6">
        <v>61.42</v>
      </c>
      <c r="F9" s="6">
        <v>-999</v>
      </c>
      <c r="G9">
        <v>150280.01999999999</v>
      </c>
    </row>
    <row r="10" spans="1:9" x14ac:dyDescent="0.25">
      <c r="A10">
        <v>8</v>
      </c>
      <c r="B10" s="3">
        <v>9</v>
      </c>
      <c r="C10">
        <v>11463500</v>
      </c>
      <c r="D10" s="6">
        <v>-999</v>
      </c>
      <c r="E10" s="6">
        <v>511.5</v>
      </c>
      <c r="F10" s="6">
        <v>-999</v>
      </c>
      <c r="G10">
        <v>1251431.98</v>
      </c>
    </row>
    <row r="11" spans="1:9" x14ac:dyDescent="0.25">
      <c r="A11">
        <v>9</v>
      </c>
      <c r="B11" s="3">
        <v>10</v>
      </c>
      <c r="C11">
        <v>11463682</v>
      </c>
      <c r="D11" s="6">
        <v>-999</v>
      </c>
      <c r="E11" s="6">
        <v>336.51</v>
      </c>
      <c r="F11" s="6">
        <v>-999</v>
      </c>
      <c r="G11">
        <v>823298.52</v>
      </c>
    </row>
    <row r="12" spans="1:9" x14ac:dyDescent="0.25">
      <c r="A12">
        <v>10</v>
      </c>
      <c r="B12" s="3">
        <v>11</v>
      </c>
      <c r="C12">
        <v>11463900</v>
      </c>
      <c r="D12" s="6">
        <v>-999</v>
      </c>
      <c r="E12" s="6">
        <v>30.86</v>
      </c>
      <c r="F12" s="6">
        <v>-999</v>
      </c>
      <c r="G12">
        <v>75501.210000000006</v>
      </c>
    </row>
    <row r="13" spans="1:9" x14ac:dyDescent="0.25">
      <c r="A13">
        <v>11</v>
      </c>
      <c r="B13" s="3">
        <v>12</v>
      </c>
      <c r="C13">
        <v>11463980</v>
      </c>
      <c r="D13" s="6">
        <v>-999</v>
      </c>
      <c r="E13" s="6">
        <v>111.42</v>
      </c>
      <c r="F13" s="6">
        <v>-999</v>
      </c>
      <c r="G13">
        <v>272585.84000000003</v>
      </c>
    </row>
    <row r="14" spans="1:9" x14ac:dyDescent="0.25">
      <c r="A14">
        <v>12</v>
      </c>
      <c r="B14" s="3">
        <v>13</v>
      </c>
      <c r="C14">
        <v>11464000</v>
      </c>
      <c r="D14" s="3">
        <v>109.93</v>
      </c>
      <c r="E14">
        <v>1383.51</v>
      </c>
      <c r="F14" s="3">
        <v>268953.99</v>
      </c>
      <c r="G14">
        <v>3384856.6</v>
      </c>
    </row>
    <row r="15" spans="1:9" x14ac:dyDescent="0.25">
      <c r="A15">
        <v>13</v>
      </c>
      <c r="B15" s="3">
        <v>14</v>
      </c>
      <c r="C15">
        <v>11465200</v>
      </c>
      <c r="D15">
        <v>-999</v>
      </c>
      <c r="E15">
        <v>301.17</v>
      </c>
      <c r="F15">
        <v>-999</v>
      </c>
      <c r="G15">
        <v>736828.56</v>
      </c>
    </row>
    <row r="16" spans="1:9" x14ac:dyDescent="0.25">
      <c r="A16">
        <v>14</v>
      </c>
      <c r="B16" s="3">
        <v>15</v>
      </c>
      <c r="C16">
        <v>11465240</v>
      </c>
      <c r="D16">
        <v>-999</v>
      </c>
      <c r="E16">
        <v>103.05</v>
      </c>
      <c r="F16">
        <v>-999</v>
      </c>
      <c r="G16">
        <v>252110.66</v>
      </c>
    </row>
    <row r="17" spans="1:9" x14ac:dyDescent="0.25">
      <c r="A17">
        <v>15</v>
      </c>
      <c r="B17" s="3">
        <v>16</v>
      </c>
      <c r="C17">
        <v>11465350</v>
      </c>
      <c r="D17" s="3">
        <v>-20.450000000000003</v>
      </c>
      <c r="E17">
        <v>85.12</v>
      </c>
      <c r="F17" s="3">
        <v>-50030.039999999979</v>
      </c>
      <c r="G17">
        <v>208254.73</v>
      </c>
    </row>
    <row r="18" spans="1:9" x14ac:dyDescent="0.25">
      <c r="A18">
        <v>16</v>
      </c>
      <c r="B18" s="3">
        <v>17</v>
      </c>
      <c r="C18">
        <v>11465390</v>
      </c>
      <c r="D18">
        <v>-999</v>
      </c>
      <c r="E18">
        <v>265.36</v>
      </c>
      <c r="F18">
        <v>-999</v>
      </c>
      <c r="G18">
        <v>649214.19999999995</v>
      </c>
    </row>
    <row r="19" spans="1:9" x14ac:dyDescent="0.25">
      <c r="A19">
        <v>17</v>
      </c>
      <c r="B19" s="3">
        <v>18</v>
      </c>
      <c r="C19">
        <v>11467000</v>
      </c>
      <c r="D19">
        <v>89.189999999999969</v>
      </c>
      <c r="E19">
        <v>2213.77</v>
      </c>
      <c r="F19">
        <v>218226.11000000002</v>
      </c>
      <c r="G19">
        <v>5416172.7699999996</v>
      </c>
    </row>
    <row r="20" spans="1:9" x14ac:dyDescent="0.25">
      <c r="A20" s="1">
        <v>18</v>
      </c>
      <c r="B20" s="1">
        <v>20</v>
      </c>
      <c r="C20" s="1">
        <v>11467200</v>
      </c>
      <c r="D20" s="1">
        <v>41.52</v>
      </c>
      <c r="E20" s="1">
        <v>161.53</v>
      </c>
      <c r="F20" s="1">
        <v>101589.57</v>
      </c>
      <c r="G20" s="1">
        <v>395207.15</v>
      </c>
      <c r="H20" s="1"/>
      <c r="I20" s="1"/>
    </row>
    <row r="21" spans="1:9" x14ac:dyDescent="0.25">
      <c r="A21" s="1">
        <v>19</v>
      </c>
      <c r="B21" s="1">
        <v>-999</v>
      </c>
      <c r="C21" s="1">
        <v>11471000</v>
      </c>
      <c r="D21" s="1">
        <v>-999</v>
      </c>
      <c r="E21" s="1">
        <v>188.17</v>
      </c>
      <c r="F21" s="1">
        <v>-999</v>
      </c>
      <c r="G21" s="1">
        <v>460381.3</v>
      </c>
      <c r="H21" s="1"/>
      <c r="I2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LocalBaseflow</vt:lpstr>
      <vt:lpstr>Sheet2</vt:lpstr>
      <vt:lpstr>gage_steady_state</vt:lpstr>
      <vt:lpstr>remove_inflow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Alzraiee, Ayman Hajjaj</dc:creator>
  <cp:lastModifiedBy>Alzraiee, Ayman Hajjaj</cp:lastModifiedBy>
  <dcterms:created xsi:type="dcterms:W3CDTF">2019-11-26T00:18:44Z</dcterms:created>
  <dcterms:modified xsi:type="dcterms:W3CDTF">2019-12-10T19:53:04Z</dcterms:modified>
</cp:coreProperties>
</file>