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C:\Users\jaengott\Documents\Projects\Russian_River\RR_GSFLOW\calibration\"/>
    </mc:Choice>
  </mc:AlternateContent>
  <xr:revisionPtr revIDLastSave="0" documentId="13_ncr:1_{55968D34-2014-4B74-8CFE-26CADC6A0EB5}" xr6:coauthVersionLast="36" xr6:coauthVersionMax="36" xr10:uidLastSave="{00000000-0000-0000-0000-000000000000}"/>
  <bookViews>
    <workbookView xWindow="0" yWindow="0" windowWidth="24528" windowHeight="12300" xr2:uid="{00000000-000D-0000-FFFF-FFFF00000000}"/>
  </bookViews>
  <sheets>
    <sheet name="pot_et" sheetId="1" r:id="rId1"/>
    <sheet name="parameter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6" i="2" l="1"/>
  <c r="H7" i="2"/>
  <c r="H8" i="2"/>
  <c r="H9" i="2"/>
  <c r="H10" i="2"/>
  <c r="H11" i="2"/>
  <c r="H12" i="2"/>
  <c r="H13" i="2"/>
  <c r="H14" i="2"/>
  <c r="H15" i="2"/>
  <c r="H16" i="2"/>
  <c r="H5" i="2"/>
  <c r="G6" i="2"/>
  <c r="G7" i="2"/>
  <c r="G8" i="2"/>
  <c r="G9" i="2"/>
  <c r="G10" i="2"/>
  <c r="G11" i="2"/>
  <c r="G12" i="2"/>
  <c r="G13" i="2"/>
  <c r="G14" i="2"/>
  <c r="G15" i="2"/>
  <c r="G16" i="2"/>
  <c r="G5" i="2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" i="1"/>
</calcChain>
</file>

<file path=xl/sharedStrings.xml><?xml version="1.0" encoding="utf-8"?>
<sst xmlns="http://schemas.openxmlformats.org/spreadsheetml/2006/main" count="88" uniqueCount="50">
  <si>
    <t>Name</t>
  </si>
  <si>
    <t>Group</t>
  </si>
  <si>
    <t>Measured</t>
  </si>
  <si>
    <t>Residual</t>
  </si>
  <si>
    <t>sanel_0</t>
  </si>
  <si>
    <t>head</t>
  </si>
  <si>
    <t>sanel_1</t>
  </si>
  <si>
    <t>sanel_2</t>
  </si>
  <si>
    <t>sanel_3</t>
  </si>
  <si>
    <t>sanel_4</t>
  </si>
  <si>
    <t>sanel_5</t>
  </si>
  <si>
    <t>sanel_6</t>
  </si>
  <si>
    <t>sanel_7</t>
  </si>
  <si>
    <t>sanel_8</t>
  </si>
  <si>
    <t>sanel_9</t>
  </si>
  <si>
    <t>sanel_10</t>
  </si>
  <si>
    <t>sanel_11</t>
  </si>
  <si>
    <t>healdsburg_0</t>
  </si>
  <si>
    <t>healdsburg_1</t>
  </si>
  <si>
    <t>healdsburg_2</t>
  </si>
  <si>
    <t>healdsburg_3</t>
  </si>
  <si>
    <t>healdsburg_4</t>
  </si>
  <si>
    <t>healdsburg_5</t>
  </si>
  <si>
    <t>healdsburg_6</t>
  </si>
  <si>
    <t>healdsburg_7</t>
  </si>
  <si>
    <t>healdsburg_8</t>
  </si>
  <si>
    <t>healdsburg_9</t>
  </si>
  <si>
    <t>healdsburg_10</t>
  </si>
  <si>
    <t>healdsburg_11</t>
  </si>
  <si>
    <t>Month</t>
  </si>
  <si>
    <t>Parameter</t>
  </si>
  <si>
    <t>Estimated</t>
  </si>
  <si>
    <t>value</t>
  </si>
  <si>
    <t>jh_cof_1</t>
  </si>
  <si>
    <t>jh_cof_2</t>
  </si>
  <si>
    <t>jh_cof_3</t>
  </si>
  <si>
    <t>jh_cof_4</t>
  </si>
  <si>
    <t>jh_cof_5</t>
  </si>
  <si>
    <t>jh_cof_6</t>
  </si>
  <si>
    <t>jh_cof_7</t>
  </si>
  <si>
    <t>jh_cof_8</t>
  </si>
  <si>
    <t>jh_cof_9</t>
  </si>
  <si>
    <t>jh_cof_10</t>
  </si>
  <si>
    <t>jh_cof_11</t>
  </si>
  <si>
    <t>jh_cof_12</t>
  </si>
  <si>
    <t>Current Calibration</t>
  </si>
  <si>
    <t>Previous Calibration</t>
  </si>
  <si>
    <t>Difference</t>
  </si>
  <si>
    <t>Diff %</t>
  </si>
  <si>
    <t>Calculated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</si>
</sst>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"/>
    <numFmt numFmtId="173" formatCode="0.00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11" fontId="0" fillId="0" borderId="0" xfId="0" applyNumberFormat="1"/>
    <xf numFmtId="9" fontId="0" fillId="0" borderId="0" xfId="0" applyNumberFormat="1"/>
    <xf numFmtId="2" fontId="0" fillId="0" borderId="0" xfId="0" applyNumberFormat="1"/>
    <xf numFmtId="164" fontId="0" fillId="0" borderId="0" xfId="0" applyNumberFormat="1"/>
    <xf numFmtId="0" fontId="16" fillId="0" borderId="0" xfId="0" applyFont="1"/>
    <xf numFmtId="173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Sanel Valley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pot_et!$D$1</c:f>
              <c:strCache>
                <c:ptCount val="1"/>
                <c:pt idx="0">
                  <c:v>Measured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pot_et!$C$2:$C$13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pot_et!$D$2:$D$13</c:f>
              <c:numCache>
                <c:formatCode>General</c:formatCode>
                <c:ptCount val="12"/>
                <c:pt idx="0">
                  <c:v>1</c:v>
                </c:pt>
                <c:pt idx="1">
                  <c:v>1.57</c:v>
                </c:pt>
                <c:pt idx="2">
                  <c:v>2.64</c:v>
                </c:pt>
                <c:pt idx="3">
                  <c:v>3.89</c:v>
                </c:pt>
                <c:pt idx="4">
                  <c:v>5.0999999999999996</c:v>
                </c:pt>
                <c:pt idx="5">
                  <c:v>6.11</c:v>
                </c:pt>
                <c:pt idx="6">
                  <c:v>6.59</c:v>
                </c:pt>
                <c:pt idx="7">
                  <c:v>5.79</c:v>
                </c:pt>
                <c:pt idx="8">
                  <c:v>4.4800000000000004</c:v>
                </c:pt>
                <c:pt idx="9">
                  <c:v>2.82</c:v>
                </c:pt>
                <c:pt idx="10">
                  <c:v>1.31</c:v>
                </c:pt>
                <c:pt idx="11">
                  <c:v>0.85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5C-495B-A552-B7B70A6E4AAC}"/>
            </c:ext>
          </c:extLst>
        </c:ser>
        <c:ser>
          <c:idx val="1"/>
          <c:order val="1"/>
          <c:tx>
            <c:strRef>
              <c:f>pot_et!$E$1</c:f>
              <c:strCache>
                <c:ptCount val="1"/>
                <c:pt idx="0">
                  <c:v>Calculated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pot_et!$C$2:$C$13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pot_et!$E$2:$E$13</c:f>
              <c:numCache>
                <c:formatCode>General</c:formatCode>
                <c:ptCount val="12"/>
                <c:pt idx="0">
                  <c:v>1.05627</c:v>
                </c:pt>
                <c:pt idx="1">
                  <c:v>1.58876</c:v>
                </c:pt>
                <c:pt idx="2">
                  <c:v>2.5140600000000002</c:v>
                </c:pt>
                <c:pt idx="3">
                  <c:v>3.8738800000000002</c:v>
                </c:pt>
                <c:pt idx="4">
                  <c:v>4.6750400000000001</c:v>
                </c:pt>
                <c:pt idx="5">
                  <c:v>5.8047399999999998</c:v>
                </c:pt>
                <c:pt idx="6">
                  <c:v>6.5459800000000001</c:v>
                </c:pt>
                <c:pt idx="7">
                  <c:v>5.7892299999999999</c:v>
                </c:pt>
                <c:pt idx="8">
                  <c:v>4.5906599999999997</c:v>
                </c:pt>
                <c:pt idx="9">
                  <c:v>3.00068</c:v>
                </c:pt>
                <c:pt idx="10">
                  <c:v>1.5885499999999999</c:v>
                </c:pt>
                <c:pt idx="11">
                  <c:v>0.94303899999999996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A5C-495B-A552-B7B70A6E4A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149696"/>
        <c:axId val="561150352"/>
      </c:scatterChart>
      <c:valAx>
        <c:axId val="561149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150352"/>
        <c:crosses val="autoZero"/>
        <c:crossBetween val="midCat"/>
      </c:valAx>
      <c:valAx>
        <c:axId val="56115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ETp 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149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Healdsburg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pot_et!$C$14:$C$25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pot_et!$D$14:$D$25</c:f>
              <c:numCache>
                <c:formatCode>General</c:formatCode>
                <c:ptCount val="12"/>
                <c:pt idx="0">
                  <c:v>1.02</c:v>
                </c:pt>
                <c:pt idx="1">
                  <c:v>1.55</c:v>
                </c:pt>
                <c:pt idx="2">
                  <c:v>2.41</c:v>
                </c:pt>
                <c:pt idx="3">
                  <c:v>4.05</c:v>
                </c:pt>
                <c:pt idx="4">
                  <c:v>4.49</c:v>
                </c:pt>
                <c:pt idx="5">
                  <c:v>5.67</c:v>
                </c:pt>
                <c:pt idx="6">
                  <c:v>6.14</c:v>
                </c:pt>
                <c:pt idx="7">
                  <c:v>5.51</c:v>
                </c:pt>
                <c:pt idx="8">
                  <c:v>4.45</c:v>
                </c:pt>
                <c:pt idx="9">
                  <c:v>3.06</c:v>
                </c:pt>
                <c:pt idx="10">
                  <c:v>1.83</c:v>
                </c:pt>
                <c:pt idx="11">
                  <c:v>0.98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3A-4415-A7A4-A4F848E178A9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pot_et!$C$14:$C$25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pot_et!$E$14:$E$25</c:f>
              <c:numCache>
                <c:formatCode>General</c:formatCode>
                <c:ptCount val="12"/>
                <c:pt idx="0">
                  <c:v>0.95844300000000004</c:v>
                </c:pt>
                <c:pt idx="1">
                  <c:v>1.53033</c:v>
                </c:pt>
                <c:pt idx="2">
                  <c:v>2.5358000000000001</c:v>
                </c:pt>
                <c:pt idx="3">
                  <c:v>4.06616</c:v>
                </c:pt>
                <c:pt idx="4">
                  <c:v>4.8962300000000001</c:v>
                </c:pt>
                <c:pt idx="5">
                  <c:v>5.9665499999999998</c:v>
                </c:pt>
                <c:pt idx="6">
                  <c:v>6.1855099999999998</c:v>
                </c:pt>
                <c:pt idx="7">
                  <c:v>5.5103200000000001</c:v>
                </c:pt>
                <c:pt idx="8">
                  <c:v>4.3335100000000004</c:v>
                </c:pt>
                <c:pt idx="9">
                  <c:v>2.8722799999999999</c:v>
                </c:pt>
                <c:pt idx="10">
                  <c:v>1.5430299999999999</c:v>
                </c:pt>
                <c:pt idx="11">
                  <c:v>0.88231599999999999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3A-4415-A7A4-A4F848E178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152320"/>
        <c:axId val="561156584"/>
      </c:scatterChart>
      <c:valAx>
        <c:axId val="561152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156584"/>
        <c:crosses val="autoZero"/>
        <c:crossBetween val="midCat"/>
      </c:valAx>
      <c:valAx>
        <c:axId val="561156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ETp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152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266700</xdr:colOff>
      <xdr:row>3</xdr:row>
      <xdr:rowOff>38100</xdr:rowOff>
    </xdr:from>
    <xdr:to>
      <xdr:col>14</xdr:col>
      <xdr:colOff>571500</xdr:colOff>
      <xdr:row>17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247650</xdr:colOff>
      <xdr:row>17</xdr:row>
      <xdr:rowOff>142875</xdr:rowOff>
    </xdr:from>
    <xdr:to>
      <xdr:col>14</xdr:col>
      <xdr:colOff>552450</xdr:colOff>
      <xdr:row>32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5"/>
  <sheetViews>
    <sheetView tabSelected="1" workbookViewId="0">
      <selection activeCell="C27" sqref="C27"/>
    </sheetView>
  </sheetViews>
  <sheetFormatPr defaultRowHeight="14.4" x14ac:dyDescent="0.3"/>
  <cols>
    <col min="1" max="1" width="12.77734375" bestFit="1" customWidth="1"/>
  </cols>
  <sheetData>
    <row r="1" spans="1:6" x14ac:dyDescent="0.3">
      <c r="A1" t="s">
        <v>0</v>
      </c>
      <c r="B1" t="s">
        <v>1</v>
      </c>
      <c r="C1" t="s">
        <v>29</v>
      </c>
      <c r="D1" t="s">
        <v>2</v>
      </c>
      <c r="E1" t="s">
        <v>49</v>
      </c>
      <c r="F1" t="s">
        <v>3</v>
      </c>
    </row>
    <row r="2" spans="1:6" x14ac:dyDescent="0.3">
      <c r="A2" t="s">
        <v>4</v>
      </c>
      <c r="B2" t="s">
        <v>5</v>
      </c>
      <c r="C2">
        <v>1</v>
      </c>
      <c r="D2">
        <v>1</v>
      </c>
      <c r="E2">
        <v>1.05627</v>
      </c>
      <c r="F2" s="1">
        <f>D2-E2</f>
        <v>-5.6270000000000042E-2</v>
      </c>
    </row>
    <row r="3" spans="1:6" x14ac:dyDescent="0.3">
      <c r="A3" t="s">
        <v>6</v>
      </c>
      <c r="B3" t="s">
        <v>5</v>
      </c>
      <c r="C3">
        <v>2</v>
      </c>
      <c r="D3">
        <v>1.57</v>
      </c>
      <c r="E3">
        <v>1.58876</v>
      </c>
      <c r="F3" s="1">
        <f t="shared" ref="F3:F25" si="0">D3-E3</f>
        <v>-1.8759999999999888E-2</v>
      </c>
    </row>
    <row r="4" spans="1:6" x14ac:dyDescent="0.3">
      <c r="A4" t="s">
        <v>7</v>
      </c>
      <c r="B4" t="s">
        <v>5</v>
      </c>
      <c r="C4">
        <v>3</v>
      </c>
      <c r="D4">
        <v>2.64</v>
      </c>
      <c r="E4">
        <v>2.5140600000000002</v>
      </c>
      <c r="F4" s="1">
        <f t="shared" si="0"/>
        <v>0.12593999999999994</v>
      </c>
    </row>
    <row r="5" spans="1:6" x14ac:dyDescent="0.3">
      <c r="A5" t="s">
        <v>8</v>
      </c>
      <c r="B5" t="s">
        <v>5</v>
      </c>
      <c r="C5">
        <v>4</v>
      </c>
      <c r="D5">
        <v>3.89</v>
      </c>
      <c r="E5">
        <v>3.8738800000000002</v>
      </c>
      <c r="F5" s="1">
        <f t="shared" si="0"/>
        <v>1.6119999999999912E-2</v>
      </c>
    </row>
    <row r="6" spans="1:6" x14ac:dyDescent="0.3">
      <c r="A6" t="s">
        <v>9</v>
      </c>
      <c r="B6" t="s">
        <v>5</v>
      </c>
      <c r="C6">
        <v>5</v>
      </c>
      <c r="D6">
        <v>5.0999999999999996</v>
      </c>
      <c r="E6">
        <v>4.6750400000000001</v>
      </c>
      <c r="F6" s="1">
        <f t="shared" si="0"/>
        <v>0.42495999999999956</v>
      </c>
    </row>
    <row r="7" spans="1:6" x14ac:dyDescent="0.3">
      <c r="A7" t="s">
        <v>10</v>
      </c>
      <c r="B7" t="s">
        <v>5</v>
      </c>
      <c r="C7">
        <v>6</v>
      </c>
      <c r="D7">
        <v>6.11</v>
      </c>
      <c r="E7">
        <v>5.8047399999999998</v>
      </c>
      <c r="F7" s="1">
        <f t="shared" si="0"/>
        <v>0.30526000000000053</v>
      </c>
    </row>
    <row r="8" spans="1:6" x14ac:dyDescent="0.3">
      <c r="A8" t="s">
        <v>11</v>
      </c>
      <c r="B8" t="s">
        <v>5</v>
      </c>
      <c r="C8">
        <v>7</v>
      </c>
      <c r="D8">
        <v>6.59</v>
      </c>
      <c r="E8">
        <v>6.5459800000000001</v>
      </c>
      <c r="F8" s="1">
        <f t="shared" si="0"/>
        <v>4.4019999999999726E-2</v>
      </c>
    </row>
    <row r="9" spans="1:6" x14ac:dyDescent="0.3">
      <c r="A9" t="s">
        <v>12</v>
      </c>
      <c r="B9" t="s">
        <v>5</v>
      </c>
      <c r="C9">
        <v>8</v>
      </c>
      <c r="D9">
        <v>5.79</v>
      </c>
      <c r="E9">
        <v>5.7892299999999999</v>
      </c>
      <c r="F9" s="1">
        <f t="shared" si="0"/>
        <v>7.7000000000015945E-4</v>
      </c>
    </row>
    <row r="10" spans="1:6" x14ac:dyDescent="0.3">
      <c r="A10" t="s">
        <v>13</v>
      </c>
      <c r="B10" t="s">
        <v>5</v>
      </c>
      <c r="C10">
        <v>9</v>
      </c>
      <c r="D10">
        <v>4.4800000000000004</v>
      </c>
      <c r="E10">
        <v>4.5906599999999997</v>
      </c>
      <c r="F10" s="1">
        <f t="shared" si="0"/>
        <v>-0.11065999999999931</v>
      </c>
    </row>
    <row r="11" spans="1:6" x14ac:dyDescent="0.3">
      <c r="A11" t="s">
        <v>14</v>
      </c>
      <c r="B11" t="s">
        <v>5</v>
      </c>
      <c r="C11">
        <v>10</v>
      </c>
      <c r="D11">
        <v>2.82</v>
      </c>
      <c r="E11">
        <v>3.00068</v>
      </c>
      <c r="F11" s="1">
        <f t="shared" si="0"/>
        <v>-0.18068000000000017</v>
      </c>
    </row>
    <row r="12" spans="1:6" x14ac:dyDescent="0.3">
      <c r="A12" t="s">
        <v>15</v>
      </c>
      <c r="B12" t="s">
        <v>5</v>
      </c>
      <c r="C12">
        <v>11</v>
      </c>
      <c r="D12">
        <v>1.31</v>
      </c>
      <c r="E12">
        <v>1.5885499999999999</v>
      </c>
      <c r="F12" s="1">
        <f t="shared" si="0"/>
        <v>-0.27854999999999985</v>
      </c>
    </row>
    <row r="13" spans="1:6" x14ac:dyDescent="0.3">
      <c r="A13" t="s">
        <v>16</v>
      </c>
      <c r="B13" t="s">
        <v>5</v>
      </c>
      <c r="C13">
        <v>12</v>
      </c>
      <c r="D13">
        <v>0.85</v>
      </c>
      <c r="E13">
        <v>0.94303899999999996</v>
      </c>
      <c r="F13" s="1">
        <f t="shared" si="0"/>
        <v>-9.3038999999999983E-2</v>
      </c>
    </row>
    <row r="14" spans="1:6" x14ac:dyDescent="0.3">
      <c r="A14" t="s">
        <v>17</v>
      </c>
      <c r="B14" t="s">
        <v>5</v>
      </c>
      <c r="C14">
        <v>1</v>
      </c>
      <c r="D14">
        <v>1.02</v>
      </c>
      <c r="E14">
        <v>0.95844300000000004</v>
      </c>
      <c r="F14" s="1">
        <f t="shared" si="0"/>
        <v>6.1556999999999973E-2</v>
      </c>
    </row>
    <row r="15" spans="1:6" x14ac:dyDescent="0.3">
      <c r="A15" t="s">
        <v>18</v>
      </c>
      <c r="B15" t="s">
        <v>5</v>
      </c>
      <c r="C15">
        <v>2</v>
      </c>
      <c r="D15">
        <v>1.55</v>
      </c>
      <c r="E15">
        <v>1.53033</v>
      </c>
      <c r="F15" s="1">
        <f t="shared" si="0"/>
        <v>1.9670000000000076E-2</v>
      </c>
    </row>
    <row r="16" spans="1:6" x14ac:dyDescent="0.3">
      <c r="A16" t="s">
        <v>19</v>
      </c>
      <c r="B16" t="s">
        <v>5</v>
      </c>
      <c r="C16">
        <v>3</v>
      </c>
      <c r="D16">
        <v>2.41</v>
      </c>
      <c r="E16">
        <v>2.5358000000000001</v>
      </c>
      <c r="F16" s="1">
        <f t="shared" si="0"/>
        <v>-0.12579999999999991</v>
      </c>
    </row>
    <row r="17" spans="1:6" x14ac:dyDescent="0.3">
      <c r="A17" t="s">
        <v>20</v>
      </c>
      <c r="B17" t="s">
        <v>5</v>
      </c>
      <c r="C17">
        <v>4</v>
      </c>
      <c r="D17">
        <v>4.05</v>
      </c>
      <c r="E17">
        <v>4.06616</v>
      </c>
      <c r="F17" s="1">
        <f t="shared" si="0"/>
        <v>-1.6160000000000174E-2</v>
      </c>
    </row>
    <row r="18" spans="1:6" x14ac:dyDescent="0.3">
      <c r="A18" t="s">
        <v>21</v>
      </c>
      <c r="B18" t="s">
        <v>5</v>
      </c>
      <c r="C18">
        <v>5</v>
      </c>
      <c r="D18">
        <v>4.49</v>
      </c>
      <c r="E18">
        <v>4.8962300000000001</v>
      </c>
      <c r="F18" s="1">
        <f t="shared" si="0"/>
        <v>-0.40622999999999987</v>
      </c>
    </row>
    <row r="19" spans="1:6" x14ac:dyDescent="0.3">
      <c r="A19" t="s">
        <v>22</v>
      </c>
      <c r="B19" t="s">
        <v>5</v>
      </c>
      <c r="C19">
        <v>6</v>
      </c>
      <c r="D19">
        <v>5.67</v>
      </c>
      <c r="E19">
        <v>5.9665499999999998</v>
      </c>
      <c r="F19" s="1">
        <f t="shared" si="0"/>
        <v>-0.29654999999999987</v>
      </c>
    </row>
    <row r="20" spans="1:6" x14ac:dyDescent="0.3">
      <c r="A20" t="s">
        <v>23</v>
      </c>
      <c r="B20" t="s">
        <v>5</v>
      </c>
      <c r="C20">
        <v>7</v>
      </c>
      <c r="D20">
        <v>6.14</v>
      </c>
      <c r="E20">
        <v>6.1855099999999998</v>
      </c>
      <c r="F20" s="1">
        <f t="shared" si="0"/>
        <v>-4.5510000000000161E-2</v>
      </c>
    </row>
    <row r="21" spans="1:6" x14ac:dyDescent="0.3">
      <c r="A21" t="s">
        <v>24</v>
      </c>
      <c r="B21" t="s">
        <v>5</v>
      </c>
      <c r="C21">
        <v>8</v>
      </c>
      <c r="D21">
        <v>5.51</v>
      </c>
      <c r="E21">
        <v>5.5103200000000001</v>
      </c>
      <c r="F21" s="1">
        <f t="shared" si="0"/>
        <v>-3.2000000000032003E-4</v>
      </c>
    </row>
    <row r="22" spans="1:6" x14ac:dyDescent="0.3">
      <c r="A22" t="s">
        <v>25</v>
      </c>
      <c r="B22" t="s">
        <v>5</v>
      </c>
      <c r="C22">
        <v>9</v>
      </c>
      <c r="D22">
        <v>4.45</v>
      </c>
      <c r="E22">
        <v>4.3335100000000004</v>
      </c>
      <c r="F22" s="1">
        <f t="shared" si="0"/>
        <v>0.11648999999999976</v>
      </c>
    </row>
    <row r="23" spans="1:6" x14ac:dyDescent="0.3">
      <c r="A23" t="s">
        <v>26</v>
      </c>
      <c r="B23" t="s">
        <v>5</v>
      </c>
      <c r="C23">
        <v>10</v>
      </c>
      <c r="D23">
        <v>3.06</v>
      </c>
      <c r="E23">
        <v>2.8722799999999999</v>
      </c>
      <c r="F23" s="1">
        <f t="shared" si="0"/>
        <v>0.18772000000000011</v>
      </c>
    </row>
    <row r="24" spans="1:6" x14ac:dyDescent="0.3">
      <c r="A24" t="s">
        <v>27</v>
      </c>
      <c r="B24" t="s">
        <v>5</v>
      </c>
      <c r="C24">
        <v>11</v>
      </c>
      <c r="D24">
        <v>1.83</v>
      </c>
      <c r="E24">
        <v>1.5430299999999999</v>
      </c>
      <c r="F24" s="1">
        <f t="shared" si="0"/>
        <v>0.28697000000000017</v>
      </c>
    </row>
    <row r="25" spans="1:6" x14ac:dyDescent="0.3">
      <c r="A25" t="s">
        <v>28</v>
      </c>
      <c r="B25" t="s">
        <v>5</v>
      </c>
      <c r="C25">
        <v>12</v>
      </c>
      <c r="D25">
        <v>0.98</v>
      </c>
      <c r="E25">
        <v>0.88231599999999999</v>
      </c>
      <c r="F25" s="1">
        <f t="shared" si="0"/>
        <v>9.7683999999999993E-2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6"/>
  <sheetViews>
    <sheetView workbookViewId="0">
      <selection activeCell="J7" sqref="J7"/>
    </sheetView>
  </sheetViews>
  <sheetFormatPr defaultRowHeight="14.4" x14ac:dyDescent="0.3"/>
  <cols>
    <col min="2" max="3" width="11.5546875" bestFit="1" customWidth="1"/>
    <col min="5" max="5" width="11.5546875" bestFit="1" customWidth="1"/>
    <col min="7" max="7" width="12.21875" bestFit="1" customWidth="1"/>
  </cols>
  <sheetData>
    <row r="1" spans="1:8" x14ac:dyDescent="0.3">
      <c r="A1" s="5" t="s">
        <v>45</v>
      </c>
      <c r="B1" s="5"/>
      <c r="C1" s="5"/>
      <c r="D1" s="5" t="s">
        <v>46</v>
      </c>
      <c r="E1" s="5"/>
      <c r="F1" s="5"/>
      <c r="G1" s="5" t="s">
        <v>47</v>
      </c>
      <c r="H1" s="5" t="s">
        <v>48</v>
      </c>
    </row>
    <row r="3" spans="1:8" x14ac:dyDescent="0.3">
      <c r="A3" t="s">
        <v>30</v>
      </c>
      <c r="B3" t="s">
        <v>31</v>
      </c>
      <c r="C3" s="2"/>
      <c r="D3" t="s">
        <v>30</v>
      </c>
      <c r="E3" t="s">
        <v>31</v>
      </c>
      <c r="F3" s="2"/>
    </row>
    <row r="4" spans="1:8" x14ac:dyDescent="0.3">
      <c r="B4" t="s">
        <v>32</v>
      </c>
      <c r="E4" t="s">
        <v>32</v>
      </c>
    </row>
    <row r="5" spans="1:8" x14ac:dyDescent="0.3">
      <c r="A5" t="s">
        <v>33</v>
      </c>
      <c r="B5" s="6">
        <v>1.205229E-2</v>
      </c>
      <c r="C5" s="4"/>
      <c r="D5" t="s">
        <v>33</v>
      </c>
      <c r="E5" s="4">
        <v>1.208357E-2</v>
      </c>
      <c r="F5" s="1"/>
      <c r="G5" s="4">
        <f>B5-E5</f>
        <v>-3.127999999999985E-5</v>
      </c>
      <c r="H5" s="3">
        <f>G5/E5</f>
        <v>-2.5886389535542766E-3</v>
      </c>
    </row>
    <row r="6" spans="1:8" x14ac:dyDescent="0.3">
      <c r="A6" t="s">
        <v>34</v>
      </c>
      <c r="B6" s="6">
        <v>1.220924E-2</v>
      </c>
      <c r="C6" s="4"/>
      <c r="D6" t="s">
        <v>34</v>
      </c>
      <c r="E6" s="4">
        <v>1.2138680000000001E-2</v>
      </c>
      <c r="F6" s="1"/>
      <c r="G6" s="4">
        <f t="shared" ref="G6:G16" si="0">B6-E6</f>
        <v>7.0559999999999026E-5</v>
      </c>
      <c r="H6" s="3">
        <f t="shared" ref="H6:H16" si="1">G6/E6</f>
        <v>5.8128231405720409E-3</v>
      </c>
    </row>
    <row r="7" spans="1:8" x14ac:dyDescent="0.3">
      <c r="A7" t="s">
        <v>35</v>
      </c>
      <c r="B7" s="6">
        <v>1.22165E-2</v>
      </c>
      <c r="C7" s="4"/>
      <c r="D7" t="s">
        <v>35</v>
      </c>
      <c r="E7" s="4">
        <v>1.229123E-2</v>
      </c>
      <c r="F7" s="1"/>
      <c r="G7" s="4">
        <f t="shared" si="0"/>
        <v>-7.4730000000000282E-5</v>
      </c>
      <c r="H7" s="3">
        <f t="shared" si="1"/>
        <v>-6.0799448061748321E-3</v>
      </c>
    </row>
    <row r="8" spans="1:8" x14ac:dyDescent="0.3">
      <c r="A8" t="s">
        <v>36</v>
      </c>
      <c r="B8" s="6">
        <v>1.314748E-2</v>
      </c>
      <c r="C8" s="4"/>
      <c r="D8" t="s">
        <v>36</v>
      </c>
      <c r="E8" s="4">
        <v>1.319057E-2</v>
      </c>
      <c r="F8" s="1"/>
      <c r="G8" s="4">
        <f t="shared" si="0"/>
        <v>-4.3090000000000836E-5</v>
      </c>
      <c r="H8" s="3">
        <f t="shared" si="1"/>
        <v>-3.2667276698429889E-3</v>
      </c>
    </row>
    <row r="9" spans="1:8" x14ac:dyDescent="0.3">
      <c r="A9" t="s">
        <v>37</v>
      </c>
      <c r="B9" s="6">
        <v>1.1468549999999999E-2</v>
      </c>
      <c r="C9" s="4"/>
      <c r="D9" t="s">
        <v>37</v>
      </c>
      <c r="E9" s="4">
        <v>1.164974E-2</v>
      </c>
      <c r="F9" s="1"/>
      <c r="G9" s="4">
        <f t="shared" si="0"/>
        <v>-1.8119000000000121E-4</v>
      </c>
      <c r="H9" s="3">
        <f t="shared" si="1"/>
        <v>-1.5553136808203548E-2</v>
      </c>
    </row>
    <row r="10" spans="1:8" x14ac:dyDescent="0.3">
      <c r="A10" t="s">
        <v>38</v>
      </c>
      <c r="B10" s="6">
        <v>1.146991E-2</v>
      </c>
      <c r="C10" s="4"/>
      <c r="D10" t="s">
        <v>38</v>
      </c>
      <c r="E10" s="4">
        <v>1.1564359999999999E-2</v>
      </c>
      <c r="F10" s="1"/>
      <c r="G10" s="4">
        <f t="shared" si="0"/>
        <v>-9.4449999999999396E-5</v>
      </c>
      <c r="H10" s="3">
        <f t="shared" si="1"/>
        <v>-8.1673348114378493E-3</v>
      </c>
    </row>
    <row r="11" spans="1:8" x14ac:dyDescent="0.3">
      <c r="A11" t="s">
        <v>39</v>
      </c>
      <c r="B11" s="6">
        <v>1.118623E-2</v>
      </c>
      <c r="C11" s="4"/>
      <c r="D11" t="s">
        <v>39</v>
      </c>
      <c r="E11" s="4">
        <v>1.120386E-2</v>
      </c>
      <c r="F11" s="1"/>
      <c r="G11" s="4">
        <f t="shared" si="0"/>
        <v>-1.7629999999999382E-5</v>
      </c>
      <c r="H11" s="3">
        <f t="shared" si="1"/>
        <v>-1.5735648249799073E-3</v>
      </c>
    </row>
    <row r="12" spans="1:8" x14ac:dyDescent="0.3">
      <c r="A12" t="s">
        <v>40</v>
      </c>
      <c r="B12" s="6">
        <v>1.101566E-2</v>
      </c>
      <c r="C12" s="4"/>
      <c r="D12" t="s">
        <v>40</v>
      </c>
      <c r="E12" s="4">
        <v>1.103818E-2</v>
      </c>
      <c r="F12" s="1"/>
      <c r="G12" s="4">
        <f t="shared" si="0"/>
        <v>-2.2519999999999832E-5</v>
      </c>
      <c r="H12" s="3">
        <f t="shared" si="1"/>
        <v>-2.0401914083662191E-3</v>
      </c>
    </row>
    <row r="13" spans="1:8" x14ac:dyDescent="0.3">
      <c r="A13" t="s">
        <v>41</v>
      </c>
      <c r="B13" s="6">
        <v>1.1431709999999999E-2</v>
      </c>
      <c r="C13" s="4"/>
      <c r="D13" t="s">
        <v>41</v>
      </c>
      <c r="E13" s="4">
        <v>1.1443470000000001E-2</v>
      </c>
      <c r="F13" s="1"/>
      <c r="G13" s="4">
        <f t="shared" si="0"/>
        <v>-1.1760000000001283E-5</v>
      </c>
      <c r="H13" s="3">
        <f t="shared" si="1"/>
        <v>-1.0276603163202492E-3</v>
      </c>
    </row>
    <row r="14" spans="1:8" x14ac:dyDescent="0.3">
      <c r="A14" t="s">
        <v>42</v>
      </c>
      <c r="B14" s="6">
        <v>1.2531E-2</v>
      </c>
      <c r="C14" s="4"/>
      <c r="D14" t="s">
        <v>42</v>
      </c>
      <c r="E14" s="4">
        <v>1.2459609999999999E-2</v>
      </c>
      <c r="F14" s="1"/>
      <c r="G14" s="4">
        <f t="shared" si="0"/>
        <v>7.1390000000001036E-5</v>
      </c>
      <c r="H14" s="3">
        <f t="shared" si="1"/>
        <v>5.7297138513967161E-3</v>
      </c>
    </row>
    <row r="15" spans="1:8" x14ac:dyDescent="0.3">
      <c r="A15" t="s">
        <v>43</v>
      </c>
      <c r="B15" s="6">
        <v>1.282899E-2</v>
      </c>
      <c r="C15" s="4"/>
      <c r="D15" t="s">
        <v>43</v>
      </c>
      <c r="E15" s="4">
        <v>1.2828579999999999E-2</v>
      </c>
      <c r="F15" s="1"/>
      <c r="G15" s="4">
        <f t="shared" si="0"/>
        <v>4.1000000000103454E-7</v>
      </c>
      <c r="H15" s="3">
        <f t="shared" si="1"/>
        <v>3.1959889559174481E-5</v>
      </c>
    </row>
    <row r="16" spans="1:8" x14ac:dyDescent="0.3">
      <c r="A16" t="s">
        <v>44</v>
      </c>
      <c r="B16" s="6">
        <v>1.2956809999999999E-2</v>
      </c>
      <c r="C16" s="4"/>
      <c r="D16" t="s">
        <v>44</v>
      </c>
      <c r="E16" s="4">
        <v>1.3027209999999999E-2</v>
      </c>
      <c r="F16" s="1"/>
      <c r="G16" s="4">
        <f t="shared" si="0"/>
        <v>-7.0399999999999976E-5</v>
      </c>
      <c r="H16" s="3">
        <f t="shared" si="1"/>
        <v>-5.4040734739057694E-3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pot_et</vt:lpstr>
      <vt:lpstr>parameters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Engott, John A.</cp:lastModifiedBy>
  <dcterms:created xsi:type="dcterms:W3CDTF">2017-10-17T19:41:20Z</dcterms:created>
  <dcterms:modified xsi:type="dcterms:W3CDTF">2019-04-03T19:47:50Z</dcterms:modified>
</cp:coreProperties>
</file>