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DM_LT\GitHub\gsflow.git\gsflow_examples.git\sagehen_3lay_modsim\"/>
    </mc:Choice>
  </mc:AlternateContent>
  <bookViews>
    <workbookView xWindow="0" yWindow="0" windowWidth="15750" windowHeight="795"/>
  </bookViews>
  <sheets>
    <sheet name="Sheet1" sheetId="1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9" i="1" l="1"/>
  <c r="C18" i="1"/>
  <c r="D19" i="1" s="1"/>
  <c r="J9" i="1"/>
  <c r="F6" i="2"/>
  <c r="F5" i="2"/>
  <c r="D6" i="1" l="1"/>
  <c r="D12" i="1" s="1"/>
  <c r="D14" i="1" s="1"/>
  <c r="D5" i="1"/>
  <c r="C7" i="1"/>
  <c r="F7" i="1"/>
  <c r="C14" i="1"/>
  <c r="H14" i="1" l="1"/>
  <c r="C16" i="1"/>
</calcChain>
</file>

<file path=xl/sharedStrings.xml><?xml version="1.0" encoding="utf-8"?>
<sst xmlns="http://schemas.openxmlformats.org/spreadsheetml/2006/main" count="49" uniqueCount="42">
  <si>
    <t>MS_Reservoirs[0].mnInfo.stend</t>
  </si>
  <si>
    <t>long</t>
  </si>
  <si>
    <t>DELVOL</t>
  </si>
  <si>
    <t>MF Starting Vol</t>
  </si>
  <si>
    <t>MF Ending Vol</t>
  </si>
  <si>
    <t>MS Ending Vol</t>
  </si>
  <si>
    <t>MS Starting Vol</t>
  </si>
  <si>
    <t>MS Release</t>
  </si>
  <si>
    <t>MS Diff</t>
  </si>
  <si>
    <t>Inflow</t>
  </si>
  <si>
    <t>This value should not include the Release</t>
  </si>
  <si>
    <t>? Net Inflow/Outflow ?</t>
  </si>
  <si>
    <t>DELTAVOL</t>
  </si>
  <si>
    <t>DELTAVOLPREV</t>
  </si>
  <si>
    <t>[0]</t>
  </si>
  <si>
    <t>[1]</t>
  </si>
  <si>
    <t>LAKVOL</t>
  </si>
  <si>
    <t>LAKVOLPREV</t>
  </si>
  <si>
    <t>[2]</t>
  </si>
  <si>
    <t>[3]</t>
  </si>
  <si>
    <t>[4]</t>
  </si>
  <si>
    <t>[5]</t>
  </si>
  <si>
    <t>[6]</t>
  </si>
  <si>
    <t>[7]</t>
  </si>
  <si>
    <t>[8]</t>
  </si>
  <si>
    <t>[9]</t>
  </si>
  <si>
    <t>[10]</t>
  </si>
  <si>
    <t>[11]</t>
  </si>
  <si>
    <t>[12]</t>
  </si>
  <si>
    <t>[13]</t>
  </si>
  <si>
    <t>[14]</t>
  </si>
  <si>
    <t>[15]</t>
  </si>
  <si>
    <t>[16]</t>
  </si>
  <si>
    <t>[17]</t>
  </si>
  <si>
    <t>[18]</t>
  </si>
  <si>
    <t>[19]</t>
  </si>
  <si>
    <t>[20]</t>
  </si>
  <si>
    <t>[21]</t>
  </si>
  <si>
    <t>[22]</t>
  </si>
  <si>
    <t>Exchange</t>
  </si>
  <si>
    <t>Diff</t>
  </si>
  <si>
    <t>MS Inflow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</si>
</sst>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0" xfId="0" applyBorder="1"/>
    <xf numFmtId="0" fontId="0" fillId="2" borderId="0" xfId="0" applyFill="1"/>
    <xf numFmtId="0" fontId="0" fillId="2" borderId="1" xfId="0" quotePrefix="1" applyFill="1" applyBorder="1" applyAlignment="1">
      <alignment wrapText="1"/>
    </xf>
    <xf numFmtId="0" fontId="0" fillId="0" borderId="0" xfId="0" applyAlignment="1">
      <alignment horizontal="center"/>
    </xf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J19"/>
  <sheetViews>
    <sheetView tabSelected="1" topLeftCell="B1" zoomScale="115" zoomScaleNormal="115" workbookViewId="0">
      <selection activeCell="J4" sqref="J4"/>
    </sheetView>
  </sheetViews>
  <sheetFormatPr defaultRowHeight="15" x14ac:dyDescent="0.25"/>
  <cols>
    <col min="2" max="2" width="21.85546875" bestFit="1" customWidth="1"/>
    <col min="5" max="5" width="29.7109375" bestFit="1" customWidth="1"/>
    <col min="9" max="9" width="21.85546875" bestFit="1" customWidth="1"/>
  </cols>
  <sheetData>
    <row r="4" spans="2:10" x14ac:dyDescent="0.25">
      <c r="B4" t="s">
        <v>3</v>
      </c>
      <c r="C4">
        <v>2013352</v>
      </c>
      <c r="I4" t="s">
        <v>3</v>
      </c>
      <c r="J4">
        <v>2013352</v>
      </c>
    </row>
    <row r="5" spans="2:10" x14ac:dyDescent="0.25">
      <c r="B5" t="s">
        <v>11</v>
      </c>
      <c r="D5">
        <f>C11+C13</f>
        <v>-12801</v>
      </c>
      <c r="I5" t="s">
        <v>11</v>
      </c>
    </row>
    <row r="6" spans="2:10" ht="15.75" thickBot="1" x14ac:dyDescent="0.3">
      <c r="B6" t="s">
        <v>2</v>
      </c>
      <c r="C6" s="1">
        <v>-18029.64</v>
      </c>
      <c r="D6">
        <f>C6-D5</f>
        <v>-5228.6399999999994</v>
      </c>
      <c r="E6" t="s">
        <v>10</v>
      </c>
      <c r="I6" t="s">
        <v>2</v>
      </c>
      <c r="J6" s="1">
        <v>701.68265902995995</v>
      </c>
    </row>
    <row r="7" spans="2:10" x14ac:dyDescent="0.25">
      <c r="B7" t="s">
        <v>4</v>
      </c>
      <c r="C7">
        <f>C4+C6</f>
        <v>1995322.36</v>
      </c>
      <c r="D7">
        <v>1995322.5</v>
      </c>
      <c r="F7">
        <f>C4+C6+C13</f>
        <v>1971796.36</v>
      </c>
      <c r="I7" t="s">
        <v>41</v>
      </c>
      <c r="J7">
        <v>10725</v>
      </c>
    </row>
    <row r="8" spans="2:10" ht="15.75" thickBot="1" x14ac:dyDescent="0.3">
      <c r="E8" t="s">
        <v>0</v>
      </c>
      <c r="G8" t="s">
        <v>1</v>
      </c>
      <c r="I8" t="s">
        <v>7</v>
      </c>
      <c r="J8" s="4">
        <v>-23526</v>
      </c>
    </row>
    <row r="9" spans="2:10" x14ac:dyDescent="0.25">
      <c r="I9" t="s">
        <v>4</v>
      </c>
      <c r="J9">
        <f>J4+J6+J8+J7</f>
        <v>2001252.68265903</v>
      </c>
    </row>
    <row r="10" spans="2:10" x14ac:dyDescent="0.25">
      <c r="B10" t="s">
        <v>6</v>
      </c>
      <c r="C10">
        <v>2013349</v>
      </c>
      <c r="D10">
        <v>2013352</v>
      </c>
    </row>
    <row r="11" spans="2:10" x14ac:dyDescent="0.25">
      <c r="B11" t="s">
        <v>9</v>
      </c>
      <c r="C11" s="3">
        <v>10725</v>
      </c>
      <c r="D11" s="3">
        <v>10725</v>
      </c>
    </row>
    <row r="12" spans="2:10" x14ac:dyDescent="0.25">
      <c r="B12" t="s">
        <v>2</v>
      </c>
      <c r="C12" s="2">
        <v>-18029.64</v>
      </c>
      <c r="D12" s="2">
        <f>D6</f>
        <v>-5228.6399999999994</v>
      </c>
    </row>
    <row r="13" spans="2:10" ht="15.75" thickBot="1" x14ac:dyDescent="0.3">
      <c r="B13" t="s">
        <v>7</v>
      </c>
      <c r="C13" s="4">
        <v>-23526</v>
      </c>
      <c r="D13" s="4">
        <v>-23526</v>
      </c>
      <c r="H13" t="s">
        <v>8</v>
      </c>
    </row>
    <row r="14" spans="2:10" x14ac:dyDescent="0.25">
      <c r="B14" t="s">
        <v>5</v>
      </c>
      <c r="C14">
        <f>C10+C12+C13+C11</f>
        <v>1982518.36</v>
      </c>
      <c r="D14">
        <f>D10+D12+D13+D11</f>
        <v>1995322.36</v>
      </c>
      <c r="E14" t="s">
        <v>5</v>
      </c>
      <c r="F14">
        <v>1982521</v>
      </c>
      <c r="H14">
        <f>C14-F14</f>
        <v>-2.6399999998975545</v>
      </c>
    </row>
    <row r="16" spans="2:10" x14ac:dyDescent="0.25">
      <c r="C16">
        <f>C14*0.0001</f>
        <v>198.25183600000003</v>
      </c>
    </row>
    <row r="18" spans="3:5" x14ac:dyDescent="0.25">
      <c r="C18">
        <f>C10</f>
        <v>2013349</v>
      </c>
      <c r="D18" s="7">
        <v>2001230</v>
      </c>
    </row>
    <row r="19" spans="3:5" x14ac:dyDescent="0.25">
      <c r="D19">
        <f>D18-C18</f>
        <v>-12119</v>
      </c>
      <c r="E19">
        <f>J7+J8+J6</f>
        <v>-12099.317340970039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>
      <selection activeCell="N1" sqref="N1:N1048576"/>
    </sheetView>
  </sheetViews>
  <sheetFormatPr defaultRowHeight="15" x14ac:dyDescent="0.25"/>
  <cols>
    <col min="1" max="1" width="14.7109375" bestFit="1" customWidth="1"/>
    <col min="2" max="2" width="16.42578125" customWidth="1"/>
    <col min="3" max="3" width="6" customWidth="1"/>
    <col min="4" max="6" width="20.7109375" customWidth="1"/>
    <col min="7" max="9" width="6.85546875" customWidth="1"/>
    <col min="10" max="10" width="5.28515625" customWidth="1"/>
    <col min="11" max="11" width="4.42578125" bestFit="1" customWidth="1"/>
  </cols>
  <sheetData>
    <row r="1" spans="1:13" x14ac:dyDescent="0.25">
      <c r="L1" t="s">
        <v>39</v>
      </c>
    </row>
    <row r="2" spans="1:13" x14ac:dyDescent="0.25">
      <c r="A2" s="5" t="s">
        <v>13</v>
      </c>
      <c r="B2" s="5" t="s">
        <v>12</v>
      </c>
      <c r="D2" t="s">
        <v>17</v>
      </c>
      <c r="E2" t="s">
        <v>16</v>
      </c>
      <c r="F2" t="s">
        <v>40</v>
      </c>
      <c r="K2" t="s">
        <v>14</v>
      </c>
      <c r="L2">
        <v>307.69052124023398</v>
      </c>
      <c r="M2">
        <v>307.69052124023398</v>
      </c>
    </row>
    <row r="3" spans="1:13" x14ac:dyDescent="0.25">
      <c r="A3" s="6">
        <v>0</v>
      </c>
      <c r="B3" s="6">
        <v>705.18265902995995</v>
      </c>
      <c r="C3" s="6"/>
      <c r="D3" s="6"/>
      <c r="E3" s="6">
        <v>1990326</v>
      </c>
      <c r="F3" s="6"/>
      <c r="G3" s="6"/>
      <c r="H3" s="6"/>
      <c r="I3" s="6"/>
      <c r="K3" t="s">
        <v>15</v>
      </c>
      <c r="L3">
        <v>76.675201416015597</v>
      </c>
      <c r="M3">
        <v>76.675201416015597</v>
      </c>
    </row>
    <row r="4" spans="1:13" x14ac:dyDescent="0.25">
      <c r="A4" s="6">
        <v>0</v>
      </c>
      <c r="B4" s="6">
        <v>166.27505481243099</v>
      </c>
      <c r="C4" s="6"/>
      <c r="D4" s="6"/>
      <c r="E4" s="6">
        <v>2805198.5</v>
      </c>
      <c r="F4" s="6"/>
      <c r="G4" s="6"/>
      <c r="H4" s="6"/>
      <c r="I4" s="6"/>
      <c r="K4" t="s">
        <v>18</v>
      </c>
      <c r="L4">
        <v>236.35900878906199</v>
      </c>
      <c r="M4">
        <v>230.52307128906199</v>
      </c>
    </row>
    <row r="5" spans="1:13" x14ac:dyDescent="0.25">
      <c r="A5">
        <v>705.18265902995995</v>
      </c>
      <c r="B5">
        <v>701.68265902995995</v>
      </c>
      <c r="D5">
        <v>1990326</v>
      </c>
      <c r="E5">
        <v>1995322.5</v>
      </c>
      <c r="F5">
        <f>E5-D5</f>
        <v>4996.5</v>
      </c>
      <c r="K5" t="s">
        <v>19</v>
      </c>
      <c r="L5">
        <v>583.07263183593705</v>
      </c>
      <c r="M5">
        <v>578.42565917968705</v>
      </c>
    </row>
    <row r="6" spans="1:13" x14ac:dyDescent="0.25">
      <c r="A6">
        <v>166.27505481243099</v>
      </c>
      <c r="B6">
        <v>166.27505481243099</v>
      </c>
      <c r="D6">
        <v>2805198.5</v>
      </c>
      <c r="E6">
        <v>2805198.5</v>
      </c>
      <c r="F6">
        <f>E6-D6</f>
        <v>0</v>
      </c>
      <c r="K6" t="s">
        <v>20</v>
      </c>
      <c r="L6">
        <v>0</v>
      </c>
      <c r="M6">
        <v>0</v>
      </c>
    </row>
    <row r="7" spans="1:13" x14ac:dyDescent="0.25">
      <c r="K7" t="s">
        <v>21</v>
      </c>
      <c r="L7">
        <v>960.16796875</v>
      </c>
      <c r="M7">
        <v>978.279296875</v>
      </c>
    </row>
    <row r="8" spans="1:13" x14ac:dyDescent="0.25">
      <c r="K8" t="s">
        <v>22</v>
      </c>
      <c r="L8">
        <v>227.180908203125</v>
      </c>
      <c r="M8">
        <v>227.18127441406199</v>
      </c>
    </row>
    <row r="9" spans="1:13" x14ac:dyDescent="0.25">
      <c r="K9" t="s">
        <v>23</v>
      </c>
      <c r="L9">
        <v>134.10848999023401</v>
      </c>
      <c r="M9">
        <v>129.60610961914</v>
      </c>
    </row>
    <row r="10" spans="1:13" x14ac:dyDescent="0.25">
      <c r="K10" t="s">
        <v>24</v>
      </c>
      <c r="L10">
        <v>705.264404296875</v>
      </c>
      <c r="M10">
        <v>705.264404296875</v>
      </c>
    </row>
    <row r="11" spans="1:13" x14ac:dyDescent="0.25">
      <c r="K11" t="s">
        <v>25</v>
      </c>
      <c r="L11">
        <v>2506.31005859375</v>
      </c>
      <c r="M11">
        <v>2506.310546875</v>
      </c>
    </row>
    <row r="12" spans="1:13" x14ac:dyDescent="0.25">
      <c r="K12" t="s">
        <v>26</v>
      </c>
      <c r="L12">
        <v>581.43359375</v>
      </c>
      <c r="M12">
        <v>594.68359375</v>
      </c>
    </row>
    <row r="13" spans="1:13" x14ac:dyDescent="0.25">
      <c r="K13" t="s">
        <v>27</v>
      </c>
      <c r="L13">
        <v>829.91796875</v>
      </c>
      <c r="M13">
        <v>829.91796875</v>
      </c>
    </row>
    <row r="14" spans="1:13" x14ac:dyDescent="0.25">
      <c r="K14" t="s">
        <v>28</v>
      </c>
      <c r="L14">
        <v>-750.130859375</v>
      </c>
      <c r="M14">
        <v>-642.623046875</v>
      </c>
    </row>
    <row r="15" spans="1:13" x14ac:dyDescent="0.25">
      <c r="K15" t="s">
        <v>29</v>
      </c>
      <c r="L15">
        <v>237.62124633789</v>
      </c>
      <c r="M15">
        <v>227.96601867675699</v>
      </c>
    </row>
    <row r="16" spans="1:13" x14ac:dyDescent="0.25">
      <c r="K16" t="s">
        <v>30</v>
      </c>
      <c r="L16">
        <v>4.048828125</v>
      </c>
      <c r="M16">
        <v>6.28515625</v>
      </c>
    </row>
    <row r="17" spans="11:13" x14ac:dyDescent="0.25">
      <c r="K17" t="s">
        <v>31</v>
      </c>
      <c r="L17">
        <v>31.69140625</v>
      </c>
      <c r="M17">
        <v>34.9599609375</v>
      </c>
    </row>
    <row r="18" spans="11:13" x14ac:dyDescent="0.25">
      <c r="K18" t="s">
        <v>32</v>
      </c>
      <c r="L18">
        <v>176.63349914550699</v>
      </c>
      <c r="M18">
        <v>176.63349914550699</v>
      </c>
    </row>
    <row r="19" spans="11:13" x14ac:dyDescent="0.25">
      <c r="K19" t="s">
        <v>33</v>
      </c>
      <c r="L19">
        <v>481.693359375</v>
      </c>
      <c r="M19">
        <v>492.669921875</v>
      </c>
    </row>
    <row r="20" spans="11:13" x14ac:dyDescent="0.25">
      <c r="K20" t="s">
        <v>34</v>
      </c>
      <c r="L20">
        <v>654.46468271484605</v>
      </c>
      <c r="M20">
        <v>647.03847421875196</v>
      </c>
    </row>
    <row r="21" spans="11:13" x14ac:dyDescent="0.25">
      <c r="K21" t="s">
        <v>35</v>
      </c>
      <c r="L21">
        <v>-586.6533203125</v>
      </c>
      <c r="M21">
        <v>-586.6533203125</v>
      </c>
    </row>
    <row r="22" spans="11:13" x14ac:dyDescent="0.25">
      <c r="K22" t="s">
        <v>36</v>
      </c>
      <c r="L22">
        <v>312.193359375</v>
      </c>
      <c r="M22">
        <v>322.306640625</v>
      </c>
    </row>
    <row r="23" spans="11:13" x14ac:dyDescent="0.25">
      <c r="K23" t="s">
        <v>37</v>
      </c>
      <c r="L23">
        <v>-189.49951171875</v>
      </c>
      <c r="M23">
        <v>-189.67236328125</v>
      </c>
    </row>
    <row r="24" spans="11:13" x14ac:dyDescent="0.25">
      <c r="K24" t="s">
        <v>38</v>
      </c>
      <c r="L24">
        <v>700.763671875</v>
      </c>
      <c r="M24">
        <v>713.814453125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Morway, Eric</dc:creator>
  <cp:lastModifiedBy>Morway, Eric</cp:lastModifiedBy>
  <dcterms:created xsi:type="dcterms:W3CDTF">2017-09-21T22:51:25Z</dcterms:created>
  <dcterms:modified xsi:type="dcterms:W3CDTF">2017-09-22T20:46:52Z</dcterms:modified>
</cp:coreProperties>
</file>