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BA 360\Case Studies &amp; Assignments\Python Projects\1. Predicting Credit Card Spend &amp; Identifying Key Drivers\"/>
    </mc:Choice>
  </mc:AlternateContent>
  <xr:revisionPtr revIDLastSave="0" documentId="13_ncr:1_{DBAA7241-2084-4A9B-9B7E-2A9A5386B79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 Dictionary" sheetId="1" r:id="rId1"/>
    <sheet name="Sheet1" sheetId="2" r:id="rId2"/>
  </sheets>
  <definedNames>
    <definedName name="_xlnm._FilterDatabase" localSheetId="0" hidden="1">'Data Dictionary'!$A$1:$D$133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1" l="1"/>
  <c r="BZ2" i="1"/>
  <c r="BZ3" i="1"/>
  <c r="BZ4" i="1"/>
  <c r="BZ5" i="1"/>
  <c r="BZ6" i="1"/>
  <c r="BZ7" i="1"/>
  <c r="BZ8" i="1"/>
  <c r="BZ9" i="1"/>
  <c r="BZ10" i="1"/>
  <c r="BZ11" i="1"/>
  <c r="BZ12" i="1"/>
  <c r="BZ13" i="1"/>
  <c r="BZ1" i="1"/>
  <c r="J4" i="2"/>
  <c r="J2" i="2"/>
  <c r="C3" i="1"/>
  <c r="C4" i="1"/>
  <c r="C5" i="1"/>
  <c r="C7" i="1"/>
  <c r="C8" i="1"/>
  <c r="C10" i="1"/>
  <c r="C11" i="1"/>
  <c r="C12" i="1"/>
  <c r="C13" i="1"/>
  <c r="C14" i="1"/>
  <c r="C15" i="1"/>
  <c r="C18" i="1"/>
  <c r="C24" i="1"/>
  <c r="C25" i="1"/>
  <c r="C26" i="1"/>
  <c r="C28" i="1"/>
  <c r="C38" i="1"/>
  <c r="C39" i="1"/>
  <c r="C40" i="1"/>
  <c r="C41" i="1"/>
  <c r="C42" i="1"/>
  <c r="C43" i="1"/>
  <c r="C44" i="1"/>
  <c r="C46" i="1"/>
  <c r="C47" i="1"/>
  <c r="C48" i="1"/>
  <c r="C49" i="1"/>
  <c r="C50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83" i="1"/>
  <c r="C84" i="1"/>
  <c r="C86" i="1"/>
  <c r="C91" i="1"/>
  <c r="C96" i="1"/>
  <c r="C101" i="1"/>
  <c r="C106" i="1"/>
  <c r="C111" i="1"/>
  <c r="C112" i="1"/>
  <c r="C113" i="1"/>
  <c r="C114" i="1"/>
  <c r="C115" i="1"/>
  <c r="C116" i="1"/>
  <c r="C117" i="1"/>
  <c r="C118" i="1"/>
  <c r="C119" i="1"/>
  <c r="C120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BX2" i="1" l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" i="1"/>
  <c r="I443" i="1" l="1"/>
  <c r="I441" i="1"/>
  <c r="I439" i="1"/>
  <c r="I437" i="1"/>
  <c r="I435" i="1"/>
  <c r="I433" i="1"/>
  <c r="I431" i="1"/>
  <c r="I429" i="1"/>
  <c r="I427" i="1"/>
  <c r="I425" i="1"/>
  <c r="I423" i="1"/>
  <c r="I421" i="1"/>
  <c r="I419" i="1"/>
  <c r="I417" i="1"/>
  <c r="I415" i="1"/>
  <c r="I413" i="1"/>
  <c r="I411" i="1"/>
  <c r="I409" i="1"/>
  <c r="I402" i="1"/>
  <c r="I400" i="1"/>
  <c r="I398" i="1"/>
  <c r="I396" i="1"/>
  <c r="I394" i="1"/>
  <c r="I392" i="1"/>
  <c r="I390" i="1"/>
  <c r="I388" i="1"/>
  <c r="I383" i="1"/>
  <c r="I345" i="1"/>
  <c r="I284" i="1"/>
  <c r="I269" i="1"/>
  <c r="I267" i="1"/>
  <c r="I265" i="1"/>
  <c r="I250" i="1"/>
  <c r="I248" i="1"/>
  <c r="I246" i="1"/>
  <c r="I244" i="1"/>
  <c r="I242" i="1"/>
  <c r="I240" i="1"/>
  <c r="I238" i="1"/>
  <c r="I236" i="1"/>
  <c r="I234" i="1"/>
  <c r="I232" i="1"/>
  <c r="I215" i="1"/>
  <c r="I125" i="1"/>
  <c r="I117" i="1"/>
  <c r="I110" i="1"/>
  <c r="I103" i="1"/>
  <c r="I44" i="1"/>
  <c r="I12" i="1"/>
  <c r="AW18" i="1"/>
  <c r="AX18" i="1" s="1"/>
  <c r="AW19" i="1"/>
  <c r="AX19" i="1" s="1"/>
  <c r="AW3" i="1"/>
  <c r="AX3" i="1" s="1"/>
  <c r="AW4" i="1"/>
  <c r="AX4" i="1" s="1"/>
  <c r="AW5" i="1"/>
  <c r="AX5" i="1" s="1"/>
  <c r="AW6" i="1"/>
  <c r="AY6" i="1" s="1"/>
  <c r="AW7" i="1"/>
  <c r="AX7" i="1" s="1"/>
  <c r="AW8" i="1"/>
  <c r="AX8" i="1" s="1"/>
  <c r="AW9" i="1"/>
  <c r="AX9" i="1" s="1"/>
  <c r="AW10" i="1"/>
  <c r="AX10" i="1" s="1"/>
  <c r="AW11" i="1"/>
  <c r="AX11" i="1" s="1"/>
  <c r="AW12" i="1"/>
  <c r="AX12" i="1" s="1"/>
  <c r="AW13" i="1"/>
  <c r="AX13" i="1" s="1"/>
  <c r="AW14" i="1"/>
  <c r="AY14" i="1" s="1"/>
  <c r="AW15" i="1"/>
  <c r="AX15" i="1" s="1"/>
  <c r="AW16" i="1"/>
  <c r="AX16" i="1" s="1"/>
  <c r="AW17" i="1"/>
  <c r="AX17" i="1" s="1"/>
  <c r="AW2" i="1"/>
  <c r="AX2" i="1" s="1"/>
  <c r="J2" i="1"/>
  <c r="J98" i="1"/>
  <c r="K102" i="1"/>
  <c r="K101" i="1"/>
  <c r="K100" i="1"/>
  <c r="K99" i="1"/>
  <c r="K98" i="1"/>
  <c r="K20" i="1"/>
  <c r="K19" i="1"/>
  <c r="K18" i="1"/>
  <c r="K17" i="1"/>
  <c r="K16" i="1"/>
  <c r="K15" i="1"/>
  <c r="K14" i="1"/>
  <c r="K13" i="1"/>
  <c r="K12" i="1"/>
  <c r="J7" i="1"/>
  <c r="K11" i="1"/>
  <c r="K10" i="1"/>
  <c r="K9" i="1"/>
  <c r="K8" i="1"/>
  <c r="K7" i="1"/>
  <c r="AX14" i="1" l="1"/>
  <c r="AX6" i="1"/>
  <c r="AY12" i="1"/>
  <c r="AY4" i="1"/>
  <c r="AY18" i="1"/>
  <c r="AY10" i="1"/>
  <c r="AY16" i="1"/>
  <c r="AY8" i="1"/>
  <c r="AY17" i="1"/>
  <c r="AY13" i="1"/>
  <c r="AY9" i="1"/>
  <c r="AY5" i="1"/>
  <c r="AY19" i="1"/>
  <c r="AY15" i="1"/>
  <c r="AY11" i="1"/>
  <c r="AY7" i="1"/>
  <c r="AY3" i="1"/>
  <c r="AY2" i="1"/>
</calcChain>
</file>

<file path=xl/sharedStrings.xml><?xml version="1.0" encoding="utf-8"?>
<sst xmlns="http://schemas.openxmlformats.org/spreadsheetml/2006/main" count="1968" uniqueCount="629">
  <si>
    <t>Numeric Variable</t>
  </si>
  <si>
    <t>Label</t>
  </si>
  <si>
    <t>Categorical Variable</t>
  </si>
  <si>
    <t>custid</t>
  </si>
  <si>
    <t>Customer ID</t>
  </si>
  <si>
    <t>region</t>
  </si>
  <si>
    <t>1</t>
  </si>
  <si>
    <t>Zone 1</t>
  </si>
  <si>
    <t>Geographic indicator</t>
  </si>
  <si>
    <t>2</t>
  </si>
  <si>
    <t>Zone 2</t>
  </si>
  <si>
    <t>townsize</t>
  </si>
  <si>
    <t>Size of hometown</t>
  </si>
  <si>
    <t>3</t>
  </si>
  <si>
    <t>Zone 3</t>
  </si>
  <si>
    <t>gender</t>
  </si>
  <si>
    <t>Gender</t>
  </si>
  <si>
    <t>4</t>
  </si>
  <si>
    <t>Zone 4</t>
  </si>
  <si>
    <t>age</t>
  </si>
  <si>
    <t>Age in years</t>
  </si>
  <si>
    <t>5</t>
  </si>
  <si>
    <t>Zone 5</t>
  </si>
  <si>
    <t>agecat</t>
  </si>
  <si>
    <t>Age category</t>
  </si>
  <si>
    <t>&gt; 250,000</t>
  </si>
  <si>
    <t>birthmonth</t>
  </si>
  <si>
    <t>Birth month</t>
  </si>
  <si>
    <t>50,000-249,999</t>
  </si>
  <si>
    <t>ed</t>
  </si>
  <si>
    <t>Years of education</t>
  </si>
  <si>
    <t>10,000-49,999</t>
  </si>
  <si>
    <t>edcat</t>
  </si>
  <si>
    <t>Level of education</t>
  </si>
  <si>
    <t>2,500-9,999</t>
  </si>
  <si>
    <t>jobcat</t>
  </si>
  <si>
    <t>Job category</t>
  </si>
  <si>
    <t>&lt; 2,500</t>
  </si>
  <si>
    <t>union</t>
  </si>
  <si>
    <t>Union member</t>
  </si>
  <si>
    <t>0</t>
  </si>
  <si>
    <t>Male</t>
  </si>
  <si>
    <t>employ</t>
  </si>
  <si>
    <t>Years with current employer</t>
  </si>
  <si>
    <t>Female</t>
  </si>
  <si>
    <t>empcat</t>
  </si>
  <si>
    <t>&lt;18</t>
  </si>
  <si>
    <t>retire</t>
  </si>
  <si>
    <t>Retired</t>
  </si>
  <si>
    <t>18-24</t>
  </si>
  <si>
    <t>income</t>
  </si>
  <si>
    <t>Household income in thousands</t>
  </si>
  <si>
    <t>25-34</t>
  </si>
  <si>
    <t>lninc</t>
  </si>
  <si>
    <t>Log-income</t>
  </si>
  <si>
    <t>35-49</t>
  </si>
  <si>
    <t>inccat</t>
  </si>
  <si>
    <t>Income category in thousands</t>
  </si>
  <si>
    <t>50-64</t>
  </si>
  <si>
    <t>debtinc</t>
  </si>
  <si>
    <t>Debt to income ratio (x100)</t>
  </si>
  <si>
    <t>6</t>
  </si>
  <si>
    <t>&gt;65</t>
  </si>
  <si>
    <t>creddebt</t>
  </si>
  <si>
    <t>Credit card debt in thousands</t>
  </si>
  <si>
    <t>9</t>
  </si>
  <si>
    <t>No response</t>
  </si>
  <si>
    <t>lncreddebt</t>
  </si>
  <si>
    <t>Log-credit card debt</t>
  </si>
  <si>
    <t>April</t>
  </si>
  <si>
    <t>othdebt</t>
  </si>
  <si>
    <t>Other debt in thousands</t>
  </si>
  <si>
    <t>August</t>
  </si>
  <si>
    <t>lnothdebt</t>
  </si>
  <si>
    <t>Log-Other debt</t>
  </si>
  <si>
    <t>December</t>
  </si>
  <si>
    <t>default</t>
  </si>
  <si>
    <t>Ever defaulted on a bank loan</t>
  </si>
  <si>
    <t>February</t>
  </si>
  <si>
    <t>jobsat</t>
  </si>
  <si>
    <t>Job satisfaction</t>
  </si>
  <si>
    <t>January</t>
  </si>
  <si>
    <t>marital</t>
  </si>
  <si>
    <t>Marital status</t>
  </si>
  <si>
    <t>July</t>
  </si>
  <si>
    <t>spoused</t>
  </si>
  <si>
    <t>Spouse years of education</t>
  </si>
  <si>
    <t>June</t>
  </si>
  <si>
    <t>spousedcat</t>
  </si>
  <si>
    <t>Spouse level of education</t>
  </si>
  <si>
    <t>March</t>
  </si>
  <si>
    <t>reside</t>
  </si>
  <si>
    <t>Number of people in household</t>
  </si>
  <si>
    <t>May</t>
  </si>
  <si>
    <t>pets</t>
  </si>
  <si>
    <t>Number of pets owned</t>
  </si>
  <si>
    <t>November</t>
  </si>
  <si>
    <t>pets_cats</t>
  </si>
  <si>
    <t>Number of cats owned</t>
  </si>
  <si>
    <t>October</t>
  </si>
  <si>
    <t>pets_dogs</t>
  </si>
  <si>
    <t>Number of dogs owned</t>
  </si>
  <si>
    <t>September</t>
  </si>
  <si>
    <t>pets_birds</t>
  </si>
  <si>
    <t>Number of birds owned</t>
  </si>
  <si>
    <t>Did not complete high school</t>
  </si>
  <si>
    <t>pets_reptiles</t>
  </si>
  <si>
    <t>Number of reptiles owned</t>
  </si>
  <si>
    <t>High school degree</t>
  </si>
  <si>
    <t>pets_small</t>
  </si>
  <si>
    <t>Number of small animals owned</t>
  </si>
  <si>
    <t>Some college</t>
  </si>
  <si>
    <t>pets_saltfish</t>
  </si>
  <si>
    <t>Number of saltwater fish owned</t>
  </si>
  <si>
    <t>College degree</t>
  </si>
  <si>
    <t>pets_freshfish</t>
  </si>
  <si>
    <t>Number of freshwater fish owned</t>
  </si>
  <si>
    <t>Post-undergraduate degree</t>
  </si>
  <si>
    <t>homeown</t>
  </si>
  <si>
    <t>Home ownership</t>
  </si>
  <si>
    <t>Managerial and Professional</t>
  </si>
  <si>
    <t>hometype</t>
  </si>
  <si>
    <t>Building type</t>
  </si>
  <si>
    <t>Sales and Office</t>
  </si>
  <si>
    <t>address</t>
  </si>
  <si>
    <t>Years at current address</t>
  </si>
  <si>
    <t>Service</t>
  </si>
  <si>
    <t>addresscat</t>
  </si>
  <si>
    <t>Agricultural and Natural Resources</t>
  </si>
  <si>
    <t>cars</t>
  </si>
  <si>
    <t>Number of cars owned/leased</t>
  </si>
  <si>
    <t>Precision Production, Craft, Repair</t>
  </si>
  <si>
    <t>carown</t>
  </si>
  <si>
    <t>Primary vehicle lease/own</t>
  </si>
  <si>
    <t>Operation, Fabrication, General Labor</t>
  </si>
  <si>
    <t>cartype</t>
  </si>
  <si>
    <t>Primary vehicle domestic/import</t>
  </si>
  <si>
    <t>No</t>
  </si>
  <si>
    <t>carvalue</t>
  </si>
  <si>
    <t>Primary vehicle sticker price</t>
  </si>
  <si>
    <t>Yes</t>
  </si>
  <si>
    <t>carcatvalue</t>
  </si>
  <si>
    <t>Primary vehicle price category</t>
  </si>
  <si>
    <t>carbought</t>
  </si>
  <si>
    <t>Primary vehicle bought/leased within last year</t>
  </si>
  <si>
    <t>carbuy</t>
  </si>
  <si>
    <t>Plan to purchase/lease vehicle within next year</t>
  </si>
  <si>
    <t>commute</t>
  </si>
  <si>
    <t>Primary commute transportation</t>
  </si>
  <si>
    <t>commutecat</t>
  </si>
  <si>
    <t>Commute category</t>
  </si>
  <si>
    <t>commutetime</t>
  </si>
  <si>
    <t>Commute time in minutes</t>
  </si>
  <si>
    <t>commutecar</t>
  </si>
  <si>
    <t>Used car to commute within last year</t>
  </si>
  <si>
    <t>commutemotorcycle</t>
  </si>
  <si>
    <t>Used motorcycle to commute within last year</t>
  </si>
  <si>
    <t>7</t>
  </si>
  <si>
    <t>commutecarpool</t>
  </si>
  <si>
    <t>Used carpool to commute within last year</t>
  </si>
  <si>
    <t>8</t>
  </si>
  <si>
    <t>commutebus</t>
  </si>
  <si>
    <t>Used bus to commute within last year</t>
  </si>
  <si>
    <t>commuterail</t>
  </si>
  <si>
    <t>Used train/subway to commute within last year</t>
  </si>
  <si>
    <t>10</t>
  </si>
  <si>
    <t>commutepublic</t>
  </si>
  <si>
    <t>Used other public transport to commute within last year</t>
  </si>
  <si>
    <t>11</t>
  </si>
  <si>
    <t>commutebike</t>
  </si>
  <si>
    <t>Used bike to commute within last year</t>
  </si>
  <si>
    <t>12</t>
  </si>
  <si>
    <t>commutewalk</t>
  </si>
  <si>
    <t>Walked to commute within last year</t>
  </si>
  <si>
    <t>13</t>
  </si>
  <si>
    <t>commutenonmotor</t>
  </si>
  <si>
    <t>Used other non-motorized transport to commute within last year</t>
  </si>
  <si>
    <t>14</t>
  </si>
  <si>
    <t>telecommute</t>
  </si>
  <si>
    <t>Telecommuted within last year</t>
  </si>
  <si>
    <t>15</t>
  </si>
  <si>
    <t>reason</t>
  </si>
  <si>
    <t>Primary reason for being a customer here</t>
  </si>
  <si>
    <t>16</t>
  </si>
  <si>
    <t>polview</t>
  </si>
  <si>
    <t>Political outlook</t>
  </si>
  <si>
    <t>17</t>
  </si>
  <si>
    <t>polparty</t>
  </si>
  <si>
    <t>Political party membership</t>
  </si>
  <si>
    <t>18</t>
  </si>
  <si>
    <t>polcontrib</t>
  </si>
  <si>
    <t>Political contributions</t>
  </si>
  <si>
    <t>19</t>
  </si>
  <si>
    <t>vote</t>
  </si>
  <si>
    <t>Voted in last election</t>
  </si>
  <si>
    <t>20</t>
  </si>
  <si>
    <t>card</t>
  </si>
  <si>
    <t>Primary credit card</t>
  </si>
  <si>
    <t>21</t>
  </si>
  <si>
    <t>cardtype</t>
  </si>
  <si>
    <t>Designation of primary credit card</t>
  </si>
  <si>
    <t>22</t>
  </si>
  <si>
    <t>cardbenefit</t>
  </si>
  <si>
    <t>Benefit program for primary credit card</t>
  </si>
  <si>
    <t>23</t>
  </si>
  <si>
    <t>cardfee</t>
  </si>
  <si>
    <t>Annual fee for primary credit card</t>
  </si>
  <si>
    <t>24</t>
  </si>
  <si>
    <t>cardtenure</t>
  </si>
  <si>
    <t>Years held primary credit card</t>
  </si>
  <si>
    <t>25</t>
  </si>
  <si>
    <t>cardtenurecat</t>
  </si>
  <si>
    <t>26</t>
  </si>
  <si>
    <t>card2</t>
  </si>
  <si>
    <t>Secondary credit card</t>
  </si>
  <si>
    <t>27</t>
  </si>
  <si>
    <t>card2type</t>
  </si>
  <si>
    <t>Designation of secondary credit card</t>
  </si>
  <si>
    <t>28</t>
  </si>
  <si>
    <t>card2benefit</t>
  </si>
  <si>
    <t>Benefit program for secondary credit card</t>
  </si>
  <si>
    <t>29</t>
  </si>
  <si>
    <t>card2fee</t>
  </si>
  <si>
    <t>Annual fee for secondary credit card</t>
  </si>
  <si>
    <t>30</t>
  </si>
  <si>
    <t>card2tenure</t>
  </si>
  <si>
    <t>Years held secondary credit card</t>
  </si>
  <si>
    <t>31</t>
  </si>
  <si>
    <t>card2tenurecat</t>
  </si>
  <si>
    <t>32</t>
  </si>
  <si>
    <t>carditems</t>
  </si>
  <si>
    <t>Number of items on primary card last month</t>
  </si>
  <si>
    <t>33</t>
  </si>
  <si>
    <t>cardspent</t>
  </si>
  <si>
    <t>Amount spent on primary card last month</t>
  </si>
  <si>
    <t>34</t>
  </si>
  <si>
    <t>card2items</t>
  </si>
  <si>
    <t>Number of items on secondary card last month</t>
  </si>
  <si>
    <t>35</t>
  </si>
  <si>
    <t>card2spent</t>
  </si>
  <si>
    <t>Amount spent on secondary card last month</t>
  </si>
  <si>
    <t>36</t>
  </si>
  <si>
    <t>active</t>
  </si>
  <si>
    <t>Active lifestyle</t>
  </si>
  <si>
    <t>37</t>
  </si>
  <si>
    <t>bfast</t>
  </si>
  <si>
    <t>Preferred breakfast</t>
  </si>
  <si>
    <t>38</t>
  </si>
  <si>
    <t>tenure</t>
  </si>
  <si>
    <t>Number of months with service</t>
  </si>
  <si>
    <t>39</t>
  </si>
  <si>
    <t>churn</t>
  </si>
  <si>
    <t>Switched providers within last month</t>
  </si>
  <si>
    <t>40</t>
  </si>
  <si>
    <t>longmon</t>
  </si>
  <si>
    <t>Long distance last month</t>
  </si>
  <si>
    <t>41</t>
  </si>
  <si>
    <t>lnlongmon</t>
  </si>
  <si>
    <t>Log-long distance last month</t>
  </si>
  <si>
    <t>42</t>
  </si>
  <si>
    <t>longten</t>
  </si>
  <si>
    <t>Long distance over tenure</t>
  </si>
  <si>
    <t>43</t>
  </si>
  <si>
    <t>lnlongten</t>
  </si>
  <si>
    <t>Log-long distance over tenure</t>
  </si>
  <si>
    <t>44</t>
  </si>
  <si>
    <t>tollfree</t>
  </si>
  <si>
    <t>Toll free service</t>
  </si>
  <si>
    <t>45</t>
  </si>
  <si>
    <t>tollmon</t>
  </si>
  <si>
    <t>Toll-free last month</t>
  </si>
  <si>
    <t>46</t>
  </si>
  <si>
    <t>lntollmon</t>
  </si>
  <si>
    <t>Log-toll free last month</t>
  </si>
  <si>
    <t>47</t>
  </si>
  <si>
    <t>tollten</t>
  </si>
  <si>
    <t>Toll-free over tenure</t>
  </si>
  <si>
    <t>48</t>
  </si>
  <si>
    <t>lntollten</t>
  </si>
  <si>
    <t>Log-toll free over tenure</t>
  </si>
  <si>
    <t>49</t>
  </si>
  <si>
    <t>equip</t>
  </si>
  <si>
    <t>Equipment rental</t>
  </si>
  <si>
    <t>51</t>
  </si>
  <si>
    <t>equipmon</t>
  </si>
  <si>
    <t>Equipment last month</t>
  </si>
  <si>
    <t>52</t>
  </si>
  <si>
    <t>lnequipmon</t>
  </si>
  <si>
    <t>Log-equipment last month</t>
  </si>
  <si>
    <t>Less than 2</t>
  </si>
  <si>
    <t>equipten</t>
  </si>
  <si>
    <t>Equipment over tenure</t>
  </si>
  <si>
    <t>2 to 5</t>
  </si>
  <si>
    <t>lnequipten</t>
  </si>
  <si>
    <t>Log-equipment over tenure</t>
  </si>
  <si>
    <t>6 to 10</t>
  </si>
  <si>
    <t>callcard</t>
  </si>
  <si>
    <t>Calling card service</t>
  </si>
  <si>
    <t>11 to 15</t>
  </si>
  <si>
    <t>cardmon</t>
  </si>
  <si>
    <t>Calling card last month</t>
  </si>
  <si>
    <t>More than 15</t>
  </si>
  <si>
    <t>lncardmon</t>
  </si>
  <si>
    <t>Log-calling card last month</t>
  </si>
  <si>
    <t>cardten</t>
  </si>
  <si>
    <t>Calling card over tenure</t>
  </si>
  <si>
    <t>lncardten</t>
  </si>
  <si>
    <t>Log-calling card over tenure</t>
  </si>
  <si>
    <t>Under $25</t>
  </si>
  <si>
    <t>wireless</t>
  </si>
  <si>
    <t>Wireless service</t>
  </si>
  <si>
    <t>$25 - $49</t>
  </si>
  <si>
    <t>wiremon</t>
  </si>
  <si>
    <t>Wireless last month</t>
  </si>
  <si>
    <t>$50 - $74</t>
  </si>
  <si>
    <t>lnwiremon</t>
  </si>
  <si>
    <t>Log-wireless last month</t>
  </si>
  <si>
    <t>$75 - $124</t>
  </si>
  <si>
    <t>wireten</t>
  </si>
  <si>
    <t>Wireless over tenure</t>
  </si>
  <si>
    <t>$125+</t>
  </si>
  <si>
    <t>lnwireten</t>
  </si>
  <si>
    <t>Log-wireless over tenure</t>
  </si>
  <si>
    <t>multline</t>
  </si>
  <si>
    <t>Multiple lines</t>
  </si>
  <si>
    <t>voice</t>
  </si>
  <si>
    <t>Voice mail</t>
  </si>
  <si>
    <t>Highly dissatisfied</t>
  </si>
  <si>
    <t>pager</t>
  </si>
  <si>
    <t>Paging service</t>
  </si>
  <si>
    <t>Somewhat dissatisfied</t>
  </si>
  <si>
    <t>internet</t>
  </si>
  <si>
    <t>Internet</t>
  </si>
  <si>
    <t>Neutral</t>
  </si>
  <si>
    <t>callid</t>
  </si>
  <si>
    <t>Caller ID</t>
  </si>
  <si>
    <t>Somewhat satisfied</t>
  </si>
  <si>
    <t>callwait</t>
  </si>
  <si>
    <t>Call waiting</t>
  </si>
  <si>
    <t>Highly satisfied</t>
  </si>
  <si>
    <t>forward</t>
  </si>
  <si>
    <t>Call forwarding</t>
  </si>
  <si>
    <t>Unmarried</t>
  </si>
  <si>
    <t>confer</t>
  </si>
  <si>
    <t>3-way calling</t>
  </si>
  <si>
    <t>Married</t>
  </si>
  <si>
    <t>ebill</t>
  </si>
  <si>
    <t>Electronic billing</t>
  </si>
  <si>
    <t>-1</t>
  </si>
  <si>
    <t>Not married</t>
  </si>
  <si>
    <t>owntv</t>
  </si>
  <si>
    <t>Owns TV</t>
  </si>
  <si>
    <t>hourstv</t>
  </si>
  <si>
    <t>Hours spent watching TV last week</t>
  </si>
  <si>
    <t>ownvcr</t>
  </si>
  <si>
    <t>Owns VCR</t>
  </si>
  <si>
    <t>owndvd</t>
  </si>
  <si>
    <t>Owns DVD player</t>
  </si>
  <si>
    <t>owncd</t>
  </si>
  <si>
    <t>Owns stereo/CD player</t>
  </si>
  <si>
    <t>ownpda</t>
  </si>
  <si>
    <t>Owns PDA</t>
  </si>
  <si>
    <t>Rent</t>
  </si>
  <si>
    <t>ownpc</t>
  </si>
  <si>
    <t>Owns computer</t>
  </si>
  <si>
    <t>Own</t>
  </si>
  <si>
    <t>ownipod</t>
  </si>
  <si>
    <t>Owns portable digital audio player</t>
  </si>
  <si>
    <t>Single-family</t>
  </si>
  <si>
    <t>owngame</t>
  </si>
  <si>
    <t>Owns gaming system</t>
  </si>
  <si>
    <t>Multiple-Family</t>
  </si>
  <si>
    <t>ownfax</t>
  </si>
  <si>
    <t>Owns fax machine</t>
  </si>
  <si>
    <t>Condominium/Townhouse</t>
  </si>
  <si>
    <t>news</t>
  </si>
  <si>
    <t>Newspaper subscription</t>
  </si>
  <si>
    <t>Mobile Home</t>
  </si>
  <si>
    <t>response_01</t>
  </si>
  <si>
    <t>Response to product offer 01</t>
  </si>
  <si>
    <t>response_02</t>
  </si>
  <si>
    <t>Response to product offer 02</t>
  </si>
  <si>
    <t>response_03</t>
  </si>
  <si>
    <t>Response to product offer 03</t>
  </si>
  <si>
    <t>50</t>
  </si>
  <si>
    <t>53</t>
  </si>
  <si>
    <t>54</t>
  </si>
  <si>
    <t>55</t>
  </si>
  <si>
    <t>57</t>
  </si>
  <si>
    <t>Less than 3</t>
  </si>
  <si>
    <t>4 to 7</t>
  </si>
  <si>
    <t>8 to 15</t>
  </si>
  <si>
    <t>16 to 25</t>
  </si>
  <si>
    <t>More than 25</t>
  </si>
  <si>
    <t>N/A</t>
  </si>
  <si>
    <t>Lease</t>
  </si>
  <si>
    <t>Domestic</t>
  </si>
  <si>
    <t>Import</t>
  </si>
  <si>
    <t>Economy</t>
  </si>
  <si>
    <t>Standard</t>
  </si>
  <si>
    <t>Luxury</t>
  </si>
  <si>
    <t>Car</t>
  </si>
  <si>
    <t>Motorcycle</t>
  </si>
  <si>
    <t>Carpool</t>
  </si>
  <si>
    <t>Bus</t>
  </si>
  <si>
    <t>Train/Subway</t>
  </si>
  <si>
    <t>Other public transit</t>
  </si>
  <si>
    <t>Bicycle</t>
  </si>
  <si>
    <t>Walk</t>
  </si>
  <si>
    <t>Other non-motorized transit</t>
  </si>
  <si>
    <t>Telecommute</t>
  </si>
  <si>
    <t>Single occupancy</t>
  </si>
  <si>
    <t>Multiple occupancy</t>
  </si>
  <si>
    <t>Public transportation</t>
  </si>
  <si>
    <t>Non-motorized</t>
  </si>
  <si>
    <t>Prices</t>
  </si>
  <si>
    <t>Convenience</t>
  </si>
  <si>
    <t>Other</t>
  </si>
  <si>
    <t>Extremely liberal</t>
  </si>
  <si>
    <t>Liberal</t>
  </si>
  <si>
    <t>Slightly liberal</t>
  </si>
  <si>
    <t>Moderate</t>
  </si>
  <si>
    <t>Slightly conservative</t>
  </si>
  <si>
    <t>Conservative</t>
  </si>
  <si>
    <t>Extremely conservative</t>
  </si>
  <si>
    <t>American Express</t>
  </si>
  <si>
    <t>Visa</t>
  </si>
  <si>
    <t>Mastercard</t>
  </si>
  <si>
    <t>Discover</t>
  </si>
  <si>
    <t>None</t>
  </si>
  <si>
    <t>Gold</t>
  </si>
  <si>
    <t>Platinum</t>
  </si>
  <si>
    <t>Cash back</t>
  </si>
  <si>
    <t>Airline miles</t>
  </si>
  <si>
    <t>Energy bar</t>
  </si>
  <si>
    <t>Oatmeal</t>
  </si>
  <si>
    <t>Cereal</t>
  </si>
  <si>
    <t>Dial-up</t>
  </si>
  <si>
    <t>DSL</t>
  </si>
  <si>
    <t>Cable modem</t>
  </si>
  <si>
    <t>replace name to region_zone</t>
  </si>
  <si>
    <t>'gender'</t>
  </si>
  <si>
    <t>'union'</t>
  </si>
  <si>
    <t>'retire'</t>
  </si>
  <si>
    <t>'default'</t>
  </si>
  <si>
    <t>'marital'</t>
  </si>
  <si>
    <t>'homeown'</t>
  </si>
  <si>
    <t>'carbuy'</t>
  </si>
  <si>
    <t>'commutecar'</t>
  </si>
  <si>
    <t>'commutemotorcycle'</t>
  </si>
  <si>
    <t>'commutecarpool'</t>
  </si>
  <si>
    <t>'commutebus'</t>
  </si>
  <si>
    <t>'commuterail'</t>
  </si>
  <si>
    <t>'commutepublic'</t>
  </si>
  <si>
    <t>'commutebike'</t>
  </si>
  <si>
    <t>'commutewalk'</t>
  </si>
  <si>
    <t>'commutenonmotor'</t>
  </si>
  <si>
    <t>'telecommute'</t>
  </si>
  <si>
    <t>'polparty'</t>
  </si>
  <si>
    <t>'polcontrib'</t>
  </si>
  <si>
    <t>'vote'</t>
  </si>
  <si>
    <t>'cardfee'</t>
  </si>
  <si>
    <t>'card2fee'</t>
  </si>
  <si>
    <t>'active'</t>
  </si>
  <si>
    <t>'churn'</t>
  </si>
  <si>
    <t>'tollfree'</t>
  </si>
  <si>
    <t>'equip'</t>
  </si>
  <si>
    <t>'callcard'</t>
  </si>
  <si>
    <t>'wireless'</t>
  </si>
  <si>
    <t>'multline'</t>
  </si>
  <si>
    <t>'voice'</t>
  </si>
  <si>
    <t>'pager'</t>
  </si>
  <si>
    <t>'callid'</t>
  </si>
  <si>
    <t>'callwait'</t>
  </si>
  <si>
    <t>'forward'</t>
  </si>
  <si>
    <t>'confer'</t>
  </si>
  <si>
    <t>'ebill'</t>
  </si>
  <si>
    <t>'owntv'</t>
  </si>
  <si>
    <t>'ownvcr'</t>
  </si>
  <si>
    <t>'owndvd'</t>
  </si>
  <si>
    <t>'owncd'</t>
  </si>
  <si>
    <t>'ownpda'</t>
  </si>
  <si>
    <t>'ownpc'</t>
  </si>
  <si>
    <t>'ownipod'</t>
  </si>
  <si>
    <t>'owngame'</t>
  </si>
  <si>
    <t>'ownfax'</t>
  </si>
  <si>
    <t>'news'</t>
  </si>
  <si>
    <t>'response_01'</t>
  </si>
  <si>
    <t>'response_02'</t>
  </si>
  <si>
    <t>'response_03'</t>
  </si>
  <si>
    <t>'gender',</t>
  </si>
  <si>
    <t>'union',</t>
  </si>
  <si>
    <t>'retire',</t>
  </si>
  <si>
    <t>'default',</t>
  </si>
  <si>
    <t>'marital',</t>
  </si>
  <si>
    <t>'homeown',</t>
  </si>
  <si>
    <t>'carbuy',</t>
  </si>
  <si>
    <t>'commutecar',</t>
  </si>
  <si>
    <t>'commutemotorcycle',</t>
  </si>
  <si>
    <t>'commutecarpool',</t>
  </si>
  <si>
    <t>'commutebus',</t>
  </si>
  <si>
    <t>'commuterail',</t>
  </si>
  <si>
    <t>'commutepublic',</t>
  </si>
  <si>
    <t>'commutebike',</t>
  </si>
  <si>
    <t>'commutewalk',</t>
  </si>
  <si>
    <t>'commutenonmotor',</t>
  </si>
  <si>
    <t>'telecommute',</t>
  </si>
  <si>
    <t>'polparty',</t>
  </si>
  <si>
    <t>'polcontrib',</t>
  </si>
  <si>
    <t>'vote',</t>
  </si>
  <si>
    <t>'cardfee',</t>
  </si>
  <si>
    <t>'card2fee',</t>
  </si>
  <si>
    <t>'active',</t>
  </si>
  <si>
    <t>'churn',</t>
  </si>
  <si>
    <t>'tollfree',</t>
  </si>
  <si>
    <t>'equip',</t>
  </si>
  <si>
    <t>'callcard',</t>
  </si>
  <si>
    <t>'wireless',</t>
  </si>
  <si>
    <t>'multline',</t>
  </si>
  <si>
    <t>'voice',</t>
  </si>
  <si>
    <t>'pager',</t>
  </si>
  <si>
    <t>'callid',</t>
  </si>
  <si>
    <t>'callwait',</t>
  </si>
  <si>
    <t>'forward',</t>
  </si>
  <si>
    <t>'confer',</t>
  </si>
  <si>
    <t>'ebill',</t>
  </si>
  <si>
    <t>'owntv',</t>
  </si>
  <si>
    <t>'ownvcr',</t>
  </si>
  <si>
    <t>'owndvd',</t>
  </si>
  <si>
    <t>'owncd',</t>
  </si>
  <si>
    <t>'ownpda',</t>
  </si>
  <si>
    <t>'ownpc',</t>
  </si>
  <si>
    <t>'ownipod',</t>
  </si>
  <si>
    <t>'owngame',</t>
  </si>
  <si>
    <t>'ownfax',</t>
  </si>
  <si>
    <t>'news',</t>
  </si>
  <si>
    <t>'response_01',</t>
  </si>
  <si>
    <t>'response_02',</t>
  </si>
  <si>
    <t>'response_03',</t>
  </si>
  <si>
    <t>n</t>
  </si>
  <si>
    <t>c</t>
  </si>
  <si>
    <t>whether in categorical list</t>
  </si>
  <si>
    <t>final cat</t>
  </si>
  <si>
    <t>final numeric</t>
  </si>
  <si>
    <t>'region',</t>
  </si>
  <si>
    <t>'townsize',</t>
  </si>
  <si>
    <t>'agecat',</t>
  </si>
  <si>
    <t>'birthmonth',</t>
  </si>
  <si>
    <t>'edcat',</t>
  </si>
  <si>
    <t>'jobcat',</t>
  </si>
  <si>
    <t>'empcat',</t>
  </si>
  <si>
    <t>'inccat',</t>
  </si>
  <si>
    <t>'jobsat',</t>
  </si>
  <si>
    <t>'spousedcat',</t>
  </si>
  <si>
    <t>'hometype',</t>
  </si>
  <si>
    <t>'addresscat',</t>
  </si>
  <si>
    <t>'carown',</t>
  </si>
  <si>
    <t>'cartype',</t>
  </si>
  <si>
    <t>'carcatvalue',</t>
  </si>
  <si>
    <t>'carbought',</t>
  </si>
  <si>
    <t>'commute',</t>
  </si>
  <si>
    <t>'commutecat',</t>
  </si>
  <si>
    <t>'reason',</t>
  </si>
  <si>
    <t>'polview',</t>
  </si>
  <si>
    <t>'card',</t>
  </si>
  <si>
    <t>'cardtype',</t>
  </si>
  <si>
    <t>'cardbenefit',</t>
  </si>
  <si>
    <t>'cardtenurecat',</t>
  </si>
  <si>
    <t>'card2',</t>
  </si>
  <si>
    <t>'card2type',</t>
  </si>
  <si>
    <t>'card2benefit',</t>
  </si>
  <si>
    <t>'card2tenurecat',</t>
  </si>
  <si>
    <t>'bfast',</t>
  </si>
  <si>
    <t>'internet',</t>
  </si>
  <si>
    <t>'custid',</t>
  </si>
  <si>
    <t>'age',</t>
  </si>
  <si>
    <t>'ed',</t>
  </si>
  <si>
    <t>'employ',</t>
  </si>
  <si>
    <t>'income',</t>
  </si>
  <si>
    <t>'lninc',</t>
  </si>
  <si>
    <t>'debtinc',</t>
  </si>
  <si>
    <t>'creddebt',</t>
  </si>
  <si>
    <t>'lncreddebt',</t>
  </si>
  <si>
    <t>'othdebt',</t>
  </si>
  <si>
    <t>'lnothdebt',</t>
  </si>
  <si>
    <t>'spoused',</t>
  </si>
  <si>
    <t>'reside',</t>
  </si>
  <si>
    <t>'pets',</t>
  </si>
  <si>
    <t>'pets_cats',</t>
  </si>
  <si>
    <t>'pets_dogs',</t>
  </si>
  <si>
    <t>'pets_birds',</t>
  </si>
  <si>
    <t>'pets_reptiles',</t>
  </si>
  <si>
    <t>'pets_small',</t>
  </si>
  <si>
    <t>'pets_saltfish',</t>
  </si>
  <si>
    <t>'pets_freshfish',</t>
  </si>
  <si>
    <t>'address',</t>
  </si>
  <si>
    <t>'cars',</t>
  </si>
  <si>
    <t>'carvalue',</t>
  </si>
  <si>
    <t>'commutetime',</t>
  </si>
  <si>
    <t>'cardtenure',</t>
  </si>
  <si>
    <t>'card2tenure',</t>
  </si>
  <si>
    <t>'carditems',</t>
  </si>
  <si>
    <t>'cardspent',</t>
  </si>
  <si>
    <t>'card2items',</t>
  </si>
  <si>
    <t>'card2spent',</t>
  </si>
  <si>
    <t>'tenure',</t>
  </si>
  <si>
    <t>'longmon',</t>
  </si>
  <si>
    <t>'lnlongmon',</t>
  </si>
  <si>
    <t>'longten',</t>
  </si>
  <si>
    <t>'lnlongten',</t>
  </si>
  <si>
    <t>'tollmon',</t>
  </si>
  <si>
    <t>'lntollmon',</t>
  </si>
  <si>
    <t>'tollten',</t>
  </si>
  <si>
    <t>'lntollten',</t>
  </si>
  <si>
    <t>'equipmon',</t>
  </si>
  <si>
    <t>'lnequipmon',</t>
  </si>
  <si>
    <t>'equipten',</t>
  </si>
  <si>
    <t>'lnequipten',</t>
  </si>
  <si>
    <t>'cardmon',</t>
  </si>
  <si>
    <t>'lncardmon',</t>
  </si>
  <si>
    <t>'cardten',</t>
  </si>
  <si>
    <t>'lncardten',</t>
  </si>
  <si>
    <t>'wiremon',</t>
  </si>
  <si>
    <t>'lnwiremon',</t>
  </si>
  <si>
    <t>'wireten',</t>
  </si>
  <si>
    <t>'lnwireten',</t>
  </si>
  <si>
    <t>'hourstv',</t>
  </si>
  <si>
    <t>['region','townsize','gender','agecat','birthmonth','edcat','jobcat','union','empcat','retire','inccat','default','jobsat','marital','spousedcat','homeown','hometype','addresscat','carown','cartype','carcatvalue','carbought','carbuy','commute','commutecat','commutecar','commutemotorcycle','commutecarpool','commutebus','commuterail','commutepublic','commutebike','commutewalk','commutenonmotor','telecommute','reason','polview','polparty','polcontrib','vote','card','cardtype','cardbenefit','cardfee','cardtenurecat','card2','card2type','card2benefit','card2fee','card2tenurecat','active','bfast','churn','tollfree','equip','callcard','wireless','multline','voice','pager','internet','callid','callwait','forward','confer','ebill','owntv','ownvcr','owndvd','owncd','ownpda','ownpc','ownipod','owngame','ownfax','news','response_01','response_02','response_03']</t>
  </si>
  <si>
    <t>['custid','age','ed','employ','income','lninc','debtinc','creddebt','lncreddebt','othdebt','lnothdebt','spoused','reside','pets','pets_cats','pets_dogs','pets_birds','pets_reptiles','pets_small','pets_saltfish','pets_freshfish','address','cars','carvalue','commutetime','cardtenure','card2tenure','carditems','cardspent','card2items','card2spent','tenure','longmon','lnlongmon','longten','lnlongten','tollmon','lntollmon','tollten','lntollten','equipmon','lnequipmon','equipten','lnequipten','cardmon','lncardmon','cardten','lncardten','wiremon','lnwiremon','wireten','lnwireten','hourstv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</si>
</sst>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1" xfId="1" applyFont="1" applyBorder="1" applyAlignment="1">
      <alignment horizontal="left" wrapText="1"/>
    </xf>
    <xf numFmtId="0" fontId="2" fillId="0" borderId="2" xfId="1" applyFont="1" applyBorder="1" applyAlignment="1">
      <alignment horizontal="center" wrapText="1"/>
    </xf>
    <xf numFmtId="0" fontId="2" fillId="0" borderId="1" xfId="1" applyFont="1" applyBorder="1" applyAlignment="1">
      <alignment horizontal="center" wrapText="1"/>
    </xf>
    <xf numFmtId="0" fontId="2" fillId="0" borderId="5" xfId="1" applyFont="1" applyBorder="1" applyAlignment="1">
      <alignment horizontal="left" vertical="top" wrapText="1"/>
    </xf>
    <xf numFmtId="0" fontId="2" fillId="0" borderId="6" xfId="1" applyFont="1" applyBorder="1" applyAlignment="1">
      <alignment horizontal="left" vertical="center" wrapText="1"/>
    </xf>
    <xf numFmtId="0" fontId="2" fillId="0" borderId="8" xfId="1" applyFont="1" applyBorder="1" applyAlignment="1">
      <alignment horizontal="left" vertical="top"/>
    </xf>
    <xf numFmtId="0" fontId="2" fillId="0" borderId="5" xfId="1" applyFont="1" applyBorder="1" applyAlignment="1">
      <alignment horizontal="left" vertical="center" wrapText="1"/>
    </xf>
    <xf numFmtId="0" fontId="2" fillId="0" borderId="9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center" wrapText="1"/>
    </xf>
    <xf numFmtId="0" fontId="2" fillId="0" borderId="12" xfId="1" applyFont="1" applyBorder="1" applyAlignment="1">
      <alignment horizontal="left" vertical="top"/>
    </xf>
    <xf numFmtId="0" fontId="2" fillId="0" borderId="9" xfId="1" applyFont="1" applyBorder="1" applyAlignment="1">
      <alignment horizontal="left" vertical="center" wrapText="1"/>
    </xf>
    <xf numFmtId="0" fontId="2" fillId="0" borderId="12" xfId="1" applyFont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center" wrapText="1"/>
    </xf>
    <xf numFmtId="0" fontId="1" fillId="0" borderId="0" xfId="1"/>
    <xf numFmtId="0" fontId="2" fillId="0" borderId="16" xfId="1" applyFont="1" applyBorder="1" applyAlignment="1">
      <alignment horizontal="left" vertical="top"/>
    </xf>
    <xf numFmtId="0" fontId="2" fillId="0" borderId="1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center" wrapText="1"/>
    </xf>
    <xf numFmtId="0" fontId="2" fillId="0" borderId="0" xfId="1" applyFont="1" applyBorder="1" applyAlignment="1">
      <alignment horizontal="left" vertical="center" wrapText="1"/>
    </xf>
    <xf numFmtId="0" fontId="0" fillId="0" borderId="0" xfId="0" quotePrefix="1"/>
    <xf numFmtId="0" fontId="2" fillId="0" borderId="11" xfId="1" applyFont="1" applyBorder="1" applyAlignment="1">
      <alignment vertical="top" wrapText="1"/>
    </xf>
    <xf numFmtId="0" fontId="2" fillId="0" borderId="15" xfId="1" applyFont="1" applyBorder="1" applyAlignment="1">
      <alignment vertical="top" wrapText="1"/>
    </xf>
    <xf numFmtId="0" fontId="2" fillId="0" borderId="7" xfId="1" applyFont="1" applyBorder="1" applyAlignment="1">
      <alignment vertical="top" wrapText="1"/>
    </xf>
    <xf numFmtId="0" fontId="2" fillId="0" borderId="11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  <xf numFmtId="0" fontId="2" fillId="0" borderId="7" xfId="1" applyFont="1" applyBorder="1" applyAlignment="1">
      <alignment horizontal="left" vertical="top" wrapText="1"/>
    </xf>
    <xf numFmtId="0" fontId="2" fillId="0" borderId="3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2" fillId="2" borderId="0" xfId="1" applyFont="1" applyFill="1" applyBorder="1" applyAlignment="1">
      <alignment horizontal="left" vertical="center" wrapText="1"/>
    </xf>
    <xf numFmtId="0" fontId="0" fillId="0" borderId="0" xfId="0" applyBorder="1"/>
    <xf numFmtId="0" fontId="2" fillId="0" borderId="0" xfId="1" applyFont="1" applyBorder="1" applyAlignment="1">
      <alignment horizontal="left" vertical="top" wrapText="1"/>
    </xf>
    <xf numFmtId="0" fontId="2" fillId="2" borderId="0" xfId="1" applyFont="1" applyFill="1" applyBorder="1" applyAlignment="1">
      <alignment horizontal="left" vertical="top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445"/>
  <sheetViews>
    <sheetView tabSelected="1" topLeftCell="I226" workbookViewId="0">
      <selection activeCell="I242" sqref="I242"/>
    </sheetView>
  </sheetViews>
  <sheetFormatPr defaultColWidth="22.140625" defaultRowHeight="15" x14ac:dyDescent="0.25"/>
  <cols>
    <col min="2" max="2" width="52" bestFit="1" customWidth="1"/>
    <col min="3" max="3" width="24.85546875" customWidth="1"/>
    <col min="8" max="8" width="57.42578125" customWidth="1"/>
    <col min="9" max="9" width="14.42578125" customWidth="1"/>
  </cols>
  <sheetData>
    <row r="1" spans="1:78" ht="16.5" thickTop="1" thickBot="1" x14ac:dyDescent="0.3">
      <c r="A1" s="1" t="s">
        <v>0</v>
      </c>
      <c r="B1" s="2" t="s">
        <v>1</v>
      </c>
      <c r="C1" s="20" t="s">
        <v>541</v>
      </c>
      <c r="F1" s="29" t="s">
        <v>2</v>
      </c>
      <c r="G1" s="30"/>
      <c r="H1" s="3" t="s">
        <v>1</v>
      </c>
      <c r="I1" s="20"/>
      <c r="N1" s="22" t="s">
        <v>441</v>
      </c>
      <c r="O1" t="s">
        <v>490</v>
      </c>
      <c r="P1" s="22" t="str">
        <f>_xlfn.CONCAT(O1:O49)</f>
        <v>'gender','union','retire','default','marital','homeown','carbuy','commutecar','commutemotorcycle','commutecarpool','commutebus','commuterail','commutepublic','commutebike','commutewalk','commutenonmotor','telecommute','polparty','polcontrib','vote','cardfee','card2fee','active','churn','tollfree','equip','callcard','wireless','multline','voice','pager','callid','callwait','forward','confer','ebill','owntv','ownvcr','owndvd','owncd','ownpda','ownpc','ownipod','owngame','ownfax','news','response_01','response_02','response_03',</v>
      </c>
      <c r="AL1" s="25" t="s">
        <v>5</v>
      </c>
      <c r="AW1" t="s">
        <v>16</v>
      </c>
      <c r="BU1" s="25"/>
      <c r="BW1" s="4" t="s">
        <v>3</v>
      </c>
      <c r="BX1" t="str">
        <f>LEFT(BW1,2)</f>
        <v>cu</v>
      </c>
      <c r="BY1" t="s">
        <v>53</v>
      </c>
      <c r="BZ1" t="str">
        <f>_xlfn.CONCAT("'",BY1,"'",",")</f>
        <v>'lninc',</v>
      </c>
    </row>
    <row r="2" spans="1:78" ht="15.75" thickTop="1" x14ac:dyDescent="0.25">
      <c r="A2" s="4" t="s">
        <v>3</v>
      </c>
      <c r="B2" s="5" t="s">
        <v>4</v>
      </c>
      <c r="C2" s="21"/>
      <c r="D2" t="s">
        <v>539</v>
      </c>
      <c r="F2" s="28" t="s">
        <v>5</v>
      </c>
      <c r="G2" s="6" t="s">
        <v>6</v>
      </c>
      <c r="H2" s="7" t="s">
        <v>7</v>
      </c>
      <c r="I2" s="21"/>
      <c r="J2" t="str">
        <f>_xlfn.CONCAT("'",F2,"'")</f>
        <v>'region'</v>
      </c>
      <c r="N2" t="s">
        <v>442</v>
      </c>
      <c r="O2" t="s">
        <v>491</v>
      </c>
      <c r="AL2" s="23" t="s">
        <v>11</v>
      </c>
      <c r="AW2">
        <f ca="1">RANDBETWEEN(0,1)</f>
        <v>0</v>
      </c>
      <c r="AX2">
        <f ca="1">IF(AW2 = 0,0,1)</f>
        <v>0</v>
      </c>
      <c r="AY2">
        <f ca="1">IF(AW2 = 1,0,1)</f>
        <v>1</v>
      </c>
      <c r="BU2" s="23"/>
      <c r="BW2" s="8" t="s">
        <v>5</v>
      </c>
      <c r="BX2" t="str">
        <f t="shared" ref="BX2:BX65" si="0">LEFT(BW2,2)</f>
        <v>re</v>
      </c>
      <c r="BY2" t="s">
        <v>67</v>
      </c>
      <c r="BZ2" t="str">
        <f t="shared" ref="BZ2:BZ65" si="1">_xlfn.CONCAT("'",BY2,"'",",")</f>
        <v>'lncreddebt',</v>
      </c>
    </row>
    <row r="3" spans="1:78" x14ac:dyDescent="0.25">
      <c r="A3" s="8" t="s">
        <v>5</v>
      </c>
      <c r="B3" s="9" t="s">
        <v>8</v>
      </c>
      <c r="C3" s="21" t="str">
        <f t="shared" ref="C3:C66" si="2">VLOOKUP(A3,$AL$1:$AL$84,1,0)</f>
        <v>region</v>
      </c>
      <c r="D3" t="s">
        <v>540</v>
      </c>
      <c r="F3" s="26"/>
      <c r="G3" s="10" t="s">
        <v>9</v>
      </c>
      <c r="H3" s="11" t="s">
        <v>10</v>
      </c>
      <c r="I3" s="21"/>
      <c r="J3" t="s">
        <v>440</v>
      </c>
      <c r="N3" t="s">
        <v>443</v>
      </c>
      <c r="O3" t="s">
        <v>492</v>
      </c>
      <c r="AL3" s="23" t="s">
        <v>15</v>
      </c>
      <c r="AW3">
        <f t="shared" ref="AW3:AW19" ca="1" si="3">RANDBETWEEN(0,1)</f>
        <v>0</v>
      </c>
      <c r="AX3">
        <f t="shared" ref="AX3:AX19" ca="1" si="4">IF(AW3 = 0,0,1)</f>
        <v>0</v>
      </c>
      <c r="AY3">
        <f t="shared" ref="AY3:AY19" ca="1" si="5">IF(AW3 = 1,0,1)</f>
        <v>1</v>
      </c>
      <c r="BU3" s="23"/>
      <c r="BW3" s="8" t="s">
        <v>11</v>
      </c>
      <c r="BX3" t="str">
        <f t="shared" si="0"/>
        <v>to</v>
      </c>
      <c r="BY3" t="s">
        <v>73</v>
      </c>
      <c r="BZ3" t="str">
        <f t="shared" si="1"/>
        <v>'lnothdebt',</v>
      </c>
    </row>
    <row r="4" spans="1:78" x14ac:dyDescent="0.25">
      <c r="A4" s="8" t="s">
        <v>11</v>
      </c>
      <c r="B4" s="9" t="s">
        <v>12</v>
      </c>
      <c r="C4" s="21" t="str">
        <f t="shared" si="2"/>
        <v>townsize</v>
      </c>
      <c r="D4" t="s">
        <v>540</v>
      </c>
      <c r="F4" s="26"/>
      <c r="G4" s="10" t="s">
        <v>13</v>
      </c>
      <c r="H4" s="11" t="s">
        <v>14</v>
      </c>
      <c r="I4" s="21"/>
      <c r="N4" t="s">
        <v>444</v>
      </c>
      <c r="O4" t="s">
        <v>493</v>
      </c>
      <c r="AL4" s="23" t="s">
        <v>23</v>
      </c>
      <c r="AW4">
        <f t="shared" ca="1" si="3"/>
        <v>1</v>
      </c>
      <c r="AX4">
        <f t="shared" ca="1" si="4"/>
        <v>1</v>
      </c>
      <c r="AY4">
        <f t="shared" ca="1" si="5"/>
        <v>0</v>
      </c>
      <c r="BU4" s="23"/>
      <c r="BW4" s="8" t="s">
        <v>15</v>
      </c>
      <c r="BX4" t="str">
        <f t="shared" si="0"/>
        <v>ge</v>
      </c>
      <c r="BY4" t="s">
        <v>257</v>
      </c>
      <c r="BZ4" t="str">
        <f t="shared" si="1"/>
        <v>'lnlongmon',</v>
      </c>
    </row>
    <row r="5" spans="1:78" x14ac:dyDescent="0.25">
      <c r="A5" s="8" t="s">
        <v>15</v>
      </c>
      <c r="B5" s="9" t="s">
        <v>16</v>
      </c>
      <c r="C5" s="21" t="str">
        <f t="shared" si="2"/>
        <v>gender</v>
      </c>
      <c r="D5" t="s">
        <v>540</v>
      </c>
      <c r="F5" s="26"/>
      <c r="G5" s="10" t="s">
        <v>17</v>
      </c>
      <c r="H5" s="11" t="s">
        <v>18</v>
      </c>
      <c r="I5" s="21"/>
      <c r="N5" t="s">
        <v>445</v>
      </c>
      <c r="O5" t="s">
        <v>494</v>
      </c>
      <c r="AL5" s="23" t="s">
        <v>26</v>
      </c>
      <c r="AW5">
        <f t="shared" ca="1" si="3"/>
        <v>1</v>
      </c>
      <c r="AX5">
        <f t="shared" ca="1" si="4"/>
        <v>1</v>
      </c>
      <c r="AY5">
        <f t="shared" ca="1" si="5"/>
        <v>0</v>
      </c>
      <c r="BU5" s="23"/>
      <c r="BW5" s="8" t="s">
        <v>19</v>
      </c>
      <c r="BX5" t="str">
        <f t="shared" si="0"/>
        <v>ag</v>
      </c>
      <c r="BY5" t="s">
        <v>263</v>
      </c>
      <c r="BZ5" t="str">
        <f t="shared" si="1"/>
        <v>'lnlongten',</v>
      </c>
    </row>
    <row r="6" spans="1:78" x14ac:dyDescent="0.25">
      <c r="A6" s="8" t="s">
        <v>19</v>
      </c>
      <c r="B6" s="9" t="s">
        <v>20</v>
      </c>
      <c r="C6" s="21"/>
      <c r="D6" t="s">
        <v>539</v>
      </c>
      <c r="F6" s="26"/>
      <c r="G6" s="10" t="s">
        <v>21</v>
      </c>
      <c r="H6" s="11" t="s">
        <v>22</v>
      </c>
      <c r="I6" s="21"/>
      <c r="N6" t="s">
        <v>446</v>
      </c>
      <c r="O6" t="s">
        <v>495</v>
      </c>
      <c r="AL6" s="23" t="s">
        <v>32</v>
      </c>
      <c r="AW6">
        <f t="shared" ca="1" si="3"/>
        <v>0</v>
      </c>
      <c r="AX6">
        <f t="shared" ca="1" si="4"/>
        <v>0</v>
      </c>
      <c r="AY6">
        <f t="shared" ca="1" si="5"/>
        <v>1</v>
      </c>
      <c r="BU6" s="23"/>
      <c r="BW6" s="8" t="s">
        <v>23</v>
      </c>
      <c r="BX6" t="str">
        <f t="shared" si="0"/>
        <v>ag</v>
      </c>
      <c r="BY6" t="s">
        <v>272</v>
      </c>
      <c r="BZ6" t="str">
        <f t="shared" si="1"/>
        <v>'lntollmon',</v>
      </c>
    </row>
    <row r="7" spans="1:78" x14ac:dyDescent="0.25">
      <c r="A7" s="8" t="s">
        <v>23</v>
      </c>
      <c r="B7" s="9" t="s">
        <v>24</v>
      </c>
      <c r="C7" s="21" t="str">
        <f t="shared" si="2"/>
        <v>agecat</v>
      </c>
      <c r="D7" t="s">
        <v>540</v>
      </c>
      <c r="F7" s="26" t="s">
        <v>11</v>
      </c>
      <c r="G7" s="10" t="s">
        <v>6</v>
      </c>
      <c r="H7" s="11" t="s">
        <v>25</v>
      </c>
      <c r="J7" t="str">
        <f>_xlfn.CONCAT("'",F7,"'")</f>
        <v>'townsize'</v>
      </c>
      <c r="K7" t="str">
        <f>_xlfn.CONCAT(G7,":","'",H7,"'",",")</f>
        <v>1:'&gt; 250,000',</v>
      </c>
      <c r="N7" t="s">
        <v>447</v>
      </c>
      <c r="O7" t="s">
        <v>496</v>
      </c>
      <c r="AL7" s="23" t="s">
        <v>35</v>
      </c>
      <c r="AW7">
        <f t="shared" ca="1" si="3"/>
        <v>1</v>
      </c>
      <c r="AX7">
        <f t="shared" ca="1" si="4"/>
        <v>1</v>
      </c>
      <c r="AY7">
        <f t="shared" ca="1" si="5"/>
        <v>0</v>
      </c>
      <c r="BU7" s="23"/>
      <c r="BW7" s="8" t="s">
        <v>26</v>
      </c>
      <c r="BX7" t="str">
        <f t="shared" si="0"/>
        <v>bi</v>
      </c>
      <c r="BY7" t="s">
        <v>278</v>
      </c>
      <c r="BZ7" t="str">
        <f t="shared" si="1"/>
        <v>'lntollten',</v>
      </c>
    </row>
    <row r="8" spans="1:78" x14ac:dyDescent="0.25">
      <c r="A8" s="8" t="s">
        <v>26</v>
      </c>
      <c r="B8" s="9" t="s">
        <v>27</v>
      </c>
      <c r="C8" s="21" t="str">
        <f t="shared" si="2"/>
        <v>birthmonth</v>
      </c>
      <c r="D8" t="s">
        <v>540</v>
      </c>
      <c r="F8" s="26"/>
      <c r="G8" s="10" t="s">
        <v>9</v>
      </c>
      <c r="H8" s="11" t="s">
        <v>28</v>
      </c>
      <c r="I8" s="21"/>
      <c r="K8" t="str">
        <f>_xlfn.CONCAT(G8,":","'",H8,"'",",")</f>
        <v>2:'50,000-249,999',</v>
      </c>
      <c r="N8" t="s">
        <v>448</v>
      </c>
      <c r="O8" t="s">
        <v>497</v>
      </c>
      <c r="AL8" s="23" t="s">
        <v>38</v>
      </c>
      <c r="AW8">
        <f t="shared" ca="1" si="3"/>
        <v>0</v>
      </c>
      <c r="AX8">
        <f t="shared" ca="1" si="4"/>
        <v>0</v>
      </c>
      <c r="AY8">
        <f t="shared" ca="1" si="5"/>
        <v>1</v>
      </c>
      <c r="BU8" s="23"/>
      <c r="BW8" s="8" t="s">
        <v>29</v>
      </c>
      <c r="BX8" t="str">
        <f t="shared" si="0"/>
        <v>ed</v>
      </c>
      <c r="BY8" t="s">
        <v>287</v>
      </c>
      <c r="BZ8" t="str">
        <f t="shared" si="1"/>
        <v>'lnequipmon',</v>
      </c>
    </row>
    <row r="9" spans="1:78" x14ac:dyDescent="0.25">
      <c r="A9" s="8" t="s">
        <v>29</v>
      </c>
      <c r="B9" s="9" t="s">
        <v>30</v>
      </c>
      <c r="C9" s="21"/>
      <c r="D9" t="s">
        <v>539</v>
      </c>
      <c r="F9" s="26"/>
      <c r="G9" s="10" t="s">
        <v>13</v>
      </c>
      <c r="H9" s="11" t="s">
        <v>31</v>
      </c>
      <c r="I9" s="21"/>
      <c r="K9" t="str">
        <f>_xlfn.CONCAT(G9,":","'",H9,"'",",")</f>
        <v>3:'10,000-49,999',</v>
      </c>
      <c r="N9" t="s">
        <v>449</v>
      </c>
      <c r="O9" t="s">
        <v>498</v>
      </c>
      <c r="AL9" s="23" t="s">
        <v>42</v>
      </c>
      <c r="AW9">
        <f t="shared" ca="1" si="3"/>
        <v>0</v>
      </c>
      <c r="AX9">
        <f t="shared" ca="1" si="4"/>
        <v>0</v>
      </c>
      <c r="AY9">
        <f t="shared" ca="1" si="5"/>
        <v>1</v>
      </c>
      <c r="BU9" s="23"/>
      <c r="BW9" s="8" t="s">
        <v>32</v>
      </c>
      <c r="BX9" t="str">
        <f t="shared" si="0"/>
        <v>ed</v>
      </c>
      <c r="BY9" t="s">
        <v>293</v>
      </c>
      <c r="BZ9" t="str">
        <f t="shared" si="1"/>
        <v>'lnequipten',</v>
      </c>
    </row>
    <row r="10" spans="1:78" x14ac:dyDescent="0.25">
      <c r="A10" s="8" t="s">
        <v>32</v>
      </c>
      <c r="B10" s="9" t="s">
        <v>33</v>
      </c>
      <c r="C10" s="21" t="str">
        <f t="shared" si="2"/>
        <v>edcat</v>
      </c>
      <c r="D10" t="s">
        <v>540</v>
      </c>
      <c r="F10" s="26"/>
      <c r="G10" s="10" t="s">
        <v>17</v>
      </c>
      <c r="H10" s="11" t="s">
        <v>34</v>
      </c>
      <c r="I10" s="21"/>
      <c r="K10" t="str">
        <f>_xlfn.CONCAT(G10,":","'",H10,"'",",")</f>
        <v>4:'2,500-9,999',</v>
      </c>
      <c r="N10" t="s">
        <v>450</v>
      </c>
      <c r="O10" t="s">
        <v>499</v>
      </c>
      <c r="AL10" s="23" t="s">
        <v>45</v>
      </c>
      <c r="AW10">
        <f t="shared" ca="1" si="3"/>
        <v>1</v>
      </c>
      <c r="AX10">
        <f t="shared" ca="1" si="4"/>
        <v>1</v>
      </c>
      <c r="AY10">
        <f t="shared" ca="1" si="5"/>
        <v>0</v>
      </c>
      <c r="BU10" s="23"/>
      <c r="BW10" s="8" t="s">
        <v>35</v>
      </c>
      <c r="BX10" t="str">
        <f t="shared" si="0"/>
        <v>jo</v>
      </c>
      <c r="BY10" t="s">
        <v>302</v>
      </c>
      <c r="BZ10" t="str">
        <f t="shared" si="1"/>
        <v>'lncardmon',</v>
      </c>
    </row>
    <row r="11" spans="1:78" x14ac:dyDescent="0.25">
      <c r="A11" s="8" t="s">
        <v>35</v>
      </c>
      <c r="B11" s="9" t="s">
        <v>36</v>
      </c>
      <c r="C11" s="21" t="str">
        <f t="shared" si="2"/>
        <v>jobcat</v>
      </c>
      <c r="D11" t="s">
        <v>540</v>
      </c>
      <c r="F11" s="26"/>
      <c r="G11" s="10" t="s">
        <v>21</v>
      </c>
      <c r="H11" s="11" t="s">
        <v>37</v>
      </c>
      <c r="I11" s="21"/>
      <c r="K11" t="str">
        <f>_xlfn.CONCAT(G11,":","'",H11,"'",",")</f>
        <v>5:'&lt; 2,500',</v>
      </c>
      <c r="N11" t="s">
        <v>451</v>
      </c>
      <c r="O11" t="s">
        <v>500</v>
      </c>
      <c r="AL11" s="23" t="s">
        <v>47</v>
      </c>
      <c r="AW11">
        <f t="shared" ca="1" si="3"/>
        <v>1</v>
      </c>
      <c r="AX11">
        <f t="shared" ca="1" si="4"/>
        <v>1</v>
      </c>
      <c r="AY11">
        <f t="shared" ca="1" si="5"/>
        <v>0</v>
      </c>
      <c r="BU11" s="23"/>
      <c r="BW11" s="8" t="s">
        <v>38</v>
      </c>
      <c r="BX11" t="str">
        <f t="shared" si="0"/>
        <v>un</v>
      </c>
      <c r="BY11" t="s">
        <v>306</v>
      </c>
      <c r="BZ11" t="str">
        <f t="shared" si="1"/>
        <v>'lncardten',</v>
      </c>
    </row>
    <row r="12" spans="1:78" x14ac:dyDescent="0.25">
      <c r="A12" s="8" t="s">
        <v>38</v>
      </c>
      <c r="B12" s="9" t="s">
        <v>39</v>
      </c>
      <c r="C12" s="21" t="str">
        <f t="shared" si="2"/>
        <v>union</v>
      </c>
      <c r="D12" t="s">
        <v>540</v>
      </c>
      <c r="F12" s="26" t="s">
        <v>15</v>
      </c>
      <c r="G12" s="10" t="s">
        <v>40</v>
      </c>
      <c r="H12" s="11" t="s">
        <v>41</v>
      </c>
      <c r="I12" t="str">
        <f>_xlfn.CONCAT("'",F12,"'")</f>
        <v>'gender'</v>
      </c>
      <c r="K12" t="str">
        <f t="shared" ref="K12:K20" si="6">_xlfn.CONCAT(G12,":","'",H12,"'",",")</f>
        <v>0:'Male',</v>
      </c>
      <c r="N12" t="s">
        <v>452</v>
      </c>
      <c r="O12" t="s">
        <v>501</v>
      </c>
      <c r="AL12" s="23" t="s">
        <v>56</v>
      </c>
      <c r="AW12">
        <f t="shared" ca="1" si="3"/>
        <v>0</v>
      </c>
      <c r="AX12">
        <f t="shared" ca="1" si="4"/>
        <v>0</v>
      </c>
      <c r="AY12">
        <f t="shared" ca="1" si="5"/>
        <v>1</v>
      </c>
      <c r="BU12" s="23"/>
      <c r="BW12" s="8" t="s">
        <v>42</v>
      </c>
      <c r="BX12" t="str">
        <f t="shared" si="0"/>
        <v>em</v>
      </c>
      <c r="BY12" t="s">
        <v>315</v>
      </c>
      <c r="BZ12" t="str">
        <f t="shared" si="1"/>
        <v>'lnwiremon',</v>
      </c>
    </row>
    <row r="13" spans="1:78" x14ac:dyDescent="0.25">
      <c r="A13" s="8" t="s">
        <v>42</v>
      </c>
      <c r="B13" s="9" t="s">
        <v>43</v>
      </c>
      <c r="C13" s="31" t="str">
        <f t="shared" si="2"/>
        <v>employ</v>
      </c>
      <c r="D13" t="s">
        <v>539</v>
      </c>
      <c r="F13" s="26"/>
      <c r="G13" s="10" t="s">
        <v>6</v>
      </c>
      <c r="H13" s="11" t="s">
        <v>44</v>
      </c>
      <c r="I13" s="21"/>
      <c r="K13" t="str">
        <f t="shared" si="6"/>
        <v>1:'Female',</v>
      </c>
      <c r="N13" t="s">
        <v>453</v>
      </c>
      <c r="O13" t="s">
        <v>502</v>
      </c>
      <c r="AL13" s="23" t="s">
        <v>76</v>
      </c>
      <c r="AW13">
        <f t="shared" ca="1" si="3"/>
        <v>0</v>
      </c>
      <c r="AX13">
        <f t="shared" ca="1" si="4"/>
        <v>0</v>
      </c>
      <c r="AY13">
        <f t="shared" ca="1" si="5"/>
        <v>1</v>
      </c>
      <c r="BU13" s="23"/>
      <c r="BW13" s="8" t="s">
        <v>45</v>
      </c>
      <c r="BX13" t="str">
        <f t="shared" si="0"/>
        <v>em</v>
      </c>
      <c r="BY13" t="s">
        <v>321</v>
      </c>
      <c r="BZ13" t="str">
        <f t="shared" si="1"/>
        <v>'lnwireten',</v>
      </c>
    </row>
    <row r="14" spans="1:78" x14ac:dyDescent="0.25">
      <c r="A14" s="8" t="s">
        <v>45</v>
      </c>
      <c r="B14" s="9" t="s">
        <v>43</v>
      </c>
      <c r="C14" s="21" t="str">
        <f t="shared" si="2"/>
        <v>empcat</v>
      </c>
      <c r="D14" t="s">
        <v>540</v>
      </c>
      <c r="F14" s="26" t="s">
        <v>23</v>
      </c>
      <c r="G14" s="10" t="s">
        <v>6</v>
      </c>
      <c r="H14" s="11" t="s">
        <v>46</v>
      </c>
      <c r="I14" s="21"/>
      <c r="K14" t="str">
        <f t="shared" si="6"/>
        <v>1:'&lt;18',</v>
      </c>
      <c r="N14" t="s">
        <v>454</v>
      </c>
      <c r="O14" t="s">
        <v>503</v>
      </c>
      <c r="AL14" s="23" t="s">
        <v>79</v>
      </c>
      <c r="AW14">
        <f t="shared" ca="1" si="3"/>
        <v>0</v>
      </c>
      <c r="AX14">
        <f t="shared" ca="1" si="4"/>
        <v>0</v>
      </c>
      <c r="AY14">
        <f t="shared" ca="1" si="5"/>
        <v>1</v>
      </c>
      <c r="BU14" s="23"/>
      <c r="BW14" s="8" t="s">
        <v>47</v>
      </c>
      <c r="BX14" t="str">
        <f t="shared" si="0"/>
        <v>re</v>
      </c>
    </row>
    <row r="15" spans="1:78" x14ac:dyDescent="0.25">
      <c r="A15" s="8" t="s">
        <v>47</v>
      </c>
      <c r="B15" s="9" t="s">
        <v>48</v>
      </c>
      <c r="C15" s="21" t="str">
        <f t="shared" si="2"/>
        <v>retire</v>
      </c>
      <c r="D15" t="s">
        <v>540</v>
      </c>
      <c r="F15" s="26"/>
      <c r="G15" s="10" t="s">
        <v>9</v>
      </c>
      <c r="H15" s="11" t="s">
        <v>49</v>
      </c>
      <c r="I15" s="21"/>
      <c r="K15" t="str">
        <f t="shared" si="6"/>
        <v>2:'18-24',</v>
      </c>
      <c r="N15" t="s">
        <v>455</v>
      </c>
      <c r="O15" t="s">
        <v>504</v>
      </c>
      <c r="AL15" s="23" t="s">
        <v>82</v>
      </c>
      <c r="AW15">
        <f t="shared" ca="1" si="3"/>
        <v>0</v>
      </c>
      <c r="AX15">
        <f t="shared" ca="1" si="4"/>
        <v>0</v>
      </c>
      <c r="AY15">
        <f t="shared" ca="1" si="5"/>
        <v>1</v>
      </c>
      <c r="BU15" s="23"/>
      <c r="BW15" s="8" t="s">
        <v>50</v>
      </c>
      <c r="BX15" t="str">
        <f t="shared" si="0"/>
        <v>in</v>
      </c>
    </row>
    <row r="16" spans="1:78" x14ac:dyDescent="0.25">
      <c r="A16" s="8" t="s">
        <v>50</v>
      </c>
      <c r="B16" s="9" t="s">
        <v>51</v>
      </c>
      <c r="C16" s="21"/>
      <c r="D16" t="s">
        <v>539</v>
      </c>
      <c r="F16" s="26"/>
      <c r="G16" s="10" t="s">
        <v>13</v>
      </c>
      <c r="H16" s="11" t="s">
        <v>52</v>
      </c>
      <c r="I16" s="21"/>
      <c r="K16" t="str">
        <f t="shared" si="6"/>
        <v>3:'25-34',</v>
      </c>
      <c r="N16" t="s">
        <v>456</v>
      </c>
      <c r="O16" t="s">
        <v>505</v>
      </c>
      <c r="AL16" s="23" t="s">
        <v>88</v>
      </c>
      <c r="AW16">
        <f t="shared" ca="1" si="3"/>
        <v>0</v>
      </c>
      <c r="AX16">
        <f t="shared" ca="1" si="4"/>
        <v>0</v>
      </c>
      <c r="AY16">
        <f t="shared" ca="1" si="5"/>
        <v>1</v>
      </c>
      <c r="BU16" s="23"/>
      <c r="BW16" s="8" t="s">
        <v>53</v>
      </c>
      <c r="BX16" t="str">
        <f t="shared" si="0"/>
        <v>ln</v>
      </c>
    </row>
    <row r="17" spans="1:76" x14ac:dyDescent="0.25">
      <c r="A17" s="8" t="s">
        <v>53</v>
      </c>
      <c r="B17" s="9" t="s">
        <v>54</v>
      </c>
      <c r="C17" s="21"/>
      <c r="D17" t="s">
        <v>539</v>
      </c>
      <c r="F17" s="26"/>
      <c r="G17" s="10" t="s">
        <v>17</v>
      </c>
      <c r="H17" s="11" t="s">
        <v>55</v>
      </c>
      <c r="I17" s="21"/>
      <c r="K17" t="str">
        <f t="shared" si="6"/>
        <v>4:'35-49',</v>
      </c>
      <c r="N17" t="s">
        <v>457</v>
      </c>
      <c r="O17" t="s">
        <v>506</v>
      </c>
      <c r="AL17" s="23" t="s">
        <v>118</v>
      </c>
      <c r="AW17">
        <f t="shared" ca="1" si="3"/>
        <v>1</v>
      </c>
      <c r="AX17">
        <f t="shared" ca="1" si="4"/>
        <v>1</v>
      </c>
      <c r="AY17">
        <f t="shared" ca="1" si="5"/>
        <v>0</v>
      </c>
      <c r="BU17" s="23"/>
      <c r="BW17" s="8" t="s">
        <v>56</v>
      </c>
      <c r="BX17" t="str">
        <f t="shared" si="0"/>
        <v>in</v>
      </c>
    </row>
    <row r="18" spans="1:76" x14ac:dyDescent="0.25">
      <c r="A18" s="8" t="s">
        <v>56</v>
      </c>
      <c r="B18" s="9" t="s">
        <v>57</v>
      </c>
      <c r="C18" s="21" t="str">
        <f t="shared" si="2"/>
        <v>inccat</v>
      </c>
      <c r="D18" t="s">
        <v>540</v>
      </c>
      <c r="F18" s="26"/>
      <c r="G18" s="10" t="s">
        <v>21</v>
      </c>
      <c r="H18" s="11" t="s">
        <v>58</v>
      </c>
      <c r="I18" s="21"/>
      <c r="K18" t="str">
        <f t="shared" si="6"/>
        <v>5:'50-64',</v>
      </c>
      <c r="N18" t="s">
        <v>458</v>
      </c>
      <c r="O18" t="s">
        <v>507</v>
      </c>
      <c r="AL18" s="23" t="s">
        <v>121</v>
      </c>
      <c r="AW18">
        <f ca="1">RANDBETWEEN(0,1)</f>
        <v>0</v>
      </c>
      <c r="AX18">
        <f t="shared" ca="1" si="4"/>
        <v>0</v>
      </c>
      <c r="AY18">
        <f t="shared" ca="1" si="5"/>
        <v>1</v>
      </c>
      <c r="BU18" s="23"/>
      <c r="BW18" s="8" t="s">
        <v>59</v>
      </c>
      <c r="BX18" t="str">
        <f t="shared" si="0"/>
        <v>de</v>
      </c>
    </row>
    <row r="19" spans="1:76" x14ac:dyDescent="0.25">
      <c r="A19" s="8" t="s">
        <v>59</v>
      </c>
      <c r="B19" s="9" t="s">
        <v>60</v>
      </c>
      <c r="C19" s="21"/>
      <c r="D19" t="s">
        <v>539</v>
      </c>
      <c r="F19" s="26"/>
      <c r="G19" s="10" t="s">
        <v>61</v>
      </c>
      <c r="H19" s="11" t="s">
        <v>62</v>
      </c>
      <c r="I19" s="21"/>
      <c r="K19" t="str">
        <f t="shared" si="6"/>
        <v>6:'&gt;65',</v>
      </c>
      <c r="N19" t="s">
        <v>459</v>
      </c>
      <c r="O19" t="s">
        <v>508</v>
      </c>
      <c r="AL19" s="23" t="s">
        <v>124</v>
      </c>
      <c r="AW19">
        <f t="shared" ca="1" si="3"/>
        <v>1</v>
      </c>
      <c r="AX19">
        <f t="shared" ca="1" si="4"/>
        <v>1</v>
      </c>
      <c r="AY19">
        <f t="shared" ca="1" si="5"/>
        <v>0</v>
      </c>
      <c r="BU19" s="23"/>
      <c r="BW19" s="8" t="s">
        <v>63</v>
      </c>
      <c r="BX19" t="str">
        <f t="shared" si="0"/>
        <v>cr</v>
      </c>
    </row>
    <row r="20" spans="1:76" x14ac:dyDescent="0.25">
      <c r="A20" s="8" t="s">
        <v>63</v>
      </c>
      <c r="B20" s="9" t="s">
        <v>64</v>
      </c>
      <c r="C20" s="21"/>
      <c r="D20" t="s">
        <v>539</v>
      </c>
      <c r="F20" s="26"/>
      <c r="G20" s="10" t="s">
        <v>65</v>
      </c>
      <c r="H20" s="11" t="s">
        <v>66</v>
      </c>
      <c r="I20" s="21"/>
      <c r="K20" t="str">
        <f t="shared" si="6"/>
        <v>9:'No response',</v>
      </c>
      <c r="N20" t="s">
        <v>460</v>
      </c>
      <c r="O20" t="s">
        <v>509</v>
      </c>
      <c r="AL20" s="23" t="s">
        <v>127</v>
      </c>
      <c r="BU20" s="23"/>
      <c r="BW20" s="8" t="s">
        <v>67</v>
      </c>
      <c r="BX20" t="str">
        <f t="shared" si="0"/>
        <v>ln</v>
      </c>
    </row>
    <row r="21" spans="1:76" x14ac:dyDescent="0.25">
      <c r="A21" s="8" t="s">
        <v>67</v>
      </c>
      <c r="B21" s="9" t="s">
        <v>68</v>
      </c>
      <c r="C21" s="21"/>
      <c r="D21" t="s">
        <v>539</v>
      </c>
      <c r="F21" s="26" t="s">
        <v>26</v>
      </c>
      <c r="G21" s="12" t="s">
        <v>69</v>
      </c>
      <c r="H21" s="11" t="s">
        <v>69</v>
      </c>
      <c r="I21" s="21"/>
      <c r="N21" t="s">
        <v>461</v>
      </c>
      <c r="O21" t="s">
        <v>510</v>
      </c>
      <c r="AL21" s="23" t="s">
        <v>129</v>
      </c>
      <c r="BU21" s="23"/>
      <c r="BW21" s="8" t="s">
        <v>70</v>
      </c>
      <c r="BX21" t="str">
        <f t="shared" si="0"/>
        <v>ot</v>
      </c>
    </row>
    <row r="22" spans="1:76" x14ac:dyDescent="0.25">
      <c r="A22" s="8" t="s">
        <v>70</v>
      </c>
      <c r="B22" s="9" t="s">
        <v>71</v>
      </c>
      <c r="C22" s="21"/>
      <c r="D22" t="s">
        <v>539</v>
      </c>
      <c r="F22" s="26"/>
      <c r="G22" s="12" t="s">
        <v>72</v>
      </c>
      <c r="H22" s="11" t="s">
        <v>72</v>
      </c>
      <c r="I22" s="21"/>
      <c r="N22" t="s">
        <v>462</v>
      </c>
      <c r="O22" t="s">
        <v>511</v>
      </c>
      <c r="AL22" s="23" t="s">
        <v>132</v>
      </c>
      <c r="BU22" s="23"/>
      <c r="BW22" s="8" t="s">
        <v>73</v>
      </c>
      <c r="BX22" t="str">
        <f t="shared" si="0"/>
        <v>ln</v>
      </c>
    </row>
    <row r="23" spans="1:76" x14ac:dyDescent="0.25">
      <c r="A23" s="8" t="s">
        <v>73</v>
      </c>
      <c r="B23" s="9" t="s">
        <v>74</v>
      </c>
      <c r="C23" s="21"/>
      <c r="D23" t="s">
        <v>539</v>
      </c>
      <c r="F23" s="26"/>
      <c r="G23" s="12" t="s">
        <v>75</v>
      </c>
      <c r="H23" s="11" t="s">
        <v>75</v>
      </c>
      <c r="I23" s="21"/>
      <c r="N23" t="s">
        <v>463</v>
      </c>
      <c r="O23" t="s">
        <v>512</v>
      </c>
      <c r="AL23" s="23" t="s">
        <v>135</v>
      </c>
      <c r="BU23" s="23"/>
      <c r="BW23" s="8" t="s">
        <v>76</v>
      </c>
      <c r="BX23" t="str">
        <f t="shared" si="0"/>
        <v>de</v>
      </c>
    </row>
    <row r="24" spans="1:76" x14ac:dyDescent="0.25">
      <c r="A24" s="8" t="s">
        <v>76</v>
      </c>
      <c r="B24" s="9" t="s">
        <v>77</v>
      </c>
      <c r="C24" s="21" t="str">
        <f t="shared" si="2"/>
        <v>default</v>
      </c>
      <c r="D24" t="s">
        <v>540</v>
      </c>
      <c r="F24" s="26"/>
      <c r="G24" s="12" t="s">
        <v>78</v>
      </c>
      <c r="H24" s="11" t="s">
        <v>78</v>
      </c>
      <c r="I24" s="21"/>
      <c r="N24" t="s">
        <v>464</v>
      </c>
      <c r="O24" t="s">
        <v>513</v>
      </c>
      <c r="AL24" s="23" t="s">
        <v>141</v>
      </c>
      <c r="BU24" s="23"/>
      <c r="BW24" s="8" t="s">
        <v>79</v>
      </c>
      <c r="BX24" t="str">
        <f t="shared" si="0"/>
        <v>jo</v>
      </c>
    </row>
    <row r="25" spans="1:76" x14ac:dyDescent="0.25">
      <c r="A25" s="8" t="s">
        <v>79</v>
      </c>
      <c r="B25" s="9" t="s">
        <v>80</v>
      </c>
      <c r="C25" s="21" t="str">
        <f t="shared" si="2"/>
        <v>jobsat</v>
      </c>
      <c r="D25" t="s">
        <v>540</v>
      </c>
      <c r="F25" s="26"/>
      <c r="G25" s="12" t="s">
        <v>81</v>
      </c>
      <c r="H25" s="11" t="s">
        <v>81</v>
      </c>
      <c r="I25" s="21"/>
      <c r="N25" t="s">
        <v>465</v>
      </c>
      <c r="O25" t="s">
        <v>514</v>
      </c>
      <c r="AL25" s="23" t="s">
        <v>143</v>
      </c>
      <c r="BU25" s="23"/>
      <c r="BW25" s="8" t="s">
        <v>82</v>
      </c>
      <c r="BX25" t="str">
        <f t="shared" si="0"/>
        <v>ma</v>
      </c>
    </row>
    <row r="26" spans="1:76" x14ac:dyDescent="0.25">
      <c r="A26" s="8" t="s">
        <v>82</v>
      </c>
      <c r="B26" s="9" t="s">
        <v>83</v>
      </c>
      <c r="C26" s="21" t="str">
        <f t="shared" si="2"/>
        <v>marital</v>
      </c>
      <c r="D26" t="s">
        <v>540</v>
      </c>
      <c r="F26" s="26"/>
      <c r="G26" s="12" t="s">
        <v>84</v>
      </c>
      <c r="H26" s="11" t="s">
        <v>84</v>
      </c>
      <c r="I26" s="21"/>
      <c r="N26" t="s">
        <v>466</v>
      </c>
      <c r="O26" t="s">
        <v>515</v>
      </c>
      <c r="AL26" s="23" t="s">
        <v>145</v>
      </c>
      <c r="BU26" s="23"/>
      <c r="BW26" s="8" t="s">
        <v>85</v>
      </c>
      <c r="BX26" t="str">
        <f t="shared" si="0"/>
        <v>sp</v>
      </c>
    </row>
    <row r="27" spans="1:76" x14ac:dyDescent="0.25">
      <c r="A27" s="8" t="s">
        <v>85</v>
      </c>
      <c r="B27" s="9" t="s">
        <v>86</v>
      </c>
      <c r="C27" s="21"/>
      <c r="D27" t="s">
        <v>539</v>
      </c>
      <c r="F27" s="26"/>
      <c r="G27" s="12" t="s">
        <v>87</v>
      </c>
      <c r="H27" s="11" t="s">
        <v>87</v>
      </c>
      <c r="I27" s="21"/>
      <c r="N27" t="s">
        <v>467</v>
      </c>
      <c r="O27" t="s">
        <v>516</v>
      </c>
      <c r="AL27" s="23" t="s">
        <v>147</v>
      </c>
      <c r="BU27" s="23"/>
      <c r="BW27" s="8" t="s">
        <v>88</v>
      </c>
      <c r="BX27" t="str">
        <f t="shared" si="0"/>
        <v>sp</v>
      </c>
    </row>
    <row r="28" spans="1:76" x14ac:dyDescent="0.25">
      <c r="A28" s="8" t="s">
        <v>88</v>
      </c>
      <c r="B28" s="9" t="s">
        <v>89</v>
      </c>
      <c r="C28" s="21" t="str">
        <f t="shared" si="2"/>
        <v>spousedcat</v>
      </c>
      <c r="D28" t="s">
        <v>540</v>
      </c>
      <c r="F28" s="26"/>
      <c r="G28" s="12" t="s">
        <v>90</v>
      </c>
      <c r="H28" s="11" t="s">
        <v>90</v>
      </c>
      <c r="I28" s="21"/>
      <c r="N28" t="s">
        <v>468</v>
      </c>
      <c r="O28" t="s">
        <v>517</v>
      </c>
      <c r="AL28" s="23" t="s">
        <v>149</v>
      </c>
      <c r="BU28" s="23"/>
      <c r="BW28" s="8" t="s">
        <v>91</v>
      </c>
      <c r="BX28" t="str">
        <f t="shared" si="0"/>
        <v>re</v>
      </c>
    </row>
    <row r="29" spans="1:76" x14ac:dyDescent="0.25">
      <c r="A29" s="8" t="s">
        <v>91</v>
      </c>
      <c r="B29" s="9" t="s">
        <v>92</v>
      </c>
      <c r="C29" s="21"/>
      <c r="D29" t="s">
        <v>539</v>
      </c>
      <c r="F29" s="26"/>
      <c r="G29" s="12" t="s">
        <v>93</v>
      </c>
      <c r="H29" s="11" t="s">
        <v>93</v>
      </c>
      <c r="I29" s="21"/>
      <c r="N29" t="s">
        <v>469</v>
      </c>
      <c r="O29" t="s">
        <v>518</v>
      </c>
      <c r="AL29" s="23" t="s">
        <v>153</v>
      </c>
      <c r="BU29" s="23"/>
      <c r="BW29" s="8" t="s">
        <v>94</v>
      </c>
      <c r="BX29" t="str">
        <f t="shared" si="0"/>
        <v>pe</v>
      </c>
    </row>
    <row r="30" spans="1:76" x14ac:dyDescent="0.25">
      <c r="A30" s="8" t="s">
        <v>94</v>
      </c>
      <c r="B30" s="9" t="s">
        <v>95</v>
      </c>
      <c r="C30" s="21"/>
      <c r="D30" t="s">
        <v>539</v>
      </c>
      <c r="F30" s="26"/>
      <c r="G30" s="12" t="s">
        <v>96</v>
      </c>
      <c r="H30" s="11" t="s">
        <v>96</v>
      </c>
      <c r="I30" s="21"/>
      <c r="N30" t="s">
        <v>470</v>
      </c>
      <c r="O30" t="s">
        <v>519</v>
      </c>
      <c r="AL30" s="23" t="s">
        <v>155</v>
      </c>
      <c r="BU30" s="23"/>
      <c r="BW30" s="8" t="s">
        <v>97</v>
      </c>
      <c r="BX30" t="str">
        <f t="shared" si="0"/>
        <v>pe</v>
      </c>
    </row>
    <row r="31" spans="1:76" x14ac:dyDescent="0.25">
      <c r="A31" s="8" t="s">
        <v>97</v>
      </c>
      <c r="B31" s="9" t="s">
        <v>98</v>
      </c>
      <c r="C31" s="21"/>
      <c r="D31" t="s">
        <v>539</v>
      </c>
      <c r="F31" s="26"/>
      <c r="G31" s="12" t="s">
        <v>99</v>
      </c>
      <c r="H31" s="11" t="s">
        <v>99</v>
      </c>
      <c r="I31" s="21"/>
      <c r="N31" t="s">
        <v>471</v>
      </c>
      <c r="O31" t="s">
        <v>520</v>
      </c>
      <c r="AL31" s="23" t="s">
        <v>158</v>
      </c>
      <c r="BU31" s="23"/>
      <c r="BW31" s="8" t="s">
        <v>100</v>
      </c>
      <c r="BX31" t="str">
        <f t="shared" si="0"/>
        <v>pe</v>
      </c>
    </row>
    <row r="32" spans="1:76" x14ac:dyDescent="0.25">
      <c r="A32" s="8" t="s">
        <v>100</v>
      </c>
      <c r="B32" s="9" t="s">
        <v>101</v>
      </c>
      <c r="C32" s="21"/>
      <c r="D32" t="s">
        <v>539</v>
      </c>
      <c r="F32" s="26"/>
      <c r="G32" s="12" t="s">
        <v>102</v>
      </c>
      <c r="H32" s="11" t="s">
        <v>102</v>
      </c>
      <c r="I32" s="21"/>
      <c r="N32" t="s">
        <v>472</v>
      </c>
      <c r="O32" t="s">
        <v>521</v>
      </c>
      <c r="AL32" s="23" t="s">
        <v>161</v>
      </c>
      <c r="BU32" s="23"/>
      <c r="BW32" s="8" t="s">
        <v>103</v>
      </c>
      <c r="BX32" t="str">
        <f t="shared" si="0"/>
        <v>pe</v>
      </c>
    </row>
    <row r="33" spans="1:76" x14ac:dyDescent="0.25">
      <c r="A33" s="8" t="s">
        <v>103</v>
      </c>
      <c r="B33" s="9" t="s">
        <v>104</v>
      </c>
      <c r="C33" s="21"/>
      <c r="D33" t="s">
        <v>539</v>
      </c>
      <c r="F33" s="26" t="s">
        <v>32</v>
      </c>
      <c r="G33" s="10" t="s">
        <v>6</v>
      </c>
      <c r="H33" s="11" t="s">
        <v>105</v>
      </c>
      <c r="I33" s="21"/>
      <c r="N33" t="s">
        <v>473</v>
      </c>
      <c r="O33" t="s">
        <v>522</v>
      </c>
      <c r="AL33" s="23" t="s">
        <v>163</v>
      </c>
      <c r="BU33" s="23"/>
      <c r="BW33" s="8" t="s">
        <v>106</v>
      </c>
      <c r="BX33" t="str">
        <f t="shared" si="0"/>
        <v>pe</v>
      </c>
    </row>
    <row r="34" spans="1:76" x14ac:dyDescent="0.25">
      <c r="A34" s="8" t="s">
        <v>106</v>
      </c>
      <c r="B34" s="9" t="s">
        <v>107</v>
      </c>
      <c r="C34" s="21"/>
      <c r="D34" t="s">
        <v>539</v>
      </c>
      <c r="F34" s="26"/>
      <c r="G34" s="10" t="s">
        <v>9</v>
      </c>
      <c r="H34" s="11" t="s">
        <v>108</v>
      </c>
      <c r="I34" s="21"/>
      <c r="N34" t="s">
        <v>474</v>
      </c>
      <c r="O34" t="s">
        <v>523</v>
      </c>
      <c r="AL34" s="23" t="s">
        <v>166</v>
      </c>
      <c r="BU34" s="23"/>
      <c r="BW34" s="8" t="s">
        <v>109</v>
      </c>
      <c r="BX34" t="str">
        <f t="shared" si="0"/>
        <v>pe</v>
      </c>
    </row>
    <row r="35" spans="1:76" x14ac:dyDescent="0.25">
      <c r="A35" s="8" t="s">
        <v>109</v>
      </c>
      <c r="B35" s="9" t="s">
        <v>110</v>
      </c>
      <c r="C35" s="21"/>
      <c r="D35" t="s">
        <v>539</v>
      </c>
      <c r="F35" s="26"/>
      <c r="G35" s="10" t="s">
        <v>13</v>
      </c>
      <c r="H35" s="11" t="s">
        <v>111</v>
      </c>
      <c r="I35" s="21"/>
      <c r="N35" t="s">
        <v>475</v>
      </c>
      <c r="O35" t="s">
        <v>524</v>
      </c>
      <c r="AL35" s="23" t="s">
        <v>169</v>
      </c>
      <c r="BU35" s="23"/>
      <c r="BW35" s="8" t="s">
        <v>112</v>
      </c>
      <c r="BX35" t="str">
        <f t="shared" si="0"/>
        <v>pe</v>
      </c>
    </row>
    <row r="36" spans="1:76" x14ac:dyDescent="0.25">
      <c r="A36" s="8" t="s">
        <v>112</v>
      </c>
      <c r="B36" s="9" t="s">
        <v>113</v>
      </c>
      <c r="C36" s="21"/>
      <c r="D36" t="s">
        <v>539</v>
      </c>
      <c r="F36" s="26"/>
      <c r="G36" s="10" t="s">
        <v>17</v>
      </c>
      <c r="H36" s="11" t="s">
        <v>114</v>
      </c>
      <c r="I36" s="21"/>
      <c r="N36" t="s">
        <v>476</v>
      </c>
      <c r="O36" t="s">
        <v>525</v>
      </c>
      <c r="AL36" s="23" t="s">
        <v>172</v>
      </c>
      <c r="BU36" s="23"/>
      <c r="BW36" s="8" t="s">
        <v>115</v>
      </c>
      <c r="BX36" t="str">
        <f t="shared" si="0"/>
        <v>pe</v>
      </c>
    </row>
    <row r="37" spans="1:76" x14ac:dyDescent="0.25">
      <c r="A37" s="8" t="s">
        <v>115</v>
      </c>
      <c r="B37" s="9" t="s">
        <v>116</v>
      </c>
      <c r="C37" s="21"/>
      <c r="D37" t="s">
        <v>539</v>
      </c>
      <c r="F37" s="26"/>
      <c r="G37" s="10" t="s">
        <v>21</v>
      </c>
      <c r="H37" s="11" t="s">
        <v>117</v>
      </c>
      <c r="I37" s="21"/>
      <c r="N37" t="s">
        <v>477</v>
      </c>
      <c r="O37" t="s">
        <v>526</v>
      </c>
      <c r="AL37" s="23" t="s">
        <v>175</v>
      </c>
      <c r="BU37" s="23"/>
      <c r="BW37" s="8" t="s">
        <v>118</v>
      </c>
      <c r="BX37" t="str">
        <f t="shared" si="0"/>
        <v>ho</v>
      </c>
    </row>
    <row r="38" spans="1:76" x14ac:dyDescent="0.25">
      <c r="A38" s="8" t="s">
        <v>118</v>
      </c>
      <c r="B38" s="9" t="s">
        <v>119</v>
      </c>
      <c r="C38" s="21" t="str">
        <f t="shared" si="2"/>
        <v>homeown</v>
      </c>
      <c r="D38" t="s">
        <v>540</v>
      </c>
      <c r="F38" s="26" t="s">
        <v>35</v>
      </c>
      <c r="G38" s="10" t="s">
        <v>6</v>
      </c>
      <c r="H38" s="11" t="s">
        <v>120</v>
      </c>
      <c r="I38" s="21"/>
      <c r="N38" t="s">
        <v>478</v>
      </c>
      <c r="O38" t="s">
        <v>527</v>
      </c>
      <c r="AL38" s="23" t="s">
        <v>178</v>
      </c>
      <c r="BU38" s="23"/>
      <c r="BW38" s="8" t="s">
        <v>121</v>
      </c>
      <c r="BX38" t="str">
        <f t="shared" si="0"/>
        <v>ho</v>
      </c>
    </row>
    <row r="39" spans="1:76" x14ac:dyDescent="0.25">
      <c r="A39" s="8" t="s">
        <v>121</v>
      </c>
      <c r="B39" s="9" t="s">
        <v>122</v>
      </c>
      <c r="C39" s="21" t="str">
        <f t="shared" si="2"/>
        <v>hometype</v>
      </c>
      <c r="D39" t="s">
        <v>540</v>
      </c>
      <c r="F39" s="26"/>
      <c r="G39" s="10" t="s">
        <v>9</v>
      </c>
      <c r="H39" s="11" t="s">
        <v>123</v>
      </c>
      <c r="I39" s="21"/>
      <c r="N39" t="s">
        <v>479</v>
      </c>
      <c r="O39" t="s">
        <v>528</v>
      </c>
      <c r="AL39" s="23" t="s">
        <v>181</v>
      </c>
      <c r="BU39" s="23"/>
      <c r="BW39" s="8" t="s">
        <v>124</v>
      </c>
      <c r="BX39" t="str">
        <f t="shared" si="0"/>
        <v>ad</v>
      </c>
    </row>
    <row r="40" spans="1:76" x14ac:dyDescent="0.25">
      <c r="A40" s="8" t="s">
        <v>124</v>
      </c>
      <c r="B40" s="9" t="s">
        <v>125</v>
      </c>
      <c r="C40" s="31" t="str">
        <f t="shared" si="2"/>
        <v>address</v>
      </c>
      <c r="D40" t="s">
        <v>539</v>
      </c>
      <c r="F40" s="26"/>
      <c r="G40" s="10" t="s">
        <v>13</v>
      </c>
      <c r="H40" s="11" t="s">
        <v>126</v>
      </c>
      <c r="I40" s="21"/>
      <c r="N40" t="s">
        <v>480</v>
      </c>
      <c r="O40" t="s">
        <v>529</v>
      </c>
      <c r="AL40" s="23" t="s">
        <v>184</v>
      </c>
      <c r="BU40" s="23"/>
      <c r="BW40" s="8" t="s">
        <v>127</v>
      </c>
      <c r="BX40" t="str">
        <f t="shared" si="0"/>
        <v>ad</v>
      </c>
    </row>
    <row r="41" spans="1:76" x14ac:dyDescent="0.25">
      <c r="A41" s="8" t="s">
        <v>127</v>
      </c>
      <c r="B41" s="9" t="s">
        <v>125</v>
      </c>
      <c r="C41" s="21" t="str">
        <f t="shared" si="2"/>
        <v>addresscat</v>
      </c>
      <c r="D41" t="s">
        <v>540</v>
      </c>
      <c r="F41" s="26"/>
      <c r="G41" s="10" t="s">
        <v>17</v>
      </c>
      <c r="H41" s="11" t="s">
        <v>128</v>
      </c>
      <c r="I41" s="21"/>
      <c r="N41" t="s">
        <v>481</v>
      </c>
      <c r="O41" t="s">
        <v>530</v>
      </c>
      <c r="AL41" s="23" t="s">
        <v>187</v>
      </c>
      <c r="BU41" s="23"/>
      <c r="BW41" s="8" t="s">
        <v>129</v>
      </c>
      <c r="BX41" t="str">
        <f t="shared" si="0"/>
        <v>ca</v>
      </c>
    </row>
    <row r="42" spans="1:76" x14ac:dyDescent="0.25">
      <c r="A42" s="8" t="s">
        <v>129</v>
      </c>
      <c r="B42" s="9" t="s">
        <v>130</v>
      </c>
      <c r="C42" s="31" t="str">
        <f t="shared" si="2"/>
        <v>cars</v>
      </c>
      <c r="D42" t="s">
        <v>539</v>
      </c>
      <c r="F42" s="26"/>
      <c r="G42" s="10" t="s">
        <v>21</v>
      </c>
      <c r="H42" s="11" t="s">
        <v>131</v>
      </c>
      <c r="I42" s="21"/>
      <c r="N42" t="s">
        <v>482</v>
      </c>
      <c r="O42" t="s">
        <v>531</v>
      </c>
      <c r="AL42" s="23" t="s">
        <v>190</v>
      </c>
      <c r="BU42" s="23"/>
      <c r="BW42" s="8" t="s">
        <v>132</v>
      </c>
      <c r="BX42" t="str">
        <f t="shared" si="0"/>
        <v>ca</v>
      </c>
    </row>
    <row r="43" spans="1:76" x14ac:dyDescent="0.25">
      <c r="A43" s="8" t="s">
        <v>132</v>
      </c>
      <c r="B43" s="9" t="s">
        <v>133</v>
      </c>
      <c r="C43" s="21" t="str">
        <f t="shared" si="2"/>
        <v>carown</v>
      </c>
      <c r="D43" t="s">
        <v>540</v>
      </c>
      <c r="F43" s="26"/>
      <c r="G43" s="10" t="s">
        <v>61</v>
      </c>
      <c r="H43" s="11" t="s">
        <v>134</v>
      </c>
      <c r="I43" s="21"/>
      <c r="N43" t="s">
        <v>483</v>
      </c>
      <c r="O43" t="s">
        <v>532</v>
      </c>
      <c r="AL43" s="23" t="s">
        <v>193</v>
      </c>
      <c r="BU43" s="23"/>
      <c r="BW43" s="8" t="s">
        <v>135</v>
      </c>
      <c r="BX43" t="str">
        <f t="shared" si="0"/>
        <v>ca</v>
      </c>
    </row>
    <row r="44" spans="1:76" x14ac:dyDescent="0.25">
      <c r="A44" s="8" t="s">
        <v>135</v>
      </c>
      <c r="B44" s="9" t="s">
        <v>136</v>
      </c>
      <c r="C44" s="21" t="str">
        <f t="shared" si="2"/>
        <v>cartype</v>
      </c>
      <c r="D44" t="s">
        <v>540</v>
      </c>
      <c r="F44" s="26" t="s">
        <v>38</v>
      </c>
      <c r="G44" s="10" t="s">
        <v>40</v>
      </c>
      <c r="H44" s="11" t="s">
        <v>137</v>
      </c>
      <c r="I44" t="str">
        <f>_xlfn.CONCAT("'",F44,"'")</f>
        <v>'union'</v>
      </c>
      <c r="N44" t="s">
        <v>484</v>
      </c>
      <c r="O44" t="s">
        <v>533</v>
      </c>
      <c r="AL44" s="23" t="s">
        <v>196</v>
      </c>
      <c r="BU44" s="23"/>
      <c r="BW44" s="8" t="s">
        <v>138</v>
      </c>
      <c r="BX44" t="str">
        <f t="shared" si="0"/>
        <v>ca</v>
      </c>
    </row>
    <row r="45" spans="1:76" x14ac:dyDescent="0.25">
      <c r="A45" s="8" t="s">
        <v>138</v>
      </c>
      <c r="B45" s="9" t="s">
        <v>139</v>
      </c>
      <c r="C45" s="21"/>
      <c r="D45" t="s">
        <v>539</v>
      </c>
      <c r="F45" s="26"/>
      <c r="G45" s="10" t="s">
        <v>6</v>
      </c>
      <c r="H45" s="11" t="s">
        <v>140</v>
      </c>
      <c r="I45" s="21"/>
      <c r="N45" t="s">
        <v>485</v>
      </c>
      <c r="O45" t="s">
        <v>534</v>
      </c>
      <c r="AL45" s="23" t="s">
        <v>199</v>
      </c>
      <c r="BU45" s="23"/>
      <c r="BW45" s="8" t="s">
        <v>141</v>
      </c>
      <c r="BX45" t="str">
        <f t="shared" si="0"/>
        <v>ca</v>
      </c>
    </row>
    <row r="46" spans="1:76" x14ac:dyDescent="0.25">
      <c r="A46" s="8" t="s">
        <v>141</v>
      </c>
      <c r="B46" s="9" t="s">
        <v>142</v>
      </c>
      <c r="C46" s="21" t="str">
        <f t="shared" si="2"/>
        <v>carcatvalue</v>
      </c>
      <c r="D46" t="s">
        <v>540</v>
      </c>
      <c r="F46" s="26" t="s">
        <v>42</v>
      </c>
      <c r="G46" s="10" t="s">
        <v>40</v>
      </c>
      <c r="H46" s="11" t="s">
        <v>40</v>
      </c>
      <c r="I46" s="21"/>
      <c r="N46" t="s">
        <v>486</v>
      </c>
      <c r="O46" t="s">
        <v>535</v>
      </c>
      <c r="AL46" s="23" t="s">
        <v>202</v>
      </c>
      <c r="BU46" s="23"/>
      <c r="BW46" s="8" t="s">
        <v>143</v>
      </c>
      <c r="BX46" t="str">
        <f t="shared" si="0"/>
        <v>ca</v>
      </c>
    </row>
    <row r="47" spans="1:76" x14ac:dyDescent="0.25">
      <c r="A47" s="8" t="s">
        <v>143</v>
      </c>
      <c r="B47" s="9" t="s">
        <v>144</v>
      </c>
      <c r="C47" s="21" t="str">
        <f t="shared" si="2"/>
        <v>carbought</v>
      </c>
      <c r="D47" t="s">
        <v>540</v>
      </c>
      <c r="F47" s="26"/>
      <c r="G47" s="10" t="s">
        <v>6</v>
      </c>
      <c r="H47" s="11" t="s">
        <v>6</v>
      </c>
      <c r="I47" s="21"/>
      <c r="N47" t="s">
        <v>487</v>
      </c>
      <c r="O47" t="s">
        <v>536</v>
      </c>
      <c r="AL47" s="23" t="s">
        <v>205</v>
      </c>
      <c r="BU47" s="23"/>
      <c r="BW47" s="8" t="s">
        <v>145</v>
      </c>
      <c r="BX47" t="str">
        <f t="shared" si="0"/>
        <v>ca</v>
      </c>
    </row>
    <row r="48" spans="1:76" x14ac:dyDescent="0.25">
      <c r="A48" s="8" t="s">
        <v>145</v>
      </c>
      <c r="B48" s="9" t="s">
        <v>146</v>
      </c>
      <c r="C48" s="21" t="str">
        <f t="shared" si="2"/>
        <v>carbuy</v>
      </c>
      <c r="D48" t="s">
        <v>540</v>
      </c>
      <c r="F48" s="26"/>
      <c r="G48" s="10" t="s">
        <v>9</v>
      </c>
      <c r="H48" s="11" t="s">
        <v>9</v>
      </c>
      <c r="I48" s="21"/>
      <c r="N48" t="s">
        <v>488</v>
      </c>
      <c r="O48" t="s">
        <v>537</v>
      </c>
      <c r="AL48" s="23" t="s">
        <v>208</v>
      </c>
      <c r="BU48" s="23"/>
      <c r="BW48" s="8" t="s">
        <v>147</v>
      </c>
      <c r="BX48" t="str">
        <f t="shared" si="0"/>
        <v>co</v>
      </c>
    </row>
    <row r="49" spans="1:76" x14ac:dyDescent="0.25">
      <c r="A49" s="8" t="s">
        <v>147</v>
      </c>
      <c r="B49" s="9" t="s">
        <v>148</v>
      </c>
      <c r="C49" s="21" t="str">
        <f t="shared" si="2"/>
        <v>commute</v>
      </c>
      <c r="D49" t="s">
        <v>540</v>
      </c>
      <c r="F49" s="26"/>
      <c r="G49" s="10" t="s">
        <v>13</v>
      </c>
      <c r="H49" s="11" t="s">
        <v>13</v>
      </c>
      <c r="I49" s="21"/>
      <c r="N49" t="s">
        <v>489</v>
      </c>
      <c r="O49" t="s">
        <v>538</v>
      </c>
      <c r="AL49" s="23" t="s">
        <v>211</v>
      </c>
      <c r="BU49" s="23"/>
      <c r="BW49" s="8" t="s">
        <v>149</v>
      </c>
      <c r="BX49" t="str">
        <f t="shared" si="0"/>
        <v>co</v>
      </c>
    </row>
    <row r="50" spans="1:76" x14ac:dyDescent="0.25">
      <c r="A50" s="8" t="s">
        <v>149</v>
      </c>
      <c r="B50" s="9" t="s">
        <v>150</v>
      </c>
      <c r="C50" s="21" t="str">
        <f t="shared" si="2"/>
        <v>commutecat</v>
      </c>
      <c r="D50" t="s">
        <v>540</v>
      </c>
      <c r="F50" s="26"/>
      <c r="G50" s="10" t="s">
        <v>17</v>
      </c>
      <c r="H50" s="11" t="s">
        <v>17</v>
      </c>
      <c r="I50" s="21"/>
      <c r="AL50" s="23" t="s">
        <v>213</v>
      </c>
      <c r="BU50" s="23"/>
      <c r="BW50" s="8" t="s">
        <v>151</v>
      </c>
      <c r="BX50" t="str">
        <f t="shared" si="0"/>
        <v>co</v>
      </c>
    </row>
    <row r="51" spans="1:76" x14ac:dyDescent="0.25">
      <c r="A51" s="8" t="s">
        <v>151</v>
      </c>
      <c r="B51" s="9" t="s">
        <v>152</v>
      </c>
      <c r="C51" s="21"/>
      <c r="D51" t="s">
        <v>539</v>
      </c>
      <c r="F51" s="26"/>
      <c r="G51" s="10" t="s">
        <v>21</v>
      </c>
      <c r="H51" s="11" t="s">
        <v>21</v>
      </c>
      <c r="I51" s="21"/>
      <c r="AL51" s="23" t="s">
        <v>216</v>
      </c>
      <c r="BU51" s="23"/>
      <c r="BW51" s="8" t="s">
        <v>153</v>
      </c>
      <c r="BX51" t="str">
        <f t="shared" si="0"/>
        <v>co</v>
      </c>
    </row>
    <row r="52" spans="1:76" x14ac:dyDescent="0.25">
      <c r="A52" s="8" t="s">
        <v>153</v>
      </c>
      <c r="B52" s="9" t="s">
        <v>154</v>
      </c>
      <c r="C52" s="21" t="str">
        <f t="shared" si="2"/>
        <v>commutecar</v>
      </c>
      <c r="D52" t="s">
        <v>540</v>
      </c>
      <c r="F52" s="26"/>
      <c r="G52" s="10" t="s">
        <v>61</v>
      </c>
      <c r="H52" s="11" t="s">
        <v>61</v>
      </c>
      <c r="I52" s="21"/>
      <c r="AL52" s="23" t="s">
        <v>219</v>
      </c>
      <c r="BU52" s="23"/>
      <c r="BW52" s="8" t="s">
        <v>155</v>
      </c>
      <c r="BX52" t="str">
        <f t="shared" si="0"/>
        <v>co</v>
      </c>
    </row>
    <row r="53" spans="1:76" x14ac:dyDescent="0.25">
      <c r="A53" s="8" t="s">
        <v>155</v>
      </c>
      <c r="B53" s="9" t="s">
        <v>156</v>
      </c>
      <c r="C53" s="21" t="str">
        <f t="shared" si="2"/>
        <v>commutemotorcycle</v>
      </c>
      <c r="D53" t="s">
        <v>540</v>
      </c>
      <c r="F53" s="26"/>
      <c r="G53" s="10" t="s">
        <v>157</v>
      </c>
      <c r="H53" s="11" t="s">
        <v>157</v>
      </c>
      <c r="I53" s="21"/>
      <c r="AL53" s="23" t="s">
        <v>222</v>
      </c>
      <c r="BU53" s="23"/>
      <c r="BW53" s="8" t="s">
        <v>158</v>
      </c>
      <c r="BX53" t="str">
        <f t="shared" si="0"/>
        <v>co</v>
      </c>
    </row>
    <row r="54" spans="1:76" x14ac:dyDescent="0.25">
      <c r="A54" s="8" t="s">
        <v>158</v>
      </c>
      <c r="B54" s="9" t="s">
        <v>159</v>
      </c>
      <c r="C54" s="21" t="str">
        <f t="shared" si="2"/>
        <v>commutecarpool</v>
      </c>
      <c r="D54" t="s">
        <v>540</v>
      </c>
      <c r="F54" s="26"/>
      <c r="G54" s="10" t="s">
        <v>160</v>
      </c>
      <c r="H54" s="11" t="s">
        <v>160</v>
      </c>
      <c r="I54" s="21"/>
      <c r="AL54" s="23" t="s">
        <v>225</v>
      </c>
      <c r="BU54" s="23"/>
      <c r="BW54" s="8" t="s">
        <v>161</v>
      </c>
      <c r="BX54" t="str">
        <f t="shared" si="0"/>
        <v>co</v>
      </c>
    </row>
    <row r="55" spans="1:76" x14ac:dyDescent="0.25">
      <c r="A55" s="8" t="s">
        <v>161</v>
      </c>
      <c r="B55" s="9" t="s">
        <v>162</v>
      </c>
      <c r="C55" s="21" t="str">
        <f t="shared" si="2"/>
        <v>commutebus</v>
      </c>
      <c r="D55" t="s">
        <v>540</v>
      </c>
      <c r="F55" s="26"/>
      <c r="G55" s="10" t="s">
        <v>65</v>
      </c>
      <c r="H55" s="11" t="s">
        <v>65</v>
      </c>
      <c r="I55" s="21"/>
      <c r="AL55" s="23" t="s">
        <v>228</v>
      </c>
      <c r="BU55" s="23"/>
      <c r="BW55" s="8" t="s">
        <v>163</v>
      </c>
      <c r="BX55" t="str">
        <f t="shared" si="0"/>
        <v>co</v>
      </c>
    </row>
    <row r="56" spans="1:76" x14ac:dyDescent="0.25">
      <c r="A56" s="8" t="s">
        <v>163</v>
      </c>
      <c r="B56" s="9" t="s">
        <v>164</v>
      </c>
      <c r="C56" s="21" t="str">
        <f t="shared" si="2"/>
        <v>commuterail</v>
      </c>
      <c r="D56" t="s">
        <v>540</v>
      </c>
      <c r="F56" s="26"/>
      <c r="G56" s="10" t="s">
        <v>165</v>
      </c>
      <c r="H56" s="11" t="s">
        <v>165</v>
      </c>
      <c r="I56" s="21"/>
      <c r="AL56" s="23" t="s">
        <v>242</v>
      </c>
      <c r="BU56" s="23"/>
      <c r="BW56" s="8" t="s">
        <v>166</v>
      </c>
      <c r="BX56" t="str">
        <f t="shared" si="0"/>
        <v>co</v>
      </c>
    </row>
    <row r="57" spans="1:76" x14ac:dyDescent="0.25">
      <c r="A57" s="8" t="s">
        <v>166</v>
      </c>
      <c r="B57" s="9" t="s">
        <v>167</v>
      </c>
      <c r="C57" s="21" t="str">
        <f t="shared" si="2"/>
        <v>commutepublic</v>
      </c>
      <c r="D57" t="s">
        <v>540</v>
      </c>
      <c r="F57" s="26"/>
      <c r="G57" s="10" t="s">
        <v>168</v>
      </c>
      <c r="H57" s="11" t="s">
        <v>168</v>
      </c>
      <c r="I57" s="21"/>
      <c r="AL57" s="23" t="s">
        <v>245</v>
      </c>
      <c r="BU57" s="23"/>
      <c r="BW57" s="8" t="s">
        <v>169</v>
      </c>
      <c r="BX57" t="str">
        <f t="shared" si="0"/>
        <v>co</v>
      </c>
    </row>
    <row r="58" spans="1:76" x14ac:dyDescent="0.25">
      <c r="A58" s="8" t="s">
        <v>169</v>
      </c>
      <c r="B58" s="9" t="s">
        <v>170</v>
      </c>
      <c r="C58" s="21" t="str">
        <f t="shared" si="2"/>
        <v>commutebike</v>
      </c>
      <c r="D58" t="s">
        <v>540</v>
      </c>
      <c r="F58" s="26"/>
      <c r="G58" s="10" t="s">
        <v>171</v>
      </c>
      <c r="H58" s="11" t="s">
        <v>171</v>
      </c>
      <c r="I58" s="21"/>
      <c r="AL58" s="23" t="s">
        <v>251</v>
      </c>
      <c r="BU58" s="23"/>
      <c r="BW58" s="8" t="s">
        <v>172</v>
      </c>
      <c r="BX58" t="str">
        <f t="shared" si="0"/>
        <v>co</v>
      </c>
    </row>
    <row r="59" spans="1:76" x14ac:dyDescent="0.25">
      <c r="A59" s="8" t="s">
        <v>172</v>
      </c>
      <c r="B59" s="9" t="s">
        <v>173</v>
      </c>
      <c r="C59" s="21" t="str">
        <f t="shared" si="2"/>
        <v>commutewalk</v>
      </c>
      <c r="D59" t="s">
        <v>540</v>
      </c>
      <c r="F59" s="26"/>
      <c r="G59" s="10" t="s">
        <v>174</v>
      </c>
      <c r="H59" s="11" t="s">
        <v>174</v>
      </c>
      <c r="I59" s="21"/>
      <c r="AL59" s="23" t="s">
        <v>266</v>
      </c>
      <c r="BU59" s="23"/>
      <c r="BW59" s="8" t="s">
        <v>175</v>
      </c>
      <c r="BX59" t="str">
        <f t="shared" si="0"/>
        <v>co</v>
      </c>
    </row>
    <row r="60" spans="1:76" x14ac:dyDescent="0.25">
      <c r="A60" s="8" t="s">
        <v>175</v>
      </c>
      <c r="B60" s="9" t="s">
        <v>176</v>
      </c>
      <c r="C60" s="21" t="str">
        <f t="shared" si="2"/>
        <v>commutenonmotor</v>
      </c>
      <c r="D60" t="s">
        <v>540</v>
      </c>
      <c r="F60" s="26"/>
      <c r="G60" s="10" t="s">
        <v>177</v>
      </c>
      <c r="H60" s="11" t="s">
        <v>177</v>
      </c>
      <c r="I60" s="21"/>
      <c r="AL60" s="23" t="s">
        <v>281</v>
      </c>
      <c r="BU60" s="23"/>
      <c r="BW60" s="8" t="s">
        <v>178</v>
      </c>
      <c r="BX60" t="str">
        <f t="shared" si="0"/>
        <v>te</v>
      </c>
    </row>
    <row r="61" spans="1:76" x14ac:dyDescent="0.25">
      <c r="A61" s="8" t="s">
        <v>178</v>
      </c>
      <c r="B61" s="9" t="s">
        <v>179</v>
      </c>
      <c r="C61" s="21" t="str">
        <f t="shared" si="2"/>
        <v>telecommute</v>
      </c>
      <c r="D61" t="s">
        <v>540</v>
      </c>
      <c r="F61" s="26"/>
      <c r="G61" s="10" t="s">
        <v>180</v>
      </c>
      <c r="H61" s="11" t="s">
        <v>180</v>
      </c>
      <c r="I61" s="21"/>
      <c r="AL61" s="23" t="s">
        <v>296</v>
      </c>
      <c r="BU61" s="23"/>
      <c r="BW61" s="8" t="s">
        <v>181</v>
      </c>
      <c r="BX61" t="str">
        <f t="shared" si="0"/>
        <v>re</v>
      </c>
    </row>
    <row r="62" spans="1:76" x14ac:dyDescent="0.25">
      <c r="A62" s="8" t="s">
        <v>181</v>
      </c>
      <c r="B62" s="9" t="s">
        <v>182</v>
      </c>
      <c r="C62" s="21" t="str">
        <f t="shared" si="2"/>
        <v>reason</v>
      </c>
      <c r="D62" t="s">
        <v>540</v>
      </c>
      <c r="F62" s="26"/>
      <c r="G62" s="10" t="s">
        <v>183</v>
      </c>
      <c r="H62" s="11" t="s">
        <v>183</v>
      </c>
      <c r="I62" s="21"/>
      <c r="AL62" s="23" t="s">
        <v>309</v>
      </c>
      <c r="BU62" s="23"/>
      <c r="BW62" s="8" t="s">
        <v>184</v>
      </c>
      <c r="BX62" t="str">
        <f t="shared" si="0"/>
        <v>po</v>
      </c>
    </row>
    <row r="63" spans="1:76" x14ac:dyDescent="0.25">
      <c r="A63" s="8" t="s">
        <v>184</v>
      </c>
      <c r="B63" s="9" t="s">
        <v>185</v>
      </c>
      <c r="C63" s="21" t="str">
        <f t="shared" si="2"/>
        <v>polview</v>
      </c>
      <c r="D63" t="s">
        <v>540</v>
      </c>
      <c r="F63" s="26"/>
      <c r="G63" s="10" t="s">
        <v>186</v>
      </c>
      <c r="H63" s="11" t="s">
        <v>186</v>
      </c>
      <c r="I63" s="21"/>
      <c r="AL63" s="23" t="s">
        <v>323</v>
      </c>
      <c r="BU63" s="23"/>
      <c r="BW63" s="8" t="s">
        <v>187</v>
      </c>
      <c r="BX63" t="str">
        <f t="shared" si="0"/>
        <v>po</v>
      </c>
    </row>
    <row r="64" spans="1:76" x14ac:dyDescent="0.25">
      <c r="A64" s="8" t="s">
        <v>187</v>
      </c>
      <c r="B64" s="9" t="s">
        <v>188</v>
      </c>
      <c r="C64" s="21" t="str">
        <f t="shared" si="2"/>
        <v>polparty</v>
      </c>
      <c r="D64" t="s">
        <v>540</v>
      </c>
      <c r="F64" s="26"/>
      <c r="G64" s="10" t="s">
        <v>189</v>
      </c>
      <c r="H64" s="11" t="s">
        <v>189</v>
      </c>
      <c r="I64" s="21"/>
      <c r="AL64" s="23" t="s">
        <v>325</v>
      </c>
      <c r="BU64" s="23"/>
      <c r="BW64" s="8" t="s">
        <v>190</v>
      </c>
      <c r="BX64" t="str">
        <f t="shared" si="0"/>
        <v>po</v>
      </c>
    </row>
    <row r="65" spans="1:76" x14ac:dyDescent="0.25">
      <c r="A65" s="8" t="s">
        <v>190</v>
      </c>
      <c r="B65" s="9" t="s">
        <v>191</v>
      </c>
      <c r="C65" s="21" t="str">
        <f t="shared" si="2"/>
        <v>polcontrib</v>
      </c>
      <c r="D65" t="s">
        <v>540</v>
      </c>
      <c r="F65" s="26"/>
      <c r="G65" s="10" t="s">
        <v>192</v>
      </c>
      <c r="H65" s="11" t="s">
        <v>192</v>
      </c>
      <c r="I65" s="21"/>
      <c r="AL65" s="23" t="s">
        <v>328</v>
      </c>
      <c r="BU65" s="23"/>
      <c r="BW65" s="8" t="s">
        <v>193</v>
      </c>
      <c r="BX65" t="str">
        <f t="shared" si="0"/>
        <v>vo</v>
      </c>
    </row>
    <row r="66" spans="1:76" x14ac:dyDescent="0.25">
      <c r="A66" s="8" t="s">
        <v>193</v>
      </c>
      <c r="B66" s="9" t="s">
        <v>194</v>
      </c>
      <c r="C66" s="21" t="str">
        <f t="shared" si="2"/>
        <v>vote</v>
      </c>
      <c r="D66" t="s">
        <v>540</v>
      </c>
      <c r="F66" s="26"/>
      <c r="G66" s="10" t="s">
        <v>195</v>
      </c>
      <c r="H66" s="11" t="s">
        <v>195</v>
      </c>
      <c r="I66" s="21"/>
      <c r="AL66" s="23" t="s">
        <v>331</v>
      </c>
      <c r="BU66" s="23"/>
      <c r="BW66" s="8" t="s">
        <v>196</v>
      </c>
      <c r="BX66" t="str">
        <f t="shared" ref="BX66:BX129" si="7">LEFT(BW66,2)</f>
        <v>ca</v>
      </c>
    </row>
    <row r="67" spans="1:76" x14ac:dyDescent="0.25">
      <c r="A67" s="8" t="s">
        <v>196</v>
      </c>
      <c r="B67" s="9" t="s">
        <v>197</v>
      </c>
      <c r="C67" s="21" t="str">
        <f t="shared" ref="C67:C130" si="8">VLOOKUP(A67,$AL$1:$AL$84,1,0)</f>
        <v>card</v>
      </c>
      <c r="D67" t="s">
        <v>540</v>
      </c>
      <c r="F67" s="26"/>
      <c r="G67" s="10" t="s">
        <v>198</v>
      </c>
      <c r="H67" s="11" t="s">
        <v>198</v>
      </c>
      <c r="I67" s="21"/>
      <c r="AL67" s="23" t="s">
        <v>334</v>
      </c>
      <c r="BU67" s="23"/>
      <c r="BW67" s="8" t="s">
        <v>199</v>
      </c>
      <c r="BX67" t="str">
        <f t="shared" si="7"/>
        <v>ca</v>
      </c>
    </row>
    <row r="68" spans="1:76" x14ac:dyDescent="0.25">
      <c r="A68" s="8" t="s">
        <v>199</v>
      </c>
      <c r="B68" s="9" t="s">
        <v>200</v>
      </c>
      <c r="C68" s="21" t="str">
        <f t="shared" si="8"/>
        <v>cardtype</v>
      </c>
      <c r="D68" t="s">
        <v>540</v>
      </c>
      <c r="F68" s="26"/>
      <c r="G68" s="10" t="s">
        <v>201</v>
      </c>
      <c r="H68" s="11" t="s">
        <v>201</v>
      </c>
      <c r="I68" s="21"/>
      <c r="AL68" s="23" t="s">
        <v>337</v>
      </c>
      <c r="BU68" s="23"/>
      <c r="BW68" s="8" t="s">
        <v>202</v>
      </c>
      <c r="BX68" t="str">
        <f t="shared" si="7"/>
        <v>ca</v>
      </c>
    </row>
    <row r="69" spans="1:76" x14ac:dyDescent="0.25">
      <c r="A69" s="8" t="s">
        <v>202</v>
      </c>
      <c r="B69" s="9" t="s">
        <v>203</v>
      </c>
      <c r="C69" s="21" t="str">
        <f t="shared" si="8"/>
        <v>cardbenefit</v>
      </c>
      <c r="D69" t="s">
        <v>540</v>
      </c>
      <c r="F69" s="26"/>
      <c r="G69" s="10" t="s">
        <v>204</v>
      </c>
      <c r="H69" s="11" t="s">
        <v>204</v>
      </c>
      <c r="I69" s="21"/>
      <c r="AL69" s="23" t="s">
        <v>340</v>
      </c>
      <c r="BU69" s="23"/>
      <c r="BW69" s="8" t="s">
        <v>205</v>
      </c>
      <c r="BX69" t="str">
        <f t="shared" si="7"/>
        <v>ca</v>
      </c>
    </row>
    <row r="70" spans="1:76" x14ac:dyDescent="0.25">
      <c r="A70" s="8" t="s">
        <v>205</v>
      </c>
      <c r="B70" s="9" t="s">
        <v>206</v>
      </c>
      <c r="C70" s="21" t="str">
        <f t="shared" si="8"/>
        <v>cardfee</v>
      </c>
      <c r="D70" t="s">
        <v>540</v>
      </c>
      <c r="F70" s="26"/>
      <c r="G70" s="10" t="s">
        <v>207</v>
      </c>
      <c r="H70" s="11" t="s">
        <v>207</v>
      </c>
      <c r="I70" s="21"/>
      <c r="AL70" s="23" t="s">
        <v>343</v>
      </c>
      <c r="BU70" s="23"/>
      <c r="BW70" s="8" t="s">
        <v>208</v>
      </c>
      <c r="BX70" t="str">
        <f t="shared" si="7"/>
        <v>ca</v>
      </c>
    </row>
    <row r="71" spans="1:76" x14ac:dyDescent="0.25">
      <c r="A71" s="8" t="s">
        <v>208</v>
      </c>
      <c r="B71" s="9" t="s">
        <v>209</v>
      </c>
      <c r="C71" s="31" t="str">
        <f t="shared" si="8"/>
        <v>cardtenure</v>
      </c>
      <c r="D71" t="s">
        <v>539</v>
      </c>
      <c r="F71" s="26"/>
      <c r="G71" s="10" t="s">
        <v>210</v>
      </c>
      <c r="H71" s="11" t="s">
        <v>210</v>
      </c>
      <c r="I71" s="21"/>
      <c r="AL71" s="23" t="s">
        <v>346</v>
      </c>
      <c r="BU71" s="23"/>
      <c r="BW71" s="8" t="s">
        <v>211</v>
      </c>
      <c r="BX71" t="str">
        <f t="shared" si="7"/>
        <v>ca</v>
      </c>
    </row>
    <row r="72" spans="1:76" x14ac:dyDescent="0.25">
      <c r="A72" s="8" t="s">
        <v>211</v>
      </c>
      <c r="B72" s="9" t="s">
        <v>209</v>
      </c>
      <c r="C72" s="21" t="str">
        <f t="shared" si="8"/>
        <v>cardtenurecat</v>
      </c>
      <c r="D72" t="s">
        <v>540</v>
      </c>
      <c r="F72" s="26"/>
      <c r="G72" s="10" t="s">
        <v>212</v>
      </c>
      <c r="H72" s="11" t="s">
        <v>212</v>
      </c>
      <c r="I72" s="21"/>
      <c r="AL72" s="23" t="s">
        <v>350</v>
      </c>
      <c r="BU72" s="23"/>
      <c r="BW72" s="8" t="s">
        <v>213</v>
      </c>
      <c r="BX72" t="str">
        <f t="shared" si="7"/>
        <v>ca</v>
      </c>
    </row>
    <row r="73" spans="1:76" x14ac:dyDescent="0.25">
      <c r="A73" s="8" t="s">
        <v>213</v>
      </c>
      <c r="B73" s="9" t="s">
        <v>214</v>
      </c>
      <c r="C73" s="21" t="str">
        <f t="shared" si="8"/>
        <v>card2</v>
      </c>
      <c r="D73" t="s">
        <v>540</v>
      </c>
      <c r="F73" s="26"/>
      <c r="G73" s="10" t="s">
        <v>215</v>
      </c>
      <c r="H73" s="11" t="s">
        <v>215</v>
      </c>
      <c r="I73" s="21"/>
      <c r="AL73" s="23" t="s">
        <v>354</v>
      </c>
      <c r="BU73" s="23"/>
      <c r="BW73" s="8" t="s">
        <v>216</v>
      </c>
      <c r="BX73" t="str">
        <f t="shared" si="7"/>
        <v>ca</v>
      </c>
    </row>
    <row r="74" spans="1:76" x14ac:dyDescent="0.25">
      <c r="A74" s="8" t="s">
        <v>216</v>
      </c>
      <c r="B74" s="9" t="s">
        <v>217</v>
      </c>
      <c r="C74" s="21" t="str">
        <f t="shared" si="8"/>
        <v>card2type</v>
      </c>
      <c r="D74" t="s">
        <v>540</v>
      </c>
      <c r="F74" s="26"/>
      <c r="G74" s="10" t="s">
        <v>218</v>
      </c>
      <c r="H74" s="11" t="s">
        <v>218</v>
      </c>
      <c r="I74" s="21"/>
      <c r="AL74" s="23" t="s">
        <v>356</v>
      </c>
      <c r="BU74" s="23"/>
      <c r="BW74" s="8" t="s">
        <v>219</v>
      </c>
      <c r="BX74" t="str">
        <f t="shared" si="7"/>
        <v>ca</v>
      </c>
    </row>
    <row r="75" spans="1:76" x14ac:dyDescent="0.25">
      <c r="A75" s="8" t="s">
        <v>219</v>
      </c>
      <c r="B75" s="9" t="s">
        <v>220</v>
      </c>
      <c r="C75" s="21" t="str">
        <f t="shared" si="8"/>
        <v>card2benefit</v>
      </c>
      <c r="D75" t="s">
        <v>540</v>
      </c>
      <c r="F75" s="26"/>
      <c r="G75" s="10" t="s">
        <v>221</v>
      </c>
      <c r="H75" s="11" t="s">
        <v>221</v>
      </c>
      <c r="I75" s="21"/>
      <c r="AL75" s="23" t="s">
        <v>358</v>
      </c>
      <c r="BU75" s="23"/>
      <c r="BW75" s="8" t="s">
        <v>222</v>
      </c>
      <c r="BX75" t="str">
        <f t="shared" si="7"/>
        <v>ca</v>
      </c>
    </row>
    <row r="76" spans="1:76" x14ac:dyDescent="0.25">
      <c r="A76" s="8" t="s">
        <v>222</v>
      </c>
      <c r="B76" s="9" t="s">
        <v>223</v>
      </c>
      <c r="C76" s="21" t="str">
        <f t="shared" si="8"/>
        <v>card2fee</v>
      </c>
      <c r="D76" t="s">
        <v>540</v>
      </c>
      <c r="F76" s="26"/>
      <c r="G76" s="10" t="s">
        <v>224</v>
      </c>
      <c r="H76" s="11" t="s">
        <v>224</v>
      </c>
      <c r="I76" s="21"/>
      <c r="AL76" s="23" t="s">
        <v>360</v>
      </c>
      <c r="BU76" s="23"/>
      <c r="BW76" s="8" t="s">
        <v>225</v>
      </c>
      <c r="BX76" t="str">
        <f t="shared" si="7"/>
        <v>ca</v>
      </c>
    </row>
    <row r="77" spans="1:76" x14ac:dyDescent="0.25">
      <c r="A77" s="8" t="s">
        <v>225</v>
      </c>
      <c r="B77" s="9" t="s">
        <v>226</v>
      </c>
      <c r="C77" s="31" t="str">
        <f t="shared" si="8"/>
        <v>card2tenure</v>
      </c>
      <c r="D77" t="s">
        <v>539</v>
      </c>
      <c r="F77" s="26"/>
      <c r="G77" s="10" t="s">
        <v>227</v>
      </c>
      <c r="H77" s="11" t="s">
        <v>227</v>
      </c>
      <c r="I77" s="21"/>
      <c r="AL77" s="23" t="s">
        <v>363</v>
      </c>
      <c r="BU77" s="23"/>
      <c r="BW77" s="8" t="s">
        <v>228</v>
      </c>
      <c r="BX77" t="str">
        <f t="shared" si="7"/>
        <v>ca</v>
      </c>
    </row>
    <row r="78" spans="1:76" x14ac:dyDescent="0.25">
      <c r="A78" s="8" t="s">
        <v>228</v>
      </c>
      <c r="B78" s="9" t="s">
        <v>226</v>
      </c>
      <c r="C78" s="21" t="str">
        <f t="shared" si="8"/>
        <v>card2tenurecat</v>
      </c>
      <c r="D78" t="s">
        <v>540</v>
      </c>
      <c r="F78" s="26"/>
      <c r="G78" s="10" t="s">
        <v>229</v>
      </c>
      <c r="H78" s="11" t="s">
        <v>229</v>
      </c>
      <c r="I78" s="21"/>
      <c r="AL78" s="23" t="s">
        <v>366</v>
      </c>
      <c r="BU78" s="23"/>
      <c r="BW78" s="8" t="s">
        <v>230</v>
      </c>
      <c r="BX78" t="str">
        <f t="shared" si="7"/>
        <v>ca</v>
      </c>
    </row>
    <row r="79" spans="1:76" x14ac:dyDescent="0.25">
      <c r="A79" s="8" t="s">
        <v>230</v>
      </c>
      <c r="B79" s="9" t="s">
        <v>231</v>
      </c>
      <c r="C79" s="21"/>
      <c r="D79" t="s">
        <v>539</v>
      </c>
      <c r="F79" s="26"/>
      <c r="G79" s="10" t="s">
        <v>232</v>
      </c>
      <c r="H79" s="11" t="s">
        <v>232</v>
      </c>
      <c r="I79" s="21"/>
      <c r="AL79" s="23" t="s">
        <v>369</v>
      </c>
      <c r="BU79" s="23"/>
      <c r="BW79" s="13" t="s">
        <v>233</v>
      </c>
      <c r="BX79" t="str">
        <f t="shared" si="7"/>
        <v>ca</v>
      </c>
    </row>
    <row r="80" spans="1:76" x14ac:dyDescent="0.25">
      <c r="A80" s="13" t="s">
        <v>233</v>
      </c>
      <c r="B80" s="14" t="s">
        <v>234</v>
      </c>
      <c r="C80" s="21"/>
      <c r="D80" t="s">
        <v>539</v>
      </c>
      <c r="F80" s="26"/>
      <c r="G80" s="10" t="s">
        <v>235</v>
      </c>
      <c r="H80" s="11" t="s">
        <v>235</v>
      </c>
      <c r="I80" s="21"/>
      <c r="AL80" s="23" t="s">
        <v>372</v>
      </c>
      <c r="BU80" s="23"/>
      <c r="BW80" s="8" t="s">
        <v>236</v>
      </c>
      <c r="BX80" t="str">
        <f t="shared" si="7"/>
        <v>ca</v>
      </c>
    </row>
    <row r="81" spans="1:76" x14ac:dyDescent="0.25">
      <c r="A81" s="8" t="s">
        <v>236</v>
      </c>
      <c r="B81" s="9" t="s">
        <v>237</v>
      </c>
      <c r="C81" s="21"/>
      <c r="D81" t="s">
        <v>539</v>
      </c>
      <c r="F81" s="26"/>
      <c r="G81" s="10" t="s">
        <v>238</v>
      </c>
      <c r="H81" s="11" t="s">
        <v>238</v>
      </c>
      <c r="I81" s="21"/>
      <c r="AL81" s="23" t="s">
        <v>375</v>
      </c>
      <c r="BU81" s="23"/>
      <c r="BW81" s="8" t="s">
        <v>239</v>
      </c>
      <c r="BX81" t="str">
        <f t="shared" si="7"/>
        <v>ca</v>
      </c>
    </row>
    <row r="82" spans="1:76" x14ac:dyDescent="0.25">
      <c r="A82" s="8" t="s">
        <v>239</v>
      </c>
      <c r="B82" s="9" t="s">
        <v>240</v>
      </c>
      <c r="C82" s="21"/>
      <c r="D82" t="s">
        <v>539</v>
      </c>
      <c r="F82" s="26"/>
      <c r="G82" s="10" t="s">
        <v>241</v>
      </c>
      <c r="H82" s="11" t="s">
        <v>241</v>
      </c>
      <c r="I82" s="21"/>
      <c r="AL82" s="23" t="s">
        <v>378</v>
      </c>
      <c r="BU82" s="23"/>
      <c r="BW82" s="8" t="s">
        <v>242</v>
      </c>
      <c r="BX82" t="str">
        <f t="shared" si="7"/>
        <v>ac</v>
      </c>
    </row>
    <row r="83" spans="1:76" x14ac:dyDescent="0.25">
      <c r="A83" s="8" t="s">
        <v>242</v>
      </c>
      <c r="B83" s="9" t="s">
        <v>243</v>
      </c>
      <c r="C83" s="21" t="str">
        <f t="shared" si="8"/>
        <v>active</v>
      </c>
      <c r="D83" t="s">
        <v>540</v>
      </c>
      <c r="F83" s="26"/>
      <c r="G83" s="10" t="s">
        <v>244</v>
      </c>
      <c r="H83" s="11" t="s">
        <v>244</v>
      </c>
      <c r="I83" s="21"/>
      <c r="AL83" s="23" t="s">
        <v>380</v>
      </c>
      <c r="BU83" s="23"/>
      <c r="BW83" s="8" t="s">
        <v>245</v>
      </c>
      <c r="BX83" t="str">
        <f t="shared" si="7"/>
        <v>bf</v>
      </c>
    </row>
    <row r="84" spans="1:76" x14ac:dyDescent="0.25">
      <c r="A84" s="8" t="s">
        <v>245</v>
      </c>
      <c r="B84" s="9" t="s">
        <v>246</v>
      </c>
      <c r="C84" s="21" t="str">
        <f t="shared" si="8"/>
        <v>bfast</v>
      </c>
      <c r="D84" t="s">
        <v>540</v>
      </c>
      <c r="F84" s="26"/>
      <c r="G84" s="10" t="s">
        <v>247</v>
      </c>
      <c r="H84" s="11" t="s">
        <v>247</v>
      </c>
      <c r="I84" s="21"/>
      <c r="AL84" s="23" t="s">
        <v>382</v>
      </c>
      <c r="BU84" s="23"/>
      <c r="BW84" s="8" t="s">
        <v>248</v>
      </c>
      <c r="BX84" t="str">
        <f t="shared" si="7"/>
        <v>te</v>
      </c>
    </row>
    <row r="85" spans="1:76" ht="15.75" thickBot="1" x14ac:dyDescent="0.3">
      <c r="A85" s="8" t="s">
        <v>248</v>
      </c>
      <c r="B85" s="9" t="s">
        <v>249</v>
      </c>
      <c r="C85" s="21"/>
      <c r="D85" t="s">
        <v>539</v>
      </c>
      <c r="F85" s="26"/>
      <c r="G85" s="10" t="s">
        <v>250</v>
      </c>
      <c r="H85" s="11" t="s">
        <v>250</v>
      </c>
      <c r="I85" s="21"/>
      <c r="BU85" s="24"/>
      <c r="BW85" s="8" t="s">
        <v>251</v>
      </c>
      <c r="BX85" t="str">
        <f t="shared" si="7"/>
        <v>ch</v>
      </c>
    </row>
    <row r="86" spans="1:76" ht="15.75" thickTop="1" x14ac:dyDescent="0.25">
      <c r="A86" s="8" t="s">
        <v>251</v>
      </c>
      <c r="B86" s="9" t="s">
        <v>252</v>
      </c>
      <c r="C86" s="21" t="str">
        <f t="shared" si="8"/>
        <v>churn</v>
      </c>
      <c r="D86" t="s">
        <v>540</v>
      </c>
      <c r="F86" s="26"/>
      <c r="G86" s="10" t="s">
        <v>253</v>
      </c>
      <c r="H86" s="11" t="s">
        <v>253</v>
      </c>
      <c r="I86" s="21"/>
      <c r="BW86" s="8" t="s">
        <v>254</v>
      </c>
      <c r="BX86" t="str">
        <f t="shared" si="7"/>
        <v>lo</v>
      </c>
    </row>
    <row r="87" spans="1:76" x14ac:dyDescent="0.25">
      <c r="A87" s="8" t="s">
        <v>254</v>
      </c>
      <c r="B87" s="9" t="s">
        <v>255</v>
      </c>
      <c r="C87" s="21"/>
      <c r="D87" t="s">
        <v>539</v>
      </c>
      <c r="F87" s="26"/>
      <c r="G87" s="10" t="s">
        <v>256</v>
      </c>
      <c r="H87" s="11" t="s">
        <v>256</v>
      </c>
      <c r="I87" s="21"/>
      <c r="BW87" s="8" t="s">
        <v>257</v>
      </c>
      <c r="BX87" t="str">
        <f t="shared" si="7"/>
        <v>ln</v>
      </c>
    </row>
    <row r="88" spans="1:76" x14ac:dyDescent="0.25">
      <c r="A88" s="8" t="s">
        <v>257</v>
      </c>
      <c r="B88" s="9" t="s">
        <v>258</v>
      </c>
      <c r="C88" s="21"/>
      <c r="D88" t="s">
        <v>539</v>
      </c>
      <c r="F88" s="26"/>
      <c r="G88" s="10" t="s">
        <v>259</v>
      </c>
      <c r="H88" s="11" t="s">
        <v>259</v>
      </c>
      <c r="I88" s="21"/>
      <c r="BW88" s="8" t="s">
        <v>260</v>
      </c>
      <c r="BX88" t="str">
        <f t="shared" si="7"/>
        <v>lo</v>
      </c>
    </row>
    <row r="89" spans="1:76" x14ac:dyDescent="0.25">
      <c r="A89" s="8" t="s">
        <v>260</v>
      </c>
      <c r="B89" s="9" t="s">
        <v>261</v>
      </c>
      <c r="C89" s="21"/>
      <c r="D89" t="s">
        <v>539</v>
      </c>
      <c r="F89" s="26"/>
      <c r="G89" s="10" t="s">
        <v>262</v>
      </c>
      <c r="H89" s="11" t="s">
        <v>262</v>
      </c>
      <c r="I89" s="21"/>
      <c r="BW89" s="8" t="s">
        <v>263</v>
      </c>
      <c r="BX89" t="str">
        <f t="shared" si="7"/>
        <v>ln</v>
      </c>
    </row>
    <row r="90" spans="1:76" x14ac:dyDescent="0.25">
      <c r="A90" s="8" t="s">
        <v>263</v>
      </c>
      <c r="B90" s="9" t="s">
        <v>264</v>
      </c>
      <c r="C90" s="21"/>
      <c r="D90" t="s">
        <v>539</v>
      </c>
      <c r="F90" s="26"/>
      <c r="G90" s="10" t="s">
        <v>265</v>
      </c>
      <c r="H90" s="11" t="s">
        <v>265</v>
      </c>
      <c r="I90" s="21"/>
      <c r="BW90" s="8" t="s">
        <v>266</v>
      </c>
      <c r="BX90" t="str">
        <f t="shared" si="7"/>
        <v>to</v>
      </c>
    </row>
    <row r="91" spans="1:76" x14ac:dyDescent="0.25">
      <c r="A91" s="8" t="s">
        <v>266</v>
      </c>
      <c r="B91" s="9" t="s">
        <v>267</v>
      </c>
      <c r="C91" s="21" t="str">
        <f t="shared" si="8"/>
        <v>tollfree</v>
      </c>
      <c r="D91" t="s">
        <v>540</v>
      </c>
      <c r="F91" s="26"/>
      <c r="G91" s="10" t="s">
        <v>268</v>
      </c>
      <c r="H91" s="11" t="s">
        <v>268</v>
      </c>
      <c r="I91" s="21"/>
      <c r="BW91" s="8" t="s">
        <v>269</v>
      </c>
      <c r="BX91" t="str">
        <f t="shared" si="7"/>
        <v>to</v>
      </c>
    </row>
    <row r="92" spans="1:76" x14ac:dyDescent="0.25">
      <c r="A92" s="8" t="s">
        <v>269</v>
      </c>
      <c r="B92" s="9" t="s">
        <v>270</v>
      </c>
      <c r="C92" s="21"/>
      <c r="D92" t="s">
        <v>539</v>
      </c>
      <c r="F92" s="26"/>
      <c r="G92" s="10" t="s">
        <v>271</v>
      </c>
      <c r="H92" s="11" t="s">
        <v>271</v>
      </c>
      <c r="I92" s="21"/>
      <c r="BW92" s="8" t="s">
        <v>272</v>
      </c>
      <c r="BX92" t="str">
        <f t="shared" si="7"/>
        <v>ln</v>
      </c>
    </row>
    <row r="93" spans="1:76" x14ac:dyDescent="0.25">
      <c r="A93" s="8" t="s">
        <v>272</v>
      </c>
      <c r="B93" s="9" t="s">
        <v>273</v>
      </c>
      <c r="C93" s="21"/>
      <c r="D93" t="s">
        <v>539</v>
      </c>
      <c r="F93" s="26"/>
      <c r="G93" s="10" t="s">
        <v>274</v>
      </c>
      <c r="H93" s="11" t="s">
        <v>274</v>
      </c>
      <c r="I93" s="21"/>
      <c r="BW93" s="8" t="s">
        <v>275</v>
      </c>
      <c r="BX93" t="str">
        <f t="shared" si="7"/>
        <v>to</v>
      </c>
    </row>
    <row r="94" spans="1:76" x14ac:dyDescent="0.25">
      <c r="A94" s="8" t="s">
        <v>275</v>
      </c>
      <c r="B94" s="9" t="s">
        <v>276</v>
      </c>
      <c r="C94" s="21"/>
      <c r="D94" t="s">
        <v>539</v>
      </c>
      <c r="F94" s="26"/>
      <c r="G94" s="10" t="s">
        <v>277</v>
      </c>
      <c r="H94" s="11" t="s">
        <v>277</v>
      </c>
      <c r="I94" s="21"/>
      <c r="BW94" s="8" t="s">
        <v>278</v>
      </c>
      <c r="BX94" t="str">
        <f t="shared" si="7"/>
        <v>ln</v>
      </c>
    </row>
    <row r="95" spans="1:76" x14ac:dyDescent="0.25">
      <c r="A95" s="8" t="s">
        <v>278</v>
      </c>
      <c r="B95" s="9" t="s">
        <v>279</v>
      </c>
      <c r="C95" s="21"/>
      <c r="D95" t="s">
        <v>539</v>
      </c>
      <c r="F95" s="26"/>
      <c r="G95" s="10" t="s">
        <v>280</v>
      </c>
      <c r="H95" s="11" t="s">
        <v>280</v>
      </c>
      <c r="I95" s="21"/>
      <c r="BW95" s="8" t="s">
        <v>281</v>
      </c>
      <c r="BX95" t="str">
        <f t="shared" si="7"/>
        <v>eq</v>
      </c>
    </row>
    <row r="96" spans="1:76" x14ac:dyDescent="0.25">
      <c r="A96" s="8" t="s">
        <v>281</v>
      </c>
      <c r="B96" s="9" t="s">
        <v>282</v>
      </c>
      <c r="C96" s="21" t="str">
        <f t="shared" si="8"/>
        <v>equip</v>
      </c>
      <c r="D96" t="s">
        <v>540</v>
      </c>
      <c r="F96" s="26"/>
      <c r="G96" s="10" t="s">
        <v>283</v>
      </c>
      <c r="H96" s="11" t="s">
        <v>283</v>
      </c>
      <c r="I96" s="21"/>
      <c r="BW96" s="8" t="s">
        <v>284</v>
      </c>
      <c r="BX96" t="str">
        <f t="shared" si="7"/>
        <v>eq</v>
      </c>
    </row>
    <row r="97" spans="1:76" x14ac:dyDescent="0.25">
      <c r="A97" s="8" t="s">
        <v>284</v>
      </c>
      <c r="B97" s="9" t="s">
        <v>285</v>
      </c>
      <c r="C97" s="21"/>
      <c r="D97" t="s">
        <v>539</v>
      </c>
      <c r="F97" s="26"/>
      <c r="G97" s="10" t="s">
        <v>286</v>
      </c>
      <c r="H97" s="11" t="s">
        <v>286</v>
      </c>
      <c r="I97" s="21"/>
      <c r="BW97" s="8" t="s">
        <v>287</v>
      </c>
      <c r="BX97" t="str">
        <f t="shared" si="7"/>
        <v>ln</v>
      </c>
    </row>
    <row r="98" spans="1:76" x14ac:dyDescent="0.25">
      <c r="A98" s="8" t="s">
        <v>287</v>
      </c>
      <c r="B98" s="9" t="s">
        <v>288</v>
      </c>
      <c r="C98" s="21"/>
      <c r="D98" t="s">
        <v>539</v>
      </c>
      <c r="F98" s="26" t="s">
        <v>45</v>
      </c>
      <c r="G98" s="10" t="s">
        <v>6</v>
      </c>
      <c r="H98" s="11" t="s">
        <v>289</v>
      </c>
      <c r="I98" s="21"/>
      <c r="J98" t="str">
        <f>_xlfn.CONCAT("'",F98,"'")</f>
        <v>'empcat'</v>
      </c>
      <c r="K98" t="str">
        <f t="shared" ref="K98:K102" si="9">_xlfn.CONCAT(G98,":","'",H98,"'",",")</f>
        <v>1:'Less than 2',</v>
      </c>
      <c r="BW98" s="8" t="s">
        <v>290</v>
      </c>
      <c r="BX98" t="str">
        <f t="shared" si="7"/>
        <v>eq</v>
      </c>
    </row>
    <row r="99" spans="1:76" x14ac:dyDescent="0.25">
      <c r="A99" s="8" t="s">
        <v>290</v>
      </c>
      <c r="B99" s="9" t="s">
        <v>291</v>
      </c>
      <c r="C99" s="21"/>
      <c r="D99" t="s">
        <v>539</v>
      </c>
      <c r="F99" s="26"/>
      <c r="G99" s="10" t="s">
        <v>9</v>
      </c>
      <c r="H99" s="11" t="s">
        <v>292</v>
      </c>
      <c r="I99" s="21"/>
      <c r="K99" t="str">
        <f t="shared" si="9"/>
        <v>2:'2 to 5',</v>
      </c>
      <c r="BW99" s="8" t="s">
        <v>293</v>
      </c>
      <c r="BX99" t="str">
        <f t="shared" si="7"/>
        <v>ln</v>
      </c>
    </row>
    <row r="100" spans="1:76" x14ac:dyDescent="0.25">
      <c r="A100" s="8" t="s">
        <v>293</v>
      </c>
      <c r="B100" s="9" t="s">
        <v>294</v>
      </c>
      <c r="C100" s="21"/>
      <c r="D100" t="s">
        <v>539</v>
      </c>
      <c r="F100" s="26"/>
      <c r="G100" s="10" t="s">
        <v>13</v>
      </c>
      <c r="H100" s="11" t="s">
        <v>295</v>
      </c>
      <c r="I100" s="21"/>
      <c r="K100" t="str">
        <f t="shared" si="9"/>
        <v>3:'6 to 10',</v>
      </c>
      <c r="BW100" s="8" t="s">
        <v>296</v>
      </c>
      <c r="BX100" t="str">
        <f t="shared" si="7"/>
        <v>ca</v>
      </c>
    </row>
    <row r="101" spans="1:76" x14ac:dyDescent="0.25">
      <c r="A101" s="8" t="s">
        <v>296</v>
      </c>
      <c r="B101" s="9" t="s">
        <v>297</v>
      </c>
      <c r="C101" s="21" t="str">
        <f t="shared" si="8"/>
        <v>callcard</v>
      </c>
      <c r="D101" t="s">
        <v>540</v>
      </c>
      <c r="F101" s="26"/>
      <c r="G101" s="10" t="s">
        <v>17</v>
      </c>
      <c r="H101" s="11" t="s">
        <v>298</v>
      </c>
      <c r="I101" s="21"/>
      <c r="K101" t="str">
        <f t="shared" si="9"/>
        <v>4:'11 to 15',</v>
      </c>
      <c r="BW101" s="8" t="s">
        <v>299</v>
      </c>
      <c r="BX101" t="str">
        <f t="shared" si="7"/>
        <v>ca</v>
      </c>
    </row>
    <row r="102" spans="1:76" x14ac:dyDescent="0.25">
      <c r="A102" s="8" t="s">
        <v>299</v>
      </c>
      <c r="B102" s="9" t="s">
        <v>300</v>
      </c>
      <c r="C102" s="21"/>
      <c r="D102" t="s">
        <v>539</v>
      </c>
      <c r="F102" s="26"/>
      <c r="G102" s="10" t="s">
        <v>21</v>
      </c>
      <c r="H102" s="11" t="s">
        <v>301</v>
      </c>
      <c r="I102" s="21"/>
      <c r="K102" t="str">
        <f t="shared" si="9"/>
        <v>5:'More than 15',</v>
      </c>
      <c r="BW102" s="8" t="s">
        <v>302</v>
      </c>
      <c r="BX102" t="str">
        <f t="shared" si="7"/>
        <v>ln</v>
      </c>
    </row>
    <row r="103" spans="1:76" x14ac:dyDescent="0.25">
      <c r="A103" s="8" t="s">
        <v>302</v>
      </c>
      <c r="B103" s="9" t="s">
        <v>303</v>
      </c>
      <c r="C103" s="21"/>
      <c r="D103" t="s">
        <v>539</v>
      </c>
      <c r="F103" s="26" t="s">
        <v>47</v>
      </c>
      <c r="G103" s="10" t="s">
        <v>40</v>
      </c>
      <c r="H103" s="11" t="s">
        <v>137</v>
      </c>
      <c r="I103" t="str">
        <f>_xlfn.CONCAT("'",F103,"'")</f>
        <v>'retire'</v>
      </c>
      <c r="BW103" s="8" t="s">
        <v>304</v>
      </c>
      <c r="BX103" t="str">
        <f t="shared" si="7"/>
        <v>ca</v>
      </c>
    </row>
    <row r="104" spans="1:76" x14ac:dyDescent="0.25">
      <c r="A104" s="8" t="s">
        <v>304</v>
      </c>
      <c r="B104" s="9" t="s">
        <v>305</v>
      </c>
      <c r="C104" s="21"/>
      <c r="D104" t="s">
        <v>539</v>
      </c>
      <c r="F104" s="26"/>
      <c r="G104" s="10" t="s">
        <v>6</v>
      </c>
      <c r="H104" s="11" t="s">
        <v>140</v>
      </c>
      <c r="I104" s="21"/>
      <c r="BW104" s="8" t="s">
        <v>306</v>
      </c>
      <c r="BX104" t="str">
        <f t="shared" si="7"/>
        <v>ln</v>
      </c>
    </row>
    <row r="105" spans="1:76" x14ac:dyDescent="0.25">
      <c r="A105" s="8" t="s">
        <v>306</v>
      </c>
      <c r="B105" s="9" t="s">
        <v>307</v>
      </c>
      <c r="C105" s="21"/>
      <c r="D105" t="s">
        <v>539</v>
      </c>
      <c r="F105" s="26" t="s">
        <v>56</v>
      </c>
      <c r="G105" s="10" t="s">
        <v>6</v>
      </c>
      <c r="H105" s="11" t="s">
        <v>308</v>
      </c>
      <c r="I105" s="21"/>
      <c r="BW105" s="8" t="s">
        <v>309</v>
      </c>
      <c r="BX105" t="str">
        <f t="shared" si="7"/>
        <v>wi</v>
      </c>
    </row>
    <row r="106" spans="1:76" x14ac:dyDescent="0.25">
      <c r="A106" s="8" t="s">
        <v>309</v>
      </c>
      <c r="B106" s="9" t="s">
        <v>310</v>
      </c>
      <c r="C106" s="21" t="str">
        <f t="shared" si="8"/>
        <v>wireless</v>
      </c>
      <c r="D106" t="s">
        <v>540</v>
      </c>
      <c r="F106" s="26"/>
      <c r="G106" s="10" t="s">
        <v>9</v>
      </c>
      <c r="H106" s="11" t="s">
        <v>311</v>
      </c>
      <c r="I106" s="21"/>
      <c r="BW106" s="8" t="s">
        <v>312</v>
      </c>
      <c r="BX106" t="str">
        <f t="shared" si="7"/>
        <v>wi</v>
      </c>
    </row>
    <row r="107" spans="1:76" x14ac:dyDescent="0.25">
      <c r="A107" s="8" t="s">
        <v>312</v>
      </c>
      <c r="B107" s="9" t="s">
        <v>313</v>
      </c>
      <c r="C107" s="21"/>
      <c r="D107" t="s">
        <v>539</v>
      </c>
      <c r="F107" s="26"/>
      <c r="G107" s="10" t="s">
        <v>13</v>
      </c>
      <c r="H107" s="11" t="s">
        <v>314</v>
      </c>
      <c r="I107" s="21"/>
      <c r="BW107" s="8" t="s">
        <v>315</v>
      </c>
      <c r="BX107" t="str">
        <f t="shared" si="7"/>
        <v>ln</v>
      </c>
    </row>
    <row r="108" spans="1:76" x14ac:dyDescent="0.25">
      <c r="A108" s="8" t="s">
        <v>315</v>
      </c>
      <c r="B108" s="9" t="s">
        <v>316</v>
      </c>
      <c r="C108" s="21"/>
      <c r="D108" t="s">
        <v>539</v>
      </c>
      <c r="F108" s="26"/>
      <c r="G108" s="10" t="s">
        <v>17</v>
      </c>
      <c r="H108" s="11" t="s">
        <v>317</v>
      </c>
      <c r="I108" s="21"/>
      <c r="BW108" s="8" t="s">
        <v>318</v>
      </c>
      <c r="BX108" t="str">
        <f t="shared" si="7"/>
        <v>wi</v>
      </c>
    </row>
    <row r="109" spans="1:76" x14ac:dyDescent="0.25">
      <c r="A109" s="8" t="s">
        <v>318</v>
      </c>
      <c r="B109" s="9" t="s">
        <v>319</v>
      </c>
      <c r="C109" s="21"/>
      <c r="D109" t="s">
        <v>539</v>
      </c>
      <c r="F109" s="26"/>
      <c r="G109" s="10" t="s">
        <v>21</v>
      </c>
      <c r="H109" s="11" t="s">
        <v>320</v>
      </c>
      <c r="I109" s="21"/>
      <c r="BW109" s="8" t="s">
        <v>321</v>
      </c>
      <c r="BX109" t="str">
        <f t="shared" si="7"/>
        <v>ln</v>
      </c>
    </row>
    <row r="110" spans="1:76" x14ac:dyDescent="0.25">
      <c r="A110" s="8" t="s">
        <v>321</v>
      </c>
      <c r="B110" s="9" t="s">
        <v>322</v>
      </c>
      <c r="C110" s="21"/>
      <c r="D110" t="s">
        <v>539</v>
      </c>
      <c r="F110" s="26" t="s">
        <v>76</v>
      </c>
      <c r="G110" s="10" t="s">
        <v>40</v>
      </c>
      <c r="H110" s="11" t="s">
        <v>137</v>
      </c>
      <c r="I110" t="str">
        <f>_xlfn.CONCAT("'",F110,"'")</f>
        <v>'default'</v>
      </c>
      <c r="BW110" s="8" t="s">
        <v>323</v>
      </c>
      <c r="BX110" t="str">
        <f t="shared" si="7"/>
        <v>mu</v>
      </c>
    </row>
    <row r="111" spans="1:76" x14ac:dyDescent="0.25">
      <c r="A111" s="8" t="s">
        <v>323</v>
      </c>
      <c r="B111" s="9" t="s">
        <v>324</v>
      </c>
      <c r="C111" s="21" t="str">
        <f t="shared" si="8"/>
        <v>multline</v>
      </c>
      <c r="D111" t="s">
        <v>540</v>
      </c>
      <c r="F111" s="26"/>
      <c r="G111" s="10" t="s">
        <v>6</v>
      </c>
      <c r="H111" s="11" t="s">
        <v>140</v>
      </c>
      <c r="I111" s="21"/>
      <c r="BW111" s="8" t="s">
        <v>325</v>
      </c>
      <c r="BX111" t="str">
        <f t="shared" si="7"/>
        <v>vo</v>
      </c>
    </row>
    <row r="112" spans="1:76" x14ac:dyDescent="0.25">
      <c r="A112" s="8" t="s">
        <v>325</v>
      </c>
      <c r="B112" s="9" t="s">
        <v>326</v>
      </c>
      <c r="C112" s="21" t="str">
        <f t="shared" si="8"/>
        <v>voice</v>
      </c>
      <c r="D112" t="s">
        <v>540</v>
      </c>
      <c r="F112" s="26" t="s">
        <v>79</v>
      </c>
      <c r="G112" s="10" t="s">
        <v>6</v>
      </c>
      <c r="H112" s="11" t="s">
        <v>327</v>
      </c>
      <c r="I112" s="21"/>
      <c r="BW112" s="8" t="s">
        <v>328</v>
      </c>
      <c r="BX112" t="str">
        <f t="shared" si="7"/>
        <v>pa</v>
      </c>
    </row>
    <row r="113" spans="1:76" x14ac:dyDescent="0.25">
      <c r="A113" s="8" t="s">
        <v>328</v>
      </c>
      <c r="B113" s="9" t="s">
        <v>329</v>
      </c>
      <c r="C113" s="21" t="str">
        <f t="shared" si="8"/>
        <v>pager</v>
      </c>
      <c r="D113" t="s">
        <v>540</v>
      </c>
      <c r="F113" s="26"/>
      <c r="G113" s="10" t="s">
        <v>9</v>
      </c>
      <c r="H113" s="11" t="s">
        <v>330</v>
      </c>
      <c r="I113" s="21"/>
      <c r="BW113" s="8" t="s">
        <v>331</v>
      </c>
      <c r="BX113" t="str">
        <f t="shared" si="7"/>
        <v>in</v>
      </c>
    </row>
    <row r="114" spans="1:76" x14ac:dyDescent="0.25">
      <c r="A114" s="8" t="s">
        <v>331</v>
      </c>
      <c r="B114" s="9" t="s">
        <v>332</v>
      </c>
      <c r="C114" s="21" t="str">
        <f t="shared" si="8"/>
        <v>internet</v>
      </c>
      <c r="D114" t="s">
        <v>540</v>
      </c>
      <c r="F114" s="26"/>
      <c r="G114" s="10" t="s">
        <v>13</v>
      </c>
      <c r="H114" s="11" t="s">
        <v>333</v>
      </c>
      <c r="I114" s="21"/>
      <c r="BW114" s="8" t="s">
        <v>334</v>
      </c>
      <c r="BX114" t="str">
        <f t="shared" si="7"/>
        <v>ca</v>
      </c>
    </row>
    <row r="115" spans="1:76" x14ac:dyDescent="0.25">
      <c r="A115" s="8" t="s">
        <v>334</v>
      </c>
      <c r="B115" s="9" t="s">
        <v>335</v>
      </c>
      <c r="C115" s="21" t="str">
        <f t="shared" si="8"/>
        <v>callid</v>
      </c>
      <c r="D115" t="s">
        <v>540</v>
      </c>
      <c r="F115" s="26"/>
      <c r="G115" s="10" t="s">
        <v>17</v>
      </c>
      <c r="H115" s="11" t="s">
        <v>336</v>
      </c>
      <c r="I115" s="21"/>
      <c r="BW115" s="8" t="s">
        <v>337</v>
      </c>
      <c r="BX115" t="str">
        <f t="shared" si="7"/>
        <v>ca</v>
      </c>
    </row>
    <row r="116" spans="1:76" x14ac:dyDescent="0.25">
      <c r="A116" s="8" t="s">
        <v>337</v>
      </c>
      <c r="B116" s="9" t="s">
        <v>338</v>
      </c>
      <c r="C116" s="21" t="str">
        <f t="shared" si="8"/>
        <v>callwait</v>
      </c>
      <c r="D116" t="s">
        <v>540</v>
      </c>
      <c r="F116" s="26"/>
      <c r="G116" s="10" t="s">
        <v>21</v>
      </c>
      <c r="H116" s="11" t="s">
        <v>339</v>
      </c>
      <c r="I116" s="21"/>
      <c r="BW116" s="8" t="s">
        <v>340</v>
      </c>
      <c r="BX116" t="str">
        <f t="shared" si="7"/>
        <v>fo</v>
      </c>
    </row>
    <row r="117" spans="1:76" x14ac:dyDescent="0.25">
      <c r="A117" s="8" t="s">
        <v>340</v>
      </c>
      <c r="B117" s="9" t="s">
        <v>341</v>
      </c>
      <c r="C117" s="21" t="str">
        <f t="shared" si="8"/>
        <v>forward</v>
      </c>
      <c r="D117" t="s">
        <v>540</v>
      </c>
      <c r="F117" s="26" t="s">
        <v>82</v>
      </c>
      <c r="G117" s="10" t="s">
        <v>40</v>
      </c>
      <c r="H117" s="11" t="s">
        <v>342</v>
      </c>
      <c r="I117" t="str">
        <f>_xlfn.CONCAT("'",F117,"'")</f>
        <v>'marital'</v>
      </c>
      <c r="BW117" s="8" t="s">
        <v>343</v>
      </c>
      <c r="BX117" t="str">
        <f t="shared" si="7"/>
        <v>co</v>
      </c>
    </row>
    <row r="118" spans="1:76" x14ac:dyDescent="0.25">
      <c r="A118" s="8" t="s">
        <v>343</v>
      </c>
      <c r="B118" s="9" t="s">
        <v>344</v>
      </c>
      <c r="C118" s="21" t="str">
        <f t="shared" si="8"/>
        <v>confer</v>
      </c>
      <c r="D118" t="s">
        <v>540</v>
      </c>
      <c r="F118" s="26"/>
      <c r="G118" s="10" t="s">
        <v>6</v>
      </c>
      <c r="H118" s="11" t="s">
        <v>345</v>
      </c>
      <c r="I118" s="21"/>
      <c r="BW118" s="8" t="s">
        <v>346</v>
      </c>
      <c r="BX118" t="str">
        <f t="shared" si="7"/>
        <v>eb</v>
      </c>
    </row>
    <row r="119" spans="1:76" x14ac:dyDescent="0.25">
      <c r="A119" s="8" t="s">
        <v>346</v>
      </c>
      <c r="B119" s="9" t="s">
        <v>347</v>
      </c>
      <c r="C119" s="21" t="str">
        <f t="shared" si="8"/>
        <v>ebill</v>
      </c>
      <c r="D119" t="s">
        <v>540</v>
      </c>
      <c r="F119" s="26" t="s">
        <v>88</v>
      </c>
      <c r="G119" s="10" t="s">
        <v>348</v>
      </c>
      <c r="H119" s="11" t="s">
        <v>349</v>
      </c>
      <c r="I119" s="21"/>
      <c r="BW119" s="8" t="s">
        <v>350</v>
      </c>
      <c r="BX119" t="str">
        <f t="shared" si="7"/>
        <v>ow</v>
      </c>
    </row>
    <row r="120" spans="1:76" x14ac:dyDescent="0.25">
      <c r="A120" s="8" t="s">
        <v>350</v>
      </c>
      <c r="B120" s="9" t="s">
        <v>351</v>
      </c>
      <c r="C120" s="21" t="str">
        <f t="shared" si="8"/>
        <v>owntv</v>
      </c>
      <c r="D120" t="s">
        <v>540</v>
      </c>
      <c r="F120" s="26"/>
      <c r="G120" s="10" t="s">
        <v>6</v>
      </c>
      <c r="H120" s="11" t="s">
        <v>105</v>
      </c>
      <c r="I120" s="21"/>
      <c r="BW120" s="8" t="s">
        <v>352</v>
      </c>
      <c r="BX120" t="str">
        <f t="shared" si="7"/>
        <v>ho</v>
      </c>
    </row>
    <row r="121" spans="1:76" x14ac:dyDescent="0.25">
      <c r="A121" s="8" t="s">
        <v>352</v>
      </c>
      <c r="B121" s="9" t="s">
        <v>353</v>
      </c>
      <c r="C121" s="21"/>
      <c r="D121" t="s">
        <v>539</v>
      </c>
      <c r="F121" s="26"/>
      <c r="G121" s="10" t="s">
        <v>9</v>
      </c>
      <c r="H121" s="11" t="s">
        <v>108</v>
      </c>
      <c r="I121" s="21"/>
      <c r="BW121" s="8" t="s">
        <v>354</v>
      </c>
      <c r="BX121" t="str">
        <f t="shared" si="7"/>
        <v>ow</v>
      </c>
    </row>
    <row r="122" spans="1:76" x14ac:dyDescent="0.25">
      <c r="A122" s="8" t="s">
        <v>354</v>
      </c>
      <c r="B122" s="9" t="s">
        <v>355</v>
      </c>
      <c r="C122" s="21" t="str">
        <f t="shared" si="8"/>
        <v>ownvcr</v>
      </c>
      <c r="D122" t="s">
        <v>540</v>
      </c>
      <c r="F122" s="26"/>
      <c r="G122" s="10" t="s">
        <v>13</v>
      </c>
      <c r="H122" s="11" t="s">
        <v>111</v>
      </c>
      <c r="I122" s="21"/>
      <c r="BW122" s="8" t="s">
        <v>356</v>
      </c>
      <c r="BX122" t="str">
        <f t="shared" si="7"/>
        <v>ow</v>
      </c>
    </row>
    <row r="123" spans="1:76" x14ac:dyDescent="0.25">
      <c r="A123" s="8" t="s">
        <v>356</v>
      </c>
      <c r="B123" s="9" t="s">
        <v>357</v>
      </c>
      <c r="C123" s="21" t="str">
        <f t="shared" si="8"/>
        <v>owndvd</v>
      </c>
      <c r="D123" t="s">
        <v>540</v>
      </c>
      <c r="F123" s="26"/>
      <c r="G123" s="10" t="s">
        <v>17</v>
      </c>
      <c r="H123" s="11" t="s">
        <v>114</v>
      </c>
      <c r="I123" s="21"/>
      <c r="BW123" s="8" t="s">
        <v>358</v>
      </c>
      <c r="BX123" t="str">
        <f t="shared" si="7"/>
        <v>ow</v>
      </c>
    </row>
    <row r="124" spans="1:76" x14ac:dyDescent="0.25">
      <c r="A124" s="8" t="s">
        <v>358</v>
      </c>
      <c r="B124" s="9" t="s">
        <v>359</v>
      </c>
      <c r="C124" s="21" t="str">
        <f t="shared" si="8"/>
        <v>owncd</v>
      </c>
      <c r="D124" t="s">
        <v>540</v>
      </c>
      <c r="F124" s="26"/>
      <c r="G124" s="10" t="s">
        <v>21</v>
      </c>
      <c r="H124" s="11" t="s">
        <v>117</v>
      </c>
      <c r="I124" s="21"/>
      <c r="BW124" s="8" t="s">
        <v>360</v>
      </c>
      <c r="BX124" t="str">
        <f t="shared" si="7"/>
        <v>ow</v>
      </c>
    </row>
    <row r="125" spans="1:76" x14ac:dyDescent="0.25">
      <c r="A125" s="8" t="s">
        <v>360</v>
      </c>
      <c r="B125" s="9" t="s">
        <v>361</v>
      </c>
      <c r="C125" s="21" t="str">
        <f t="shared" si="8"/>
        <v>ownpda</v>
      </c>
      <c r="D125" t="s">
        <v>540</v>
      </c>
      <c r="F125" s="26" t="s">
        <v>118</v>
      </c>
      <c r="G125" s="10" t="s">
        <v>40</v>
      </c>
      <c r="H125" s="11" t="s">
        <v>362</v>
      </c>
      <c r="I125" t="str">
        <f>_xlfn.CONCAT("'",F125,"'")</f>
        <v>'homeown'</v>
      </c>
      <c r="BW125" s="8" t="s">
        <v>363</v>
      </c>
      <c r="BX125" t="str">
        <f t="shared" si="7"/>
        <v>ow</v>
      </c>
    </row>
    <row r="126" spans="1:76" x14ac:dyDescent="0.25">
      <c r="A126" s="8" t="s">
        <v>363</v>
      </c>
      <c r="B126" s="9" t="s">
        <v>364</v>
      </c>
      <c r="C126" s="21" t="str">
        <f t="shared" si="8"/>
        <v>ownpc</v>
      </c>
      <c r="D126" t="s">
        <v>540</v>
      </c>
      <c r="F126" s="26"/>
      <c r="G126" s="10" t="s">
        <v>6</v>
      </c>
      <c r="H126" s="11" t="s">
        <v>365</v>
      </c>
      <c r="I126" s="21"/>
      <c r="BW126" s="8" t="s">
        <v>366</v>
      </c>
      <c r="BX126" t="str">
        <f t="shared" si="7"/>
        <v>ow</v>
      </c>
    </row>
    <row r="127" spans="1:76" x14ac:dyDescent="0.25">
      <c r="A127" s="8" t="s">
        <v>366</v>
      </c>
      <c r="B127" s="9" t="s">
        <v>367</v>
      </c>
      <c r="C127" s="21" t="str">
        <f t="shared" si="8"/>
        <v>ownipod</v>
      </c>
      <c r="D127" t="s">
        <v>540</v>
      </c>
      <c r="F127" s="26" t="s">
        <v>121</v>
      </c>
      <c r="G127" s="10" t="s">
        <v>6</v>
      </c>
      <c r="H127" s="11" t="s">
        <v>368</v>
      </c>
      <c r="I127" s="21"/>
      <c r="BW127" s="8" t="s">
        <v>369</v>
      </c>
      <c r="BX127" t="str">
        <f t="shared" si="7"/>
        <v>ow</v>
      </c>
    </row>
    <row r="128" spans="1:76" x14ac:dyDescent="0.25">
      <c r="A128" s="8" t="s">
        <v>369</v>
      </c>
      <c r="B128" s="9" t="s">
        <v>370</v>
      </c>
      <c r="C128" s="21" t="str">
        <f t="shared" si="8"/>
        <v>owngame</v>
      </c>
      <c r="D128" t="s">
        <v>540</v>
      </c>
      <c r="F128" s="26"/>
      <c r="G128" s="10" t="s">
        <v>9</v>
      </c>
      <c r="H128" s="11" t="s">
        <v>371</v>
      </c>
      <c r="I128" s="21"/>
      <c r="BW128" s="8" t="s">
        <v>372</v>
      </c>
      <c r="BX128" t="str">
        <f t="shared" si="7"/>
        <v>ow</v>
      </c>
    </row>
    <row r="129" spans="1:76" x14ac:dyDescent="0.25">
      <c r="A129" s="8" t="s">
        <v>372</v>
      </c>
      <c r="B129" s="9" t="s">
        <v>373</v>
      </c>
      <c r="C129" s="21" t="str">
        <f t="shared" si="8"/>
        <v>ownfax</v>
      </c>
      <c r="D129" t="s">
        <v>540</v>
      </c>
      <c r="F129" s="26"/>
      <c r="G129" s="10" t="s">
        <v>13</v>
      </c>
      <c r="H129" s="11" t="s">
        <v>374</v>
      </c>
      <c r="I129" s="21"/>
      <c r="BW129" s="8" t="s">
        <v>375</v>
      </c>
      <c r="BX129" t="str">
        <f t="shared" si="7"/>
        <v>ne</v>
      </c>
    </row>
    <row r="130" spans="1:76" x14ac:dyDescent="0.25">
      <c r="A130" s="8" t="s">
        <v>375</v>
      </c>
      <c r="B130" s="9" t="s">
        <v>376</v>
      </c>
      <c r="C130" s="21" t="str">
        <f t="shared" si="8"/>
        <v>news</v>
      </c>
      <c r="D130" t="s">
        <v>540</v>
      </c>
      <c r="F130" s="26"/>
      <c r="G130" s="10" t="s">
        <v>17</v>
      </c>
      <c r="H130" s="11" t="s">
        <v>377</v>
      </c>
      <c r="I130" s="21"/>
      <c r="BW130" s="8" t="s">
        <v>378</v>
      </c>
      <c r="BX130" t="str">
        <f t="shared" ref="BX130:BX132" si="10">LEFT(BW130,2)</f>
        <v>re</v>
      </c>
    </row>
    <row r="131" spans="1:76" x14ac:dyDescent="0.25">
      <c r="A131" s="8" t="s">
        <v>378</v>
      </c>
      <c r="B131" s="9" t="s">
        <v>379</v>
      </c>
      <c r="C131" s="21" t="str">
        <f t="shared" ref="C131:C133" si="11">VLOOKUP(A131,$AL$1:$AL$84,1,0)</f>
        <v>response_01</v>
      </c>
      <c r="D131" t="s">
        <v>540</v>
      </c>
      <c r="F131" s="26" t="s">
        <v>124</v>
      </c>
      <c r="G131" s="10" t="s">
        <v>40</v>
      </c>
      <c r="H131" s="11" t="s">
        <v>40</v>
      </c>
      <c r="I131" s="21"/>
      <c r="BW131" s="8" t="s">
        <v>380</v>
      </c>
      <c r="BX131" t="str">
        <f t="shared" si="10"/>
        <v>re</v>
      </c>
    </row>
    <row r="132" spans="1:76" ht="15.75" thickBot="1" x14ac:dyDescent="0.3">
      <c r="A132" s="8" t="s">
        <v>380</v>
      </c>
      <c r="B132" s="9" t="s">
        <v>381</v>
      </c>
      <c r="C132" s="21" t="str">
        <f t="shared" si="11"/>
        <v>response_02</v>
      </c>
      <c r="D132" t="s">
        <v>540</v>
      </c>
      <c r="F132" s="26"/>
      <c r="G132" s="10" t="s">
        <v>6</v>
      </c>
      <c r="H132" s="11" t="s">
        <v>6</v>
      </c>
      <c r="I132" s="21"/>
      <c r="BW132" s="15" t="s">
        <v>382</v>
      </c>
      <c r="BX132" t="str">
        <f t="shared" si="10"/>
        <v>re</v>
      </c>
    </row>
    <row r="133" spans="1:76" ht="16.5" thickTop="1" thickBot="1" x14ac:dyDescent="0.3">
      <c r="A133" s="15" t="s">
        <v>382</v>
      </c>
      <c r="B133" s="16" t="s">
        <v>383</v>
      </c>
      <c r="C133" s="21" t="str">
        <f t="shared" si="11"/>
        <v>response_03</v>
      </c>
      <c r="D133" t="s">
        <v>540</v>
      </c>
      <c r="F133" s="26"/>
      <c r="G133" s="10" t="s">
        <v>9</v>
      </c>
      <c r="H133" s="11" t="s">
        <v>9</v>
      </c>
      <c r="I133" s="21"/>
    </row>
    <row r="134" spans="1:76" ht="15.75" thickTop="1" x14ac:dyDescent="0.25">
      <c r="A134" s="17"/>
      <c r="B134" s="17"/>
      <c r="C134" s="17"/>
      <c r="F134" s="26"/>
      <c r="G134" s="10" t="s">
        <v>13</v>
      </c>
      <c r="H134" s="11" t="s">
        <v>13</v>
      </c>
      <c r="I134" s="21"/>
    </row>
    <row r="135" spans="1:76" x14ac:dyDescent="0.25">
      <c r="F135" s="26"/>
      <c r="G135" s="10" t="s">
        <v>17</v>
      </c>
      <c r="H135" s="11" t="s">
        <v>17</v>
      </c>
      <c r="I135" s="21"/>
    </row>
    <row r="136" spans="1:76" x14ac:dyDescent="0.25">
      <c r="F136" s="26"/>
      <c r="G136" s="10" t="s">
        <v>21</v>
      </c>
      <c r="H136" s="11" t="s">
        <v>21</v>
      </c>
      <c r="I136" s="21"/>
    </row>
    <row r="137" spans="1:76" x14ac:dyDescent="0.25">
      <c r="F137" s="26"/>
      <c r="G137" s="10" t="s">
        <v>61</v>
      </c>
      <c r="H137" s="11" t="s">
        <v>61</v>
      </c>
      <c r="I137" s="21"/>
    </row>
    <row r="138" spans="1:76" x14ac:dyDescent="0.25">
      <c r="F138" s="26"/>
      <c r="G138" s="10" t="s">
        <v>157</v>
      </c>
      <c r="H138" s="11" t="s">
        <v>157</v>
      </c>
      <c r="I138" s="21"/>
    </row>
    <row r="139" spans="1:76" x14ac:dyDescent="0.25">
      <c r="F139" s="26"/>
      <c r="G139" s="10" t="s">
        <v>160</v>
      </c>
      <c r="H139" s="11" t="s">
        <v>160</v>
      </c>
      <c r="I139" s="21"/>
    </row>
    <row r="140" spans="1:76" x14ac:dyDescent="0.25">
      <c r="F140" s="26"/>
      <c r="G140" s="10" t="s">
        <v>65</v>
      </c>
      <c r="H140" s="11" t="s">
        <v>65</v>
      </c>
      <c r="I140" s="21"/>
    </row>
    <row r="141" spans="1:76" x14ac:dyDescent="0.25">
      <c r="F141" s="26"/>
      <c r="G141" s="10" t="s">
        <v>165</v>
      </c>
      <c r="H141" s="11" t="s">
        <v>165</v>
      </c>
      <c r="I141" s="21"/>
    </row>
    <row r="142" spans="1:76" x14ac:dyDescent="0.25">
      <c r="F142" s="26"/>
      <c r="G142" s="10" t="s">
        <v>168</v>
      </c>
      <c r="H142" s="11" t="s">
        <v>168</v>
      </c>
      <c r="I142" s="21"/>
    </row>
    <row r="143" spans="1:76" x14ac:dyDescent="0.25">
      <c r="F143" s="26"/>
      <c r="G143" s="10" t="s">
        <v>171</v>
      </c>
      <c r="H143" s="11" t="s">
        <v>171</v>
      </c>
      <c r="I143" s="21"/>
    </row>
    <row r="144" spans="1:76" x14ac:dyDescent="0.25">
      <c r="F144" s="26"/>
      <c r="G144" s="10" t="s">
        <v>174</v>
      </c>
      <c r="H144" s="11" t="s">
        <v>174</v>
      </c>
      <c r="I144" s="21"/>
    </row>
    <row r="145" spans="6:9" x14ac:dyDescent="0.25">
      <c r="F145" s="26"/>
      <c r="G145" s="10" t="s">
        <v>177</v>
      </c>
      <c r="H145" s="11" t="s">
        <v>177</v>
      </c>
      <c r="I145" s="21"/>
    </row>
    <row r="146" spans="6:9" x14ac:dyDescent="0.25">
      <c r="F146" s="26"/>
      <c r="G146" s="10" t="s">
        <v>180</v>
      </c>
      <c r="H146" s="11" t="s">
        <v>180</v>
      </c>
      <c r="I146" s="21"/>
    </row>
    <row r="147" spans="6:9" x14ac:dyDescent="0.25">
      <c r="F147" s="26"/>
      <c r="G147" s="10" t="s">
        <v>183</v>
      </c>
      <c r="H147" s="11" t="s">
        <v>183</v>
      </c>
      <c r="I147" s="21"/>
    </row>
    <row r="148" spans="6:9" x14ac:dyDescent="0.25">
      <c r="F148" s="26"/>
      <c r="G148" s="10" t="s">
        <v>186</v>
      </c>
      <c r="H148" s="11" t="s">
        <v>186</v>
      </c>
      <c r="I148" s="21"/>
    </row>
    <row r="149" spans="6:9" x14ac:dyDescent="0.25">
      <c r="F149" s="26"/>
      <c r="G149" s="10" t="s">
        <v>189</v>
      </c>
      <c r="H149" s="11" t="s">
        <v>189</v>
      </c>
      <c r="I149" s="21"/>
    </row>
    <row r="150" spans="6:9" x14ac:dyDescent="0.25">
      <c r="F150" s="26"/>
      <c r="G150" s="10" t="s">
        <v>192</v>
      </c>
      <c r="H150" s="11" t="s">
        <v>192</v>
      </c>
      <c r="I150" s="21"/>
    </row>
    <row r="151" spans="6:9" x14ac:dyDescent="0.25">
      <c r="F151" s="26"/>
      <c r="G151" s="10" t="s">
        <v>195</v>
      </c>
      <c r="H151" s="11" t="s">
        <v>195</v>
      </c>
      <c r="I151" s="21"/>
    </row>
    <row r="152" spans="6:9" x14ac:dyDescent="0.25">
      <c r="F152" s="26"/>
      <c r="G152" s="10" t="s">
        <v>198</v>
      </c>
      <c r="H152" s="11" t="s">
        <v>198</v>
      </c>
      <c r="I152" s="21"/>
    </row>
    <row r="153" spans="6:9" x14ac:dyDescent="0.25">
      <c r="F153" s="26"/>
      <c r="G153" s="10" t="s">
        <v>201</v>
      </c>
      <c r="H153" s="11" t="s">
        <v>201</v>
      </c>
      <c r="I153" s="21"/>
    </row>
    <row r="154" spans="6:9" x14ac:dyDescent="0.25">
      <c r="F154" s="26"/>
      <c r="G154" s="10" t="s">
        <v>204</v>
      </c>
      <c r="H154" s="11" t="s">
        <v>204</v>
      </c>
      <c r="I154" s="21"/>
    </row>
    <row r="155" spans="6:9" x14ac:dyDescent="0.25">
      <c r="F155" s="26"/>
      <c r="G155" s="10" t="s">
        <v>207</v>
      </c>
      <c r="H155" s="11" t="s">
        <v>207</v>
      </c>
      <c r="I155" s="21"/>
    </row>
    <row r="156" spans="6:9" x14ac:dyDescent="0.25">
      <c r="F156" s="26"/>
      <c r="G156" s="10" t="s">
        <v>210</v>
      </c>
      <c r="H156" s="11" t="s">
        <v>210</v>
      </c>
      <c r="I156" s="21"/>
    </row>
    <row r="157" spans="6:9" x14ac:dyDescent="0.25">
      <c r="F157" s="26"/>
      <c r="G157" s="10" t="s">
        <v>212</v>
      </c>
      <c r="H157" s="11" t="s">
        <v>212</v>
      </c>
      <c r="I157" s="21"/>
    </row>
    <row r="158" spans="6:9" x14ac:dyDescent="0.25">
      <c r="F158" s="26"/>
      <c r="G158" s="10" t="s">
        <v>215</v>
      </c>
      <c r="H158" s="11" t="s">
        <v>215</v>
      </c>
      <c r="I158" s="21"/>
    </row>
    <row r="159" spans="6:9" x14ac:dyDescent="0.25">
      <c r="F159" s="26"/>
      <c r="G159" s="10" t="s">
        <v>218</v>
      </c>
      <c r="H159" s="11" t="s">
        <v>218</v>
      </c>
      <c r="I159" s="21"/>
    </row>
    <row r="160" spans="6:9" x14ac:dyDescent="0.25">
      <c r="F160" s="26"/>
      <c r="G160" s="10" t="s">
        <v>221</v>
      </c>
      <c r="H160" s="11" t="s">
        <v>221</v>
      </c>
      <c r="I160" s="21"/>
    </row>
    <row r="161" spans="6:9" x14ac:dyDescent="0.25">
      <c r="F161" s="26"/>
      <c r="G161" s="10" t="s">
        <v>224</v>
      </c>
      <c r="H161" s="11" t="s">
        <v>224</v>
      </c>
      <c r="I161" s="21"/>
    </row>
    <row r="162" spans="6:9" x14ac:dyDescent="0.25">
      <c r="F162" s="26"/>
      <c r="G162" s="10" t="s">
        <v>227</v>
      </c>
      <c r="H162" s="11" t="s">
        <v>227</v>
      </c>
      <c r="I162" s="21"/>
    </row>
    <row r="163" spans="6:9" x14ac:dyDescent="0.25">
      <c r="F163" s="26"/>
      <c r="G163" s="10" t="s">
        <v>229</v>
      </c>
      <c r="H163" s="11" t="s">
        <v>229</v>
      </c>
      <c r="I163" s="21"/>
    </row>
    <row r="164" spans="6:9" x14ac:dyDescent="0.25">
      <c r="F164" s="26"/>
      <c r="G164" s="10" t="s">
        <v>232</v>
      </c>
      <c r="H164" s="11" t="s">
        <v>232</v>
      </c>
      <c r="I164" s="21"/>
    </row>
    <row r="165" spans="6:9" x14ac:dyDescent="0.25">
      <c r="F165" s="26"/>
      <c r="G165" s="10" t="s">
        <v>235</v>
      </c>
      <c r="H165" s="11" t="s">
        <v>235</v>
      </c>
      <c r="I165" s="21"/>
    </row>
    <row r="166" spans="6:9" x14ac:dyDescent="0.25">
      <c r="F166" s="26"/>
      <c r="G166" s="10" t="s">
        <v>238</v>
      </c>
      <c r="H166" s="11" t="s">
        <v>238</v>
      </c>
      <c r="I166" s="21"/>
    </row>
    <row r="167" spans="6:9" x14ac:dyDescent="0.25">
      <c r="F167" s="26"/>
      <c r="G167" s="10" t="s">
        <v>241</v>
      </c>
      <c r="H167" s="11" t="s">
        <v>241</v>
      </c>
      <c r="I167" s="21"/>
    </row>
    <row r="168" spans="6:9" x14ac:dyDescent="0.25">
      <c r="F168" s="26"/>
      <c r="G168" s="10" t="s">
        <v>244</v>
      </c>
      <c r="H168" s="11" t="s">
        <v>244</v>
      </c>
      <c r="I168" s="21"/>
    </row>
    <row r="169" spans="6:9" x14ac:dyDescent="0.25">
      <c r="F169" s="26"/>
      <c r="G169" s="10" t="s">
        <v>247</v>
      </c>
      <c r="H169" s="11" t="s">
        <v>247</v>
      </c>
      <c r="I169" s="21"/>
    </row>
    <row r="170" spans="6:9" x14ac:dyDescent="0.25">
      <c r="F170" s="26"/>
      <c r="G170" s="10" t="s">
        <v>250</v>
      </c>
      <c r="H170" s="11" t="s">
        <v>250</v>
      </c>
      <c r="I170" s="21"/>
    </row>
    <row r="171" spans="6:9" x14ac:dyDescent="0.25">
      <c r="F171" s="26"/>
      <c r="G171" s="10" t="s">
        <v>253</v>
      </c>
      <c r="H171" s="11" t="s">
        <v>253</v>
      </c>
      <c r="I171" s="21"/>
    </row>
    <row r="172" spans="6:9" x14ac:dyDescent="0.25">
      <c r="F172" s="26"/>
      <c r="G172" s="10" t="s">
        <v>256</v>
      </c>
      <c r="H172" s="11" t="s">
        <v>256</v>
      </c>
      <c r="I172" s="21"/>
    </row>
    <row r="173" spans="6:9" x14ac:dyDescent="0.25">
      <c r="F173" s="26"/>
      <c r="G173" s="10" t="s">
        <v>259</v>
      </c>
      <c r="H173" s="11" t="s">
        <v>259</v>
      </c>
      <c r="I173" s="21"/>
    </row>
    <row r="174" spans="6:9" x14ac:dyDescent="0.25">
      <c r="F174" s="26"/>
      <c r="G174" s="10" t="s">
        <v>262</v>
      </c>
      <c r="H174" s="11" t="s">
        <v>262</v>
      </c>
      <c r="I174" s="21"/>
    </row>
    <row r="175" spans="6:9" x14ac:dyDescent="0.25">
      <c r="F175" s="26"/>
      <c r="G175" s="10" t="s">
        <v>265</v>
      </c>
      <c r="H175" s="11" t="s">
        <v>265</v>
      </c>
      <c r="I175" s="21"/>
    </row>
    <row r="176" spans="6:9" x14ac:dyDescent="0.25">
      <c r="F176" s="26"/>
      <c r="G176" s="10" t="s">
        <v>268</v>
      </c>
      <c r="H176" s="11" t="s">
        <v>268</v>
      </c>
      <c r="I176" s="21"/>
    </row>
    <row r="177" spans="6:9" x14ac:dyDescent="0.25">
      <c r="F177" s="26"/>
      <c r="G177" s="10" t="s">
        <v>271</v>
      </c>
      <c r="H177" s="11" t="s">
        <v>271</v>
      </c>
      <c r="I177" s="21"/>
    </row>
    <row r="178" spans="6:9" x14ac:dyDescent="0.25">
      <c r="F178" s="26"/>
      <c r="G178" s="10" t="s">
        <v>274</v>
      </c>
      <c r="H178" s="11" t="s">
        <v>274</v>
      </c>
      <c r="I178" s="21"/>
    </row>
    <row r="179" spans="6:9" x14ac:dyDescent="0.25">
      <c r="F179" s="26"/>
      <c r="G179" s="10" t="s">
        <v>277</v>
      </c>
      <c r="H179" s="11" t="s">
        <v>277</v>
      </c>
      <c r="I179" s="21"/>
    </row>
    <row r="180" spans="6:9" x14ac:dyDescent="0.25">
      <c r="F180" s="26"/>
      <c r="G180" s="10" t="s">
        <v>280</v>
      </c>
      <c r="H180" s="11" t="s">
        <v>280</v>
      </c>
      <c r="I180" s="21"/>
    </row>
    <row r="181" spans="6:9" x14ac:dyDescent="0.25">
      <c r="F181" s="26"/>
      <c r="G181" s="10" t="s">
        <v>384</v>
      </c>
      <c r="H181" s="11" t="s">
        <v>384</v>
      </c>
      <c r="I181" s="21"/>
    </row>
    <row r="182" spans="6:9" x14ac:dyDescent="0.25">
      <c r="F182" s="26"/>
      <c r="G182" s="10" t="s">
        <v>283</v>
      </c>
      <c r="H182" s="11" t="s">
        <v>283</v>
      </c>
      <c r="I182" s="21"/>
    </row>
    <row r="183" spans="6:9" x14ac:dyDescent="0.25">
      <c r="F183" s="26"/>
      <c r="G183" s="10" t="s">
        <v>286</v>
      </c>
      <c r="H183" s="11" t="s">
        <v>286</v>
      </c>
      <c r="I183" s="21"/>
    </row>
    <row r="184" spans="6:9" x14ac:dyDescent="0.25">
      <c r="F184" s="26"/>
      <c r="G184" s="10" t="s">
        <v>385</v>
      </c>
      <c r="H184" s="11" t="s">
        <v>385</v>
      </c>
      <c r="I184" s="21"/>
    </row>
    <row r="185" spans="6:9" x14ac:dyDescent="0.25">
      <c r="F185" s="26"/>
      <c r="G185" s="10" t="s">
        <v>386</v>
      </c>
      <c r="H185" s="11" t="s">
        <v>386</v>
      </c>
      <c r="I185" s="21"/>
    </row>
    <row r="186" spans="6:9" x14ac:dyDescent="0.25">
      <c r="F186" s="26"/>
      <c r="G186" s="10" t="s">
        <v>387</v>
      </c>
      <c r="H186" s="11" t="s">
        <v>387</v>
      </c>
      <c r="I186" s="21"/>
    </row>
    <row r="187" spans="6:9" x14ac:dyDescent="0.25">
      <c r="F187" s="26"/>
      <c r="G187" s="10" t="s">
        <v>388</v>
      </c>
      <c r="H187" s="11" t="s">
        <v>388</v>
      </c>
      <c r="I187" s="21"/>
    </row>
    <row r="188" spans="6:9" x14ac:dyDescent="0.25">
      <c r="F188" s="26" t="s">
        <v>127</v>
      </c>
      <c r="G188" s="10" t="s">
        <v>6</v>
      </c>
      <c r="H188" s="11" t="s">
        <v>389</v>
      </c>
      <c r="I188" s="21"/>
    </row>
    <row r="189" spans="6:9" x14ac:dyDescent="0.25">
      <c r="F189" s="26"/>
      <c r="G189" s="10" t="s">
        <v>9</v>
      </c>
      <c r="H189" s="11" t="s">
        <v>390</v>
      </c>
      <c r="I189" s="21"/>
    </row>
    <row r="190" spans="6:9" x14ac:dyDescent="0.25">
      <c r="F190" s="26"/>
      <c r="G190" s="10" t="s">
        <v>13</v>
      </c>
      <c r="H190" s="11" t="s">
        <v>391</v>
      </c>
      <c r="I190" s="21"/>
    </row>
    <row r="191" spans="6:9" x14ac:dyDescent="0.25">
      <c r="F191" s="26"/>
      <c r="G191" s="10" t="s">
        <v>17</v>
      </c>
      <c r="H191" s="11" t="s">
        <v>392</v>
      </c>
      <c r="I191" s="21"/>
    </row>
    <row r="192" spans="6:9" x14ac:dyDescent="0.25">
      <c r="F192" s="26"/>
      <c r="G192" s="10" t="s">
        <v>21</v>
      </c>
      <c r="H192" s="11" t="s">
        <v>393</v>
      </c>
      <c r="I192" s="21"/>
    </row>
    <row r="193" spans="6:9" x14ac:dyDescent="0.25">
      <c r="F193" s="26" t="s">
        <v>129</v>
      </c>
      <c r="G193" s="10" t="s">
        <v>40</v>
      </c>
      <c r="H193" s="11" t="s">
        <v>40</v>
      </c>
      <c r="I193" s="21"/>
    </row>
    <row r="194" spans="6:9" x14ac:dyDescent="0.25">
      <c r="F194" s="26"/>
      <c r="G194" s="10" t="s">
        <v>6</v>
      </c>
      <c r="H194" s="11" t="s">
        <v>6</v>
      </c>
      <c r="I194" s="21"/>
    </row>
    <row r="195" spans="6:9" x14ac:dyDescent="0.25">
      <c r="F195" s="26"/>
      <c r="G195" s="10" t="s">
        <v>9</v>
      </c>
      <c r="H195" s="11" t="s">
        <v>9</v>
      </c>
      <c r="I195" s="21"/>
    </row>
    <row r="196" spans="6:9" x14ac:dyDescent="0.25">
      <c r="F196" s="26"/>
      <c r="G196" s="10" t="s">
        <v>13</v>
      </c>
      <c r="H196" s="11" t="s">
        <v>13</v>
      </c>
      <c r="I196" s="21"/>
    </row>
    <row r="197" spans="6:9" x14ac:dyDescent="0.25">
      <c r="F197" s="26"/>
      <c r="G197" s="10" t="s">
        <v>17</v>
      </c>
      <c r="H197" s="11" t="s">
        <v>17</v>
      </c>
      <c r="I197" s="21"/>
    </row>
    <row r="198" spans="6:9" x14ac:dyDescent="0.25">
      <c r="F198" s="26"/>
      <c r="G198" s="10" t="s">
        <v>21</v>
      </c>
      <c r="H198" s="11" t="s">
        <v>21</v>
      </c>
      <c r="I198" s="21"/>
    </row>
    <row r="199" spans="6:9" x14ac:dyDescent="0.25">
      <c r="F199" s="26"/>
      <c r="G199" s="10" t="s">
        <v>61</v>
      </c>
      <c r="H199" s="11" t="s">
        <v>61</v>
      </c>
      <c r="I199" s="21"/>
    </row>
    <row r="200" spans="6:9" x14ac:dyDescent="0.25">
      <c r="F200" s="26"/>
      <c r="G200" s="10" t="s">
        <v>157</v>
      </c>
      <c r="H200" s="11" t="s">
        <v>157</v>
      </c>
      <c r="I200" s="21"/>
    </row>
    <row r="201" spans="6:9" x14ac:dyDescent="0.25">
      <c r="F201" s="26"/>
      <c r="G201" s="10" t="s">
        <v>160</v>
      </c>
      <c r="H201" s="11" t="s">
        <v>160</v>
      </c>
      <c r="I201" s="21"/>
    </row>
    <row r="202" spans="6:9" x14ac:dyDescent="0.25">
      <c r="F202" s="26" t="s">
        <v>132</v>
      </c>
      <c r="G202" s="10" t="s">
        <v>348</v>
      </c>
      <c r="H202" s="11" t="s">
        <v>394</v>
      </c>
      <c r="I202" s="21"/>
    </row>
    <row r="203" spans="6:9" x14ac:dyDescent="0.25">
      <c r="F203" s="26"/>
      <c r="G203" s="10" t="s">
        <v>40</v>
      </c>
      <c r="H203" s="11" t="s">
        <v>395</v>
      </c>
      <c r="I203" s="21"/>
    </row>
    <row r="204" spans="6:9" x14ac:dyDescent="0.25">
      <c r="F204" s="26"/>
      <c r="G204" s="10" t="s">
        <v>6</v>
      </c>
      <c r="H204" s="11" t="s">
        <v>365</v>
      </c>
      <c r="I204" s="21"/>
    </row>
    <row r="205" spans="6:9" x14ac:dyDescent="0.25">
      <c r="F205" s="26" t="s">
        <v>135</v>
      </c>
      <c r="G205" s="10" t="s">
        <v>348</v>
      </c>
      <c r="H205" s="11" t="s">
        <v>394</v>
      </c>
      <c r="I205" s="21"/>
    </row>
    <row r="206" spans="6:9" x14ac:dyDescent="0.25">
      <c r="F206" s="26"/>
      <c r="G206" s="10" t="s">
        <v>40</v>
      </c>
      <c r="H206" s="11" t="s">
        <v>396</v>
      </c>
      <c r="I206" s="21"/>
    </row>
    <row r="207" spans="6:9" x14ac:dyDescent="0.25">
      <c r="F207" s="26"/>
      <c r="G207" s="10" t="s">
        <v>6</v>
      </c>
      <c r="H207" s="11" t="s">
        <v>397</v>
      </c>
      <c r="I207" s="21"/>
    </row>
    <row r="208" spans="6:9" x14ac:dyDescent="0.25">
      <c r="F208" s="26" t="s">
        <v>141</v>
      </c>
      <c r="G208" s="10" t="s">
        <v>348</v>
      </c>
      <c r="H208" s="11" t="s">
        <v>394</v>
      </c>
      <c r="I208" s="21"/>
    </row>
    <row r="209" spans="6:9" x14ac:dyDescent="0.25">
      <c r="F209" s="26"/>
      <c r="G209" s="10" t="s">
        <v>6</v>
      </c>
      <c r="H209" s="11" t="s">
        <v>398</v>
      </c>
      <c r="I209" s="21"/>
    </row>
    <row r="210" spans="6:9" x14ac:dyDescent="0.25">
      <c r="F210" s="26"/>
      <c r="G210" s="10" t="s">
        <v>9</v>
      </c>
      <c r="H210" s="11" t="s">
        <v>399</v>
      </c>
      <c r="I210" s="21"/>
    </row>
    <row r="211" spans="6:9" x14ac:dyDescent="0.25">
      <c r="F211" s="26"/>
      <c r="G211" s="10" t="s">
        <v>13</v>
      </c>
      <c r="H211" s="11" t="s">
        <v>400</v>
      </c>
      <c r="I211" s="21"/>
    </row>
    <row r="212" spans="6:9" x14ac:dyDescent="0.25">
      <c r="F212" s="26" t="s">
        <v>143</v>
      </c>
      <c r="G212" s="10" t="s">
        <v>348</v>
      </c>
      <c r="H212" s="11" t="s">
        <v>394</v>
      </c>
      <c r="I212" s="21"/>
    </row>
    <row r="213" spans="6:9" x14ac:dyDescent="0.25">
      <c r="F213" s="26"/>
      <c r="G213" s="10" t="s">
        <v>40</v>
      </c>
      <c r="H213" s="11" t="s">
        <v>137</v>
      </c>
      <c r="I213" s="21"/>
    </row>
    <row r="214" spans="6:9" x14ac:dyDescent="0.25">
      <c r="F214" s="26"/>
      <c r="G214" s="10" t="s">
        <v>6</v>
      </c>
      <c r="H214" s="11" t="s">
        <v>140</v>
      </c>
      <c r="I214" s="21"/>
    </row>
    <row r="215" spans="6:9" x14ac:dyDescent="0.25">
      <c r="F215" s="26" t="s">
        <v>145</v>
      </c>
      <c r="G215" s="10" t="s">
        <v>40</v>
      </c>
      <c r="H215" s="11" t="s">
        <v>137</v>
      </c>
      <c r="I215" t="str">
        <f>_xlfn.CONCAT("'",F215,"'")</f>
        <v>'carbuy'</v>
      </c>
    </row>
    <row r="216" spans="6:9" x14ac:dyDescent="0.25">
      <c r="F216" s="26"/>
      <c r="G216" s="10" t="s">
        <v>6</v>
      </c>
      <c r="H216" s="11" t="s">
        <v>140</v>
      </c>
      <c r="I216" s="21"/>
    </row>
    <row r="217" spans="6:9" x14ac:dyDescent="0.25">
      <c r="F217" s="26" t="s">
        <v>147</v>
      </c>
      <c r="G217" s="10" t="s">
        <v>6</v>
      </c>
      <c r="H217" s="11" t="s">
        <v>401</v>
      </c>
      <c r="I217" s="21"/>
    </row>
    <row r="218" spans="6:9" x14ac:dyDescent="0.25">
      <c r="F218" s="26"/>
      <c r="G218" s="10" t="s">
        <v>9</v>
      </c>
      <c r="H218" s="11" t="s">
        <v>402</v>
      </c>
      <c r="I218" s="21"/>
    </row>
    <row r="219" spans="6:9" x14ac:dyDescent="0.25">
      <c r="F219" s="26"/>
      <c r="G219" s="10" t="s">
        <v>13</v>
      </c>
      <c r="H219" s="11" t="s">
        <v>403</v>
      </c>
      <c r="I219" s="21"/>
    </row>
    <row r="220" spans="6:9" x14ac:dyDescent="0.25">
      <c r="F220" s="26"/>
      <c r="G220" s="10" t="s">
        <v>17</v>
      </c>
      <c r="H220" s="11" t="s">
        <v>404</v>
      </c>
      <c r="I220" s="21"/>
    </row>
    <row r="221" spans="6:9" x14ac:dyDescent="0.25">
      <c r="F221" s="26"/>
      <c r="G221" s="10" t="s">
        <v>21</v>
      </c>
      <c r="H221" s="11" t="s">
        <v>405</v>
      </c>
      <c r="I221" s="21"/>
    </row>
    <row r="222" spans="6:9" x14ac:dyDescent="0.25">
      <c r="F222" s="26"/>
      <c r="G222" s="10" t="s">
        <v>61</v>
      </c>
      <c r="H222" s="11" t="s">
        <v>406</v>
      </c>
      <c r="I222" s="21"/>
    </row>
    <row r="223" spans="6:9" x14ac:dyDescent="0.25">
      <c r="F223" s="26"/>
      <c r="G223" s="10" t="s">
        <v>157</v>
      </c>
      <c r="H223" s="11" t="s">
        <v>407</v>
      </c>
      <c r="I223" s="21"/>
    </row>
    <row r="224" spans="6:9" x14ac:dyDescent="0.25">
      <c r="F224" s="26"/>
      <c r="G224" s="10" t="s">
        <v>160</v>
      </c>
      <c r="H224" s="11" t="s">
        <v>408</v>
      </c>
      <c r="I224" s="21"/>
    </row>
    <row r="225" spans="6:9" x14ac:dyDescent="0.25">
      <c r="F225" s="26"/>
      <c r="G225" s="10" t="s">
        <v>65</v>
      </c>
      <c r="H225" s="11" t="s">
        <v>409</v>
      </c>
      <c r="I225" s="21"/>
    </row>
    <row r="226" spans="6:9" x14ac:dyDescent="0.25">
      <c r="F226" s="26"/>
      <c r="G226" s="10" t="s">
        <v>165</v>
      </c>
      <c r="H226" s="11" t="s">
        <v>410</v>
      </c>
      <c r="I226" s="21"/>
    </row>
    <row r="227" spans="6:9" x14ac:dyDescent="0.25">
      <c r="F227" s="26" t="s">
        <v>149</v>
      </c>
      <c r="G227" s="10" t="s">
        <v>6</v>
      </c>
      <c r="H227" s="11" t="s">
        <v>411</v>
      </c>
      <c r="I227" s="21"/>
    </row>
    <row r="228" spans="6:9" x14ac:dyDescent="0.25">
      <c r="F228" s="26"/>
      <c r="G228" s="10" t="s">
        <v>9</v>
      </c>
      <c r="H228" s="11" t="s">
        <v>412</v>
      </c>
      <c r="I228" s="21"/>
    </row>
    <row r="229" spans="6:9" x14ac:dyDescent="0.25">
      <c r="F229" s="26"/>
      <c r="G229" s="10" t="s">
        <v>13</v>
      </c>
      <c r="H229" s="11" t="s">
        <v>413</v>
      </c>
      <c r="I229" s="21"/>
    </row>
    <row r="230" spans="6:9" x14ac:dyDescent="0.25">
      <c r="F230" s="26"/>
      <c r="G230" s="10" t="s">
        <v>17</v>
      </c>
      <c r="H230" s="11" t="s">
        <v>414</v>
      </c>
      <c r="I230" s="21"/>
    </row>
    <row r="231" spans="6:9" x14ac:dyDescent="0.25">
      <c r="F231" s="26"/>
      <c r="G231" s="10" t="s">
        <v>21</v>
      </c>
      <c r="H231" s="11" t="s">
        <v>410</v>
      </c>
      <c r="I231" s="21"/>
    </row>
    <row r="232" spans="6:9" x14ac:dyDescent="0.25">
      <c r="F232" s="26" t="s">
        <v>153</v>
      </c>
      <c r="G232" s="10" t="s">
        <v>40</v>
      </c>
      <c r="H232" s="11" t="s">
        <v>137</v>
      </c>
      <c r="I232" t="str">
        <f>_xlfn.CONCAT("'",F232,"'")</f>
        <v>'commutecar'</v>
      </c>
    </row>
    <row r="233" spans="6:9" x14ac:dyDescent="0.25">
      <c r="F233" s="26"/>
      <c r="G233" s="10" t="s">
        <v>6</v>
      </c>
      <c r="H233" s="11" t="s">
        <v>140</v>
      </c>
      <c r="I233" s="21"/>
    </row>
    <row r="234" spans="6:9" x14ac:dyDescent="0.25">
      <c r="F234" s="26" t="s">
        <v>155</v>
      </c>
      <c r="G234" s="10" t="s">
        <v>40</v>
      </c>
      <c r="H234" s="11" t="s">
        <v>137</v>
      </c>
      <c r="I234" t="str">
        <f>_xlfn.CONCAT("'",F234,"'")</f>
        <v>'commutemotorcycle'</v>
      </c>
    </row>
    <row r="235" spans="6:9" x14ac:dyDescent="0.25">
      <c r="F235" s="26"/>
      <c r="G235" s="10" t="s">
        <v>6</v>
      </c>
      <c r="H235" s="11" t="s">
        <v>140</v>
      </c>
      <c r="I235" s="21"/>
    </row>
    <row r="236" spans="6:9" x14ac:dyDescent="0.25">
      <c r="F236" s="26" t="s">
        <v>158</v>
      </c>
      <c r="G236" s="10" t="s">
        <v>40</v>
      </c>
      <c r="H236" s="11" t="s">
        <v>137</v>
      </c>
      <c r="I236" t="str">
        <f>_xlfn.CONCAT("'",F236,"'")</f>
        <v>'commutecarpool'</v>
      </c>
    </row>
    <row r="237" spans="6:9" x14ac:dyDescent="0.25">
      <c r="F237" s="26"/>
      <c r="G237" s="10" t="s">
        <v>6</v>
      </c>
      <c r="H237" s="11" t="s">
        <v>140</v>
      </c>
      <c r="I237" s="21"/>
    </row>
    <row r="238" spans="6:9" x14ac:dyDescent="0.25">
      <c r="F238" s="26" t="s">
        <v>161</v>
      </c>
      <c r="G238" s="10" t="s">
        <v>40</v>
      </c>
      <c r="H238" s="11" t="s">
        <v>137</v>
      </c>
      <c r="I238" t="str">
        <f>_xlfn.CONCAT("'",F238,"'")</f>
        <v>'commutebus'</v>
      </c>
    </row>
    <row r="239" spans="6:9" x14ac:dyDescent="0.25">
      <c r="F239" s="26"/>
      <c r="G239" s="10" t="s">
        <v>6</v>
      </c>
      <c r="H239" s="11" t="s">
        <v>140</v>
      </c>
      <c r="I239" s="21"/>
    </row>
    <row r="240" spans="6:9" x14ac:dyDescent="0.25">
      <c r="F240" s="26" t="s">
        <v>163</v>
      </c>
      <c r="G240" s="10" t="s">
        <v>40</v>
      </c>
      <c r="H240" s="11" t="s">
        <v>137</v>
      </c>
      <c r="I240" t="str">
        <f>_xlfn.CONCAT("'",F240,"'")</f>
        <v>'commuterail'</v>
      </c>
    </row>
    <row r="241" spans="6:9" x14ac:dyDescent="0.25">
      <c r="F241" s="26"/>
      <c r="G241" s="10" t="s">
        <v>6</v>
      </c>
      <c r="H241" s="11" t="s">
        <v>140</v>
      </c>
      <c r="I241" s="21"/>
    </row>
    <row r="242" spans="6:9" x14ac:dyDescent="0.25">
      <c r="F242" s="26" t="s">
        <v>166</v>
      </c>
      <c r="G242" s="10" t="s">
        <v>40</v>
      </c>
      <c r="H242" s="11" t="s">
        <v>137</v>
      </c>
      <c r="I242" t="str">
        <f>_xlfn.CONCAT("'",F242,"'")</f>
        <v>'commutepublic'</v>
      </c>
    </row>
    <row r="243" spans="6:9" x14ac:dyDescent="0.25">
      <c r="F243" s="26"/>
      <c r="G243" s="10" t="s">
        <v>6</v>
      </c>
      <c r="H243" s="11" t="s">
        <v>140</v>
      </c>
      <c r="I243" s="21"/>
    </row>
    <row r="244" spans="6:9" x14ac:dyDescent="0.25">
      <c r="F244" s="26" t="s">
        <v>169</v>
      </c>
      <c r="G244" s="10" t="s">
        <v>40</v>
      </c>
      <c r="H244" s="11" t="s">
        <v>137</v>
      </c>
      <c r="I244" t="str">
        <f>_xlfn.CONCAT("'",F244,"'")</f>
        <v>'commutebike'</v>
      </c>
    </row>
    <row r="245" spans="6:9" x14ac:dyDescent="0.25">
      <c r="F245" s="26"/>
      <c r="G245" s="10" t="s">
        <v>6</v>
      </c>
      <c r="H245" s="11" t="s">
        <v>140</v>
      </c>
      <c r="I245" s="21"/>
    </row>
    <row r="246" spans="6:9" x14ac:dyDescent="0.25">
      <c r="F246" s="26" t="s">
        <v>172</v>
      </c>
      <c r="G246" s="10" t="s">
        <v>40</v>
      </c>
      <c r="H246" s="11" t="s">
        <v>137</v>
      </c>
      <c r="I246" t="str">
        <f>_xlfn.CONCAT("'",F246,"'")</f>
        <v>'commutewalk'</v>
      </c>
    </row>
    <row r="247" spans="6:9" x14ac:dyDescent="0.25">
      <c r="F247" s="26"/>
      <c r="G247" s="10" t="s">
        <v>6</v>
      </c>
      <c r="H247" s="11" t="s">
        <v>140</v>
      </c>
      <c r="I247" s="21"/>
    </row>
    <row r="248" spans="6:9" x14ac:dyDescent="0.25">
      <c r="F248" s="26" t="s">
        <v>175</v>
      </c>
      <c r="G248" s="10" t="s">
        <v>40</v>
      </c>
      <c r="H248" s="11" t="s">
        <v>137</v>
      </c>
      <c r="I248" t="str">
        <f>_xlfn.CONCAT("'",F248,"'")</f>
        <v>'commutenonmotor'</v>
      </c>
    </row>
    <row r="249" spans="6:9" x14ac:dyDescent="0.25">
      <c r="F249" s="26"/>
      <c r="G249" s="10" t="s">
        <v>6</v>
      </c>
      <c r="H249" s="11" t="s">
        <v>140</v>
      </c>
      <c r="I249" s="21"/>
    </row>
    <row r="250" spans="6:9" x14ac:dyDescent="0.25">
      <c r="F250" s="26" t="s">
        <v>178</v>
      </c>
      <c r="G250" s="10" t="s">
        <v>40</v>
      </c>
      <c r="H250" s="11" t="s">
        <v>137</v>
      </c>
      <c r="I250" t="str">
        <f>_xlfn.CONCAT("'",F250,"'")</f>
        <v>'telecommute'</v>
      </c>
    </row>
    <row r="251" spans="6:9" x14ac:dyDescent="0.25">
      <c r="F251" s="26"/>
      <c r="G251" s="10" t="s">
        <v>6</v>
      </c>
      <c r="H251" s="11" t="s">
        <v>140</v>
      </c>
      <c r="I251" s="21"/>
    </row>
    <row r="252" spans="6:9" x14ac:dyDescent="0.25">
      <c r="F252" s="26" t="s">
        <v>181</v>
      </c>
      <c r="G252" s="10" t="s">
        <v>6</v>
      </c>
      <c r="H252" s="11" t="s">
        <v>415</v>
      </c>
      <c r="I252" s="21"/>
    </row>
    <row r="253" spans="6:9" x14ac:dyDescent="0.25">
      <c r="F253" s="26"/>
      <c r="G253" s="10" t="s">
        <v>9</v>
      </c>
      <c r="H253" s="11" t="s">
        <v>416</v>
      </c>
      <c r="I253" s="21"/>
    </row>
    <row r="254" spans="6:9" x14ac:dyDescent="0.25">
      <c r="F254" s="26"/>
      <c r="G254" s="10" t="s">
        <v>13</v>
      </c>
      <c r="H254" s="11" t="s">
        <v>126</v>
      </c>
      <c r="I254" s="21"/>
    </row>
    <row r="255" spans="6:9" x14ac:dyDescent="0.25">
      <c r="F255" s="26"/>
      <c r="G255" s="10" t="s">
        <v>17</v>
      </c>
      <c r="H255" s="11" t="s">
        <v>417</v>
      </c>
      <c r="I255" s="21"/>
    </row>
    <row r="256" spans="6:9" x14ac:dyDescent="0.25">
      <c r="F256" s="26"/>
      <c r="G256" s="10" t="s">
        <v>160</v>
      </c>
      <c r="H256" s="11" t="s">
        <v>394</v>
      </c>
      <c r="I256" s="21"/>
    </row>
    <row r="257" spans="6:9" x14ac:dyDescent="0.25">
      <c r="F257" s="26"/>
      <c r="G257" s="10" t="s">
        <v>65</v>
      </c>
      <c r="H257" s="11" t="s">
        <v>66</v>
      </c>
      <c r="I257" s="21"/>
    </row>
    <row r="258" spans="6:9" x14ac:dyDescent="0.25">
      <c r="F258" s="26" t="s">
        <v>184</v>
      </c>
      <c r="G258" s="10" t="s">
        <v>6</v>
      </c>
      <c r="H258" s="11" t="s">
        <v>418</v>
      </c>
      <c r="I258" s="21"/>
    </row>
    <row r="259" spans="6:9" x14ac:dyDescent="0.25">
      <c r="F259" s="26"/>
      <c r="G259" s="10" t="s">
        <v>9</v>
      </c>
      <c r="H259" s="11" t="s">
        <v>419</v>
      </c>
      <c r="I259" s="21"/>
    </row>
    <row r="260" spans="6:9" x14ac:dyDescent="0.25">
      <c r="F260" s="26"/>
      <c r="G260" s="10" t="s">
        <v>13</v>
      </c>
      <c r="H260" s="11" t="s">
        <v>420</v>
      </c>
      <c r="I260" s="21"/>
    </row>
    <row r="261" spans="6:9" x14ac:dyDescent="0.25">
      <c r="F261" s="26"/>
      <c r="G261" s="10" t="s">
        <v>17</v>
      </c>
      <c r="H261" s="11" t="s">
        <v>421</v>
      </c>
      <c r="I261" s="21"/>
    </row>
    <row r="262" spans="6:9" x14ac:dyDescent="0.25">
      <c r="F262" s="26"/>
      <c r="G262" s="10" t="s">
        <v>21</v>
      </c>
      <c r="H262" s="11" t="s">
        <v>422</v>
      </c>
      <c r="I262" s="21"/>
    </row>
    <row r="263" spans="6:9" x14ac:dyDescent="0.25">
      <c r="F263" s="26"/>
      <c r="G263" s="10" t="s">
        <v>61</v>
      </c>
      <c r="H263" s="11" t="s">
        <v>423</v>
      </c>
      <c r="I263" s="21"/>
    </row>
    <row r="264" spans="6:9" x14ac:dyDescent="0.25">
      <c r="F264" s="26"/>
      <c r="G264" s="10" t="s">
        <v>157</v>
      </c>
      <c r="H264" s="11" t="s">
        <v>424</v>
      </c>
      <c r="I264" s="21"/>
    </row>
    <row r="265" spans="6:9" x14ac:dyDescent="0.25">
      <c r="F265" s="26" t="s">
        <v>187</v>
      </c>
      <c r="G265" s="10" t="s">
        <v>40</v>
      </c>
      <c r="H265" s="11" t="s">
        <v>137</v>
      </c>
      <c r="I265" t="str">
        <f>_xlfn.CONCAT("'",F265,"'")</f>
        <v>'polparty'</v>
      </c>
    </row>
    <row r="266" spans="6:9" x14ac:dyDescent="0.25">
      <c r="F266" s="26"/>
      <c r="G266" s="10" t="s">
        <v>6</v>
      </c>
      <c r="H266" s="11" t="s">
        <v>140</v>
      </c>
      <c r="I266" s="21"/>
    </row>
    <row r="267" spans="6:9" x14ac:dyDescent="0.25">
      <c r="F267" s="26" t="s">
        <v>190</v>
      </c>
      <c r="G267" s="10" t="s">
        <v>40</v>
      </c>
      <c r="H267" s="11" t="s">
        <v>137</v>
      </c>
      <c r="I267" t="str">
        <f>_xlfn.CONCAT("'",F267,"'")</f>
        <v>'polcontrib'</v>
      </c>
    </row>
    <row r="268" spans="6:9" x14ac:dyDescent="0.25">
      <c r="F268" s="26"/>
      <c r="G268" s="10" t="s">
        <v>6</v>
      </c>
      <c r="H268" s="11" t="s">
        <v>140</v>
      </c>
      <c r="I268" s="21"/>
    </row>
    <row r="269" spans="6:9" x14ac:dyDescent="0.25">
      <c r="F269" s="26" t="s">
        <v>193</v>
      </c>
      <c r="G269" s="10" t="s">
        <v>40</v>
      </c>
      <c r="H269" s="11" t="s">
        <v>137</v>
      </c>
      <c r="I269" t="str">
        <f>_xlfn.CONCAT("'",F269,"'")</f>
        <v>'vote'</v>
      </c>
    </row>
    <row r="270" spans="6:9" x14ac:dyDescent="0.25">
      <c r="F270" s="26"/>
      <c r="G270" s="10" t="s">
        <v>6</v>
      </c>
      <c r="H270" s="11" t="s">
        <v>140</v>
      </c>
      <c r="I270" s="21"/>
    </row>
    <row r="271" spans="6:9" x14ac:dyDescent="0.25">
      <c r="F271" s="26" t="s">
        <v>196</v>
      </c>
      <c r="G271" s="10" t="s">
        <v>6</v>
      </c>
      <c r="H271" s="11" t="s">
        <v>425</v>
      </c>
      <c r="I271" s="21"/>
    </row>
    <row r="272" spans="6:9" x14ac:dyDescent="0.25">
      <c r="F272" s="26"/>
      <c r="G272" s="10" t="s">
        <v>9</v>
      </c>
      <c r="H272" s="11" t="s">
        <v>426</v>
      </c>
      <c r="I272" s="21"/>
    </row>
    <row r="273" spans="6:9" x14ac:dyDescent="0.25">
      <c r="F273" s="26"/>
      <c r="G273" s="10" t="s">
        <v>13</v>
      </c>
      <c r="H273" s="11" t="s">
        <v>427</v>
      </c>
      <c r="I273" s="21"/>
    </row>
    <row r="274" spans="6:9" x14ac:dyDescent="0.25">
      <c r="F274" s="26"/>
      <c r="G274" s="10" t="s">
        <v>17</v>
      </c>
      <c r="H274" s="11" t="s">
        <v>428</v>
      </c>
      <c r="I274" s="21"/>
    </row>
    <row r="275" spans="6:9" x14ac:dyDescent="0.25">
      <c r="F275" s="26"/>
      <c r="G275" s="10" t="s">
        <v>21</v>
      </c>
      <c r="H275" s="11" t="s">
        <v>417</v>
      </c>
      <c r="I275" s="21"/>
    </row>
    <row r="276" spans="6:9" x14ac:dyDescent="0.25">
      <c r="F276" s="26" t="s">
        <v>199</v>
      </c>
      <c r="G276" s="10" t="s">
        <v>6</v>
      </c>
      <c r="H276" s="11" t="s">
        <v>429</v>
      </c>
      <c r="I276" s="21"/>
    </row>
    <row r="277" spans="6:9" x14ac:dyDescent="0.25">
      <c r="F277" s="26"/>
      <c r="G277" s="10" t="s">
        <v>9</v>
      </c>
      <c r="H277" s="11" t="s">
        <v>430</v>
      </c>
      <c r="I277" s="21"/>
    </row>
    <row r="278" spans="6:9" x14ac:dyDescent="0.25">
      <c r="F278" s="26"/>
      <c r="G278" s="10" t="s">
        <v>13</v>
      </c>
      <c r="H278" s="11" t="s">
        <v>431</v>
      </c>
      <c r="I278" s="21"/>
    </row>
    <row r="279" spans="6:9" x14ac:dyDescent="0.25">
      <c r="F279" s="26"/>
      <c r="G279" s="10" t="s">
        <v>17</v>
      </c>
      <c r="H279" s="11" t="s">
        <v>417</v>
      </c>
      <c r="I279" s="21"/>
    </row>
    <row r="280" spans="6:9" x14ac:dyDescent="0.25">
      <c r="F280" s="26" t="s">
        <v>202</v>
      </c>
      <c r="G280" s="10" t="s">
        <v>6</v>
      </c>
      <c r="H280" s="11" t="s">
        <v>429</v>
      </c>
      <c r="I280" s="21"/>
    </row>
    <row r="281" spans="6:9" x14ac:dyDescent="0.25">
      <c r="F281" s="26"/>
      <c r="G281" s="10" t="s">
        <v>9</v>
      </c>
      <c r="H281" s="11" t="s">
        <v>432</v>
      </c>
      <c r="I281" s="21"/>
    </row>
    <row r="282" spans="6:9" x14ac:dyDescent="0.25">
      <c r="F282" s="26"/>
      <c r="G282" s="10" t="s">
        <v>13</v>
      </c>
      <c r="H282" s="11" t="s">
        <v>433</v>
      </c>
      <c r="I282" s="21"/>
    </row>
    <row r="283" spans="6:9" x14ac:dyDescent="0.25">
      <c r="F283" s="26"/>
      <c r="G283" s="10" t="s">
        <v>17</v>
      </c>
      <c r="H283" s="11" t="s">
        <v>417</v>
      </c>
      <c r="I283" s="21"/>
    </row>
    <row r="284" spans="6:9" x14ac:dyDescent="0.25">
      <c r="F284" s="26" t="s">
        <v>205</v>
      </c>
      <c r="G284" s="10" t="s">
        <v>40</v>
      </c>
      <c r="H284" s="11" t="s">
        <v>137</v>
      </c>
      <c r="I284" t="str">
        <f>_xlfn.CONCAT("'",F284,"'")</f>
        <v>'cardfee'</v>
      </c>
    </row>
    <row r="285" spans="6:9" x14ac:dyDescent="0.25">
      <c r="F285" s="26"/>
      <c r="G285" s="10" t="s">
        <v>6</v>
      </c>
      <c r="H285" s="11" t="s">
        <v>140</v>
      </c>
      <c r="I285" s="21"/>
    </row>
    <row r="286" spans="6:9" x14ac:dyDescent="0.25">
      <c r="F286" s="26" t="s">
        <v>208</v>
      </c>
      <c r="G286" s="10" t="s">
        <v>40</v>
      </c>
      <c r="H286" s="11" t="s">
        <v>40</v>
      </c>
      <c r="I286" s="21"/>
    </row>
    <row r="287" spans="6:9" x14ac:dyDescent="0.25">
      <c r="F287" s="26"/>
      <c r="G287" s="10" t="s">
        <v>6</v>
      </c>
      <c r="H287" s="11" t="s">
        <v>6</v>
      </c>
      <c r="I287" s="21"/>
    </row>
    <row r="288" spans="6:9" x14ac:dyDescent="0.25">
      <c r="F288" s="26"/>
      <c r="G288" s="10" t="s">
        <v>9</v>
      </c>
      <c r="H288" s="11" t="s">
        <v>9</v>
      </c>
      <c r="I288" s="21"/>
    </row>
    <row r="289" spans="6:9" x14ac:dyDescent="0.25">
      <c r="F289" s="26"/>
      <c r="G289" s="10" t="s">
        <v>13</v>
      </c>
      <c r="H289" s="11" t="s">
        <v>13</v>
      </c>
      <c r="I289" s="21"/>
    </row>
    <row r="290" spans="6:9" x14ac:dyDescent="0.25">
      <c r="F290" s="26"/>
      <c r="G290" s="10" t="s">
        <v>17</v>
      </c>
      <c r="H290" s="11" t="s">
        <v>17</v>
      </c>
      <c r="I290" s="21"/>
    </row>
    <row r="291" spans="6:9" x14ac:dyDescent="0.25">
      <c r="F291" s="26"/>
      <c r="G291" s="10" t="s">
        <v>21</v>
      </c>
      <c r="H291" s="11" t="s">
        <v>21</v>
      </c>
      <c r="I291" s="21"/>
    </row>
    <row r="292" spans="6:9" x14ac:dyDescent="0.25">
      <c r="F292" s="26"/>
      <c r="G292" s="10" t="s">
        <v>61</v>
      </c>
      <c r="H292" s="11" t="s">
        <v>61</v>
      </c>
      <c r="I292" s="21"/>
    </row>
    <row r="293" spans="6:9" x14ac:dyDescent="0.25">
      <c r="F293" s="26"/>
      <c r="G293" s="10" t="s">
        <v>157</v>
      </c>
      <c r="H293" s="11" t="s">
        <v>157</v>
      </c>
      <c r="I293" s="21"/>
    </row>
    <row r="294" spans="6:9" x14ac:dyDescent="0.25">
      <c r="F294" s="26"/>
      <c r="G294" s="10" t="s">
        <v>160</v>
      </c>
      <c r="H294" s="11" t="s">
        <v>160</v>
      </c>
      <c r="I294" s="21"/>
    </row>
    <row r="295" spans="6:9" x14ac:dyDescent="0.25">
      <c r="F295" s="26"/>
      <c r="G295" s="10" t="s">
        <v>65</v>
      </c>
      <c r="H295" s="11" t="s">
        <v>65</v>
      </c>
      <c r="I295" s="21"/>
    </row>
    <row r="296" spans="6:9" x14ac:dyDescent="0.25">
      <c r="F296" s="26"/>
      <c r="G296" s="10" t="s">
        <v>165</v>
      </c>
      <c r="H296" s="11" t="s">
        <v>165</v>
      </c>
      <c r="I296" s="21"/>
    </row>
    <row r="297" spans="6:9" x14ac:dyDescent="0.25">
      <c r="F297" s="26"/>
      <c r="G297" s="10" t="s">
        <v>168</v>
      </c>
      <c r="H297" s="11" t="s">
        <v>168</v>
      </c>
      <c r="I297" s="21"/>
    </row>
    <row r="298" spans="6:9" x14ac:dyDescent="0.25">
      <c r="F298" s="26"/>
      <c r="G298" s="10" t="s">
        <v>171</v>
      </c>
      <c r="H298" s="11" t="s">
        <v>171</v>
      </c>
      <c r="I298" s="21"/>
    </row>
    <row r="299" spans="6:9" x14ac:dyDescent="0.25">
      <c r="F299" s="26"/>
      <c r="G299" s="10" t="s">
        <v>174</v>
      </c>
      <c r="H299" s="11" t="s">
        <v>174</v>
      </c>
      <c r="I299" s="21"/>
    </row>
    <row r="300" spans="6:9" x14ac:dyDescent="0.25">
      <c r="F300" s="26"/>
      <c r="G300" s="10" t="s">
        <v>177</v>
      </c>
      <c r="H300" s="11" t="s">
        <v>177</v>
      </c>
      <c r="I300" s="21"/>
    </row>
    <row r="301" spans="6:9" x14ac:dyDescent="0.25">
      <c r="F301" s="26"/>
      <c r="G301" s="10" t="s">
        <v>180</v>
      </c>
      <c r="H301" s="11" t="s">
        <v>180</v>
      </c>
      <c r="I301" s="21"/>
    </row>
    <row r="302" spans="6:9" x14ac:dyDescent="0.25">
      <c r="F302" s="26"/>
      <c r="G302" s="10" t="s">
        <v>183</v>
      </c>
      <c r="H302" s="11" t="s">
        <v>183</v>
      </c>
      <c r="I302" s="21"/>
    </row>
    <row r="303" spans="6:9" x14ac:dyDescent="0.25">
      <c r="F303" s="26"/>
      <c r="G303" s="10" t="s">
        <v>186</v>
      </c>
      <c r="H303" s="11" t="s">
        <v>186</v>
      </c>
      <c r="I303" s="21"/>
    </row>
    <row r="304" spans="6:9" x14ac:dyDescent="0.25">
      <c r="F304" s="26"/>
      <c r="G304" s="10" t="s">
        <v>189</v>
      </c>
      <c r="H304" s="11" t="s">
        <v>189</v>
      </c>
      <c r="I304" s="21"/>
    </row>
    <row r="305" spans="6:9" x14ac:dyDescent="0.25">
      <c r="F305" s="26"/>
      <c r="G305" s="10" t="s">
        <v>192</v>
      </c>
      <c r="H305" s="11" t="s">
        <v>192</v>
      </c>
      <c r="I305" s="21"/>
    </row>
    <row r="306" spans="6:9" x14ac:dyDescent="0.25">
      <c r="F306" s="26"/>
      <c r="G306" s="10" t="s">
        <v>195</v>
      </c>
      <c r="H306" s="11" t="s">
        <v>195</v>
      </c>
      <c r="I306" s="21"/>
    </row>
    <row r="307" spans="6:9" x14ac:dyDescent="0.25">
      <c r="F307" s="26"/>
      <c r="G307" s="10" t="s">
        <v>198</v>
      </c>
      <c r="H307" s="11" t="s">
        <v>198</v>
      </c>
      <c r="I307" s="21"/>
    </row>
    <row r="308" spans="6:9" x14ac:dyDescent="0.25">
      <c r="F308" s="26"/>
      <c r="G308" s="10" t="s">
        <v>201</v>
      </c>
      <c r="H308" s="11" t="s">
        <v>201</v>
      </c>
      <c r="I308" s="21"/>
    </row>
    <row r="309" spans="6:9" x14ac:dyDescent="0.25">
      <c r="F309" s="26"/>
      <c r="G309" s="10" t="s">
        <v>204</v>
      </c>
      <c r="H309" s="11" t="s">
        <v>204</v>
      </c>
      <c r="I309" s="21"/>
    </row>
    <row r="310" spans="6:9" x14ac:dyDescent="0.25">
      <c r="F310" s="26"/>
      <c r="G310" s="10" t="s">
        <v>207</v>
      </c>
      <c r="H310" s="11" t="s">
        <v>207</v>
      </c>
      <c r="I310" s="21"/>
    </row>
    <row r="311" spans="6:9" x14ac:dyDescent="0.25">
      <c r="F311" s="26"/>
      <c r="G311" s="10" t="s">
        <v>210</v>
      </c>
      <c r="H311" s="11" t="s">
        <v>210</v>
      </c>
      <c r="I311" s="21"/>
    </row>
    <row r="312" spans="6:9" x14ac:dyDescent="0.25">
      <c r="F312" s="26"/>
      <c r="G312" s="10" t="s">
        <v>212</v>
      </c>
      <c r="H312" s="11" t="s">
        <v>212</v>
      </c>
      <c r="I312" s="21"/>
    </row>
    <row r="313" spans="6:9" x14ac:dyDescent="0.25">
      <c r="F313" s="26"/>
      <c r="G313" s="10" t="s">
        <v>215</v>
      </c>
      <c r="H313" s="11" t="s">
        <v>215</v>
      </c>
      <c r="I313" s="21"/>
    </row>
    <row r="314" spans="6:9" x14ac:dyDescent="0.25">
      <c r="F314" s="26"/>
      <c r="G314" s="10" t="s">
        <v>218</v>
      </c>
      <c r="H314" s="11" t="s">
        <v>218</v>
      </c>
      <c r="I314" s="21"/>
    </row>
    <row r="315" spans="6:9" x14ac:dyDescent="0.25">
      <c r="F315" s="26"/>
      <c r="G315" s="10" t="s">
        <v>221</v>
      </c>
      <c r="H315" s="11" t="s">
        <v>221</v>
      </c>
      <c r="I315" s="21"/>
    </row>
    <row r="316" spans="6:9" x14ac:dyDescent="0.25">
      <c r="F316" s="26"/>
      <c r="G316" s="10" t="s">
        <v>224</v>
      </c>
      <c r="H316" s="11" t="s">
        <v>224</v>
      </c>
      <c r="I316" s="21"/>
    </row>
    <row r="317" spans="6:9" x14ac:dyDescent="0.25">
      <c r="F317" s="26"/>
      <c r="G317" s="10" t="s">
        <v>227</v>
      </c>
      <c r="H317" s="11" t="s">
        <v>227</v>
      </c>
      <c r="I317" s="21"/>
    </row>
    <row r="318" spans="6:9" x14ac:dyDescent="0.25">
      <c r="F318" s="26"/>
      <c r="G318" s="10" t="s">
        <v>229</v>
      </c>
      <c r="H318" s="11" t="s">
        <v>229</v>
      </c>
      <c r="I318" s="21"/>
    </row>
    <row r="319" spans="6:9" x14ac:dyDescent="0.25">
      <c r="F319" s="26"/>
      <c r="G319" s="10" t="s">
        <v>232</v>
      </c>
      <c r="H319" s="11" t="s">
        <v>232</v>
      </c>
      <c r="I319" s="21"/>
    </row>
    <row r="320" spans="6:9" x14ac:dyDescent="0.25">
      <c r="F320" s="26"/>
      <c r="G320" s="10" t="s">
        <v>235</v>
      </c>
      <c r="H320" s="11" t="s">
        <v>235</v>
      </c>
      <c r="I320" s="21"/>
    </row>
    <row r="321" spans="6:9" x14ac:dyDescent="0.25">
      <c r="F321" s="26"/>
      <c r="G321" s="10" t="s">
        <v>238</v>
      </c>
      <c r="H321" s="11" t="s">
        <v>238</v>
      </c>
      <c r="I321" s="21"/>
    </row>
    <row r="322" spans="6:9" x14ac:dyDescent="0.25">
      <c r="F322" s="26"/>
      <c r="G322" s="10" t="s">
        <v>241</v>
      </c>
      <c r="H322" s="11" t="s">
        <v>241</v>
      </c>
      <c r="I322" s="21"/>
    </row>
    <row r="323" spans="6:9" x14ac:dyDescent="0.25">
      <c r="F323" s="26"/>
      <c r="G323" s="10" t="s">
        <v>244</v>
      </c>
      <c r="H323" s="11" t="s">
        <v>244</v>
      </c>
      <c r="I323" s="21"/>
    </row>
    <row r="324" spans="6:9" x14ac:dyDescent="0.25">
      <c r="F324" s="26"/>
      <c r="G324" s="10" t="s">
        <v>247</v>
      </c>
      <c r="H324" s="11" t="s">
        <v>247</v>
      </c>
      <c r="I324" s="21"/>
    </row>
    <row r="325" spans="6:9" x14ac:dyDescent="0.25">
      <c r="F325" s="26"/>
      <c r="G325" s="10" t="s">
        <v>250</v>
      </c>
      <c r="H325" s="11" t="s">
        <v>250</v>
      </c>
      <c r="I325" s="21"/>
    </row>
    <row r="326" spans="6:9" x14ac:dyDescent="0.25">
      <c r="F326" s="26"/>
      <c r="G326" s="10" t="s">
        <v>253</v>
      </c>
      <c r="H326" s="11" t="s">
        <v>253</v>
      </c>
      <c r="I326" s="21"/>
    </row>
    <row r="327" spans="6:9" x14ac:dyDescent="0.25">
      <c r="F327" s="26" t="s">
        <v>211</v>
      </c>
      <c r="G327" s="10" t="s">
        <v>6</v>
      </c>
      <c r="H327" s="11" t="s">
        <v>289</v>
      </c>
      <c r="I327" s="21"/>
    </row>
    <row r="328" spans="6:9" x14ac:dyDescent="0.25">
      <c r="F328" s="26"/>
      <c r="G328" s="10" t="s">
        <v>9</v>
      </c>
      <c r="H328" s="11" t="s">
        <v>292</v>
      </c>
      <c r="I328" s="21"/>
    </row>
    <row r="329" spans="6:9" x14ac:dyDescent="0.25">
      <c r="F329" s="26"/>
      <c r="G329" s="10" t="s">
        <v>13</v>
      </c>
      <c r="H329" s="11" t="s">
        <v>295</v>
      </c>
      <c r="I329" s="21"/>
    </row>
    <row r="330" spans="6:9" x14ac:dyDescent="0.25">
      <c r="F330" s="26"/>
      <c r="G330" s="10" t="s">
        <v>17</v>
      </c>
      <c r="H330" s="11" t="s">
        <v>298</v>
      </c>
      <c r="I330" s="21"/>
    </row>
    <row r="331" spans="6:9" x14ac:dyDescent="0.25">
      <c r="F331" s="26"/>
      <c r="G331" s="10" t="s">
        <v>21</v>
      </c>
      <c r="H331" s="11" t="s">
        <v>301</v>
      </c>
      <c r="I331" s="21"/>
    </row>
    <row r="332" spans="6:9" x14ac:dyDescent="0.25">
      <c r="F332" s="26" t="s">
        <v>213</v>
      </c>
      <c r="G332" s="10" t="s">
        <v>6</v>
      </c>
      <c r="H332" s="11" t="s">
        <v>425</v>
      </c>
      <c r="I332" s="21"/>
    </row>
    <row r="333" spans="6:9" x14ac:dyDescent="0.25">
      <c r="F333" s="26"/>
      <c r="G333" s="10" t="s">
        <v>9</v>
      </c>
      <c r="H333" s="11" t="s">
        <v>426</v>
      </c>
      <c r="I333" s="21"/>
    </row>
    <row r="334" spans="6:9" x14ac:dyDescent="0.25">
      <c r="F334" s="26"/>
      <c r="G334" s="10" t="s">
        <v>13</v>
      </c>
      <c r="H334" s="11" t="s">
        <v>427</v>
      </c>
      <c r="I334" s="21"/>
    </row>
    <row r="335" spans="6:9" x14ac:dyDescent="0.25">
      <c r="F335" s="26"/>
      <c r="G335" s="10" t="s">
        <v>17</v>
      </c>
      <c r="H335" s="11" t="s">
        <v>428</v>
      </c>
      <c r="I335" s="21"/>
    </row>
    <row r="336" spans="6:9" x14ac:dyDescent="0.25">
      <c r="F336" s="26"/>
      <c r="G336" s="10" t="s">
        <v>21</v>
      </c>
      <c r="H336" s="11" t="s">
        <v>417</v>
      </c>
      <c r="I336" s="21"/>
    </row>
    <row r="337" spans="6:9" x14ac:dyDescent="0.25">
      <c r="F337" s="26" t="s">
        <v>216</v>
      </c>
      <c r="G337" s="10" t="s">
        <v>6</v>
      </c>
      <c r="H337" s="11" t="s">
        <v>429</v>
      </c>
      <c r="I337" s="21"/>
    </row>
    <row r="338" spans="6:9" x14ac:dyDescent="0.25">
      <c r="F338" s="26"/>
      <c r="G338" s="10" t="s">
        <v>9</v>
      </c>
      <c r="H338" s="11" t="s">
        <v>430</v>
      </c>
      <c r="I338" s="21"/>
    </row>
    <row r="339" spans="6:9" x14ac:dyDescent="0.25">
      <c r="F339" s="26"/>
      <c r="G339" s="10" t="s">
        <v>13</v>
      </c>
      <c r="H339" s="11" t="s">
        <v>431</v>
      </c>
      <c r="I339" s="21"/>
    </row>
    <row r="340" spans="6:9" x14ac:dyDescent="0.25">
      <c r="F340" s="26"/>
      <c r="G340" s="10" t="s">
        <v>17</v>
      </c>
      <c r="H340" s="11" t="s">
        <v>417</v>
      </c>
      <c r="I340" s="21"/>
    </row>
    <row r="341" spans="6:9" x14ac:dyDescent="0.25">
      <c r="F341" s="26" t="s">
        <v>219</v>
      </c>
      <c r="G341" s="10" t="s">
        <v>6</v>
      </c>
      <c r="H341" s="11" t="s">
        <v>429</v>
      </c>
      <c r="I341" s="21"/>
    </row>
    <row r="342" spans="6:9" x14ac:dyDescent="0.25">
      <c r="F342" s="26"/>
      <c r="G342" s="10" t="s">
        <v>9</v>
      </c>
      <c r="H342" s="11" t="s">
        <v>432</v>
      </c>
      <c r="I342" s="21"/>
    </row>
    <row r="343" spans="6:9" x14ac:dyDescent="0.25">
      <c r="F343" s="26"/>
      <c r="G343" s="10" t="s">
        <v>13</v>
      </c>
      <c r="H343" s="11" t="s">
        <v>433</v>
      </c>
      <c r="I343" s="21"/>
    </row>
    <row r="344" spans="6:9" x14ac:dyDescent="0.25">
      <c r="F344" s="26"/>
      <c r="G344" s="10" t="s">
        <v>17</v>
      </c>
      <c r="H344" s="11" t="s">
        <v>417</v>
      </c>
      <c r="I344" s="21"/>
    </row>
    <row r="345" spans="6:9" x14ac:dyDescent="0.25">
      <c r="F345" s="26" t="s">
        <v>222</v>
      </c>
      <c r="G345" s="10" t="s">
        <v>40</v>
      </c>
      <c r="H345" s="11" t="s">
        <v>137</v>
      </c>
      <c r="I345" t="str">
        <f>_xlfn.CONCAT("'",F345,"'")</f>
        <v>'card2fee'</v>
      </c>
    </row>
    <row r="346" spans="6:9" x14ac:dyDescent="0.25">
      <c r="F346" s="26"/>
      <c r="G346" s="10" t="s">
        <v>6</v>
      </c>
      <c r="H346" s="11" t="s">
        <v>140</v>
      </c>
      <c r="I346" s="21"/>
    </row>
    <row r="347" spans="6:9" x14ac:dyDescent="0.25">
      <c r="F347" s="26" t="s">
        <v>225</v>
      </c>
      <c r="G347" s="10" t="s">
        <v>40</v>
      </c>
      <c r="H347" s="11" t="s">
        <v>40</v>
      </c>
      <c r="I347" s="21"/>
    </row>
    <row r="348" spans="6:9" x14ac:dyDescent="0.25">
      <c r="F348" s="26"/>
      <c r="G348" s="10" t="s">
        <v>6</v>
      </c>
      <c r="H348" s="11" t="s">
        <v>6</v>
      </c>
      <c r="I348" s="21"/>
    </row>
    <row r="349" spans="6:9" x14ac:dyDescent="0.25">
      <c r="F349" s="26"/>
      <c r="G349" s="10" t="s">
        <v>9</v>
      </c>
      <c r="H349" s="11" t="s">
        <v>9</v>
      </c>
      <c r="I349" s="21"/>
    </row>
    <row r="350" spans="6:9" x14ac:dyDescent="0.25">
      <c r="F350" s="26"/>
      <c r="G350" s="10" t="s">
        <v>13</v>
      </c>
      <c r="H350" s="11" t="s">
        <v>13</v>
      </c>
      <c r="I350" s="21"/>
    </row>
    <row r="351" spans="6:9" x14ac:dyDescent="0.25">
      <c r="F351" s="26"/>
      <c r="G351" s="10" t="s">
        <v>17</v>
      </c>
      <c r="H351" s="11" t="s">
        <v>17</v>
      </c>
      <c r="I351" s="21"/>
    </row>
    <row r="352" spans="6:9" x14ac:dyDescent="0.25">
      <c r="F352" s="26"/>
      <c r="G352" s="10" t="s">
        <v>21</v>
      </c>
      <c r="H352" s="11" t="s">
        <v>21</v>
      </c>
      <c r="I352" s="21"/>
    </row>
    <row r="353" spans="6:9" x14ac:dyDescent="0.25">
      <c r="F353" s="26"/>
      <c r="G353" s="10" t="s">
        <v>61</v>
      </c>
      <c r="H353" s="11" t="s">
        <v>61</v>
      </c>
      <c r="I353" s="21"/>
    </row>
    <row r="354" spans="6:9" x14ac:dyDescent="0.25">
      <c r="F354" s="26"/>
      <c r="G354" s="10" t="s">
        <v>157</v>
      </c>
      <c r="H354" s="11" t="s">
        <v>157</v>
      </c>
      <c r="I354" s="21"/>
    </row>
    <row r="355" spans="6:9" x14ac:dyDescent="0.25">
      <c r="F355" s="26"/>
      <c r="G355" s="10" t="s">
        <v>160</v>
      </c>
      <c r="H355" s="11" t="s">
        <v>160</v>
      </c>
      <c r="I355" s="21"/>
    </row>
    <row r="356" spans="6:9" x14ac:dyDescent="0.25">
      <c r="F356" s="26"/>
      <c r="G356" s="10" t="s">
        <v>65</v>
      </c>
      <c r="H356" s="11" t="s">
        <v>65</v>
      </c>
      <c r="I356" s="21"/>
    </row>
    <row r="357" spans="6:9" x14ac:dyDescent="0.25">
      <c r="F357" s="26"/>
      <c r="G357" s="10" t="s">
        <v>165</v>
      </c>
      <c r="H357" s="11" t="s">
        <v>165</v>
      </c>
      <c r="I357" s="21"/>
    </row>
    <row r="358" spans="6:9" x14ac:dyDescent="0.25">
      <c r="F358" s="26"/>
      <c r="G358" s="10" t="s">
        <v>168</v>
      </c>
      <c r="H358" s="11" t="s">
        <v>168</v>
      </c>
      <c r="I358" s="21"/>
    </row>
    <row r="359" spans="6:9" x14ac:dyDescent="0.25">
      <c r="F359" s="26"/>
      <c r="G359" s="10" t="s">
        <v>171</v>
      </c>
      <c r="H359" s="11" t="s">
        <v>171</v>
      </c>
      <c r="I359" s="21"/>
    </row>
    <row r="360" spans="6:9" x14ac:dyDescent="0.25">
      <c r="F360" s="26"/>
      <c r="G360" s="10" t="s">
        <v>174</v>
      </c>
      <c r="H360" s="11" t="s">
        <v>174</v>
      </c>
      <c r="I360" s="21"/>
    </row>
    <row r="361" spans="6:9" x14ac:dyDescent="0.25">
      <c r="F361" s="26"/>
      <c r="G361" s="10" t="s">
        <v>177</v>
      </c>
      <c r="H361" s="11" t="s">
        <v>177</v>
      </c>
      <c r="I361" s="21"/>
    </row>
    <row r="362" spans="6:9" x14ac:dyDescent="0.25">
      <c r="F362" s="26"/>
      <c r="G362" s="10" t="s">
        <v>180</v>
      </c>
      <c r="H362" s="11" t="s">
        <v>180</v>
      </c>
      <c r="I362" s="21"/>
    </row>
    <row r="363" spans="6:9" x14ac:dyDescent="0.25">
      <c r="F363" s="26"/>
      <c r="G363" s="10" t="s">
        <v>183</v>
      </c>
      <c r="H363" s="11" t="s">
        <v>183</v>
      </c>
      <c r="I363" s="21"/>
    </row>
    <row r="364" spans="6:9" x14ac:dyDescent="0.25">
      <c r="F364" s="26"/>
      <c r="G364" s="10" t="s">
        <v>186</v>
      </c>
      <c r="H364" s="11" t="s">
        <v>186</v>
      </c>
      <c r="I364" s="21"/>
    </row>
    <row r="365" spans="6:9" x14ac:dyDescent="0.25">
      <c r="F365" s="26"/>
      <c r="G365" s="10" t="s">
        <v>189</v>
      </c>
      <c r="H365" s="11" t="s">
        <v>189</v>
      </c>
      <c r="I365" s="21"/>
    </row>
    <row r="366" spans="6:9" x14ac:dyDescent="0.25">
      <c r="F366" s="26"/>
      <c r="G366" s="10" t="s">
        <v>192</v>
      </c>
      <c r="H366" s="11" t="s">
        <v>192</v>
      </c>
      <c r="I366" s="21"/>
    </row>
    <row r="367" spans="6:9" x14ac:dyDescent="0.25">
      <c r="F367" s="26"/>
      <c r="G367" s="10" t="s">
        <v>195</v>
      </c>
      <c r="H367" s="11" t="s">
        <v>195</v>
      </c>
      <c r="I367" s="21"/>
    </row>
    <row r="368" spans="6:9" x14ac:dyDescent="0.25">
      <c r="F368" s="26"/>
      <c r="G368" s="10" t="s">
        <v>198</v>
      </c>
      <c r="H368" s="11" t="s">
        <v>198</v>
      </c>
      <c r="I368" s="21"/>
    </row>
    <row r="369" spans="6:9" x14ac:dyDescent="0.25">
      <c r="F369" s="26"/>
      <c r="G369" s="10" t="s">
        <v>201</v>
      </c>
      <c r="H369" s="11" t="s">
        <v>201</v>
      </c>
      <c r="I369" s="21"/>
    </row>
    <row r="370" spans="6:9" x14ac:dyDescent="0.25">
      <c r="F370" s="26"/>
      <c r="G370" s="10" t="s">
        <v>204</v>
      </c>
      <c r="H370" s="11" t="s">
        <v>204</v>
      </c>
      <c r="I370" s="21"/>
    </row>
    <row r="371" spans="6:9" x14ac:dyDescent="0.25">
      <c r="F371" s="26"/>
      <c r="G371" s="10" t="s">
        <v>207</v>
      </c>
      <c r="H371" s="11" t="s">
        <v>207</v>
      </c>
      <c r="I371" s="21"/>
    </row>
    <row r="372" spans="6:9" x14ac:dyDescent="0.25">
      <c r="F372" s="26"/>
      <c r="G372" s="10" t="s">
        <v>210</v>
      </c>
      <c r="H372" s="11" t="s">
        <v>210</v>
      </c>
      <c r="I372" s="21"/>
    </row>
    <row r="373" spans="6:9" x14ac:dyDescent="0.25">
      <c r="F373" s="26"/>
      <c r="G373" s="10" t="s">
        <v>212</v>
      </c>
      <c r="H373" s="11" t="s">
        <v>212</v>
      </c>
      <c r="I373" s="21"/>
    </row>
    <row r="374" spans="6:9" x14ac:dyDescent="0.25">
      <c r="F374" s="26"/>
      <c r="G374" s="10" t="s">
        <v>215</v>
      </c>
      <c r="H374" s="11" t="s">
        <v>215</v>
      </c>
      <c r="I374" s="21"/>
    </row>
    <row r="375" spans="6:9" x14ac:dyDescent="0.25">
      <c r="F375" s="26"/>
      <c r="G375" s="10" t="s">
        <v>218</v>
      </c>
      <c r="H375" s="11" t="s">
        <v>218</v>
      </c>
      <c r="I375" s="21"/>
    </row>
    <row r="376" spans="6:9" x14ac:dyDescent="0.25">
      <c r="F376" s="26"/>
      <c r="G376" s="10" t="s">
        <v>221</v>
      </c>
      <c r="H376" s="11" t="s">
        <v>221</v>
      </c>
      <c r="I376" s="21"/>
    </row>
    <row r="377" spans="6:9" x14ac:dyDescent="0.25">
      <c r="F377" s="26"/>
      <c r="G377" s="10" t="s">
        <v>224</v>
      </c>
      <c r="H377" s="11" t="s">
        <v>224</v>
      </c>
      <c r="I377" s="21"/>
    </row>
    <row r="378" spans="6:9" x14ac:dyDescent="0.25">
      <c r="F378" s="26" t="s">
        <v>228</v>
      </c>
      <c r="G378" s="10" t="s">
        <v>6</v>
      </c>
      <c r="H378" s="11" t="s">
        <v>289</v>
      </c>
      <c r="I378" s="21"/>
    </row>
    <row r="379" spans="6:9" x14ac:dyDescent="0.25">
      <c r="F379" s="26"/>
      <c r="G379" s="10" t="s">
        <v>9</v>
      </c>
      <c r="H379" s="11" t="s">
        <v>292</v>
      </c>
      <c r="I379" s="21"/>
    </row>
    <row r="380" spans="6:9" x14ac:dyDescent="0.25">
      <c r="F380" s="26"/>
      <c r="G380" s="10" t="s">
        <v>13</v>
      </c>
      <c r="H380" s="11" t="s">
        <v>295</v>
      </c>
      <c r="I380" s="21"/>
    </row>
    <row r="381" spans="6:9" x14ac:dyDescent="0.25">
      <c r="F381" s="26"/>
      <c r="G381" s="10" t="s">
        <v>17</v>
      </c>
      <c r="H381" s="11" t="s">
        <v>298</v>
      </c>
      <c r="I381" s="21"/>
    </row>
    <row r="382" spans="6:9" x14ac:dyDescent="0.25">
      <c r="F382" s="26"/>
      <c r="G382" s="10" t="s">
        <v>21</v>
      </c>
      <c r="H382" s="11" t="s">
        <v>301</v>
      </c>
      <c r="I382" s="21"/>
    </row>
    <row r="383" spans="6:9" x14ac:dyDescent="0.25">
      <c r="F383" s="26" t="s">
        <v>242</v>
      </c>
      <c r="G383" s="10" t="s">
        <v>40</v>
      </c>
      <c r="H383" s="11" t="s">
        <v>137</v>
      </c>
      <c r="I383" t="str">
        <f>_xlfn.CONCAT("'",F383,"'")</f>
        <v>'active'</v>
      </c>
    </row>
    <row r="384" spans="6:9" x14ac:dyDescent="0.25">
      <c r="F384" s="26"/>
      <c r="G384" s="10" t="s">
        <v>6</v>
      </c>
      <c r="H384" s="11" t="s">
        <v>140</v>
      </c>
      <c r="I384" s="21"/>
    </row>
    <row r="385" spans="6:9" x14ac:dyDescent="0.25">
      <c r="F385" s="26" t="s">
        <v>245</v>
      </c>
      <c r="G385" s="10" t="s">
        <v>6</v>
      </c>
      <c r="H385" s="11" t="s">
        <v>434</v>
      </c>
      <c r="I385" s="21"/>
    </row>
    <row r="386" spans="6:9" x14ac:dyDescent="0.25">
      <c r="F386" s="26"/>
      <c r="G386" s="10" t="s">
        <v>9</v>
      </c>
      <c r="H386" s="11" t="s">
        <v>435</v>
      </c>
      <c r="I386" s="21"/>
    </row>
    <row r="387" spans="6:9" x14ac:dyDescent="0.25">
      <c r="F387" s="26"/>
      <c r="G387" s="10" t="s">
        <v>13</v>
      </c>
      <c r="H387" s="11" t="s">
        <v>436</v>
      </c>
      <c r="I387" s="21"/>
    </row>
    <row r="388" spans="6:9" x14ac:dyDescent="0.25">
      <c r="F388" s="26" t="s">
        <v>251</v>
      </c>
      <c r="G388" s="10" t="s">
        <v>40</v>
      </c>
      <c r="H388" s="11" t="s">
        <v>137</v>
      </c>
      <c r="I388" t="str">
        <f>_xlfn.CONCAT("'",F388,"'")</f>
        <v>'churn'</v>
      </c>
    </row>
    <row r="389" spans="6:9" x14ac:dyDescent="0.25">
      <c r="F389" s="26"/>
      <c r="G389" s="10" t="s">
        <v>6</v>
      </c>
      <c r="H389" s="11" t="s">
        <v>140</v>
      </c>
      <c r="I389" s="21"/>
    </row>
    <row r="390" spans="6:9" x14ac:dyDescent="0.25">
      <c r="F390" s="26" t="s">
        <v>266</v>
      </c>
      <c r="G390" s="10" t="s">
        <v>40</v>
      </c>
      <c r="H390" s="11" t="s">
        <v>137</v>
      </c>
      <c r="I390" t="str">
        <f>_xlfn.CONCAT("'",F390,"'")</f>
        <v>'tollfree'</v>
      </c>
    </row>
    <row r="391" spans="6:9" x14ac:dyDescent="0.25">
      <c r="F391" s="26"/>
      <c r="G391" s="10" t="s">
        <v>6</v>
      </c>
      <c r="H391" s="11" t="s">
        <v>140</v>
      </c>
      <c r="I391" s="21"/>
    </row>
    <row r="392" spans="6:9" x14ac:dyDescent="0.25">
      <c r="F392" s="26" t="s">
        <v>281</v>
      </c>
      <c r="G392" s="10" t="s">
        <v>40</v>
      </c>
      <c r="H392" s="11" t="s">
        <v>137</v>
      </c>
      <c r="I392" t="str">
        <f>_xlfn.CONCAT("'",F392,"'")</f>
        <v>'equip'</v>
      </c>
    </row>
    <row r="393" spans="6:9" x14ac:dyDescent="0.25">
      <c r="F393" s="26"/>
      <c r="G393" s="10" t="s">
        <v>6</v>
      </c>
      <c r="H393" s="11" t="s">
        <v>140</v>
      </c>
      <c r="I393" s="21"/>
    </row>
    <row r="394" spans="6:9" x14ac:dyDescent="0.25">
      <c r="F394" s="26" t="s">
        <v>296</v>
      </c>
      <c r="G394" s="10" t="s">
        <v>40</v>
      </c>
      <c r="H394" s="11" t="s">
        <v>137</v>
      </c>
      <c r="I394" t="str">
        <f>_xlfn.CONCAT("'",F394,"'")</f>
        <v>'callcard'</v>
      </c>
    </row>
    <row r="395" spans="6:9" x14ac:dyDescent="0.25">
      <c r="F395" s="26"/>
      <c r="G395" s="10" t="s">
        <v>6</v>
      </c>
      <c r="H395" s="11" t="s">
        <v>140</v>
      </c>
      <c r="I395" s="21"/>
    </row>
    <row r="396" spans="6:9" x14ac:dyDescent="0.25">
      <c r="F396" s="26" t="s">
        <v>309</v>
      </c>
      <c r="G396" s="10" t="s">
        <v>40</v>
      </c>
      <c r="H396" s="11" t="s">
        <v>137</v>
      </c>
      <c r="I396" t="str">
        <f>_xlfn.CONCAT("'",F396,"'")</f>
        <v>'wireless'</v>
      </c>
    </row>
    <row r="397" spans="6:9" x14ac:dyDescent="0.25">
      <c r="F397" s="26"/>
      <c r="G397" s="10" t="s">
        <v>6</v>
      </c>
      <c r="H397" s="11" t="s">
        <v>140</v>
      </c>
      <c r="I397" s="21"/>
    </row>
    <row r="398" spans="6:9" x14ac:dyDescent="0.25">
      <c r="F398" s="26" t="s">
        <v>323</v>
      </c>
      <c r="G398" s="10" t="s">
        <v>40</v>
      </c>
      <c r="H398" s="11" t="s">
        <v>137</v>
      </c>
      <c r="I398" t="str">
        <f>_xlfn.CONCAT("'",F398,"'")</f>
        <v>'multline'</v>
      </c>
    </row>
    <row r="399" spans="6:9" x14ac:dyDescent="0.25">
      <c r="F399" s="26"/>
      <c r="G399" s="10" t="s">
        <v>6</v>
      </c>
      <c r="H399" s="11" t="s">
        <v>140</v>
      </c>
      <c r="I399" s="21"/>
    </row>
    <row r="400" spans="6:9" x14ac:dyDescent="0.25">
      <c r="F400" s="26" t="s">
        <v>325</v>
      </c>
      <c r="G400" s="10" t="s">
        <v>40</v>
      </c>
      <c r="H400" s="11" t="s">
        <v>137</v>
      </c>
      <c r="I400" t="str">
        <f>_xlfn.CONCAT("'",F400,"'")</f>
        <v>'voice'</v>
      </c>
    </row>
    <row r="401" spans="6:9" x14ac:dyDescent="0.25">
      <c r="F401" s="26"/>
      <c r="G401" s="10" t="s">
        <v>6</v>
      </c>
      <c r="H401" s="11" t="s">
        <v>140</v>
      </c>
      <c r="I401" s="21"/>
    </row>
    <row r="402" spans="6:9" x14ac:dyDescent="0.25">
      <c r="F402" s="26" t="s">
        <v>328</v>
      </c>
      <c r="G402" s="10" t="s">
        <v>40</v>
      </c>
      <c r="H402" s="11" t="s">
        <v>137</v>
      </c>
      <c r="I402" t="str">
        <f>_xlfn.CONCAT("'",F402,"'")</f>
        <v>'pager'</v>
      </c>
    </row>
    <row r="403" spans="6:9" x14ac:dyDescent="0.25">
      <c r="F403" s="26"/>
      <c r="G403" s="10" t="s">
        <v>6</v>
      </c>
      <c r="H403" s="11" t="s">
        <v>140</v>
      </c>
      <c r="I403" s="21"/>
    </row>
    <row r="404" spans="6:9" x14ac:dyDescent="0.25">
      <c r="F404" s="26" t="s">
        <v>331</v>
      </c>
      <c r="G404" s="10" t="s">
        <v>40</v>
      </c>
      <c r="H404" s="11" t="s">
        <v>429</v>
      </c>
      <c r="I404" s="21"/>
    </row>
    <row r="405" spans="6:9" x14ac:dyDescent="0.25">
      <c r="F405" s="26"/>
      <c r="G405" s="10" t="s">
        <v>6</v>
      </c>
      <c r="H405" s="11" t="s">
        <v>437</v>
      </c>
      <c r="I405" s="21"/>
    </row>
    <row r="406" spans="6:9" x14ac:dyDescent="0.25">
      <c r="F406" s="26"/>
      <c r="G406" s="10" t="s">
        <v>9</v>
      </c>
      <c r="H406" s="11" t="s">
        <v>438</v>
      </c>
      <c r="I406" s="21"/>
    </row>
    <row r="407" spans="6:9" x14ac:dyDescent="0.25">
      <c r="F407" s="26"/>
      <c r="G407" s="10" t="s">
        <v>13</v>
      </c>
      <c r="H407" s="11" t="s">
        <v>439</v>
      </c>
      <c r="I407" s="21"/>
    </row>
    <row r="408" spans="6:9" x14ac:dyDescent="0.25">
      <c r="F408" s="26"/>
      <c r="G408" s="10" t="s">
        <v>17</v>
      </c>
      <c r="H408" s="11" t="s">
        <v>417</v>
      </c>
      <c r="I408" s="21"/>
    </row>
    <row r="409" spans="6:9" x14ac:dyDescent="0.25">
      <c r="F409" s="26" t="s">
        <v>334</v>
      </c>
      <c r="G409" s="10" t="s">
        <v>40</v>
      </c>
      <c r="H409" s="11" t="s">
        <v>137</v>
      </c>
      <c r="I409" t="str">
        <f>_xlfn.CONCAT("'",F409,"'")</f>
        <v>'callid'</v>
      </c>
    </row>
    <row r="410" spans="6:9" x14ac:dyDescent="0.25">
      <c r="F410" s="26"/>
      <c r="G410" s="10" t="s">
        <v>6</v>
      </c>
      <c r="H410" s="11" t="s">
        <v>140</v>
      </c>
      <c r="I410" s="21"/>
    </row>
    <row r="411" spans="6:9" x14ac:dyDescent="0.25">
      <c r="F411" s="26" t="s">
        <v>337</v>
      </c>
      <c r="G411" s="10" t="s">
        <v>40</v>
      </c>
      <c r="H411" s="11" t="s">
        <v>137</v>
      </c>
      <c r="I411" t="str">
        <f>_xlfn.CONCAT("'",F411,"'")</f>
        <v>'callwait'</v>
      </c>
    </row>
    <row r="412" spans="6:9" x14ac:dyDescent="0.25">
      <c r="F412" s="26"/>
      <c r="G412" s="10" t="s">
        <v>6</v>
      </c>
      <c r="H412" s="11" t="s">
        <v>140</v>
      </c>
      <c r="I412" s="21"/>
    </row>
    <row r="413" spans="6:9" x14ac:dyDescent="0.25">
      <c r="F413" s="26" t="s">
        <v>340</v>
      </c>
      <c r="G413" s="10" t="s">
        <v>40</v>
      </c>
      <c r="H413" s="11" t="s">
        <v>137</v>
      </c>
      <c r="I413" t="str">
        <f>_xlfn.CONCAT("'",F413,"'")</f>
        <v>'forward'</v>
      </c>
    </row>
    <row r="414" spans="6:9" x14ac:dyDescent="0.25">
      <c r="F414" s="26"/>
      <c r="G414" s="10" t="s">
        <v>6</v>
      </c>
      <c r="H414" s="11" t="s">
        <v>140</v>
      </c>
      <c r="I414" s="21"/>
    </row>
    <row r="415" spans="6:9" x14ac:dyDescent="0.25">
      <c r="F415" s="26" t="s">
        <v>343</v>
      </c>
      <c r="G415" s="10" t="s">
        <v>40</v>
      </c>
      <c r="H415" s="11" t="s">
        <v>137</v>
      </c>
      <c r="I415" t="str">
        <f>_xlfn.CONCAT("'",F415,"'")</f>
        <v>'confer'</v>
      </c>
    </row>
    <row r="416" spans="6:9" x14ac:dyDescent="0.25">
      <c r="F416" s="26"/>
      <c r="G416" s="10" t="s">
        <v>6</v>
      </c>
      <c r="H416" s="11" t="s">
        <v>140</v>
      </c>
      <c r="I416" s="21"/>
    </row>
    <row r="417" spans="6:9" x14ac:dyDescent="0.25">
      <c r="F417" s="26" t="s">
        <v>346</v>
      </c>
      <c r="G417" s="10" t="s">
        <v>40</v>
      </c>
      <c r="H417" s="11" t="s">
        <v>137</v>
      </c>
      <c r="I417" t="str">
        <f>_xlfn.CONCAT("'",F417,"'")</f>
        <v>'ebill'</v>
      </c>
    </row>
    <row r="418" spans="6:9" x14ac:dyDescent="0.25">
      <c r="F418" s="26"/>
      <c r="G418" s="10" t="s">
        <v>6</v>
      </c>
      <c r="H418" s="11" t="s">
        <v>140</v>
      </c>
      <c r="I418" s="21"/>
    </row>
    <row r="419" spans="6:9" x14ac:dyDescent="0.25">
      <c r="F419" s="26" t="s">
        <v>350</v>
      </c>
      <c r="G419" s="10" t="s">
        <v>40</v>
      </c>
      <c r="H419" s="11" t="s">
        <v>137</v>
      </c>
      <c r="I419" t="str">
        <f>_xlfn.CONCAT("'",F419,"'")</f>
        <v>'owntv'</v>
      </c>
    </row>
    <row r="420" spans="6:9" x14ac:dyDescent="0.25">
      <c r="F420" s="26"/>
      <c r="G420" s="10" t="s">
        <v>6</v>
      </c>
      <c r="H420" s="11" t="s">
        <v>140</v>
      </c>
      <c r="I420" s="21"/>
    </row>
    <row r="421" spans="6:9" x14ac:dyDescent="0.25">
      <c r="F421" s="26" t="s">
        <v>354</v>
      </c>
      <c r="G421" s="10" t="s">
        <v>40</v>
      </c>
      <c r="H421" s="11" t="s">
        <v>137</v>
      </c>
      <c r="I421" t="str">
        <f>_xlfn.CONCAT("'",F421,"'")</f>
        <v>'ownvcr'</v>
      </c>
    </row>
    <row r="422" spans="6:9" x14ac:dyDescent="0.25">
      <c r="F422" s="26"/>
      <c r="G422" s="10" t="s">
        <v>6</v>
      </c>
      <c r="H422" s="11" t="s">
        <v>140</v>
      </c>
      <c r="I422" s="21"/>
    </row>
    <row r="423" spans="6:9" x14ac:dyDescent="0.25">
      <c r="F423" s="26" t="s">
        <v>356</v>
      </c>
      <c r="G423" s="10" t="s">
        <v>40</v>
      </c>
      <c r="H423" s="11" t="s">
        <v>137</v>
      </c>
      <c r="I423" t="str">
        <f>_xlfn.CONCAT("'",F423,"'")</f>
        <v>'owndvd'</v>
      </c>
    </row>
    <row r="424" spans="6:9" x14ac:dyDescent="0.25">
      <c r="F424" s="26"/>
      <c r="G424" s="10" t="s">
        <v>6</v>
      </c>
      <c r="H424" s="11" t="s">
        <v>140</v>
      </c>
      <c r="I424" s="21"/>
    </row>
    <row r="425" spans="6:9" x14ac:dyDescent="0.25">
      <c r="F425" s="26" t="s">
        <v>358</v>
      </c>
      <c r="G425" s="10" t="s">
        <v>40</v>
      </c>
      <c r="H425" s="11" t="s">
        <v>137</v>
      </c>
      <c r="I425" t="str">
        <f>_xlfn.CONCAT("'",F425,"'")</f>
        <v>'owncd'</v>
      </c>
    </row>
    <row r="426" spans="6:9" x14ac:dyDescent="0.25">
      <c r="F426" s="26"/>
      <c r="G426" s="10" t="s">
        <v>6</v>
      </c>
      <c r="H426" s="11" t="s">
        <v>140</v>
      </c>
      <c r="I426" s="21"/>
    </row>
    <row r="427" spans="6:9" x14ac:dyDescent="0.25">
      <c r="F427" s="26" t="s">
        <v>360</v>
      </c>
      <c r="G427" s="10" t="s">
        <v>40</v>
      </c>
      <c r="H427" s="11" t="s">
        <v>137</v>
      </c>
      <c r="I427" t="str">
        <f>_xlfn.CONCAT("'",F427,"'")</f>
        <v>'ownpda'</v>
      </c>
    </row>
    <row r="428" spans="6:9" x14ac:dyDescent="0.25">
      <c r="F428" s="26"/>
      <c r="G428" s="10" t="s">
        <v>6</v>
      </c>
      <c r="H428" s="11" t="s">
        <v>140</v>
      </c>
      <c r="I428" s="21"/>
    </row>
    <row r="429" spans="6:9" x14ac:dyDescent="0.25">
      <c r="F429" s="26" t="s">
        <v>363</v>
      </c>
      <c r="G429" s="10" t="s">
        <v>40</v>
      </c>
      <c r="H429" s="11" t="s">
        <v>137</v>
      </c>
      <c r="I429" t="str">
        <f>_xlfn.CONCAT("'",F429,"'")</f>
        <v>'ownpc'</v>
      </c>
    </row>
    <row r="430" spans="6:9" x14ac:dyDescent="0.25">
      <c r="F430" s="26"/>
      <c r="G430" s="10" t="s">
        <v>6</v>
      </c>
      <c r="H430" s="11" t="s">
        <v>140</v>
      </c>
      <c r="I430" s="21"/>
    </row>
    <row r="431" spans="6:9" x14ac:dyDescent="0.25">
      <c r="F431" s="26" t="s">
        <v>366</v>
      </c>
      <c r="G431" s="10" t="s">
        <v>40</v>
      </c>
      <c r="H431" s="11" t="s">
        <v>137</v>
      </c>
      <c r="I431" t="str">
        <f>_xlfn.CONCAT("'",F431,"'")</f>
        <v>'ownipod'</v>
      </c>
    </row>
    <row r="432" spans="6:9" x14ac:dyDescent="0.25">
      <c r="F432" s="26"/>
      <c r="G432" s="10" t="s">
        <v>6</v>
      </c>
      <c r="H432" s="11" t="s">
        <v>140</v>
      </c>
      <c r="I432" s="21"/>
    </row>
    <row r="433" spans="6:9" x14ac:dyDescent="0.25">
      <c r="F433" s="26" t="s">
        <v>369</v>
      </c>
      <c r="G433" s="10" t="s">
        <v>40</v>
      </c>
      <c r="H433" s="11" t="s">
        <v>137</v>
      </c>
      <c r="I433" t="str">
        <f>_xlfn.CONCAT("'",F433,"'")</f>
        <v>'owngame'</v>
      </c>
    </row>
    <row r="434" spans="6:9" x14ac:dyDescent="0.25">
      <c r="F434" s="26"/>
      <c r="G434" s="10" t="s">
        <v>6</v>
      </c>
      <c r="H434" s="11" t="s">
        <v>140</v>
      </c>
      <c r="I434" s="21"/>
    </row>
    <row r="435" spans="6:9" x14ac:dyDescent="0.25">
      <c r="F435" s="26" t="s">
        <v>372</v>
      </c>
      <c r="G435" s="10" t="s">
        <v>40</v>
      </c>
      <c r="H435" s="11" t="s">
        <v>137</v>
      </c>
      <c r="I435" t="str">
        <f>_xlfn.CONCAT("'",F435,"'")</f>
        <v>'ownfax'</v>
      </c>
    </row>
    <row r="436" spans="6:9" x14ac:dyDescent="0.25">
      <c r="F436" s="26"/>
      <c r="G436" s="10" t="s">
        <v>6</v>
      </c>
      <c r="H436" s="11" t="s">
        <v>140</v>
      </c>
      <c r="I436" s="21"/>
    </row>
    <row r="437" spans="6:9" x14ac:dyDescent="0.25">
      <c r="F437" s="26" t="s">
        <v>375</v>
      </c>
      <c r="G437" s="10" t="s">
        <v>40</v>
      </c>
      <c r="H437" s="11" t="s">
        <v>137</v>
      </c>
      <c r="I437" t="str">
        <f>_xlfn.CONCAT("'",F437,"'")</f>
        <v>'news'</v>
      </c>
    </row>
    <row r="438" spans="6:9" x14ac:dyDescent="0.25">
      <c r="F438" s="26"/>
      <c r="G438" s="10" t="s">
        <v>6</v>
      </c>
      <c r="H438" s="11" t="s">
        <v>140</v>
      </c>
      <c r="I438" s="21"/>
    </row>
    <row r="439" spans="6:9" x14ac:dyDescent="0.25">
      <c r="F439" s="26" t="s">
        <v>378</v>
      </c>
      <c r="G439" s="10" t="s">
        <v>40</v>
      </c>
      <c r="H439" s="11" t="s">
        <v>137</v>
      </c>
      <c r="I439" t="str">
        <f>_xlfn.CONCAT("'",F439,"'")</f>
        <v>'response_01'</v>
      </c>
    </row>
    <row r="440" spans="6:9" x14ac:dyDescent="0.25">
      <c r="F440" s="26"/>
      <c r="G440" s="10" t="s">
        <v>6</v>
      </c>
      <c r="H440" s="11" t="s">
        <v>140</v>
      </c>
      <c r="I440" s="21"/>
    </row>
    <row r="441" spans="6:9" x14ac:dyDescent="0.25">
      <c r="F441" s="26" t="s">
        <v>380</v>
      </c>
      <c r="G441" s="10" t="s">
        <v>40</v>
      </c>
      <c r="H441" s="11" t="s">
        <v>137</v>
      </c>
      <c r="I441" t="str">
        <f>_xlfn.CONCAT("'",F441,"'")</f>
        <v>'response_02'</v>
      </c>
    </row>
    <row r="442" spans="6:9" x14ac:dyDescent="0.25">
      <c r="F442" s="26"/>
      <c r="G442" s="10" t="s">
        <v>6</v>
      </c>
      <c r="H442" s="11" t="s">
        <v>140</v>
      </c>
      <c r="I442" s="21"/>
    </row>
    <row r="443" spans="6:9" x14ac:dyDescent="0.25">
      <c r="F443" s="26" t="s">
        <v>382</v>
      </c>
      <c r="G443" s="10" t="s">
        <v>40</v>
      </c>
      <c r="H443" s="11" t="s">
        <v>137</v>
      </c>
      <c r="I443" t="str">
        <f>_xlfn.CONCAT("'",F443,"'")</f>
        <v>'response_03'</v>
      </c>
    </row>
    <row r="444" spans="6:9" ht="15.75" thickBot="1" x14ac:dyDescent="0.3">
      <c r="F444" s="27"/>
      <c r="G444" s="18" t="s">
        <v>6</v>
      </c>
      <c r="H444" s="19" t="s">
        <v>140</v>
      </c>
      <c r="I444" s="21"/>
    </row>
    <row r="445" spans="6:9" ht="15.75" thickTop="1" x14ac:dyDescent="0.25"/>
  </sheetData>
  <autoFilter ref="A1:D133" xr:uid="{F3B2B6F1-30D3-4F35-9FB5-A3C8240A26B6}"/>
  <mergeCells count="85">
    <mergeCell ref="F443:F444"/>
    <mergeCell ref="F431:F432"/>
    <mergeCell ref="F433:F434"/>
    <mergeCell ref="F435:F436"/>
    <mergeCell ref="F437:F438"/>
    <mergeCell ref="F439:F440"/>
    <mergeCell ref="F441:F442"/>
    <mergeCell ref="F429:F430"/>
    <mergeCell ref="F404:F408"/>
    <mergeCell ref="F409:F410"/>
    <mergeCell ref="F411:F412"/>
    <mergeCell ref="F413:F414"/>
    <mergeCell ref="F415:F416"/>
    <mergeCell ref="F417:F418"/>
    <mergeCell ref="F419:F420"/>
    <mergeCell ref="F421:F422"/>
    <mergeCell ref="F423:F424"/>
    <mergeCell ref="F425:F426"/>
    <mergeCell ref="F427:F428"/>
    <mergeCell ref="F402:F403"/>
    <mergeCell ref="F347:F377"/>
    <mergeCell ref="F378:F382"/>
    <mergeCell ref="F383:F384"/>
    <mergeCell ref="F385:F387"/>
    <mergeCell ref="F388:F389"/>
    <mergeCell ref="F390:F391"/>
    <mergeCell ref="F392:F393"/>
    <mergeCell ref="F394:F395"/>
    <mergeCell ref="F396:F397"/>
    <mergeCell ref="F398:F399"/>
    <mergeCell ref="F400:F401"/>
    <mergeCell ref="F345:F346"/>
    <mergeCell ref="F267:F268"/>
    <mergeCell ref="F269:F270"/>
    <mergeCell ref="F271:F275"/>
    <mergeCell ref="F276:F279"/>
    <mergeCell ref="F280:F283"/>
    <mergeCell ref="F284:F285"/>
    <mergeCell ref="F286:F326"/>
    <mergeCell ref="F327:F331"/>
    <mergeCell ref="F332:F336"/>
    <mergeCell ref="F337:F340"/>
    <mergeCell ref="F341:F344"/>
    <mergeCell ref="F265:F266"/>
    <mergeCell ref="F234:F235"/>
    <mergeCell ref="F236:F237"/>
    <mergeCell ref="F238:F239"/>
    <mergeCell ref="F240:F241"/>
    <mergeCell ref="F242:F243"/>
    <mergeCell ref="F244:F245"/>
    <mergeCell ref="F246:F247"/>
    <mergeCell ref="F248:F249"/>
    <mergeCell ref="F250:F251"/>
    <mergeCell ref="F252:F257"/>
    <mergeCell ref="F258:F264"/>
    <mergeCell ref="F232:F233"/>
    <mergeCell ref="F127:F130"/>
    <mergeCell ref="F131:F187"/>
    <mergeCell ref="F188:F192"/>
    <mergeCell ref="F193:F201"/>
    <mergeCell ref="F202:F204"/>
    <mergeCell ref="F205:F207"/>
    <mergeCell ref="F208:F211"/>
    <mergeCell ref="F212:F214"/>
    <mergeCell ref="F215:F216"/>
    <mergeCell ref="F217:F226"/>
    <mergeCell ref="F227:F231"/>
    <mergeCell ref="F125:F126"/>
    <mergeCell ref="F33:F37"/>
    <mergeCell ref="F38:F43"/>
    <mergeCell ref="F44:F45"/>
    <mergeCell ref="F46:F97"/>
    <mergeCell ref="F98:F102"/>
    <mergeCell ref="F103:F104"/>
    <mergeCell ref="F105:F109"/>
    <mergeCell ref="F110:F111"/>
    <mergeCell ref="F112:F116"/>
    <mergeCell ref="F117:F118"/>
    <mergeCell ref="F119:F124"/>
    <mergeCell ref="F21:F32"/>
    <mergeCell ref="F1:G1"/>
    <mergeCell ref="F2:F6"/>
    <mergeCell ref="F7:F11"/>
    <mergeCell ref="F12:F13"/>
    <mergeCell ref="F14:F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E454-860D-4A53-8EB5-B0EFF3ED444D}">
  <dimension ref="A1:J80"/>
  <sheetViews>
    <sheetView workbookViewId="0">
      <selection activeCell="J2" sqref="J2"/>
    </sheetView>
  </sheetViews>
  <sheetFormatPr defaultRowHeight="15" x14ac:dyDescent="0.25"/>
  <cols>
    <col min="1" max="1" width="9.140625" style="32"/>
    <col min="2" max="2" width="25.42578125" style="32" customWidth="1"/>
    <col min="3" max="3" width="16.85546875" style="32" customWidth="1"/>
    <col min="4" max="16384" width="9.140625" style="32"/>
  </cols>
  <sheetData>
    <row r="1" spans="1:10" x14ac:dyDescent="0.25">
      <c r="A1" s="32" t="s">
        <v>542</v>
      </c>
      <c r="D1" s="32" t="s">
        <v>543</v>
      </c>
    </row>
    <row r="2" spans="1:10" x14ac:dyDescent="0.25">
      <c r="A2" s="33" t="s">
        <v>5</v>
      </c>
      <c r="B2" s="32" t="s">
        <v>544</v>
      </c>
      <c r="D2" s="33" t="s">
        <v>3</v>
      </c>
      <c r="E2" s="32" t="s">
        <v>574</v>
      </c>
      <c r="J2" s="32" t="str">
        <f>_xlfn.CONCAT("[",B2:B80,"]")</f>
        <v>['region','townsize','gender','agecat','birthmonth','edcat','jobcat','union','empcat','retire','inccat','default','jobsat','marital','spousedcat','homeown','hometype','addresscat','carown','cartype','carcatvalue','carbought','carbuy','commute','commutecat','commutecar','commutemotorcycle','commutecarpool','commutebus','commuterail','commutepublic','commutebike','commutewalk','commutenonmotor','telecommute','reason','polview','polparty','polcontrib','vote','card','cardtype','cardbenefit','cardfee','cardtenurecat','card2','card2type','card2benefit','card2fee','card2tenurecat','active','bfast','churn','tollfree','equip','callcard','wireless','multline','voice','pager','internet','callid','callwait','forward','confer','ebill','owntv','ownvcr','owndvd','owncd','ownpda','ownpc','ownipod','owngame','ownfax','news','response_01','response_02','response_03',]</v>
      </c>
    </row>
    <row r="3" spans="1:10" x14ac:dyDescent="0.25">
      <c r="A3" s="33" t="s">
        <v>11</v>
      </c>
      <c r="B3" s="32" t="s">
        <v>545</v>
      </c>
      <c r="D3" s="33" t="s">
        <v>19</v>
      </c>
      <c r="E3" s="32" t="s">
        <v>575</v>
      </c>
    </row>
    <row r="4" spans="1:10" x14ac:dyDescent="0.25">
      <c r="A4" s="33" t="s">
        <v>15</v>
      </c>
      <c r="B4" s="32" t="s">
        <v>490</v>
      </c>
      <c r="D4" s="33" t="s">
        <v>29</v>
      </c>
      <c r="E4" s="32" t="s">
        <v>576</v>
      </c>
      <c r="J4" s="32" t="str">
        <f>_xlfn.CONCAT("[",E2:E54,"]")</f>
        <v>['custid','age','ed','employ','income','lninc','debtinc','creddebt','lncreddebt','othdebt','lnothdebt','spoused','reside','pets','pets_cats','pets_dogs','pets_birds','pets_reptiles','pets_small','pets_saltfish','pets_freshfish','address','cars','carvalue','commutetime','cardtenure','card2tenure','carditems','cardspent','card2items','card2spent','tenure','longmon','lnlongmon','longten','lnlongten','tollmon','lntollmon','tollten','lntollten','equipmon','lnequipmon','equipten','lnequipten','cardmon','lncardmon','cardten','lncardten','wiremon','lnwiremon','wireten','lnwireten','hourstv',]</v>
      </c>
    </row>
    <row r="5" spans="1:10" x14ac:dyDescent="0.25">
      <c r="A5" s="33" t="s">
        <v>23</v>
      </c>
      <c r="B5" s="32" t="s">
        <v>546</v>
      </c>
      <c r="D5" s="33" t="s">
        <v>42</v>
      </c>
      <c r="E5" s="32" t="s">
        <v>577</v>
      </c>
    </row>
    <row r="6" spans="1:10" ht="24" x14ac:dyDescent="0.25">
      <c r="A6" s="33" t="s">
        <v>26</v>
      </c>
      <c r="B6" s="32" t="s">
        <v>547</v>
      </c>
      <c r="D6" s="33" t="s">
        <v>50</v>
      </c>
      <c r="E6" s="32" t="s">
        <v>578</v>
      </c>
    </row>
    <row r="7" spans="1:10" x14ac:dyDescent="0.25">
      <c r="A7" s="33" t="s">
        <v>32</v>
      </c>
      <c r="B7" s="32" t="s">
        <v>548</v>
      </c>
      <c r="D7" s="33" t="s">
        <v>53</v>
      </c>
      <c r="E7" s="32" t="s">
        <v>579</v>
      </c>
      <c r="J7" s="32" t="s">
        <v>627</v>
      </c>
    </row>
    <row r="8" spans="1:10" x14ac:dyDescent="0.25">
      <c r="A8" s="33" t="s">
        <v>35</v>
      </c>
      <c r="B8" s="32" t="s">
        <v>549</v>
      </c>
      <c r="D8" s="33" t="s">
        <v>59</v>
      </c>
      <c r="E8" s="32" t="s">
        <v>580</v>
      </c>
    </row>
    <row r="9" spans="1:10" x14ac:dyDescent="0.25">
      <c r="A9" s="33" t="s">
        <v>38</v>
      </c>
      <c r="B9" s="32" t="s">
        <v>491</v>
      </c>
      <c r="D9" s="33" t="s">
        <v>63</v>
      </c>
      <c r="E9" s="32" t="s">
        <v>581</v>
      </c>
      <c r="J9" s="32" t="s">
        <v>628</v>
      </c>
    </row>
    <row r="10" spans="1:10" ht="24" x14ac:dyDescent="0.25">
      <c r="A10" s="33" t="s">
        <v>45</v>
      </c>
      <c r="B10" s="32" t="s">
        <v>550</v>
      </c>
      <c r="D10" s="33" t="s">
        <v>67</v>
      </c>
      <c r="E10" s="32" t="s">
        <v>582</v>
      </c>
    </row>
    <row r="11" spans="1:10" x14ac:dyDescent="0.25">
      <c r="A11" s="33" t="s">
        <v>47</v>
      </c>
      <c r="B11" s="32" t="s">
        <v>492</v>
      </c>
      <c r="D11" s="33" t="s">
        <v>70</v>
      </c>
      <c r="E11" s="32" t="s">
        <v>583</v>
      </c>
    </row>
    <row r="12" spans="1:10" x14ac:dyDescent="0.25">
      <c r="A12" s="33" t="s">
        <v>56</v>
      </c>
      <c r="B12" s="32" t="s">
        <v>551</v>
      </c>
      <c r="D12" s="33" t="s">
        <v>73</v>
      </c>
      <c r="E12" s="32" t="s">
        <v>584</v>
      </c>
    </row>
    <row r="13" spans="1:10" x14ac:dyDescent="0.25">
      <c r="A13" s="33" t="s">
        <v>76</v>
      </c>
      <c r="B13" s="32" t="s">
        <v>493</v>
      </c>
      <c r="D13" s="33" t="s">
        <v>85</v>
      </c>
      <c r="E13" s="32" t="s">
        <v>585</v>
      </c>
    </row>
    <row r="14" spans="1:10" x14ac:dyDescent="0.25">
      <c r="A14" s="33" t="s">
        <v>79</v>
      </c>
      <c r="B14" s="32" t="s">
        <v>552</v>
      </c>
      <c r="D14" s="33" t="s">
        <v>91</v>
      </c>
      <c r="E14" s="32" t="s">
        <v>586</v>
      </c>
    </row>
    <row r="15" spans="1:10" x14ac:dyDescent="0.25">
      <c r="A15" s="33" t="s">
        <v>82</v>
      </c>
      <c r="B15" s="32" t="s">
        <v>494</v>
      </c>
      <c r="D15" s="33" t="s">
        <v>94</v>
      </c>
      <c r="E15" s="32" t="s">
        <v>587</v>
      </c>
    </row>
    <row r="16" spans="1:10" ht="24" x14ac:dyDescent="0.25">
      <c r="A16" s="33" t="s">
        <v>88</v>
      </c>
      <c r="B16" s="32" t="s">
        <v>553</v>
      </c>
      <c r="D16" s="33" t="s">
        <v>97</v>
      </c>
      <c r="E16" s="32" t="s">
        <v>588</v>
      </c>
    </row>
    <row r="17" spans="1:5" ht="24" x14ac:dyDescent="0.25">
      <c r="A17" s="33" t="s">
        <v>118</v>
      </c>
      <c r="B17" s="32" t="s">
        <v>495</v>
      </c>
      <c r="D17" s="33" t="s">
        <v>100</v>
      </c>
      <c r="E17" s="32" t="s">
        <v>589</v>
      </c>
    </row>
    <row r="18" spans="1:5" ht="24" x14ac:dyDescent="0.25">
      <c r="A18" s="33" t="s">
        <v>121</v>
      </c>
      <c r="B18" s="32" t="s">
        <v>554</v>
      </c>
      <c r="D18" s="33" t="s">
        <v>103</v>
      </c>
      <c r="E18" s="32" t="s">
        <v>590</v>
      </c>
    </row>
    <row r="19" spans="1:5" ht="24" x14ac:dyDescent="0.25">
      <c r="A19" s="33" t="s">
        <v>127</v>
      </c>
      <c r="B19" s="32" t="s">
        <v>555</v>
      </c>
      <c r="D19" s="33" t="s">
        <v>106</v>
      </c>
      <c r="E19" s="32" t="s">
        <v>591</v>
      </c>
    </row>
    <row r="20" spans="1:5" ht="24" x14ac:dyDescent="0.25">
      <c r="A20" s="33" t="s">
        <v>132</v>
      </c>
      <c r="B20" s="32" t="s">
        <v>556</v>
      </c>
      <c r="D20" s="33" t="s">
        <v>109</v>
      </c>
      <c r="E20" s="32" t="s">
        <v>592</v>
      </c>
    </row>
    <row r="21" spans="1:5" ht="24" x14ac:dyDescent="0.25">
      <c r="A21" s="33" t="s">
        <v>135</v>
      </c>
      <c r="B21" s="32" t="s">
        <v>557</v>
      </c>
      <c r="D21" s="33" t="s">
        <v>112</v>
      </c>
      <c r="E21" s="32" t="s">
        <v>593</v>
      </c>
    </row>
    <row r="22" spans="1:5" ht="24" x14ac:dyDescent="0.25">
      <c r="A22" s="33" t="s">
        <v>141</v>
      </c>
      <c r="B22" s="32" t="s">
        <v>558</v>
      </c>
      <c r="D22" s="33" t="s">
        <v>115</v>
      </c>
      <c r="E22" s="32" t="s">
        <v>594</v>
      </c>
    </row>
    <row r="23" spans="1:5" x14ac:dyDescent="0.25">
      <c r="A23" s="33" t="s">
        <v>143</v>
      </c>
      <c r="B23" s="32" t="s">
        <v>559</v>
      </c>
      <c r="D23" s="33" t="s">
        <v>124</v>
      </c>
      <c r="E23" s="32" t="s">
        <v>595</v>
      </c>
    </row>
    <row r="24" spans="1:5" x14ac:dyDescent="0.25">
      <c r="A24" s="33" t="s">
        <v>145</v>
      </c>
      <c r="B24" s="32" t="s">
        <v>496</v>
      </c>
      <c r="D24" s="33" t="s">
        <v>129</v>
      </c>
      <c r="E24" s="32" t="s">
        <v>596</v>
      </c>
    </row>
    <row r="25" spans="1:5" x14ac:dyDescent="0.25">
      <c r="A25" s="33" t="s">
        <v>147</v>
      </c>
      <c r="B25" s="32" t="s">
        <v>560</v>
      </c>
      <c r="D25" s="33" t="s">
        <v>138</v>
      </c>
      <c r="E25" s="32" t="s">
        <v>597</v>
      </c>
    </row>
    <row r="26" spans="1:5" ht="24" x14ac:dyDescent="0.25">
      <c r="A26" s="33" t="s">
        <v>149</v>
      </c>
      <c r="B26" s="32" t="s">
        <v>561</v>
      </c>
      <c r="D26" s="33" t="s">
        <v>151</v>
      </c>
      <c r="E26" s="32" t="s">
        <v>598</v>
      </c>
    </row>
    <row r="27" spans="1:5" ht="24" x14ac:dyDescent="0.25">
      <c r="A27" s="33" t="s">
        <v>153</v>
      </c>
      <c r="B27" s="32" t="s">
        <v>497</v>
      </c>
      <c r="D27" s="33" t="s">
        <v>208</v>
      </c>
      <c r="E27" s="32" t="s">
        <v>599</v>
      </c>
    </row>
    <row r="28" spans="1:5" ht="36" x14ac:dyDescent="0.25">
      <c r="A28" s="33" t="s">
        <v>155</v>
      </c>
      <c r="B28" s="32" t="s">
        <v>498</v>
      </c>
      <c r="D28" s="33" t="s">
        <v>225</v>
      </c>
      <c r="E28" s="32" t="s">
        <v>600</v>
      </c>
    </row>
    <row r="29" spans="1:5" ht="24" x14ac:dyDescent="0.25">
      <c r="A29" s="33" t="s">
        <v>158</v>
      </c>
      <c r="B29" s="32" t="s">
        <v>499</v>
      </c>
      <c r="D29" s="33" t="s">
        <v>230</v>
      </c>
      <c r="E29" s="32" t="s">
        <v>601</v>
      </c>
    </row>
    <row r="30" spans="1:5" ht="24" x14ac:dyDescent="0.25">
      <c r="A30" s="33" t="s">
        <v>161</v>
      </c>
      <c r="B30" s="32" t="s">
        <v>500</v>
      </c>
      <c r="D30" s="34" t="s">
        <v>233</v>
      </c>
      <c r="E30" s="32" t="s">
        <v>602</v>
      </c>
    </row>
    <row r="31" spans="1:5" ht="24" x14ac:dyDescent="0.25">
      <c r="A31" s="33" t="s">
        <v>163</v>
      </c>
      <c r="B31" s="32" t="s">
        <v>501</v>
      </c>
      <c r="D31" s="33" t="s">
        <v>236</v>
      </c>
      <c r="E31" s="32" t="s">
        <v>603</v>
      </c>
    </row>
    <row r="32" spans="1:5" ht="24" x14ac:dyDescent="0.25">
      <c r="A32" s="33" t="s">
        <v>166</v>
      </c>
      <c r="B32" s="32" t="s">
        <v>502</v>
      </c>
      <c r="D32" s="33" t="s">
        <v>239</v>
      </c>
      <c r="E32" s="32" t="s">
        <v>604</v>
      </c>
    </row>
    <row r="33" spans="1:5" ht="24" x14ac:dyDescent="0.25">
      <c r="A33" s="33" t="s">
        <v>169</v>
      </c>
      <c r="B33" s="32" t="s">
        <v>503</v>
      </c>
      <c r="D33" s="33" t="s">
        <v>248</v>
      </c>
      <c r="E33" s="32" t="s">
        <v>605</v>
      </c>
    </row>
    <row r="34" spans="1:5" ht="24" x14ac:dyDescent="0.25">
      <c r="A34" s="33" t="s">
        <v>172</v>
      </c>
      <c r="B34" s="32" t="s">
        <v>504</v>
      </c>
      <c r="D34" s="33" t="s">
        <v>254</v>
      </c>
      <c r="E34" s="32" t="s">
        <v>606</v>
      </c>
    </row>
    <row r="35" spans="1:5" ht="24" x14ac:dyDescent="0.25">
      <c r="A35" s="33" t="s">
        <v>175</v>
      </c>
      <c r="B35" s="32" t="s">
        <v>505</v>
      </c>
      <c r="D35" s="33" t="s">
        <v>257</v>
      </c>
      <c r="E35" s="32" t="s">
        <v>607</v>
      </c>
    </row>
    <row r="36" spans="1:5" ht="24" x14ac:dyDescent="0.25">
      <c r="A36" s="33" t="s">
        <v>178</v>
      </c>
      <c r="B36" s="32" t="s">
        <v>506</v>
      </c>
      <c r="D36" s="33" t="s">
        <v>260</v>
      </c>
      <c r="E36" s="32" t="s">
        <v>608</v>
      </c>
    </row>
    <row r="37" spans="1:5" x14ac:dyDescent="0.25">
      <c r="A37" s="33" t="s">
        <v>181</v>
      </c>
      <c r="B37" s="32" t="s">
        <v>562</v>
      </c>
      <c r="D37" s="33" t="s">
        <v>263</v>
      </c>
      <c r="E37" s="32" t="s">
        <v>609</v>
      </c>
    </row>
    <row r="38" spans="1:5" x14ac:dyDescent="0.25">
      <c r="A38" s="33" t="s">
        <v>184</v>
      </c>
      <c r="B38" s="32" t="s">
        <v>563</v>
      </c>
      <c r="D38" s="33" t="s">
        <v>269</v>
      </c>
      <c r="E38" s="32" t="s">
        <v>610</v>
      </c>
    </row>
    <row r="39" spans="1:5" x14ac:dyDescent="0.25">
      <c r="A39" s="33" t="s">
        <v>187</v>
      </c>
      <c r="B39" s="32" t="s">
        <v>507</v>
      </c>
      <c r="D39" s="33" t="s">
        <v>272</v>
      </c>
      <c r="E39" s="32" t="s">
        <v>611</v>
      </c>
    </row>
    <row r="40" spans="1:5" x14ac:dyDescent="0.25">
      <c r="A40" s="33" t="s">
        <v>190</v>
      </c>
      <c r="B40" s="32" t="s">
        <v>508</v>
      </c>
      <c r="D40" s="33" t="s">
        <v>275</v>
      </c>
      <c r="E40" s="32" t="s">
        <v>612</v>
      </c>
    </row>
    <row r="41" spans="1:5" x14ac:dyDescent="0.25">
      <c r="A41" s="33" t="s">
        <v>193</v>
      </c>
      <c r="B41" s="32" t="s">
        <v>509</v>
      </c>
      <c r="D41" s="33" t="s">
        <v>278</v>
      </c>
      <c r="E41" s="32" t="s">
        <v>613</v>
      </c>
    </row>
    <row r="42" spans="1:5" x14ac:dyDescent="0.25">
      <c r="A42" s="33" t="s">
        <v>196</v>
      </c>
      <c r="B42" s="32" t="s">
        <v>564</v>
      </c>
      <c r="D42" s="33" t="s">
        <v>284</v>
      </c>
      <c r="E42" s="32" t="s">
        <v>614</v>
      </c>
    </row>
    <row r="43" spans="1:5" ht="24" x14ac:dyDescent="0.25">
      <c r="A43" s="33" t="s">
        <v>199</v>
      </c>
      <c r="B43" s="32" t="s">
        <v>565</v>
      </c>
      <c r="D43" s="33" t="s">
        <v>287</v>
      </c>
      <c r="E43" s="32" t="s">
        <v>615</v>
      </c>
    </row>
    <row r="44" spans="1:5" ht="24" x14ac:dyDescent="0.25">
      <c r="A44" s="33" t="s">
        <v>202</v>
      </c>
      <c r="B44" s="32" t="s">
        <v>566</v>
      </c>
      <c r="D44" s="33" t="s">
        <v>290</v>
      </c>
      <c r="E44" s="32" t="s">
        <v>616</v>
      </c>
    </row>
    <row r="45" spans="1:5" ht="24" x14ac:dyDescent="0.25">
      <c r="A45" s="33" t="s">
        <v>205</v>
      </c>
      <c r="B45" s="32" t="s">
        <v>510</v>
      </c>
      <c r="D45" s="33" t="s">
        <v>293</v>
      </c>
      <c r="E45" s="32" t="s">
        <v>617</v>
      </c>
    </row>
    <row r="46" spans="1:5" ht="24" x14ac:dyDescent="0.25">
      <c r="A46" s="33" t="s">
        <v>211</v>
      </c>
      <c r="B46" s="32" t="s">
        <v>567</v>
      </c>
      <c r="D46" s="33" t="s">
        <v>299</v>
      </c>
      <c r="E46" s="32" t="s">
        <v>618</v>
      </c>
    </row>
    <row r="47" spans="1:5" ht="24" x14ac:dyDescent="0.25">
      <c r="A47" s="33" t="s">
        <v>213</v>
      </c>
      <c r="B47" s="32" t="s">
        <v>568</v>
      </c>
      <c r="D47" s="33" t="s">
        <v>302</v>
      </c>
      <c r="E47" s="32" t="s">
        <v>619</v>
      </c>
    </row>
    <row r="48" spans="1:5" x14ac:dyDescent="0.25">
      <c r="A48" s="33" t="s">
        <v>216</v>
      </c>
      <c r="B48" s="32" t="s">
        <v>569</v>
      </c>
      <c r="D48" s="33" t="s">
        <v>304</v>
      </c>
      <c r="E48" s="32" t="s">
        <v>620</v>
      </c>
    </row>
    <row r="49" spans="1:5" ht="24" x14ac:dyDescent="0.25">
      <c r="A49" s="33" t="s">
        <v>219</v>
      </c>
      <c r="B49" s="32" t="s">
        <v>570</v>
      </c>
      <c r="D49" s="33" t="s">
        <v>306</v>
      </c>
      <c r="E49" s="32" t="s">
        <v>621</v>
      </c>
    </row>
    <row r="50" spans="1:5" x14ac:dyDescent="0.25">
      <c r="A50" s="33" t="s">
        <v>222</v>
      </c>
      <c r="B50" s="32" t="s">
        <v>511</v>
      </c>
      <c r="D50" s="33" t="s">
        <v>312</v>
      </c>
      <c r="E50" s="32" t="s">
        <v>622</v>
      </c>
    </row>
    <row r="51" spans="1:5" ht="24" x14ac:dyDescent="0.25">
      <c r="A51" s="33" t="s">
        <v>228</v>
      </c>
      <c r="B51" s="32" t="s">
        <v>571</v>
      </c>
      <c r="D51" s="33" t="s">
        <v>315</v>
      </c>
      <c r="E51" s="32" t="s">
        <v>623</v>
      </c>
    </row>
    <row r="52" spans="1:5" x14ac:dyDescent="0.25">
      <c r="A52" s="33" t="s">
        <v>242</v>
      </c>
      <c r="B52" s="32" t="s">
        <v>512</v>
      </c>
      <c r="D52" s="33" t="s">
        <v>318</v>
      </c>
      <c r="E52" s="32" t="s">
        <v>624</v>
      </c>
    </row>
    <row r="53" spans="1:5" x14ac:dyDescent="0.25">
      <c r="A53" s="33" t="s">
        <v>245</v>
      </c>
      <c r="B53" s="32" t="s">
        <v>572</v>
      </c>
      <c r="D53" s="33" t="s">
        <v>321</v>
      </c>
      <c r="E53" s="32" t="s">
        <v>625</v>
      </c>
    </row>
    <row r="54" spans="1:5" x14ac:dyDescent="0.25">
      <c r="A54" s="33" t="s">
        <v>251</v>
      </c>
      <c r="B54" s="32" t="s">
        <v>513</v>
      </c>
      <c r="D54" s="33" t="s">
        <v>352</v>
      </c>
      <c r="E54" s="32" t="s">
        <v>626</v>
      </c>
    </row>
    <row r="55" spans="1:5" x14ac:dyDescent="0.25">
      <c r="A55" s="33" t="s">
        <v>266</v>
      </c>
      <c r="B55" s="32" t="s">
        <v>514</v>
      </c>
    </row>
    <row r="56" spans="1:5" x14ac:dyDescent="0.25">
      <c r="A56" s="33" t="s">
        <v>281</v>
      </c>
      <c r="B56" s="32" t="s">
        <v>515</v>
      </c>
    </row>
    <row r="57" spans="1:5" x14ac:dyDescent="0.25">
      <c r="A57" s="33" t="s">
        <v>296</v>
      </c>
      <c r="B57" s="32" t="s">
        <v>516</v>
      </c>
    </row>
    <row r="58" spans="1:5" x14ac:dyDescent="0.25">
      <c r="A58" s="33" t="s">
        <v>309</v>
      </c>
      <c r="B58" s="32" t="s">
        <v>517</v>
      </c>
    </row>
    <row r="59" spans="1:5" x14ac:dyDescent="0.25">
      <c r="A59" s="33" t="s">
        <v>323</v>
      </c>
      <c r="B59" s="32" t="s">
        <v>518</v>
      </c>
    </row>
    <row r="60" spans="1:5" x14ac:dyDescent="0.25">
      <c r="A60" s="33" t="s">
        <v>325</v>
      </c>
      <c r="B60" s="32" t="s">
        <v>519</v>
      </c>
    </row>
    <row r="61" spans="1:5" x14ac:dyDescent="0.25">
      <c r="A61" s="33" t="s">
        <v>328</v>
      </c>
      <c r="B61" s="32" t="s">
        <v>520</v>
      </c>
    </row>
    <row r="62" spans="1:5" x14ac:dyDescent="0.25">
      <c r="A62" s="33" t="s">
        <v>331</v>
      </c>
      <c r="B62" s="32" t="s">
        <v>573</v>
      </c>
    </row>
    <row r="63" spans="1:5" x14ac:dyDescent="0.25">
      <c r="A63" s="33" t="s">
        <v>334</v>
      </c>
      <c r="B63" s="32" t="s">
        <v>521</v>
      </c>
    </row>
    <row r="64" spans="1:5" x14ac:dyDescent="0.25">
      <c r="A64" s="33" t="s">
        <v>337</v>
      </c>
      <c r="B64" s="32" t="s">
        <v>522</v>
      </c>
    </row>
    <row r="65" spans="1:2" x14ac:dyDescent="0.25">
      <c r="A65" s="33" t="s">
        <v>340</v>
      </c>
      <c r="B65" s="32" t="s">
        <v>523</v>
      </c>
    </row>
    <row r="66" spans="1:2" x14ac:dyDescent="0.25">
      <c r="A66" s="33" t="s">
        <v>343</v>
      </c>
      <c r="B66" s="32" t="s">
        <v>524</v>
      </c>
    </row>
    <row r="67" spans="1:2" x14ac:dyDescent="0.25">
      <c r="A67" s="33" t="s">
        <v>346</v>
      </c>
      <c r="B67" s="32" t="s">
        <v>525</v>
      </c>
    </row>
    <row r="68" spans="1:2" x14ac:dyDescent="0.25">
      <c r="A68" s="33" t="s">
        <v>350</v>
      </c>
      <c r="B68" s="32" t="s">
        <v>526</v>
      </c>
    </row>
    <row r="69" spans="1:2" x14ac:dyDescent="0.25">
      <c r="A69" s="33" t="s">
        <v>354</v>
      </c>
      <c r="B69" s="32" t="s">
        <v>527</v>
      </c>
    </row>
    <row r="70" spans="1:2" x14ac:dyDescent="0.25">
      <c r="A70" s="33" t="s">
        <v>356</v>
      </c>
      <c r="B70" s="32" t="s">
        <v>528</v>
      </c>
    </row>
    <row r="71" spans="1:2" x14ac:dyDescent="0.25">
      <c r="A71" s="33" t="s">
        <v>358</v>
      </c>
      <c r="B71" s="32" t="s">
        <v>529</v>
      </c>
    </row>
    <row r="72" spans="1:2" x14ac:dyDescent="0.25">
      <c r="A72" s="33" t="s">
        <v>360</v>
      </c>
      <c r="B72" s="32" t="s">
        <v>530</v>
      </c>
    </row>
    <row r="73" spans="1:2" x14ac:dyDescent="0.25">
      <c r="A73" s="33" t="s">
        <v>363</v>
      </c>
      <c r="B73" s="32" t="s">
        <v>531</v>
      </c>
    </row>
    <row r="74" spans="1:2" x14ac:dyDescent="0.25">
      <c r="A74" s="33" t="s">
        <v>366</v>
      </c>
      <c r="B74" s="32" t="s">
        <v>532</v>
      </c>
    </row>
    <row r="75" spans="1:2" x14ac:dyDescent="0.25">
      <c r="A75" s="33" t="s">
        <v>369</v>
      </c>
      <c r="B75" s="32" t="s">
        <v>533</v>
      </c>
    </row>
    <row r="76" spans="1:2" x14ac:dyDescent="0.25">
      <c r="A76" s="33" t="s">
        <v>372</v>
      </c>
      <c r="B76" s="32" t="s">
        <v>534</v>
      </c>
    </row>
    <row r="77" spans="1:2" x14ac:dyDescent="0.25">
      <c r="A77" s="33" t="s">
        <v>375</v>
      </c>
      <c r="B77" s="32" t="s">
        <v>535</v>
      </c>
    </row>
    <row r="78" spans="1:2" ht="24" x14ac:dyDescent="0.25">
      <c r="A78" s="33" t="s">
        <v>378</v>
      </c>
      <c r="B78" s="32" t="s">
        <v>536</v>
      </c>
    </row>
    <row r="79" spans="1:2" ht="24" x14ac:dyDescent="0.25">
      <c r="A79" s="33" t="s">
        <v>380</v>
      </c>
      <c r="B79" s="32" t="s">
        <v>537</v>
      </c>
    </row>
    <row r="80" spans="1:2" ht="24" x14ac:dyDescent="0.25">
      <c r="A80" s="33" t="s">
        <v>382</v>
      </c>
      <c r="B80" s="32" t="s">
        <v>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Nitin Rana</cp:lastModifiedBy>
  <dcterms:created xsi:type="dcterms:W3CDTF">2018-12-17T00:53:43Z</dcterms:created>
  <dcterms:modified xsi:type="dcterms:W3CDTF">2020-11-18T12:25:51Z</dcterms:modified>
</cp:coreProperties>
</file>