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lysonmcinnis/Desktop/Data Analysis Bootcamp/Challenges &amp; Projects/Hwk1/"/>
    </mc:Choice>
  </mc:AlternateContent>
  <xr:revisionPtr revIDLastSave="0" documentId="13_ncr:1_{5668E36D-0CB9-F748-A41A-1B9FF66BDDF2}" xr6:coauthVersionLast="47" xr6:coauthVersionMax="47" xr10:uidLastSave="{00000000-0000-0000-0000-000000000000}"/>
  <bookViews>
    <workbookView xWindow="3040" yWindow="500" windowWidth="28800" windowHeight="16100" activeTab="5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7" r:id="rId4"/>
    <sheet name="Bonus" sheetId="9" r:id="rId5"/>
    <sheet name="Bonus SA" sheetId="8" r:id="rId6"/>
  </sheets>
  <calcPr calcId="191029"/>
  <pivotCaches>
    <pivotCache cacheId="64" r:id="rId7"/>
    <pivotCache cacheId="6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8" l="1"/>
  <c r="J23" i="8"/>
  <c r="J9" i="8"/>
  <c r="J8" i="8"/>
  <c r="J22" i="8"/>
  <c r="J21" i="8"/>
  <c r="J20" i="8"/>
  <c r="J19" i="8"/>
  <c r="J18" i="8"/>
  <c r="J7" i="8"/>
  <c r="J6" i="8"/>
  <c r="J5" i="8"/>
  <c r="J4" i="8"/>
  <c r="J3" i="8"/>
  <c r="C568" i="8"/>
  <c r="C570" i="8"/>
  <c r="C569" i="8"/>
  <c r="H12" i="9"/>
  <c r="G12" i="9"/>
  <c r="F12" i="9"/>
  <c r="E12" i="9"/>
  <c r="D12" i="9"/>
  <c r="C12" i="9"/>
  <c r="B12" i="9"/>
  <c r="H11" i="9"/>
  <c r="G11" i="9"/>
  <c r="F11" i="9"/>
  <c r="E11" i="9"/>
  <c r="D11" i="9"/>
  <c r="C11" i="9"/>
  <c r="B11" i="9"/>
  <c r="H10" i="9"/>
  <c r="G10" i="9"/>
  <c r="F10" i="9"/>
  <c r="E10" i="9"/>
  <c r="D10" i="9"/>
  <c r="C10" i="9"/>
  <c r="B10" i="9"/>
  <c r="H9" i="9"/>
  <c r="G9" i="9"/>
  <c r="F9" i="9"/>
  <c r="E9" i="9"/>
  <c r="D9" i="9"/>
  <c r="C9" i="9"/>
  <c r="B9" i="9"/>
  <c r="H8" i="9"/>
  <c r="G8" i="9"/>
  <c r="F8" i="9"/>
  <c r="E8" i="9"/>
  <c r="D8" i="9"/>
  <c r="C8" i="9"/>
  <c r="B8" i="9"/>
  <c r="D7" i="9"/>
  <c r="C7" i="9"/>
  <c r="B7" i="9"/>
  <c r="H6" i="9"/>
  <c r="G6" i="9"/>
  <c r="F6" i="9"/>
  <c r="E6" i="9"/>
  <c r="D6" i="9"/>
  <c r="C6" i="9"/>
  <c r="B6" i="9"/>
  <c r="H5" i="9"/>
  <c r="G5" i="9"/>
  <c r="F5" i="9"/>
  <c r="E5" i="9"/>
  <c r="C5" i="9"/>
  <c r="D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H13" i="9"/>
  <c r="G13" i="9"/>
  <c r="F13" i="9"/>
  <c r="H2" i="9"/>
  <c r="G2" i="9"/>
  <c r="F2" i="9"/>
  <c r="E13" i="9"/>
  <c r="D13" i="9"/>
  <c r="C13" i="9"/>
  <c r="B13" i="9"/>
  <c r="E2" i="9"/>
  <c r="D2" i="9"/>
  <c r="C2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F13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9" l="1"/>
  <c r="H7" i="9" l="1"/>
  <c r="G7" i="9"/>
  <c r="F7" i="9"/>
</calcChain>
</file>

<file path=xl/sharedStrings.xml><?xml version="1.0" encoding="utf-8"?>
<sst xmlns="http://schemas.openxmlformats.org/spreadsheetml/2006/main" count="9073" uniqueCount="2114">
  <si>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</si>
  <si>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</si>
  <si>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</si>
  <si>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</si>
  <si>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</si>
  <si>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</si>
  <si>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</si>
  <si>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</si>
  <si>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</si>
  <si>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</si>
  <si>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</si>
  <si>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</si>
  <si>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</si>
  <si>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</si>
  <si>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</si>
  <si>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</si>
  <si>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</si>
  <si>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</si>
  <si>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</si>
  <si>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</si>
  <si>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</si>
  <si>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</si>
  <si>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</si>
  <si>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</si>
  <si>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</si>
  <si>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</si>
  <si>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</si>
  <si>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</si>
  <si>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</si>
  <si>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</si>
  <si>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</si>
  <si>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</si>
  <si>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</si>
  <si>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</si>
  <si>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</si>
  <si>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</si>
  <si>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</si>
  <si>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</si>
  <si>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</si>
  <si>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</si>
  <si>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</si>
  <si>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</si>
  <si>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</si>
  <si>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</si>
  <si>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</si>
  <si>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</si>
  <si>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</si>
  <si>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</si>
  <si>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</si>
  <si>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</si>
  <si>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</si>
  <si>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</si>
  <si>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</si>
  <si>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</si>
  <si>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</si>
  <si>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</si>
  <si>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</si>
  <si>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</si>
  <si>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</si>
  <si>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</si>
  <si>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</si>
  <si>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</si>
  <si>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</si>
  <si>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</si>
  <si>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</si>
  <si>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</si>
  <si>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</si>
  <si>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</si>
  <si>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</si>
  <si>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</si>
  <si>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</si>
  <si>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</si>
  <si>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</si>
  <si>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</si>
  <si>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</si>
  <si>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</si>
  <si>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</si>
  <si>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</si>
  <si>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</si>
  <si>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</si>
  <si>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</si>
  <si>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</si>
  <si>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</si>
  <si>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</si>
  <si>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</si>
  <si>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</si>
  <si>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</si>
  <si>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</si>
  <si>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</si>
  <si>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</si>
  <si>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</si>
  <si>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</si>
  <si>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</si>
  <si>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</si>
  <si>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</si>
  <si>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</si>
  <si>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</si>
  <si>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</si>
  <si>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</si>
  <si>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</si>
  <si>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</si>
  <si>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</si>
  <si>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</si>
  <si>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</si>
  <si>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</si>
  <si>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</si>
  <si>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</si>
  <si>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</si>
  <si>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</si>
  <si>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</si>
  <si>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</si>
  <si>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</si>
  <si>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</si>
  <si>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</si>
  <si>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</si>
  <si>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</si>
  <si>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</si>
  <si>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</si>
  <si>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</si>
  <si>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</si>
  <si>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</si>
  <si>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</si>
  <si>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</si>
  <si>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</si>
  <si>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</si>
  <si>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</si>
  <si>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</si>
  <si>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</si>
  <si>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</si>
  <si>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</si>
  <si>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</si>
  <si>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</si>
  <si>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</si>
  <si>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</si>
  <si>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</si>
  <si>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</si>
  <si>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</si>
  <si>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</si>
  <si>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</si>
  <si>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</si>
  <si>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</si>
  <si>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</si>
  <si>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</si>
  <si>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</si>
  <si>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</si>
  <si>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</si>
  <si>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</si>
  <si>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</si>
  <si>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</si>
  <si>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</si>
  <si>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</si>
  <si>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</si>
  <si>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</si>
  <si>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</si>
  <si>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</si>
  <si>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</si>
  <si>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</si>
  <si>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</si>
  <si>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</si>
  <si>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</si>
  <si>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</si>
  <si>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</si>
  <si>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</si>
  <si>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</si>
  <si>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</si>
  <si>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</si>
  <si>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</si>
  <si>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</si>
  <si>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</si>
  <si>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</si>
  <si>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</si>
  <si>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</si>
  <si>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</si>
  <si>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</si>
  <si>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</si>
  <si>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</si>
  <si>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</si>
  <si>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</si>
  <si>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</si>
  <si>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</si>
  <si>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</si>
  <si>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</si>
  <si>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</si>
  <si>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</si>
  <si>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</si>
  <si>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</si>
  <si>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</si>
  <si>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</si>
  <si>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</si>
  <si>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</si>
  <si>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</si>
  <si>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</si>
  <si>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</si>
  <si>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</si>
  <si>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</si>
  <si>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</si>
  <si>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</si>
  <si>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</si>
  <si>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</si>
  <si>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</si>
  <si>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</si>
  <si>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</si>
  <si>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</si>
  <si>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</si>
  <si>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</si>
  <si>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</si>
  <si>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</si>
  <si>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</si>
  <si>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</si>
  <si>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</si>
  <si>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</si>
  <si>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</si>
  <si>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</si>
  <si>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</si>
  <si>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</si>
  <si>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</si>
  <si>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</si>
  <si>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</si>
  <si>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</si>
  <si>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</si>
  <si>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</si>
  <si>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</si>
  <si>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</si>
  <si>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</si>
  <si>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</si>
  <si>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</si>
  <si>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</si>
  <si>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</si>
  <si>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</si>
  <si>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</si>
  <si>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</si>
  <si>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</si>
  <si>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</si>
  <si>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</si>
  <si>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</si>
  <si>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</si>
  <si>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</si>
  <si>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</si>
  <si>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</si>
  <si>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</si>
  <si>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</si>
  <si>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</si>
  <si>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</si>
  <si>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</si>
  <si>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</si>
  <si>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</si>
  <si>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</si>
  <si>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</si>
  <si>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</si>
  <si>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</si>
  <si>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</si>
  <si>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</si>
  <si>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</si>
  <si>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</si>
  <si>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</si>
  <si>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</si>
  <si>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</si>
  <si>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</si>
  <si>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</si>
  <si>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</si>
  <si>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</si>
  <si>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</si>
  <si>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</si>
  <si>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</si>
  <si>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</si>
  <si>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</si>
  <si>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</si>
  <si>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</si>
  <si>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</si>
  <si>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</si>
  <si>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</si>
  <si>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</si>
  <si>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</si>
  <si>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</si>
  <si>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</si>
  <si>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</si>
  <si>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</si>
  <si>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</si>
  <si>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</si>
  <si>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</si>
  <si>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</si>
  <si>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</si>
  <si>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</si>
  <si>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</si>
  <si>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</si>
  <si>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</si>
  <si>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</si>
  <si>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</si>
  <si>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</si>
  <si>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</si>
  <si>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</si>
  <si>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</si>
  <si>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</si>
  <si>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</si>
  <si>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</si>
  <si>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</si>
  <si>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</si>
  <si>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</si>
  <si>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</si>
  <si>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</si>
  <si>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</si>
  <si>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</si>
  <si>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</si>
  <si>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</si>
  <si>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</si>
  <si>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</si>
  <si>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</si>
  <si>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</si>
  <si>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</si>
  <si>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</si>
  <si>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</si>
  <si>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</si>
  <si>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</si>
  <si>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</si>
  <si>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</si>
  <si>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</si>
  <si>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</si>
  <si>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</si>
  <si>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</si>
  <si>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</si>
  <si>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</si>
  <si>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</si>
  <si>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</si>
  <si>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</si>
  <si>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</si>
  <si>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</si>
  <si>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</si>
  <si>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</si>
  <si>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</si>
  <si>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</si>
  <si>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</si>
  <si>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</si>
  <si>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</si>
  <si>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</si>
  <si>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</si>
  <si>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</si>
  <si>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</si>
  <si>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</si>
  <si>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</si>
  <si>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</si>
  <si>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</si>
  <si>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</si>
  <si>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</si>
  <si>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</si>
  <si>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</si>
  <si>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</si>
  <si>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</si>
  <si>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</si>
  <si>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</si>
  <si>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</si>
  <si>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</si>
  <si>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</si>
  <si>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</si>
  <si>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</si>
  <si>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</si>
  <si>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</si>
  <si>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</si>
  <si>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</si>
  <si>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</si>
  <si>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</si>
  <si>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</si>
  <si>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</si>
  <si>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</si>
  <si>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</si>
  <si>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</si>
  <si>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</si>
  <si>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</si>
  <si>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</si>
  <si>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</si>
  <si>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</si>
  <si>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</si>
  <si>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</si>
  <si>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</si>
  <si>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</si>
  <si>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</si>
  <si>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</si>
  <si>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</si>
  <si>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</si>
  <si>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</si>
  <si>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</si>
  <si>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</si>
  <si>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</si>
  <si>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</si>
  <si>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</si>
  <si>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</si>
  <si>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</si>
  <si>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</si>
  <si>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</si>
  <si>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</si>
  <si>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</si>
  <si>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</si>
  <si>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</si>
  <si>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</si>
  <si>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</si>
  <si>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</si>
  <si>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</si>
  <si>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</si>
  <si>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</si>
  <si>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</si>
  <si>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</si>
  <si>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</si>
  <si>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</si>
  <si>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</si>
  <si>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</si>
  <si>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</si>
  <si>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</si>
  <si>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</si>
  <si>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</si>
  <si>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</si>
  <si>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</si>
  <si>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</si>
  <si>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</si>
  <si>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</si>
  <si>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</si>
  <si>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</si>
  <si>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</si>
  <si>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</si>
  <si>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</si>
  <si>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</si>
  <si>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</si>
  <si>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</si>
  <si>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</si>
  <si>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</si>
  <si>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</si>
  <si>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</si>
  <si>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</si>
  <si>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</si>
  <si>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</si>
  <si>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</si>
  <si>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</si>
  <si>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</si>
  <si>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</si>
  <si>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</si>
  <si>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</si>
  <si>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</si>
  <si>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</si>
  <si>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</si>
  <si>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</si>
  <si>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</si>
  <si>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</si>
  <si>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</si>
  <si>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</si>
  <si>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</si>
  <si>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</si>
  <si>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</si>
  <si>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</si>
  <si>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</si>
  <si>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</si>
  <si>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</si>
  <si>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</si>
  <si>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</si>
  <si>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</si>
  <si>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</si>
  <si>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</si>
  <si>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</si>
  <si>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</si>
  <si>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</si>
  <si>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</si>
  <si>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</si>
  <si>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</si>
  <si>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</si>
  <si>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</si>
  <si>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</si>
  <si>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</si>
  <si>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</si>
  <si>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</si>
  <si>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</si>
  <si>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</si>
  <si>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</si>
  <si>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</si>
  <si>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</si>
  <si>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</si>
  <si>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</si>
  <si>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</si>
  <si>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</si>
  <si>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</si>
  <si>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</si>
  <si>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</si>
  <si>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</si>
  <si>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</si>
  <si>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</si>
  <si>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</si>
  <si>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</si>
  <si>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</si>
  <si>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</si>
  <si>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</si>
  <si>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</si>
  <si>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</si>
  <si>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</si>
  <si>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</si>
  <si>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</si>
  <si>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</si>
  <si>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</si>
  <si>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</si>
  <si>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</si>
  <si>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</si>
  <si>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</si>
  <si>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</si>
  <si>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</si>
  <si>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</si>
  <si>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</si>
  <si>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</si>
  <si>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</si>
  <si>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</si>
  <si>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</si>
  <si>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</si>
  <si>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</si>
  <si>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</si>
  <si>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</si>
  <si>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</si>
  <si>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</si>
  <si>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</si>
  <si>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</si>
  <si>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</si>
  <si>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</si>
  <si>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</si>
  <si>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</si>
  <si>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</si>
  <si>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</si>
  <si>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</si>
  <si>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</si>
  <si>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</si>
  <si>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</si>
  <si>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</si>
  <si>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</si>
  <si>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</si>
  <si>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</si>
  <si>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</si>
  <si>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</si>
  <si>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</si>
  <si>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</si>
  <si>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</si>
  <si>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</si>
  <si>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</si>
  <si>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</si>
  <si>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</si>
  <si>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</si>
  <si>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</si>
  <si>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</si>
  <si>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</si>
  <si>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</si>
  <si>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</si>
  <si>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</si>
  <si>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</si>
  <si>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</si>
  <si>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</si>
  <si>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</si>
  <si>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</si>
  <si>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</si>
  <si>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</si>
  <si>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</si>
  <si>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</si>
  <si>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</si>
  <si>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</si>
  <si>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</si>
  <si>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</si>
  <si>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</si>
  <si>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</si>
  <si>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</si>
  <si>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</si>
  <si>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</si>
  <si>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</si>
  <si>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</si>
  <si>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</si>
  <si>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</si>
  <si>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</si>
  <si>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</si>
  <si>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</si>
  <si>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</si>
  <si>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</si>
  <si>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</si>
  <si>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</si>
  <si>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</si>
  <si>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</si>
  <si>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</si>
  <si>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</si>
  <si>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</si>
  <si>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</si>
  <si>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</si>
  <si>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</si>
  <si>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</si>
  <si>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</si>
  <si>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</si>
  <si>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</si>
  <si>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</si>
  <si>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</si>
  <si>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</si>
  <si>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</si>
  <si>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</si>
  <si>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</si>
  <si>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</si>
  <si>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</si>
  <si>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</si>
  <si>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</si>
  <si>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</si>
  <si>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</si>
  <si>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</si>
  <si>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</si>
  <si>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</si>
  <si>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</si>
  <si>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</si>
  <si>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</si>
  <si>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</si>
  <si>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</si>
  <si>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</si>
  <si>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</si>
  <si>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</si>
  <si>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</si>
  <si>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</si>
  <si>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</si>
  <si>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</si>
  <si>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</si>
  <si>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</si>
  <si>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</si>
  <si>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</si>
  <si>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</si>
  <si>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</si>
  <si>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</si>
  <si>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</si>
  <si>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</si>
  <si>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</si>
  <si>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</si>
  <si>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</si>
  <si>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</si>
  <si>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</si>
  <si>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</si>
  <si>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</si>
  <si>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</si>
  <si>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</si>
  <si>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</si>
  <si>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</si>
  <si>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</si>
  <si>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</si>
  <si>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</si>
  <si>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</si>
  <si>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</si>
  <si>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</si>
  <si>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</si>
  <si>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</si>
  <si>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</si>
  <si>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</si>
  <si>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</si>
  <si>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</si>
  <si>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</si>
  <si>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</si>
  <si>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</si>
  <si>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</si>
  <si>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</si>
  <si>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</si>
  <si>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</si>
  <si>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</si>
  <si>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</si>
  <si>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</si>
  <si>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</si>
  <si>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</si>
  <si>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</si>
  <si>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</si>
  <si>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</si>
  <si>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</si>
  <si>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</si>
  <si>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</si>
  <si>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</si>
  <si>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</si>
  <si>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</si>
  <si>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</si>
  <si>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</si>
  <si>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</si>
  <si>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</si>
  <si>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</si>
  <si>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</si>
  <si>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</si>
  <si>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</si>
  <si>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</si>
  <si>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</si>
  <si>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</si>
  <si>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</si>
  <si>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</si>
  <si>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</si>
  <si>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</si>
  <si>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</si>
  <si>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</si>
  <si>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</si>
  <si>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</si>
  <si>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</si>
  <si>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</si>
  <si>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</si>
  <si>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</si>
  <si>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</si>
  <si>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</si>
  <si>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</si>
  <si>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</si>
  <si>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</si>
  <si>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</si>
  <si>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</si>
  <si>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</si>
  <si>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</si>
  <si>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</si>
  <si>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</si>
  <si>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</si>
  <si>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</si>
  <si>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</si>
  <si>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</si>
  <si>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</si>
  <si>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</si>
  <si>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</si>
  <si>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</si>
  <si>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</si>
  <si>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</si>
  <si>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</si>
  <si>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</si>
  <si>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</si>
  <si>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</si>
  <si>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</si>
  <si>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</si>
  <si>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</si>
  <si>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</si>
  <si>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</si>
  <si>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</si>
  <si>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</si>
  <si>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</si>
  <si>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</si>
  <si>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</si>
  <si>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</si>
  <si>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</si>
  <si>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</si>
  <si>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</si>
  <si>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</si>
  <si>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</si>
  <si>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</si>
  <si>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</si>
  <si>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</si>
  <si>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</si>
  <si>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</si>
  <si>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</si>
  <si>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</si>
  <si>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</si>
  <si>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</si>
  <si>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</si>
  <si>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</si>
  <si>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</si>
  <si>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</si>
  <si>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</si>
  <si>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</si>
  <si>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</si>
  <si>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</si>
  <si>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</si>
  <si>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</si>
  <si>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</si>
  <si>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</si>
  <si>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</si>
  <si>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</si>
  <si>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</si>
  <si>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</si>
  <si>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</si>
  <si>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</si>
  <si>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</si>
  <si>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</si>
  <si>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</si>
  <si>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</si>
  <si>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</si>
  <si>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</si>
  <si>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</si>
  <si>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</si>
  <si>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</si>
  <si>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</si>
  <si>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</si>
  <si>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</si>
  <si>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</si>
  <si>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</si>
  <si>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</si>
  <si>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</si>
  <si>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</si>
  <si>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</si>
  <si>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</si>
  <si>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</si>
  <si>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</si>
  <si>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</si>
  <si>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</si>
  <si>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</si>
  <si>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</si>
  <si>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</si>
  <si>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</si>
  <si>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</si>
  <si>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</si>
  <si>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</si>
  <si>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</si>
  <si>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</si>
  <si>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</si>
  <si>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</si>
  <si>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</si>
  <si>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</si>
  <si>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</si>
  <si>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</si>
  <si>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</si>
  <si>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</si>
  <si>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</si>
  <si>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</si>
  <si>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</si>
  <si>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</si>
  <si>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</si>
  <si>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</si>
  <si>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</si>
  <si>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</si>
  <si>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</si>
  <si>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</si>
  <si>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</si>
  <si>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</si>
  <si>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</si>
  <si>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</si>
  <si>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</si>
  <si>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</si>
  <si>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</si>
  <si>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</si>
  <si>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</si>
  <si>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</si>
  <si>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</si>
  <si>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</si>
  <si>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</si>
  <si>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</si>
  <si>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</si>
  <si>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</si>
  <si>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</si>
  <si>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</si>
  <si>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</si>
  <si>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</si>
  <si>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</si>
  <si>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</si>
  <si>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</si>
  <si>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</si>
  <si>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</si>
  <si>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</si>
  <si>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</si>
  <si>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</si>
  <si>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</si>
  <si>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</si>
  <si>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</si>
  <si>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</si>
  <si>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</si>
  <si>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</si>
  <si>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</si>
  <si>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</si>
  <si>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</si>
  <si>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</si>
  <si>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</si>
  <si>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</si>
  <si>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</si>
  <si>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</si>
  <si>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</si>
  <si>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</si>
  <si>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</si>
  <si>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</si>
  <si>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</si>
  <si>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</si>
  <si>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</si>
  <si>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</si>
  <si>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</si>
  <si>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</si>
  <si>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</si>
  <si>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</si>
  <si>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</si>
  <si>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</si>
  <si>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</si>
  <si>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</si>
  <si>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</si>
  <si>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</si>
  <si>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</si>
  <si>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</si>
  <si>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</si>
  <si>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</si>
  <si>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</si>
  <si>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</si>
  <si>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</si>
  <si>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</si>
  <si>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</si>
  <si>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</si>
  <si>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</si>
  <si>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</si>
  <si>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</si>
  <si>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</si>
  <si>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</si>
  <si>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</si>
  <si>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</si>
  <si>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</si>
  <si>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</si>
  <si>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</si>
  <si>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</si>
  <si>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</si>
  <si>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</si>
  <si>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</si>
  <si>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</si>
  <si>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</si>
  <si>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</si>
  <si>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</si>
  <si>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</si>
  <si>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</si>
  <si>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</si>
  <si>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</si>
  <si>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</si>
  <si>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</si>
  <si>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</si>
  <si>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</si>
  <si>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</si>
  <si>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</si>
  <si>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</si>
  <si>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</si>
  <si>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</si>
  <si>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</si>
  <si>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</si>
  <si>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</si>
  <si>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</si>
  <si>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</si>
  <si>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</si>
  <si>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</si>
  <si>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</si>
  <si>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</si>
  <si>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</si>
  <si>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</si>
  <si>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</si>
  <si>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</si>
  <si>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</si>
  <si>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</si>
  <si>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</si>
  <si>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</si>
  <si>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</si>
  <si>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</si>
  <si>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</si>
  <si>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</si>
  <si>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</si>
  <si>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</si>
  <si>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</si>
  <si>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</si>
  <si>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</si>
  <si>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</si>
  <si>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</si>
  <si>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</si>
  <si>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</si>
  <si>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</si>
  <si>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</si>
  <si>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</si>
  <si>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</si>
  <si>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</si>
  <si>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</si>
  <si>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</si>
  <si>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</si>
  <si>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</si>
  <si>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</si>
  <si>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</si>
  <si>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</si>
  <si>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</si>
  <si>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</si>
  <si>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</si>
  <si>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</si>
  <si>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</si>
  <si>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</si>
  <si>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</si>
  <si>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</si>
  <si>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</si>
  <si>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</si>
  <si>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</si>
  <si>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</si>
  <si>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</si>
  <si>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</si>
  <si>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</si>
  <si>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</si>
  <si>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</si>
  <si>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</si>
  <si>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</si>
  <si>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</si>
  <si>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</si>
  <si>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</si>
  <si>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</si>
  <si>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</si>
  <si>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</si>
  <si>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</si>
  <si>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</si>
  <si>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</si>
  <si>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</si>
  <si>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</si>
  <si>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</si>
  <si>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</si>
  <si>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</si>
  <si>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</si>
  <si>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</si>
  <si>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</si>
  <si>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</si>
  <si>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</si>
  <si>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</si>
  <si>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</si>
  <si>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</si>
  <si>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</si>
  <si>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</si>
  <si>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</si>
  <si>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</si>
  <si>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</si>
  <si>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</si>
  <si>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</si>
  <si>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</si>
  <si>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</si>
  <si>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</si>
  <si>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</si>
  <si>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</si>
  <si>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</si>
  <si>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</si>
  <si>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</si>
  <si>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</si>
  <si>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</si>
  <si>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</si>
  <si>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</si>
  <si>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</si>
  <si>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</si>
  <si>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</si>
  <si>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</si>
  <si>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</si>
  <si>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</si>
  <si>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</si>
  <si>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</si>
  <si>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</si>
  <si>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</si>
  <si>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</si>
  <si>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</si>
  <si>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</si>
  <si>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</si>
  <si>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</si>
  <si>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</si>
  <si>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</si>
  <si>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</si>
  <si>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</si>
  <si>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</si>
  <si>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</si>
  <si>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</si>
  <si>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</si>
  <si>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</si>
  <si>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</si>
  <si>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</si>
  <si>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</si>
  <si>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</si>
  <si>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</si>
  <si>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</si>
  <si>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</si>
  <si>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</si>
  <si>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</si>
  <si>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</si>
  <si>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</si>
  <si>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</si>
  <si>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</si>
  <si>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</si>
  <si>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</si>
  <si>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</si>
  <si>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</si>
  <si>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</si>
  <si>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</si>
  <si>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</si>
  <si>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</si>
  <si>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</si>
  <si>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</si>
  <si>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</si>
  <si>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</si>
  <si>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</si>
  <si>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</si>
  <si>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</si>
  <si>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</si>
  <si>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</si>
  <si>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</si>
  <si>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</si>
  <si>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</si>
  <si>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</si>
  <si>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</si>
  <si>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</si>
  <si>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</si>
  <si>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</si>
  <si>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</si>
  <si>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</si>
  <si>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</si>
  <si>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</si>
  <si>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</si>
  <si>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</si>
  <si>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</si>
  <si>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</si>
  <si>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</si>
  <si>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</si>
  <si>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</si>
  <si>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</si>
  <si>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</si>
  <si>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</si>
  <si>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</si>
  <si>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</si>
  <si>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</si>
  <si>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</si>
  <si>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</si>
  <si>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</si>
  <si>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</si>
  <si>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</si>
  <si>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</si>
  <si>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</si>
  <si>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</si>
  <si>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</si>
  <si>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</si>
  <si>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</si>
  <si>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</si>
  <si>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</si>
  <si>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</si>
  <si>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</si>
  <si>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</si>
  <si>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</si>
  <si>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</si>
  <si>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</si>
  <si>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</si>
  <si>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</si>
  <si>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</si>
  <si>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</si>
  <si>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</si>
  <si>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</si>
  <si>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</si>
  <si>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</si>
  <si>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</si>
  <si>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</si>
  <si>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</si>
  <si>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</si>
  <si>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</si>
  <si>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</si>
  <si>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</si>
  <si>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</si>
  <si>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</si>
  <si>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</si>
  <si>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</si>
  <si>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</si>
  <si>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</si>
  <si>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</si>
  <si>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</si>
  <si>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</si>
  <si>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</si>
  <si>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</si>
  <si>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</si>
  <si>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</si>
  <si>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</si>
  <si>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</si>
  <si>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</si>
  <si>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</si>
  <si>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</si>
  <si>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</si>
  <si>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</si>
  <si>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</si>
  <si>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</si>
  <si>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</si>
  <si>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</si>
  <si>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</si>
  <si>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</si>
  <si>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</si>
  <si>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</si>
  <si>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</si>
  <si>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</si>
  <si>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</si>
  <si>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</si>
  <si>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</si>
  <si>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</si>
  <si>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</si>
  <si>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</si>
  <si>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</si>
  <si>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</si>
  <si>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</si>
  <si>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</si>
  <si>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</si>
  <si>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</si>
  <si>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</si>
  <si>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</si>
  <si>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</si>
  <si>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</si>
  <si>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</si>
  <si>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</si>
  <si>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</si>
  <si>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</si>
  <si>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</si>
  <si>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</si>
  <si>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</si>
  <si>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</si>
  <si>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</si>
  <si>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</si>
  <si>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</si>
  <si>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</si>
  <si>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</si>
  <si>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</si>
  <si>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</si>
  <si>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</si>
  <si>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</si>
  <si>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</si>
  <si>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</si>
  <si>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</si>
  <si>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</si>
  <si>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</si>
  <si>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</si>
  <si>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</si>
  <si>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</si>
  <si>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</si>
  <si>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</si>
  <si>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</si>
  <si>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</si>
  <si>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</si>
  <si>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</si>
  <si>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</si>
  <si>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</si>
  <si>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</si>
  <si>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</si>
  <si>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</si>
  <si>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</si>
  <si>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</si>
  <si>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</si>
  <si>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</si>
  <si>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</si>
  <si>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</si>
  <si>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</si>
  <si>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</si>
  <si>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</si>
  <si>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</si>
  <si>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</si>
  <si>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</si>
  <si>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</si>
  <si>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</si>
  <si>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</si>
  <si>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</si>
  <si>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</si>
  <si>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</si>
  <si>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</si>
  <si>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</si>
  <si>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</si>
  <si>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</si>
  <si>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</si>
  <si>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</si>
  <si>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</si>
  <si>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</si>
  <si>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</si>
  <si>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</si>
  <si>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</si>
  <si>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</si>
  <si>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</si>
  <si>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</si>
  <si>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</si>
  <si>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</si>
  <si>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</si>
  <si>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</si>
  <si>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</si>
  <si>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</si>
  <si>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</si>
  <si>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</si>
  <si>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</si>
  <si>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</si>
  <si>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</si>
  <si>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</si>
  <si>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</si>
  <si>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</si>
  <si>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</si>
  <si>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</si>
  <si>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</si>
  <si>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</si>
  <si>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</si>
  <si>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</si>
  <si>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</si>
  <si>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</si>
  <si>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</si>
  <si>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</si>
  <si>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</si>
  <si>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</si>
  <si>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</si>
  <si>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</si>
  <si>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</si>
  <si>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</si>
  <si>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</si>
  <si>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</si>
  <si>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</si>
  <si>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</si>
  <si>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</si>
  <si>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</si>
  <si>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</si>
  <si>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</si>
  <si>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</si>
  <si>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</si>
  <si>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</si>
  <si>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</si>
  <si>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</si>
  <si>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</si>
  <si>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</si>
  <si>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</si>
  <si>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</si>
  <si>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</si>
  <si>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</si>
  <si>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</si>
  <si>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</si>
  <si>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</si>
  <si>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</si>
  <si>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</si>
  <si>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</si>
  <si>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</si>
  <si>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</si>
  <si>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</si>
  <si>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</si>
  <si>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</si>
  <si>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</si>
  <si>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</si>
  <si>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</si>
  <si>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</si>
  <si>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</si>
  <si>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</si>
  <si>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</si>
  <si>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</si>
  <si>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</si>
  <si>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</si>
  <si>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</si>
  <si>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</si>
  <si>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</si>
  <si>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</si>
  <si>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</si>
  <si>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</si>
  <si>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</si>
  <si>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</si>
  <si>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</si>
  <si>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</si>
  <si>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</si>
  <si>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</si>
  <si>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</si>
  <si>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</si>
  <si>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</si>
  <si>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</si>
  <si>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</si>
  <si>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</si>
  <si>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</si>
  <si>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</si>
  <si>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</si>
  <si>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</si>
  <si>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</si>
  <si>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</si>
  <si>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</si>
  <si>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</si>
  <si>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</si>
  <si>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</si>
  <si>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</si>
  <si>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</si>
  <si>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</si>
  <si>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</si>
  <si>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</si>
  <si>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</si>
  <si>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</si>
  <si>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</si>
  <si>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</si>
  <si>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</si>
  <si>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</si>
  <si>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</si>
  <si>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</si>
  <si>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</si>
  <si>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</si>
  <si>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</si>
  <si>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</si>
  <si>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</si>
  <si>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</si>
  <si>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</si>
  <si>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</si>
  <si>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</si>
  <si>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</si>
  <si>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</si>
  <si>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</si>
  <si>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</si>
  <si>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</si>
  <si>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</si>
  <si>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</si>
  <si>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</si>
  <si>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</si>
  <si>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</si>
  <si>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</si>
  <si>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</si>
  <si>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</si>
  <si>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</si>
  <si>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</si>
  <si>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</si>
  <si>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</si>
  <si>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</si>
  <si>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</si>
  <si>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</si>
  <si>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</si>
  <si>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</si>
  <si>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</si>
  <si>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</si>
  <si>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</si>
  <si>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</si>
  <si>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</si>
  <si>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</si>
  <si>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</si>
  <si>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</si>
  <si>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</si>
  <si>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</si>
  <si>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</si>
  <si>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</si>
  <si>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</si>
  <si>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</si>
  <si>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</si>
  <si>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</si>
  <si>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</si>
  <si>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</si>
  <si>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</si>
  <si>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</si>
  <si>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</si>
  <si>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</si>
  <si>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</si>
  <si>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</si>
  <si>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</si>
  <si>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</si>
  <si>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</si>
  <si>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</si>
  <si>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</si>
  <si>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</si>
  <si>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</si>
  <si>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</si>
  <si>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</si>
  <si>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</si>
  <si>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</si>
  <si>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</si>
  <si>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</si>
  <si>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</si>
  <si>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</si>
  <si>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</si>
  <si>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</si>
  <si>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</si>
  <si>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</si>
  <si>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</si>
  <si>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</si>
  <si>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</si>
  <si>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</si>
  <si>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</si>
  <si>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</si>
  <si>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</si>
  <si>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</si>
  <si>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</si>
  <si>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</si>
  <si>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</si>
  <si>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</si>
  <si>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</si>
  <si>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</si>
  <si>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</si>
  <si>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</si>
  <si>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</si>
  <si>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</si>
  <si>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</si>
  <si>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</si>
  <si>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</si>
  <si>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</si>
  <si>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</si>
  <si>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</si>
  <si>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</si>
  <si>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</si>
  <si>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</si>
  <si>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</si>
  <si>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</si>
  <si>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</si>
  <si>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</si>
  <si>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</si>
  <si>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</si>
  <si>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</si>
  <si>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</si>
  <si>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</si>
  <si>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</si>
  <si>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</si>
  <si>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</si>
  <si>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</si>
  <si>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</si>
  <si>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</si>
  <si>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</si>
  <si>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</si>
  <si>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</si>
  <si>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</si>
  <si>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</si>
  <si>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</si>
  <si>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</si>
  <si>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</si>
  <si>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</si>
  <si>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</si>
  <si>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</si>
  <si>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</si>
  <si>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</si>
  <si>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</si>
  <si>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</si>
  <si>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</si>
  <si>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</si>
  <si>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</si>
  <si>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</si>
  <si>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</si>
  <si>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</si>
  <si>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</si>
  <si>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</si>
  <si>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</si>
  <si>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</si>
  <si>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</si>
  <si>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</si>
  <si>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</si>
  <si>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</si>
  <si>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</si>
  <si>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</si>
  <si>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</si>
  <si>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</si>
  <si>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</si>
  <si>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</si>
  <si>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</si>
  <si>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</si>
  <si>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</si>
  <si>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</si>
  <si>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</si>
  <si>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</si>
  <si>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</si>
  <si>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</si>
  <si>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</si>
  <si>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</si>
  <si>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</si>
  <si>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</si>
  <si>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</si>
  <si>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</si>
  <si>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</si>
  <si>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</si>
  <si>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</si>
  <si>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</si>
  <si>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</si>
  <si>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</si>
  <si>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</si>
  <si>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</si>
  <si>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</si>
  <si>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</si>
  <si>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</si>
  <si>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</si>
  <si>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</si>
  <si>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</si>
  <si>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</si>
  <si>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</si>
  <si>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</si>
  <si>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</si>
  <si>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</si>
  <si>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</si>
  <si>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</si>
  <si>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</si>
  <si>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</si>
  <si>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</si>
  <si>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</si>
  <si>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</si>
  <si>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</si>
  <si>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</si>
  <si>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</si>
  <si>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</si>
  <si>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</si>
  <si>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</si>
  <si>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</si>
  <si>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</si>
  <si>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</si>
  <si>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</si>
  <si>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</si>
  <si>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</si>
  <si>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</si>
  <si>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</si>
  <si>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</si>
  <si>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</si>
  <si>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</si>
  <si>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</si>
  <si>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</si>
  <si>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</si>
  <si>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</si>
  <si>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</si>
  <si>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</si>
  <si>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</si>
  <si>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</si>
  <si>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</si>
  <si>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</si>
  <si>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</si>
  <si>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</si>
  <si>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</si>
  <si>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</si>
  <si>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</si>
  <si>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</si>
  <si>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</si>
  <si>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</si>
  <si>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</si>
  <si>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</si>
  <si>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</si>
  <si>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</si>
  <si>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</si>
  <si>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</si>
  <si>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</si>
  <si>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</si>
  <si>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</si>
  <si>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</si>
  <si>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</si>
  <si>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</si>
  <si>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</si>
  <si>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</si>
  <si>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</si>
  <si>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</si>
  <si>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</si>
  <si>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</si>
  <si>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</si>
  <si>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</si>
  <si>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</si>
  <si>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</si>
  <si>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</si>
  <si>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</si>
  <si>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</si>
  <si>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</si>
  <si>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</si>
  <si>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</si>
  <si>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</si>
  <si>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</si>
  <si>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</si>
  <si>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</si>
  <si>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</si>
  <si>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</si>
  <si>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</si>
  <si>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</si>
  <si>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</si>
  <si>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</si>
  <si>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</si>
  <si>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</si>
  <si>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</si>
  <si>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</si>
  <si>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</si>
  <si>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</si>
  <si>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</si>
  <si>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</si>
  <si>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</si>
  <si>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</si>
  <si>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</si>
  <si>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</si>
  <si>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</si>
  <si>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</si>
  <si>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</si>
  <si>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</si>
  <si>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</si>
  <si>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</si>
  <si>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</si>
  <si>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</si>
  <si>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</si>
  <si>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</si>
  <si>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</si>
  <si>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</si>
  <si>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</si>
  <si>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</si>
  <si>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</si>
  <si>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</si>
  <si>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</si>
  <si>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</si>
  <si>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</si>
  <si>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</si>
  <si>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</si>
  <si>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</si>
  <si>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</si>
  <si>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</si>
  <si>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</si>
  <si>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</si>
  <si>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</si>
  <si>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</si>
  <si>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</si>
  <si>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</si>
  <si>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</si>
  <si>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</si>
  <si>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</si>
  <si>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</si>
  <si>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</si>
  <si>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</si>
  <si>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</si>
  <si>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</si>
  <si>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</si>
  <si>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</si>
  <si>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</si>
  <si>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</si>
  <si>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</si>
  <si>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</si>
  <si>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</si>
  <si>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</si>
  <si>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</si>
  <si>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</si>
  <si>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</si>
  <si>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</si>
  <si>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</si>
  <si>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</si>
  <si>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</si>
  <si>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</si>
  <si>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</si>
  <si>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</si>
  <si>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</si>
  <si>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</si>
  <si>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</si>
  <si>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</si>
  <si>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</si>
  <si>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</si>
  <si>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</si>
  <si>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</si>
  <si>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</si>
  <si>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</si>
  <si>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</si>
  <si>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</si>
  <si>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</si>
  <si>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</si>
  <si>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</si>
  <si>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</si>
  <si>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</si>
  <si>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</si>
  <si>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</si>
  <si>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</si>
  <si>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</si>
  <si>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</si>
  <si>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</si>
  <si>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</si>
  <si>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</si>
  <si>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</si>
  <si>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</si>
  <si>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</si>
  <si>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</si>
  <si>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</si>
  <si>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</si>
  <si>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</si>
  <si>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</si>
  <si>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</si>
  <si>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</si>
  <si>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</si>
  <si>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</si>
  <si>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</si>
  <si>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</si>
  <si>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</si>
  <si>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</si>
  <si>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</si>
  <si>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</si>
  <si>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</si>
  <si>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</si>
  <si>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</si>
  <si>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</si>
  <si>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</si>
  <si>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</si>
  <si>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</si>
  <si>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</si>
  <si>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</si>
  <si>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</si>
  <si>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</si>
  <si>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</si>
  <si>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</si>
  <si>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</si>
  <si>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</si>
  <si>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</si>
  <si>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</si>
  <si>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</si>
  <si>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</si>
  <si>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</si>
  <si>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</si>
  <si>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</si>
  <si>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</si>
  <si>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</si>
  <si>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</si>
  <si>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</si>
  <si>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</si>
  <si>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</si>
  <si>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</si>
  <si>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</si>
  <si>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</si>
  <si>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</si>
  <si>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</si>
  <si>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</si>
  <si>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</si>
  <si>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</si>
  <si>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</si>
  <si>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</si>
  <si>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</si>
  <si>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</si>
  <si>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</si>
  <si>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</si>
  <si>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</si>
  <si>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</si>
  <si>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</si>
  <si>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</si>
  <si>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</si>
  <si>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</si>
  <si>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</si>
  <si>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</si>
  <si>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</si>
  <si>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</si>
  <si>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</si>
  <si>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</si>
  <si>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</si>
  <si>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</si>
  <si>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</si>
  <si>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</si>
  <si>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</si>
  <si>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</si>
  <si>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</si>
  <si>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</si>
  <si>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</si>
  <si>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</si>
  <si>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</si>
  <si>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</si>
  <si>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</si>
  <si>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</si>
  <si>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</si>
  <si>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</si>
  <si>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</si>
  <si>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</si>
  <si>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</si>
  <si>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</si>
  <si>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</si>
  <si>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</si>
  <si>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</si>
  <si>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</si>
  <si>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</si>
  <si>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</si>
  <si>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</si>
  <si>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</si>
  <si>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</si>
  <si>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</si>
  <si>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</si>
  <si>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</si>
  <si>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</si>
  <si>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</si>
  <si>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</si>
  <si>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</si>
  <si>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</si>
  <si>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</si>
  <si>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</si>
  <si>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</si>
  <si>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</si>
  <si>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</si>
  <si>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</si>
  <si>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</si>
  <si>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</si>
  <si>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</si>
  <si>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</si>
  <si>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</si>
  <si>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</si>
  <si>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</si>
  <si>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</si>
  <si>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</si>
  <si>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</si>
  <si>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</si>
  <si>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</si>
  <si>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</si>
  <si>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</si>
  <si>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</si>
  <si>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</si>
  <si>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</si>
  <si>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</si>
  <si>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</si>
  <si>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</si>
  <si>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</si>
  <si>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</si>
  <si>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</si>
  <si>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</si>
  <si>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</si>
  <si>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</si>
  <si>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</si>
  <si>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</si>
  <si>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</si>
  <si>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</si>
  <si>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</si>
  <si>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</si>
  <si>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</si>
  <si>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</si>
  <si>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</si>
  <si>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</si>
  <si>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</si>
  <si>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</si>
  <si>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</si>
  <si>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</si>
  <si>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</si>
  <si>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</si>
  <si>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</si>
  <si>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</si>
  <si>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</si>
  <si>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</si>
  <si>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</si>
  <si>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</si>
  <si>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</si>
  <si>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</si>
  <si>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</si>
  <si>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</si>
  <si>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</si>
  <si>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</si>
  <si>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</si>
  <si>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</si>
  <si>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</si>
  <si>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</si>
  <si>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</si>
  <si>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</si>
  <si>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</si>
  <si>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</si>
  <si>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</si>
  <si>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</si>
  <si>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</si>
  <si>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</si>
  <si>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</si>
  <si>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</si>
  <si>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</si>
  <si>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</si>
  <si>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</si>
  <si>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</si>
  <si>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</si>
  <si>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</si>
  <si>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</si>
  <si>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</si>
  <si>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</si>
  <si>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</si>
  <si>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</si>
  <si>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</si>
  <si>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</si>
  <si>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</si>
  <si>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</si>
  <si>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</si>
  <si>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</si>
  <si>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</si>
  <si>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</si>
  <si>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</si>
  <si>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</si>
  <si>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</si>
  <si>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</si>
  <si>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</si>
  <si>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</si>
  <si>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</si>
  <si>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</si>
  <si>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</si>
  <si>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</si>
  <si>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</si>
  <si>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</si>
  <si>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</si>
  <si>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</si>
  <si>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</si>
  <si>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</si>
  <si>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</si>
  <si>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</si>
  <si>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</si>
  <si>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</si>
  <si>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</si>
  <si>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</si>
  <si>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</si>
  <si>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</si>
  <si>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</si>
  <si>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</si>
  <si>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</si>
  <si>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</si>
  <si>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</si>
  <si>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</si>
  <si>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</si>
  <si>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</si>
  <si>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</si>
  <si>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</si>
  <si>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</si>
  <si>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</si>
  <si>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</si>
  <si>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</si>
  <si>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</si>
  <si>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</si>
  <si>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</si>
  <si>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</si>
  <si>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</si>
  <si>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</si>
  <si>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</si>
  <si>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</si>
  <si>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</si>
  <si>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</si>
  <si>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</si>
  <si>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</si>
  <si>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</si>
  <si>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</si>
  <si>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</si>
  <si>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</si>
  <si>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</si>
  <si>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</si>
  <si>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</si>
  <si>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</si>
  <si>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</si>
  <si>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</si>
  <si>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</si>
  <si>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</si>
  <si>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</si>
  <si>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</si>
  <si>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</si>
  <si>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</si>
  <si>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</si>
  <si>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</si>
  <si>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</si>
  <si>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</si>
  <si>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</si>
  <si>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</si>
  <si>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</si>
  <si>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</si>
  <si>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</si>
  <si>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</si>
  <si>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</si>
  <si>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</si>
  <si>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</si>
  <si>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</si>
  <si>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</si>
  <si>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</si>
  <si>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</si>
  <si>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</si>
  <si>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</si>
  <si>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</si>
  <si>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</si>
  <si>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</si>
  <si>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</si>
  <si>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</si>
  <si>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</si>
  <si>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</si>
  <si>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</si>
  <si>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</si>
  <si>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</si>
  <si>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</si>
  <si>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</si>
  <si>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</si>
  <si>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</si>
  <si>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</si>
  <si>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</si>
  <si>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</si>
  <si>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</si>
  <si>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</si>
  <si>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</si>
  <si>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</si>
  <si>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</si>
  <si>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</si>
  <si>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</si>
  <si>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</si>
  <si>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</si>
  <si>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</si>
  <si>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</si>
  <si>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</si>
  <si>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</si>
  <si>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</si>
  <si>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</si>
  <si>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</si>
  <si>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</si>
  <si>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</si>
  <si>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</si>
  <si>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</si>
  <si>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</si>
  <si>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</si>
  <si>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</si>
  <si>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</si>
  <si>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</si>
  <si>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</si>
  <si>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</si>
  <si>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</si>
  <si>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</si>
  <si>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</si>
  <si>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</si>
  <si>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</si>
  <si>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</si>
  <si>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</si>
  <si>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</si>
  <si>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</si>
  <si>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</si>
  <si>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</si>
  <si>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</si>
  <si>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</si>
  <si>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</si>
  <si>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</si>
  <si>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</si>
  <si>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</si>
  <si>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</si>
  <si>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</si>
  <si>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</si>
  <si>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</si>
  <si>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</si>
  <si>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</si>
  <si>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</si>
  <si>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</si>
  <si>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</si>
  <si>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</si>
  <si>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</si>
  <si>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</si>
  <si>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</si>
  <si>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</si>
  <si>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</si>
  <si>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</si>
  <si>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</si>
  <si>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</si>
  <si>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</si>
  <si>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</si>
  <si>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</si>
  <si>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</si>
  <si>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</si>
  <si>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</si>
  <si>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</si>
  <si>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</si>
  <si>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</si>
  <si>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</si>
  <si>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</si>
  <si>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</si>
  <si>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</si>
  <si>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</si>
  <si>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</si>
  <si>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</si>
  <si>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</si>
  <si>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backer_count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</si>
  <si>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</si>
  <si>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</si>
  <si>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</si>
  <si>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</si>
  <si>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</si>
  <si>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</si>
  <si>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</si>
  <si>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</si>
  <si>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</si>
  <si>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</si>
  <si>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</si>
  <si>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</si>
  <si>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</si>
  <si>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</si>
  <si>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</si>
  <si>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</si>
  <si>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</si>
  <si>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</si>
  <si>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</si>
  <si>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</si>
  <si>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</si>
  <si>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Mode</t>
  </si>
  <si>
    <t>Variance</t>
  </si>
  <si>
    <t>standard deviation</t>
  </si>
  <si>
    <t>Standard Deviation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</si>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</sst>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8"/>
    </xf>
    <xf numFmtId="0" fontId="18" fillId="0" borderId="0" xfId="0" applyFont="1"/>
    <xf numFmtId="0" fontId="14" fillId="0" borderId="0" xfId="0" applyFont="1"/>
    <xf numFmtId="1" fontId="0" fillId="0" borderId="0" xfId="0" applyNumberFormat="1"/>
    <xf numFmtId="1" fontId="0" fillId="0" borderId="0" xfId="0" applyNumberFormat="1" applyAlignment="1">
      <alignment horizontal="left" indent="1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(HWK 1).xlsx]Pivot Table 1!PivotTable7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2-1A4B-8B4F-388FA46E9598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2-1A4B-8B4F-388FA46E9598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2-1A4B-8B4F-388FA46E9598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2-1A4B-8B4F-388FA46E9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604847"/>
        <c:axId val="442434207"/>
      </c:barChart>
      <c:catAx>
        <c:axId val="4416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4207"/>
        <c:crosses val="autoZero"/>
        <c:auto val="1"/>
        <c:lblAlgn val="ctr"/>
        <c:lblOffset val="100"/>
        <c:noMultiLvlLbl val="0"/>
      </c:catAx>
      <c:valAx>
        <c:axId val="4424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(HWK 1).xlsx]Pivot Table 2!PivotTable8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1-8F4A-9970-41A9BACE1CFB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1-8F4A-9970-41A9BACE1CFB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1-8F4A-9970-41A9BACE1CFB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1-8F4A-9970-41A9BACE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54799"/>
        <c:axId val="190737919"/>
      </c:barChart>
      <c:catAx>
        <c:axId val="19075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7919"/>
        <c:crosses val="autoZero"/>
        <c:auto val="1"/>
        <c:lblAlgn val="ctr"/>
        <c:lblOffset val="100"/>
        <c:noMultiLvlLbl val="0"/>
      </c:catAx>
      <c:valAx>
        <c:axId val="1907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(HWK 1).xlsx]Pivot Table 3!PivotTable12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>
                  <a:lumMod val="60000"/>
                  <a:lumOff val="40000"/>
                  <a:alpha val="93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  <a:alpha val="93000"/>
                  </a:schemeClr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A-574F-97EC-237EC2051DF2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A-574F-97EC-237EC2051DF2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A-574F-97EC-237EC2051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6223"/>
        <c:axId val="182488655"/>
      </c:lineChart>
      <c:catAx>
        <c:axId val="18263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8655"/>
        <c:crosses val="autoZero"/>
        <c:auto val="1"/>
        <c:lblAlgn val="ctr"/>
        <c:lblOffset val="100"/>
        <c:noMultiLvlLbl val="0"/>
      </c:catAx>
      <c:valAx>
        <c:axId val="1824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6-0F49-8DEE-3022C7522559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6-0F49-8DEE-3022C7522559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6-0F49-8DEE-3022C752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3343"/>
        <c:axId val="153264991"/>
      </c:lineChart>
      <c:catAx>
        <c:axId val="15326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4991"/>
        <c:crosses val="autoZero"/>
        <c:auto val="1"/>
        <c:lblAlgn val="ctr"/>
        <c:lblOffset val="100"/>
        <c:noMultiLvlLbl val="0"/>
      </c:catAx>
      <c:valAx>
        <c:axId val="1532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3</xdr:row>
      <xdr:rowOff>88900</xdr:rowOff>
    </xdr:from>
    <xdr:to>
      <xdr:col>13</xdr:col>
      <xdr:colOff>482600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4690E-9649-5487-D4C9-BF5B30B3B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6</xdr:row>
      <xdr:rowOff>101600</xdr:rowOff>
    </xdr:from>
    <xdr:to>
      <xdr:col>14</xdr:col>
      <xdr:colOff>495300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3E30C-F2E7-8B47-4FF2-8EDEDBDCA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6</xdr:row>
      <xdr:rowOff>158750</xdr:rowOff>
    </xdr:from>
    <xdr:to>
      <xdr:col>12</xdr:col>
      <xdr:colOff>527050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F9A5D-97E1-D980-6EB0-B464C62C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16</xdr:row>
      <xdr:rowOff>19050</xdr:rowOff>
    </xdr:from>
    <xdr:to>
      <xdr:col>7</xdr:col>
      <xdr:colOff>1333500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760173-67D8-6140-BB2A-B1670824E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yson McInnis" refreshedDate="44832.44699074074" createdVersion="8" refreshedVersion="8" minRefreshableVersion="3" recordCount="1001" xr:uid="{6B861F8D-9A91-6C41-B988-E90D3B2D173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yson McInnis" refreshedDate="44832.476425231478" createdVersion="8" refreshedVersion="8" minRefreshableVersion="3" recordCount="1000" xr:uid="{EBB39079-B36E-7E48-8181-9DBFE0BC2032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a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a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x v="0"/>
  </r>
  <r>
    <m/>
    <m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15874-E923-9B4C-B158-6ACEFAB6E5F0}" name="PivotTable7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4814C-7553-624E-96F5-A0FD04C2843B}" name="PivotTable8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9BF7D-421B-3E43-B96A-9168200DA891}" name="PivotTable12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H1" activeCellId="1" sqref="G1:G1048576 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customWidth="1"/>
    <col min="8" max="8" width="13" bestFit="1" customWidth="1"/>
    <col min="9" max="9" width="15.6640625" customWidth="1"/>
    <col min="12" max="12" width="11.1640625" bestFit="1" customWidth="1"/>
    <col min="13" max="13" width="21.83203125" customWidth="1"/>
    <col min="14" max="14" width="11.1640625" bestFit="1" customWidth="1"/>
    <col min="15" max="15" width="19.5" customWidth="1"/>
    <col min="18" max="18" width="28" bestFit="1" customWidth="1"/>
    <col min="19" max="19" width="13.83203125" customWidth="1"/>
    <col min="20" max="20" width="12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E13/D13</f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01">
    <cfRule type="containsText" dxfId="13" priority="2" operator="containsText" text="live">
      <formula>NOT(ISERROR(SEARCH("live",G1)))</formula>
    </cfRule>
    <cfRule type="containsText" dxfId="12" priority="3" operator="containsText" text="canceled">
      <formula>NOT(ISERROR(SEARCH("canceled",G1)))</formula>
    </cfRule>
    <cfRule type="containsText" dxfId="11" priority="4" operator="containsText" text="successful">
      <formula>NOT(ISERROR(SEARCH("successful",G1)))</formula>
    </cfRule>
    <cfRule type="containsText" dxfId="10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B4FD-2BEB-0244-AED2-F62A5A29FDF4}">
  <dimension ref="A2:F15"/>
  <sheetViews>
    <sheetView workbookViewId="0">
      <selection activeCell="K28" sqref="K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6" t="s">
        <v>6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7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7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7" t="s">
        <v>2064</v>
      </c>
      <c r="E9">
        <v>4</v>
      </c>
      <c r="F9">
        <v>4</v>
      </c>
    </row>
    <row r="10" spans="1:6" x14ac:dyDescent="0.2">
      <c r="A10" s="7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7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7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7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7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7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EAEC-3340-4D4F-97BA-0C9999BA2B9C}">
  <dimension ref="A1:F30"/>
  <sheetViews>
    <sheetView zoomScale="75" workbookViewId="0">
      <selection activeCell="V33" sqref="V3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F472-E52B-1447-A408-EB2E4D23D28C}">
  <dimension ref="A1:E18"/>
  <sheetViews>
    <sheetView workbookViewId="0">
      <selection activeCell="H31" sqref="H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2066</v>
      </c>
    </row>
    <row r="2" spans="1:5" x14ac:dyDescent="0.2">
      <c r="A2" s="6" t="s">
        <v>2085</v>
      </c>
      <c r="B2" t="s">
        <v>2066</v>
      </c>
    </row>
    <row r="4" spans="1:5" x14ac:dyDescent="0.2">
      <c r="A4" s="6" t="s">
        <v>2070</v>
      </c>
      <c r="B4" s="6" t="s">
        <v>2069</v>
      </c>
    </row>
    <row r="5" spans="1:5" x14ac:dyDescent="0.2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D2CB-E783-9848-894F-3769A31286C6}">
  <dimension ref="A1:H13"/>
  <sheetViews>
    <sheetView workbookViewId="0">
      <selection activeCell="L14" sqref="L14"/>
    </sheetView>
  </sheetViews>
  <sheetFormatPr baseColWidth="10" defaultRowHeight="16" x14ac:dyDescent="0.2"/>
  <cols>
    <col min="1" max="1" width="26.83203125" customWidth="1"/>
    <col min="2" max="2" width="16.1640625" customWidth="1"/>
    <col min="3" max="3" width="12.83203125" customWidth="1"/>
    <col min="4" max="4" width="15.5" customWidth="1"/>
    <col min="5" max="5" width="12.1640625" customWidth="1"/>
    <col min="6" max="6" width="19.1640625" customWidth="1"/>
    <col min="7" max="7" width="16.1640625" customWidth="1"/>
    <col min="8" max="8" width="18.33203125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COUNTIFS(Crowdfunding!D:D,"&lt;=999",Crowdfunding!G:G,"successful")</f>
        <v>30</v>
      </c>
      <c r="C2">
        <f>COUNTIFS(Crowdfunding!D:D,"&lt;=999",Crowdfunding!G:G,"failed")</f>
        <v>20</v>
      </c>
      <c r="D2">
        <f>COUNTIFS(Crowdfunding!D:D,"&lt;=999",Crowdfunding!G:G,"canceled")</f>
        <v>1</v>
      </c>
      <c r="E2">
        <f t="shared" ref="E2:E13" si="0">SUM(B2+C2+D2)</f>
        <v>51</v>
      </c>
      <c r="F2" s="4">
        <f t="shared" ref="F2:F13" si="1">SUM(B2/E2)</f>
        <v>0.58823529411764708</v>
      </c>
      <c r="G2" s="4">
        <f t="shared" ref="G2:G13" si="2">SUM(C2/E2)</f>
        <v>0.39215686274509803</v>
      </c>
      <c r="H2" s="4">
        <f t="shared" ref="H2:H13" si="3">SUM(D2/E2)</f>
        <v>1.9607843137254902E-2</v>
      </c>
    </row>
    <row r="3" spans="1:8" x14ac:dyDescent="0.2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si="0"/>
        <v>231</v>
      </c>
      <c r="F3" s="4">
        <f t="shared" si="1"/>
        <v>0.82683982683982682</v>
      </c>
      <c r="G3" s="4">
        <f t="shared" si="2"/>
        <v>0.16450216450216451</v>
      </c>
      <c r="H3" s="4">
        <f t="shared" si="3"/>
        <v>8.658008658008658E-3</v>
      </c>
    </row>
    <row r="4" spans="1:8" x14ac:dyDescent="0.2">
      <c r="A4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COUNTIFS(Crowdfunding!D:D,"&gt;=25000",Crowdfunding!D:D,"&lt;=29999",Crowdfunding!G:G,"successful")</f>
        <v>11</v>
      </c>
      <c r="C8">
        <f>COUNTIFS(Crowdfunding!D:D,"&gt;=20000",Crowdfunding!D:D,"&lt;=29999",Crowdfunding!G:G,"failed")</f>
        <v>3</v>
      </c>
      <c r="D8">
        <f>COUNTIFS(Crowdfunding!D:D,"&gt;=20000",Crowdfunding!D:D,"&lt;=29999",Crowdfunding!G:G,"canceled")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73B8-8276-4640-B74F-D230BF35DAC2}">
  <dimension ref="B1:M570"/>
  <sheetViews>
    <sheetView tabSelected="1" topLeftCell="A196" workbookViewId="0">
      <selection activeCell="E3" sqref="E3"/>
    </sheetView>
  </sheetViews>
  <sheetFormatPr baseColWidth="10" defaultRowHeight="16" x14ac:dyDescent="0.2"/>
  <cols>
    <col min="3" max="3" width="18.83203125" bestFit="1" customWidth="1"/>
    <col min="9" max="9" width="16.33203125" customWidth="1"/>
    <col min="10" max="10" width="19.33203125" bestFit="1" customWidth="1"/>
    <col min="13" max="13" width="13" bestFit="1" customWidth="1"/>
  </cols>
  <sheetData>
    <row r="1" spans="2:13" x14ac:dyDescent="0.2">
      <c r="B1" t="s">
        <v>4</v>
      </c>
      <c r="C1" t="s">
        <v>2086</v>
      </c>
      <c r="E1" t="s">
        <v>4</v>
      </c>
      <c r="F1" t="s">
        <v>2086</v>
      </c>
      <c r="L1" s="1"/>
      <c r="M1" s="1"/>
    </row>
    <row r="2" spans="2:13" x14ac:dyDescent="0.2">
      <c r="B2" t="s">
        <v>20</v>
      </c>
      <c r="C2">
        <v>158</v>
      </c>
      <c r="E2" t="s">
        <v>14</v>
      </c>
      <c r="F2">
        <v>0</v>
      </c>
      <c r="I2" s="11" t="s">
        <v>20</v>
      </c>
    </row>
    <row r="3" spans="2:13" x14ac:dyDescent="0.2">
      <c r="B3" t="s">
        <v>20</v>
      </c>
      <c r="C3">
        <v>1425</v>
      </c>
      <c r="E3" t="s">
        <v>14</v>
      </c>
      <c r="F3">
        <v>24</v>
      </c>
      <c r="I3" t="s">
        <v>2106</v>
      </c>
      <c r="J3" s="14">
        <f>AVERAGE(C2:C5660)</f>
        <v>848.65342764551906</v>
      </c>
    </row>
    <row r="4" spans="2:13" x14ac:dyDescent="0.2">
      <c r="B4" t="s">
        <v>20</v>
      </c>
      <c r="C4">
        <v>174</v>
      </c>
      <c r="E4" t="s">
        <v>14</v>
      </c>
      <c r="F4">
        <v>53</v>
      </c>
      <c r="I4" t="s">
        <v>2107</v>
      </c>
      <c r="J4">
        <f>MEDIAN(C2:C566)</f>
        <v>201</v>
      </c>
    </row>
    <row r="5" spans="2:13" x14ac:dyDescent="0.2">
      <c r="B5" t="s">
        <v>20</v>
      </c>
      <c r="C5">
        <v>227</v>
      </c>
      <c r="E5" t="s">
        <v>14</v>
      </c>
      <c r="F5">
        <v>18</v>
      </c>
      <c r="I5" t="s">
        <v>2108</v>
      </c>
      <c r="J5">
        <f>_xlfn.MODE.MULT(C2:C566)</f>
        <v>85</v>
      </c>
    </row>
    <row r="6" spans="2:13" x14ac:dyDescent="0.2">
      <c r="B6" t="s">
        <v>20</v>
      </c>
      <c r="C6">
        <v>220</v>
      </c>
      <c r="E6" t="s">
        <v>14</v>
      </c>
      <c r="F6">
        <v>44</v>
      </c>
      <c r="I6" t="s">
        <v>2109</v>
      </c>
      <c r="J6" s="13">
        <f>_xlfn.VAR.P(C2:C566)</f>
        <v>1603373.7324019109</v>
      </c>
    </row>
    <row r="7" spans="2:13" x14ac:dyDescent="0.2">
      <c r="B7" t="s">
        <v>20</v>
      </c>
      <c r="C7">
        <v>98</v>
      </c>
      <c r="E7" t="s">
        <v>14</v>
      </c>
      <c r="F7">
        <v>27</v>
      </c>
      <c r="I7" t="s">
        <v>2110</v>
      </c>
      <c r="J7" s="13">
        <f>_xlfn.STDEV.P(C2:C566)</f>
        <v>1266.2439466397898</v>
      </c>
    </row>
    <row r="8" spans="2:13" x14ac:dyDescent="0.2">
      <c r="B8" t="s">
        <v>20</v>
      </c>
      <c r="C8">
        <v>100</v>
      </c>
      <c r="E8" t="s">
        <v>14</v>
      </c>
      <c r="F8">
        <v>55</v>
      </c>
      <c r="I8" t="s">
        <v>2112</v>
      </c>
      <c r="J8">
        <f>MIN(C2:C566)</f>
        <v>16</v>
      </c>
    </row>
    <row r="9" spans="2:13" x14ac:dyDescent="0.2">
      <c r="B9" t="s">
        <v>20</v>
      </c>
      <c r="C9">
        <v>1249</v>
      </c>
      <c r="E9" t="s">
        <v>14</v>
      </c>
      <c r="F9">
        <v>200</v>
      </c>
      <c r="I9" t="s">
        <v>2113</v>
      </c>
      <c r="J9">
        <f>MAX(C2:C566)</f>
        <v>7295</v>
      </c>
    </row>
    <row r="10" spans="2:13" x14ac:dyDescent="0.2">
      <c r="B10" t="s">
        <v>20</v>
      </c>
      <c r="C10">
        <v>1396</v>
      </c>
      <c r="E10" t="s">
        <v>14</v>
      </c>
      <c r="F10">
        <v>452</v>
      </c>
      <c r="J10" s="5"/>
    </row>
    <row r="11" spans="2:13" x14ac:dyDescent="0.2">
      <c r="B11" t="s">
        <v>20</v>
      </c>
      <c r="C11">
        <v>890</v>
      </c>
      <c r="E11" t="s">
        <v>14</v>
      </c>
      <c r="F11">
        <v>674</v>
      </c>
    </row>
    <row r="12" spans="2:13" x14ac:dyDescent="0.2">
      <c r="B12" t="s">
        <v>20</v>
      </c>
      <c r="C12">
        <v>142</v>
      </c>
      <c r="E12" t="s">
        <v>14</v>
      </c>
      <c r="F12">
        <v>558</v>
      </c>
    </row>
    <row r="13" spans="2:13" x14ac:dyDescent="0.2">
      <c r="B13" t="s">
        <v>20</v>
      </c>
      <c r="C13">
        <v>2673</v>
      </c>
      <c r="E13" t="s">
        <v>14</v>
      </c>
      <c r="F13">
        <v>15</v>
      </c>
    </row>
    <row r="14" spans="2:13" x14ac:dyDescent="0.2">
      <c r="B14" t="s">
        <v>20</v>
      </c>
      <c r="C14">
        <v>163</v>
      </c>
      <c r="E14" t="s">
        <v>14</v>
      </c>
      <c r="F14">
        <v>2307</v>
      </c>
    </row>
    <row r="15" spans="2:13" x14ac:dyDescent="0.2">
      <c r="B15" t="s">
        <v>20</v>
      </c>
      <c r="C15">
        <v>2220</v>
      </c>
      <c r="E15" t="s">
        <v>14</v>
      </c>
      <c r="F15">
        <v>88</v>
      </c>
    </row>
    <row r="16" spans="2:13" x14ac:dyDescent="0.2">
      <c r="B16" t="s">
        <v>20</v>
      </c>
      <c r="C16">
        <v>1606</v>
      </c>
      <c r="E16" t="s">
        <v>14</v>
      </c>
      <c r="F16">
        <v>48</v>
      </c>
    </row>
    <row r="17" spans="2:10" x14ac:dyDescent="0.2">
      <c r="B17" t="s">
        <v>20</v>
      </c>
      <c r="C17">
        <v>129</v>
      </c>
      <c r="E17" t="s">
        <v>14</v>
      </c>
      <c r="F17">
        <v>1</v>
      </c>
      <c r="I17" s="12" t="s">
        <v>14</v>
      </c>
    </row>
    <row r="18" spans="2:10" x14ac:dyDescent="0.2">
      <c r="B18" t="s">
        <v>20</v>
      </c>
      <c r="C18">
        <v>226</v>
      </c>
      <c r="E18" t="s">
        <v>14</v>
      </c>
      <c r="F18">
        <v>1467</v>
      </c>
      <c r="I18" t="s">
        <v>2106</v>
      </c>
      <c r="J18" s="13">
        <f>AVERAGE(F10:F373)</f>
        <v>597.59269662921349</v>
      </c>
    </row>
    <row r="19" spans="2:10" x14ac:dyDescent="0.2">
      <c r="B19" t="s">
        <v>20</v>
      </c>
      <c r="C19">
        <v>5419</v>
      </c>
      <c r="E19" t="s">
        <v>14</v>
      </c>
      <c r="F19">
        <v>75</v>
      </c>
      <c r="I19" t="s">
        <v>2107</v>
      </c>
      <c r="J19">
        <f>MEDIAN(F10:F373)</f>
        <v>119</v>
      </c>
    </row>
    <row r="20" spans="2:10" x14ac:dyDescent="0.2">
      <c r="B20" t="s">
        <v>20</v>
      </c>
      <c r="C20">
        <v>165</v>
      </c>
      <c r="E20" t="s">
        <v>14</v>
      </c>
      <c r="F20">
        <v>120</v>
      </c>
      <c r="I20" t="s">
        <v>2108</v>
      </c>
      <c r="J20">
        <f>_xlfn.MODE.MULT(F10:F373)</f>
        <v>1</v>
      </c>
    </row>
    <row r="21" spans="2:10" x14ac:dyDescent="0.2">
      <c r="B21" t="s">
        <v>20</v>
      </c>
      <c r="C21">
        <v>1965</v>
      </c>
      <c r="E21" t="s">
        <v>14</v>
      </c>
      <c r="F21">
        <v>2253</v>
      </c>
      <c r="I21" t="s">
        <v>2109</v>
      </c>
      <c r="J21" s="13">
        <f>_xlfn.VAR.P(F10:F373)</f>
        <v>935680.44927250349</v>
      </c>
    </row>
    <row r="22" spans="2:10" x14ac:dyDescent="0.2">
      <c r="B22" t="s">
        <v>20</v>
      </c>
      <c r="C22">
        <v>16</v>
      </c>
      <c r="E22" t="s">
        <v>14</v>
      </c>
      <c r="F22">
        <v>5</v>
      </c>
      <c r="I22" t="s">
        <v>2111</v>
      </c>
      <c r="J22" s="13">
        <f>_xlfn.STDEV.P(F10:F373)</f>
        <v>967.30576824109937</v>
      </c>
    </row>
    <row r="23" spans="2:10" x14ac:dyDescent="0.2">
      <c r="B23" t="s">
        <v>20</v>
      </c>
      <c r="C23">
        <v>107</v>
      </c>
      <c r="E23" t="s">
        <v>14</v>
      </c>
      <c r="F23">
        <v>38</v>
      </c>
      <c r="I23" t="s">
        <v>2112</v>
      </c>
      <c r="J23">
        <f>MIN(F2:F365)</f>
        <v>0</v>
      </c>
    </row>
    <row r="24" spans="2:10" x14ac:dyDescent="0.2">
      <c r="B24" t="s">
        <v>20</v>
      </c>
      <c r="C24">
        <v>134</v>
      </c>
      <c r="E24" t="s">
        <v>14</v>
      </c>
      <c r="F24">
        <v>12</v>
      </c>
      <c r="I24" t="s">
        <v>2113</v>
      </c>
      <c r="J24">
        <f>MAX(F2:F365)</f>
        <v>6080</v>
      </c>
    </row>
    <row r="25" spans="2:10" x14ac:dyDescent="0.2">
      <c r="B25" t="s">
        <v>20</v>
      </c>
      <c r="C25">
        <v>198</v>
      </c>
      <c r="E25" t="s">
        <v>14</v>
      </c>
      <c r="F25">
        <v>1684</v>
      </c>
    </row>
    <row r="26" spans="2:10" x14ac:dyDescent="0.2">
      <c r="B26" t="s">
        <v>20</v>
      </c>
      <c r="C26">
        <v>111</v>
      </c>
      <c r="E26" t="s">
        <v>14</v>
      </c>
      <c r="F26">
        <v>56</v>
      </c>
    </row>
    <row r="27" spans="2:10" x14ac:dyDescent="0.2">
      <c r="B27" t="s">
        <v>20</v>
      </c>
      <c r="C27">
        <v>222</v>
      </c>
      <c r="E27" t="s">
        <v>14</v>
      </c>
      <c r="F27">
        <v>838</v>
      </c>
    </row>
    <row r="28" spans="2:10" x14ac:dyDescent="0.2">
      <c r="B28" t="s">
        <v>20</v>
      </c>
      <c r="C28">
        <v>6212</v>
      </c>
      <c r="E28" t="s">
        <v>14</v>
      </c>
      <c r="F28">
        <v>1000</v>
      </c>
    </row>
    <row r="29" spans="2:10" x14ac:dyDescent="0.2">
      <c r="B29" t="s">
        <v>20</v>
      </c>
      <c r="C29">
        <v>98</v>
      </c>
      <c r="E29" t="s">
        <v>14</v>
      </c>
      <c r="F29">
        <v>1482</v>
      </c>
    </row>
    <row r="30" spans="2:10" x14ac:dyDescent="0.2">
      <c r="B30" t="s">
        <v>20</v>
      </c>
      <c r="C30">
        <v>92</v>
      </c>
      <c r="E30" t="s">
        <v>14</v>
      </c>
      <c r="F30">
        <v>106</v>
      </c>
    </row>
    <row r="31" spans="2:10" x14ac:dyDescent="0.2">
      <c r="B31" t="s">
        <v>20</v>
      </c>
      <c r="C31">
        <v>149</v>
      </c>
      <c r="E31" t="s">
        <v>14</v>
      </c>
      <c r="F31">
        <v>679</v>
      </c>
    </row>
    <row r="32" spans="2:10" x14ac:dyDescent="0.2">
      <c r="B32" t="s">
        <v>20</v>
      </c>
      <c r="C32">
        <v>2431</v>
      </c>
      <c r="E32" t="s">
        <v>14</v>
      </c>
      <c r="F32">
        <v>1220</v>
      </c>
    </row>
    <row r="33" spans="2:6" x14ac:dyDescent="0.2">
      <c r="B33" t="s">
        <v>20</v>
      </c>
      <c r="C33">
        <v>303</v>
      </c>
      <c r="E33" t="s">
        <v>14</v>
      </c>
      <c r="F33">
        <v>1</v>
      </c>
    </row>
    <row r="34" spans="2:6" x14ac:dyDescent="0.2">
      <c r="B34" t="s">
        <v>20</v>
      </c>
      <c r="C34">
        <v>209</v>
      </c>
      <c r="E34" t="s">
        <v>14</v>
      </c>
      <c r="F34">
        <v>37</v>
      </c>
    </row>
    <row r="35" spans="2:6" x14ac:dyDescent="0.2">
      <c r="B35" t="s">
        <v>20</v>
      </c>
      <c r="C35">
        <v>131</v>
      </c>
      <c r="E35" t="s">
        <v>14</v>
      </c>
      <c r="F35">
        <v>60</v>
      </c>
    </row>
    <row r="36" spans="2:6" x14ac:dyDescent="0.2">
      <c r="B36" t="s">
        <v>20</v>
      </c>
      <c r="C36">
        <v>164</v>
      </c>
      <c r="E36" t="s">
        <v>14</v>
      </c>
      <c r="F36">
        <v>296</v>
      </c>
    </row>
    <row r="37" spans="2:6" x14ac:dyDescent="0.2">
      <c r="B37" t="s">
        <v>20</v>
      </c>
      <c r="C37">
        <v>201</v>
      </c>
      <c r="E37" t="s">
        <v>14</v>
      </c>
      <c r="F37">
        <v>3304</v>
      </c>
    </row>
    <row r="38" spans="2:6" x14ac:dyDescent="0.2">
      <c r="B38" t="s">
        <v>20</v>
      </c>
      <c r="C38">
        <v>211</v>
      </c>
      <c r="E38" t="s">
        <v>14</v>
      </c>
      <c r="F38">
        <v>73</v>
      </c>
    </row>
    <row r="39" spans="2:6" x14ac:dyDescent="0.2">
      <c r="B39" t="s">
        <v>20</v>
      </c>
      <c r="C39">
        <v>128</v>
      </c>
      <c r="E39" t="s">
        <v>14</v>
      </c>
      <c r="F39">
        <v>3387</v>
      </c>
    </row>
    <row r="40" spans="2:6" x14ac:dyDescent="0.2">
      <c r="B40" t="s">
        <v>20</v>
      </c>
      <c r="C40">
        <v>1600</v>
      </c>
      <c r="E40" t="s">
        <v>14</v>
      </c>
      <c r="F40">
        <v>662</v>
      </c>
    </row>
    <row r="41" spans="2:6" x14ac:dyDescent="0.2">
      <c r="B41" t="s">
        <v>20</v>
      </c>
      <c r="C41">
        <v>249</v>
      </c>
      <c r="E41" t="s">
        <v>14</v>
      </c>
      <c r="F41">
        <v>774</v>
      </c>
    </row>
    <row r="42" spans="2:6" x14ac:dyDescent="0.2">
      <c r="B42" t="s">
        <v>20</v>
      </c>
      <c r="C42">
        <v>236</v>
      </c>
      <c r="E42" t="s">
        <v>14</v>
      </c>
      <c r="F42">
        <v>672</v>
      </c>
    </row>
    <row r="43" spans="2:6" x14ac:dyDescent="0.2">
      <c r="B43" t="s">
        <v>20</v>
      </c>
      <c r="C43">
        <v>4065</v>
      </c>
      <c r="E43" t="s">
        <v>14</v>
      </c>
      <c r="F43">
        <v>940</v>
      </c>
    </row>
    <row r="44" spans="2:6" x14ac:dyDescent="0.2">
      <c r="B44" t="s">
        <v>20</v>
      </c>
      <c r="C44">
        <v>246</v>
      </c>
      <c r="E44" t="s">
        <v>14</v>
      </c>
      <c r="F44">
        <v>117</v>
      </c>
    </row>
    <row r="45" spans="2:6" x14ac:dyDescent="0.2">
      <c r="B45" t="s">
        <v>20</v>
      </c>
      <c r="C45">
        <v>2475</v>
      </c>
      <c r="E45" t="s">
        <v>14</v>
      </c>
      <c r="F45">
        <v>115</v>
      </c>
    </row>
    <row r="46" spans="2:6" x14ac:dyDescent="0.2">
      <c r="B46" t="s">
        <v>20</v>
      </c>
      <c r="C46">
        <v>76</v>
      </c>
      <c r="E46" t="s">
        <v>14</v>
      </c>
      <c r="F46">
        <v>326</v>
      </c>
    </row>
    <row r="47" spans="2:6" x14ac:dyDescent="0.2">
      <c r="B47" t="s">
        <v>20</v>
      </c>
      <c r="C47">
        <v>54</v>
      </c>
      <c r="E47" t="s">
        <v>14</v>
      </c>
      <c r="F47">
        <v>1</v>
      </c>
    </row>
    <row r="48" spans="2:6" x14ac:dyDescent="0.2">
      <c r="B48" t="s">
        <v>20</v>
      </c>
      <c r="C48">
        <v>88</v>
      </c>
      <c r="E48" t="s">
        <v>14</v>
      </c>
      <c r="F48">
        <v>1467</v>
      </c>
    </row>
    <row r="49" spans="2:6" x14ac:dyDescent="0.2">
      <c r="B49" t="s">
        <v>20</v>
      </c>
      <c r="C49">
        <v>85</v>
      </c>
      <c r="E49" t="s">
        <v>14</v>
      </c>
      <c r="F49">
        <v>5681</v>
      </c>
    </row>
    <row r="50" spans="2:6" x14ac:dyDescent="0.2">
      <c r="B50" t="s">
        <v>20</v>
      </c>
      <c r="C50">
        <v>170</v>
      </c>
      <c r="E50" t="s">
        <v>14</v>
      </c>
      <c r="F50">
        <v>1059</v>
      </c>
    </row>
    <row r="51" spans="2:6" x14ac:dyDescent="0.2">
      <c r="B51" t="s">
        <v>20</v>
      </c>
      <c r="C51">
        <v>330</v>
      </c>
      <c r="E51" t="s">
        <v>14</v>
      </c>
      <c r="F51">
        <v>1194</v>
      </c>
    </row>
    <row r="52" spans="2:6" x14ac:dyDescent="0.2">
      <c r="B52" t="s">
        <v>20</v>
      </c>
      <c r="C52">
        <v>127</v>
      </c>
      <c r="E52" t="s">
        <v>14</v>
      </c>
      <c r="F52">
        <v>30</v>
      </c>
    </row>
    <row r="53" spans="2:6" x14ac:dyDescent="0.2">
      <c r="B53" t="s">
        <v>20</v>
      </c>
      <c r="C53">
        <v>411</v>
      </c>
      <c r="E53" t="s">
        <v>14</v>
      </c>
      <c r="F53">
        <v>75</v>
      </c>
    </row>
    <row r="54" spans="2:6" x14ac:dyDescent="0.2">
      <c r="B54" t="s">
        <v>20</v>
      </c>
      <c r="C54">
        <v>180</v>
      </c>
      <c r="E54" t="s">
        <v>14</v>
      </c>
      <c r="F54">
        <v>955</v>
      </c>
    </row>
    <row r="55" spans="2:6" x14ac:dyDescent="0.2">
      <c r="B55" t="s">
        <v>20</v>
      </c>
      <c r="C55">
        <v>374</v>
      </c>
      <c r="E55" t="s">
        <v>14</v>
      </c>
      <c r="F55">
        <v>67</v>
      </c>
    </row>
    <row r="56" spans="2:6" x14ac:dyDescent="0.2">
      <c r="B56" t="s">
        <v>20</v>
      </c>
      <c r="C56">
        <v>71</v>
      </c>
      <c r="E56" t="s">
        <v>14</v>
      </c>
      <c r="F56">
        <v>5</v>
      </c>
    </row>
    <row r="57" spans="2:6" x14ac:dyDescent="0.2">
      <c r="B57" t="s">
        <v>20</v>
      </c>
      <c r="C57">
        <v>203</v>
      </c>
      <c r="E57" t="s">
        <v>14</v>
      </c>
      <c r="F57">
        <v>26</v>
      </c>
    </row>
    <row r="58" spans="2:6" x14ac:dyDescent="0.2">
      <c r="B58" t="s">
        <v>20</v>
      </c>
      <c r="C58">
        <v>113</v>
      </c>
      <c r="E58" t="s">
        <v>14</v>
      </c>
      <c r="F58">
        <v>1130</v>
      </c>
    </row>
    <row r="59" spans="2:6" x14ac:dyDescent="0.2">
      <c r="B59" t="s">
        <v>20</v>
      </c>
      <c r="C59">
        <v>96</v>
      </c>
      <c r="E59" t="s">
        <v>14</v>
      </c>
      <c r="F59">
        <v>782</v>
      </c>
    </row>
    <row r="60" spans="2:6" x14ac:dyDescent="0.2">
      <c r="B60" t="s">
        <v>20</v>
      </c>
      <c r="C60">
        <v>498</v>
      </c>
      <c r="E60" t="s">
        <v>14</v>
      </c>
      <c r="F60">
        <v>210</v>
      </c>
    </row>
    <row r="61" spans="2:6" x14ac:dyDescent="0.2">
      <c r="B61" t="s">
        <v>20</v>
      </c>
      <c r="C61">
        <v>180</v>
      </c>
      <c r="E61" t="s">
        <v>14</v>
      </c>
      <c r="F61">
        <v>136</v>
      </c>
    </row>
    <row r="62" spans="2:6" x14ac:dyDescent="0.2">
      <c r="B62" t="s">
        <v>20</v>
      </c>
      <c r="C62">
        <v>27</v>
      </c>
      <c r="E62" t="s">
        <v>14</v>
      </c>
      <c r="F62">
        <v>86</v>
      </c>
    </row>
    <row r="63" spans="2:6" x14ac:dyDescent="0.2">
      <c r="B63" t="s">
        <v>20</v>
      </c>
      <c r="C63">
        <v>2331</v>
      </c>
      <c r="E63" t="s">
        <v>14</v>
      </c>
      <c r="F63">
        <v>19</v>
      </c>
    </row>
    <row r="64" spans="2:6" x14ac:dyDescent="0.2">
      <c r="B64" t="s">
        <v>20</v>
      </c>
      <c r="C64">
        <v>113</v>
      </c>
      <c r="E64" t="s">
        <v>14</v>
      </c>
      <c r="F64">
        <v>886</v>
      </c>
    </row>
    <row r="65" spans="2:6" x14ac:dyDescent="0.2">
      <c r="B65" t="s">
        <v>20</v>
      </c>
      <c r="C65">
        <v>164</v>
      </c>
      <c r="E65" t="s">
        <v>14</v>
      </c>
      <c r="F65">
        <v>35</v>
      </c>
    </row>
    <row r="66" spans="2:6" x14ac:dyDescent="0.2">
      <c r="B66" t="s">
        <v>20</v>
      </c>
      <c r="C66">
        <v>164</v>
      </c>
      <c r="E66" t="s">
        <v>14</v>
      </c>
      <c r="F66">
        <v>24</v>
      </c>
    </row>
    <row r="67" spans="2:6" x14ac:dyDescent="0.2">
      <c r="B67" t="s">
        <v>20</v>
      </c>
      <c r="C67">
        <v>336</v>
      </c>
      <c r="E67" t="s">
        <v>14</v>
      </c>
      <c r="F67">
        <v>86</v>
      </c>
    </row>
    <row r="68" spans="2:6" x14ac:dyDescent="0.2">
      <c r="B68" t="s">
        <v>20</v>
      </c>
      <c r="C68">
        <v>1917</v>
      </c>
      <c r="E68" t="s">
        <v>14</v>
      </c>
      <c r="F68">
        <v>243</v>
      </c>
    </row>
    <row r="69" spans="2:6" x14ac:dyDescent="0.2">
      <c r="B69" t="s">
        <v>20</v>
      </c>
      <c r="C69">
        <v>95</v>
      </c>
      <c r="E69" t="s">
        <v>14</v>
      </c>
      <c r="F69">
        <v>65</v>
      </c>
    </row>
    <row r="70" spans="2:6" x14ac:dyDescent="0.2">
      <c r="B70" t="s">
        <v>20</v>
      </c>
      <c r="C70">
        <v>147</v>
      </c>
      <c r="E70" t="s">
        <v>14</v>
      </c>
      <c r="F70">
        <v>100</v>
      </c>
    </row>
    <row r="71" spans="2:6" x14ac:dyDescent="0.2">
      <c r="B71" t="s">
        <v>20</v>
      </c>
      <c r="C71">
        <v>86</v>
      </c>
      <c r="E71" t="s">
        <v>14</v>
      </c>
      <c r="F71">
        <v>168</v>
      </c>
    </row>
    <row r="72" spans="2:6" x14ac:dyDescent="0.2">
      <c r="B72" t="s">
        <v>20</v>
      </c>
      <c r="C72">
        <v>83</v>
      </c>
      <c r="E72" t="s">
        <v>14</v>
      </c>
      <c r="F72">
        <v>13</v>
      </c>
    </row>
    <row r="73" spans="2:6" x14ac:dyDescent="0.2">
      <c r="B73" t="s">
        <v>20</v>
      </c>
      <c r="C73">
        <v>676</v>
      </c>
      <c r="E73" t="s">
        <v>14</v>
      </c>
      <c r="F73">
        <v>1</v>
      </c>
    </row>
    <row r="74" spans="2:6" x14ac:dyDescent="0.2">
      <c r="B74" t="s">
        <v>20</v>
      </c>
      <c r="C74">
        <v>361</v>
      </c>
      <c r="E74" t="s">
        <v>14</v>
      </c>
      <c r="F74">
        <v>40</v>
      </c>
    </row>
    <row r="75" spans="2:6" x14ac:dyDescent="0.2">
      <c r="B75" t="s">
        <v>20</v>
      </c>
      <c r="C75">
        <v>131</v>
      </c>
      <c r="E75" t="s">
        <v>14</v>
      </c>
      <c r="F75">
        <v>226</v>
      </c>
    </row>
    <row r="76" spans="2:6" x14ac:dyDescent="0.2">
      <c r="B76" t="s">
        <v>20</v>
      </c>
      <c r="C76">
        <v>126</v>
      </c>
      <c r="E76" t="s">
        <v>14</v>
      </c>
      <c r="F76">
        <v>1625</v>
      </c>
    </row>
    <row r="77" spans="2:6" x14ac:dyDescent="0.2">
      <c r="B77" t="s">
        <v>20</v>
      </c>
      <c r="C77">
        <v>275</v>
      </c>
      <c r="E77" t="s">
        <v>14</v>
      </c>
      <c r="F77">
        <v>143</v>
      </c>
    </row>
    <row r="78" spans="2:6" x14ac:dyDescent="0.2">
      <c r="B78" t="s">
        <v>20</v>
      </c>
      <c r="C78">
        <v>67</v>
      </c>
      <c r="E78" t="s">
        <v>14</v>
      </c>
      <c r="F78">
        <v>934</v>
      </c>
    </row>
    <row r="79" spans="2:6" x14ac:dyDescent="0.2">
      <c r="B79" t="s">
        <v>20</v>
      </c>
      <c r="C79">
        <v>154</v>
      </c>
      <c r="E79" t="s">
        <v>14</v>
      </c>
      <c r="F79">
        <v>17</v>
      </c>
    </row>
    <row r="80" spans="2:6" x14ac:dyDescent="0.2">
      <c r="B80" t="s">
        <v>20</v>
      </c>
      <c r="C80">
        <v>1782</v>
      </c>
      <c r="E80" t="s">
        <v>14</v>
      </c>
      <c r="F80">
        <v>2179</v>
      </c>
    </row>
    <row r="81" spans="2:6" x14ac:dyDescent="0.2">
      <c r="B81" t="s">
        <v>20</v>
      </c>
      <c r="C81">
        <v>903</v>
      </c>
      <c r="E81" t="s">
        <v>14</v>
      </c>
      <c r="F81">
        <v>931</v>
      </c>
    </row>
    <row r="82" spans="2:6" x14ac:dyDescent="0.2">
      <c r="B82" t="s">
        <v>20</v>
      </c>
      <c r="C82">
        <v>94</v>
      </c>
      <c r="E82" t="s">
        <v>14</v>
      </c>
      <c r="F82">
        <v>92</v>
      </c>
    </row>
    <row r="83" spans="2:6" x14ac:dyDescent="0.2">
      <c r="B83" t="s">
        <v>20</v>
      </c>
      <c r="C83">
        <v>180</v>
      </c>
      <c r="E83" t="s">
        <v>14</v>
      </c>
      <c r="F83">
        <v>57</v>
      </c>
    </row>
    <row r="84" spans="2:6" x14ac:dyDescent="0.2">
      <c r="B84" t="s">
        <v>20</v>
      </c>
      <c r="C84">
        <v>533</v>
      </c>
      <c r="E84" t="s">
        <v>14</v>
      </c>
      <c r="F84">
        <v>41</v>
      </c>
    </row>
    <row r="85" spans="2:6" x14ac:dyDescent="0.2">
      <c r="B85" t="s">
        <v>20</v>
      </c>
      <c r="C85">
        <v>2443</v>
      </c>
      <c r="E85" t="s">
        <v>14</v>
      </c>
      <c r="F85">
        <v>1</v>
      </c>
    </row>
    <row r="86" spans="2:6" x14ac:dyDescent="0.2">
      <c r="B86" t="s">
        <v>20</v>
      </c>
      <c r="C86">
        <v>89</v>
      </c>
      <c r="E86" t="s">
        <v>14</v>
      </c>
      <c r="F86">
        <v>101</v>
      </c>
    </row>
    <row r="87" spans="2:6" x14ac:dyDescent="0.2">
      <c r="B87" t="s">
        <v>20</v>
      </c>
      <c r="C87">
        <v>159</v>
      </c>
      <c r="E87" t="s">
        <v>14</v>
      </c>
      <c r="F87">
        <v>1335</v>
      </c>
    </row>
    <row r="88" spans="2:6" x14ac:dyDescent="0.2">
      <c r="B88" t="s">
        <v>20</v>
      </c>
      <c r="C88">
        <v>50</v>
      </c>
      <c r="E88" t="s">
        <v>14</v>
      </c>
      <c r="F88">
        <v>15</v>
      </c>
    </row>
    <row r="89" spans="2:6" x14ac:dyDescent="0.2">
      <c r="B89" t="s">
        <v>20</v>
      </c>
      <c r="C89">
        <v>186</v>
      </c>
      <c r="E89" t="s">
        <v>14</v>
      </c>
      <c r="F89">
        <v>454</v>
      </c>
    </row>
    <row r="90" spans="2:6" x14ac:dyDescent="0.2">
      <c r="B90" t="s">
        <v>20</v>
      </c>
      <c r="C90">
        <v>1071</v>
      </c>
      <c r="E90" t="s">
        <v>14</v>
      </c>
      <c r="F90">
        <v>3182</v>
      </c>
    </row>
    <row r="91" spans="2:6" x14ac:dyDescent="0.2">
      <c r="B91" t="s">
        <v>20</v>
      </c>
      <c r="C91">
        <v>117</v>
      </c>
      <c r="E91" t="s">
        <v>14</v>
      </c>
      <c r="F91">
        <v>15</v>
      </c>
    </row>
    <row r="92" spans="2:6" x14ac:dyDescent="0.2">
      <c r="B92" t="s">
        <v>20</v>
      </c>
      <c r="C92">
        <v>70</v>
      </c>
      <c r="E92" t="s">
        <v>14</v>
      </c>
      <c r="F92">
        <v>133</v>
      </c>
    </row>
    <row r="93" spans="2:6" x14ac:dyDescent="0.2">
      <c r="B93" t="s">
        <v>20</v>
      </c>
      <c r="C93">
        <v>135</v>
      </c>
      <c r="E93" t="s">
        <v>14</v>
      </c>
      <c r="F93">
        <v>2062</v>
      </c>
    </row>
    <row r="94" spans="2:6" x14ac:dyDescent="0.2">
      <c r="B94" t="s">
        <v>20</v>
      </c>
      <c r="C94">
        <v>768</v>
      </c>
      <c r="E94" t="s">
        <v>14</v>
      </c>
      <c r="F94">
        <v>29</v>
      </c>
    </row>
    <row r="95" spans="2:6" x14ac:dyDescent="0.2">
      <c r="B95" t="s">
        <v>20</v>
      </c>
      <c r="C95">
        <v>199</v>
      </c>
      <c r="E95" t="s">
        <v>14</v>
      </c>
      <c r="F95">
        <v>132</v>
      </c>
    </row>
    <row r="96" spans="2:6" x14ac:dyDescent="0.2">
      <c r="B96" t="s">
        <v>20</v>
      </c>
      <c r="C96">
        <v>107</v>
      </c>
      <c r="E96" t="s">
        <v>14</v>
      </c>
      <c r="F96">
        <v>137</v>
      </c>
    </row>
    <row r="97" spans="2:6" x14ac:dyDescent="0.2">
      <c r="B97" t="s">
        <v>20</v>
      </c>
      <c r="C97">
        <v>195</v>
      </c>
      <c r="E97" t="s">
        <v>14</v>
      </c>
      <c r="F97">
        <v>908</v>
      </c>
    </row>
    <row r="98" spans="2:6" x14ac:dyDescent="0.2">
      <c r="B98" t="s">
        <v>20</v>
      </c>
      <c r="C98">
        <v>3376</v>
      </c>
      <c r="E98" t="s">
        <v>14</v>
      </c>
      <c r="F98">
        <v>10</v>
      </c>
    </row>
    <row r="99" spans="2:6" x14ac:dyDescent="0.2">
      <c r="B99" t="s">
        <v>20</v>
      </c>
      <c r="C99">
        <v>41</v>
      </c>
      <c r="E99" t="s">
        <v>14</v>
      </c>
      <c r="F99">
        <v>1910</v>
      </c>
    </row>
    <row r="100" spans="2:6" x14ac:dyDescent="0.2">
      <c r="B100" t="s">
        <v>20</v>
      </c>
      <c r="C100">
        <v>1821</v>
      </c>
      <c r="E100" t="s">
        <v>14</v>
      </c>
      <c r="F100">
        <v>38</v>
      </c>
    </row>
    <row r="101" spans="2:6" x14ac:dyDescent="0.2">
      <c r="B101" t="s">
        <v>20</v>
      </c>
      <c r="C101">
        <v>164</v>
      </c>
      <c r="E101" t="s">
        <v>14</v>
      </c>
      <c r="F101">
        <v>104</v>
      </c>
    </row>
    <row r="102" spans="2:6" x14ac:dyDescent="0.2">
      <c r="B102" t="s">
        <v>20</v>
      </c>
      <c r="C102">
        <v>157</v>
      </c>
      <c r="E102" t="s">
        <v>14</v>
      </c>
      <c r="F102">
        <v>49</v>
      </c>
    </row>
    <row r="103" spans="2:6" x14ac:dyDescent="0.2">
      <c r="B103" t="s">
        <v>20</v>
      </c>
      <c r="C103">
        <v>246</v>
      </c>
      <c r="E103" t="s">
        <v>14</v>
      </c>
      <c r="F103">
        <v>1</v>
      </c>
    </row>
    <row r="104" spans="2:6" x14ac:dyDescent="0.2">
      <c r="B104" t="s">
        <v>20</v>
      </c>
      <c r="C104">
        <v>1396</v>
      </c>
      <c r="E104" t="s">
        <v>14</v>
      </c>
      <c r="F104">
        <v>245</v>
      </c>
    </row>
    <row r="105" spans="2:6" x14ac:dyDescent="0.2">
      <c r="B105" t="s">
        <v>20</v>
      </c>
      <c r="C105">
        <v>2506</v>
      </c>
      <c r="E105" t="s">
        <v>14</v>
      </c>
      <c r="F105">
        <v>32</v>
      </c>
    </row>
    <row r="106" spans="2:6" x14ac:dyDescent="0.2">
      <c r="B106" t="s">
        <v>20</v>
      </c>
      <c r="C106">
        <v>244</v>
      </c>
      <c r="E106" t="s">
        <v>14</v>
      </c>
      <c r="F106">
        <v>7</v>
      </c>
    </row>
    <row r="107" spans="2:6" x14ac:dyDescent="0.2">
      <c r="B107" t="s">
        <v>20</v>
      </c>
      <c r="C107">
        <v>146</v>
      </c>
      <c r="E107" t="s">
        <v>14</v>
      </c>
      <c r="F107">
        <v>803</v>
      </c>
    </row>
    <row r="108" spans="2:6" x14ac:dyDescent="0.2">
      <c r="B108" t="s">
        <v>20</v>
      </c>
      <c r="C108">
        <v>1267</v>
      </c>
      <c r="E108" t="s">
        <v>14</v>
      </c>
      <c r="F108">
        <v>16</v>
      </c>
    </row>
    <row r="109" spans="2:6" x14ac:dyDescent="0.2">
      <c r="B109" t="s">
        <v>20</v>
      </c>
      <c r="C109">
        <v>1561</v>
      </c>
      <c r="E109" t="s">
        <v>14</v>
      </c>
      <c r="F109">
        <v>31</v>
      </c>
    </row>
    <row r="110" spans="2:6" x14ac:dyDescent="0.2">
      <c r="B110" t="s">
        <v>20</v>
      </c>
      <c r="C110">
        <v>48</v>
      </c>
      <c r="E110" t="s">
        <v>14</v>
      </c>
      <c r="F110">
        <v>108</v>
      </c>
    </row>
    <row r="111" spans="2:6" x14ac:dyDescent="0.2">
      <c r="B111" t="s">
        <v>20</v>
      </c>
      <c r="C111">
        <v>2739</v>
      </c>
      <c r="E111" t="s">
        <v>14</v>
      </c>
      <c r="F111">
        <v>30</v>
      </c>
    </row>
    <row r="112" spans="2:6" x14ac:dyDescent="0.2">
      <c r="B112" t="s">
        <v>20</v>
      </c>
      <c r="C112">
        <v>3537</v>
      </c>
      <c r="E112" t="s">
        <v>14</v>
      </c>
      <c r="F112">
        <v>17</v>
      </c>
    </row>
    <row r="113" spans="2:6" x14ac:dyDescent="0.2">
      <c r="B113" t="s">
        <v>20</v>
      </c>
      <c r="C113">
        <v>2107</v>
      </c>
      <c r="E113" t="s">
        <v>14</v>
      </c>
      <c r="F113">
        <v>80</v>
      </c>
    </row>
    <row r="114" spans="2:6" x14ac:dyDescent="0.2">
      <c r="B114" t="s">
        <v>20</v>
      </c>
      <c r="C114">
        <v>3318</v>
      </c>
      <c r="E114" t="s">
        <v>14</v>
      </c>
      <c r="F114">
        <v>2468</v>
      </c>
    </row>
    <row r="115" spans="2:6" x14ac:dyDescent="0.2">
      <c r="B115" t="s">
        <v>20</v>
      </c>
      <c r="C115">
        <v>340</v>
      </c>
      <c r="E115" t="s">
        <v>14</v>
      </c>
      <c r="F115">
        <v>26</v>
      </c>
    </row>
    <row r="116" spans="2:6" x14ac:dyDescent="0.2">
      <c r="B116" t="s">
        <v>20</v>
      </c>
      <c r="C116">
        <v>1442</v>
      </c>
      <c r="E116" t="s">
        <v>14</v>
      </c>
      <c r="F116">
        <v>73</v>
      </c>
    </row>
    <row r="117" spans="2:6" x14ac:dyDescent="0.2">
      <c r="B117" t="s">
        <v>20</v>
      </c>
      <c r="C117">
        <v>126</v>
      </c>
      <c r="E117" t="s">
        <v>14</v>
      </c>
      <c r="F117">
        <v>128</v>
      </c>
    </row>
    <row r="118" spans="2:6" x14ac:dyDescent="0.2">
      <c r="B118" t="s">
        <v>20</v>
      </c>
      <c r="C118">
        <v>524</v>
      </c>
      <c r="E118" t="s">
        <v>14</v>
      </c>
      <c r="F118">
        <v>33</v>
      </c>
    </row>
    <row r="119" spans="2:6" x14ac:dyDescent="0.2">
      <c r="B119" t="s">
        <v>20</v>
      </c>
      <c r="C119">
        <v>1989</v>
      </c>
      <c r="E119" t="s">
        <v>14</v>
      </c>
      <c r="F119">
        <v>1072</v>
      </c>
    </row>
    <row r="120" spans="2:6" x14ac:dyDescent="0.2">
      <c r="B120" t="s">
        <v>20</v>
      </c>
      <c r="C120">
        <v>157</v>
      </c>
      <c r="E120" t="s">
        <v>14</v>
      </c>
      <c r="F120">
        <v>393</v>
      </c>
    </row>
    <row r="121" spans="2:6" x14ac:dyDescent="0.2">
      <c r="B121" t="s">
        <v>20</v>
      </c>
      <c r="C121">
        <v>4498</v>
      </c>
      <c r="E121" t="s">
        <v>14</v>
      </c>
      <c r="F121">
        <v>1257</v>
      </c>
    </row>
    <row r="122" spans="2:6" x14ac:dyDescent="0.2">
      <c r="B122" t="s">
        <v>20</v>
      </c>
      <c r="C122">
        <v>80</v>
      </c>
      <c r="E122" t="s">
        <v>14</v>
      </c>
      <c r="F122">
        <v>328</v>
      </c>
    </row>
    <row r="123" spans="2:6" x14ac:dyDescent="0.2">
      <c r="B123" t="s">
        <v>20</v>
      </c>
      <c r="C123">
        <v>43</v>
      </c>
      <c r="E123" t="s">
        <v>14</v>
      </c>
      <c r="F123">
        <v>147</v>
      </c>
    </row>
    <row r="124" spans="2:6" x14ac:dyDescent="0.2">
      <c r="B124" t="s">
        <v>20</v>
      </c>
      <c r="C124">
        <v>2053</v>
      </c>
      <c r="E124" t="s">
        <v>14</v>
      </c>
      <c r="F124">
        <v>830</v>
      </c>
    </row>
    <row r="125" spans="2:6" x14ac:dyDescent="0.2">
      <c r="B125" t="s">
        <v>20</v>
      </c>
      <c r="C125">
        <v>168</v>
      </c>
      <c r="E125" t="s">
        <v>14</v>
      </c>
      <c r="F125">
        <v>331</v>
      </c>
    </row>
    <row r="126" spans="2:6" x14ac:dyDescent="0.2">
      <c r="B126" t="s">
        <v>20</v>
      </c>
      <c r="C126">
        <v>4289</v>
      </c>
      <c r="E126" t="s">
        <v>14</v>
      </c>
      <c r="F126">
        <v>25</v>
      </c>
    </row>
    <row r="127" spans="2:6" x14ac:dyDescent="0.2">
      <c r="B127" t="s">
        <v>20</v>
      </c>
      <c r="C127">
        <v>165</v>
      </c>
      <c r="E127" t="s">
        <v>14</v>
      </c>
      <c r="F127">
        <v>3483</v>
      </c>
    </row>
    <row r="128" spans="2:6" x14ac:dyDescent="0.2">
      <c r="B128" t="s">
        <v>20</v>
      </c>
      <c r="C128">
        <v>1815</v>
      </c>
      <c r="E128" t="s">
        <v>14</v>
      </c>
      <c r="F128">
        <v>923</v>
      </c>
    </row>
    <row r="129" spans="2:6" x14ac:dyDescent="0.2">
      <c r="B129" t="s">
        <v>20</v>
      </c>
      <c r="C129">
        <v>397</v>
      </c>
      <c r="E129" t="s">
        <v>14</v>
      </c>
      <c r="F129">
        <v>1</v>
      </c>
    </row>
    <row r="130" spans="2:6" x14ac:dyDescent="0.2">
      <c r="B130" t="s">
        <v>20</v>
      </c>
      <c r="C130">
        <v>1539</v>
      </c>
      <c r="E130" t="s">
        <v>14</v>
      </c>
      <c r="F130">
        <v>33</v>
      </c>
    </row>
    <row r="131" spans="2:6" x14ac:dyDescent="0.2">
      <c r="B131" t="s">
        <v>20</v>
      </c>
      <c r="C131">
        <v>138</v>
      </c>
      <c r="E131" t="s">
        <v>14</v>
      </c>
      <c r="F131">
        <v>40</v>
      </c>
    </row>
    <row r="132" spans="2:6" x14ac:dyDescent="0.2">
      <c r="B132" t="s">
        <v>20</v>
      </c>
      <c r="C132">
        <v>3594</v>
      </c>
      <c r="E132" t="s">
        <v>14</v>
      </c>
      <c r="F132">
        <v>23</v>
      </c>
    </row>
    <row r="133" spans="2:6" x14ac:dyDescent="0.2">
      <c r="B133" t="s">
        <v>20</v>
      </c>
      <c r="C133">
        <v>5880</v>
      </c>
      <c r="E133" t="s">
        <v>14</v>
      </c>
      <c r="F133">
        <v>75</v>
      </c>
    </row>
    <row r="134" spans="2:6" x14ac:dyDescent="0.2">
      <c r="B134" t="s">
        <v>20</v>
      </c>
      <c r="C134">
        <v>112</v>
      </c>
      <c r="E134" t="s">
        <v>14</v>
      </c>
      <c r="F134">
        <v>2176</v>
      </c>
    </row>
    <row r="135" spans="2:6" x14ac:dyDescent="0.2">
      <c r="B135" t="s">
        <v>20</v>
      </c>
      <c r="C135">
        <v>943</v>
      </c>
      <c r="E135" t="s">
        <v>14</v>
      </c>
      <c r="F135">
        <v>441</v>
      </c>
    </row>
    <row r="136" spans="2:6" x14ac:dyDescent="0.2">
      <c r="B136" t="s">
        <v>20</v>
      </c>
      <c r="C136">
        <v>2468</v>
      </c>
      <c r="E136" t="s">
        <v>14</v>
      </c>
      <c r="F136">
        <v>25</v>
      </c>
    </row>
    <row r="137" spans="2:6" x14ac:dyDescent="0.2">
      <c r="B137" t="s">
        <v>20</v>
      </c>
      <c r="C137">
        <v>2551</v>
      </c>
      <c r="E137" t="s">
        <v>14</v>
      </c>
      <c r="F137">
        <v>127</v>
      </c>
    </row>
    <row r="138" spans="2:6" x14ac:dyDescent="0.2">
      <c r="B138" t="s">
        <v>20</v>
      </c>
      <c r="C138">
        <v>101</v>
      </c>
      <c r="E138" t="s">
        <v>14</v>
      </c>
      <c r="F138">
        <v>355</v>
      </c>
    </row>
    <row r="139" spans="2:6" x14ac:dyDescent="0.2">
      <c r="B139" t="s">
        <v>20</v>
      </c>
      <c r="C139">
        <v>92</v>
      </c>
      <c r="E139" t="s">
        <v>14</v>
      </c>
      <c r="F139">
        <v>44</v>
      </c>
    </row>
    <row r="140" spans="2:6" x14ac:dyDescent="0.2">
      <c r="B140" t="s">
        <v>20</v>
      </c>
      <c r="C140">
        <v>62</v>
      </c>
      <c r="E140" t="s">
        <v>14</v>
      </c>
      <c r="F140">
        <v>67</v>
      </c>
    </row>
    <row r="141" spans="2:6" x14ac:dyDescent="0.2">
      <c r="B141" t="s">
        <v>20</v>
      </c>
      <c r="C141">
        <v>149</v>
      </c>
      <c r="E141" t="s">
        <v>14</v>
      </c>
      <c r="F141">
        <v>1068</v>
      </c>
    </row>
    <row r="142" spans="2:6" x14ac:dyDescent="0.2">
      <c r="B142" t="s">
        <v>20</v>
      </c>
      <c r="C142">
        <v>329</v>
      </c>
      <c r="E142" t="s">
        <v>14</v>
      </c>
      <c r="F142">
        <v>424</v>
      </c>
    </row>
    <row r="143" spans="2:6" x14ac:dyDescent="0.2">
      <c r="B143" t="s">
        <v>20</v>
      </c>
      <c r="C143">
        <v>97</v>
      </c>
      <c r="E143" t="s">
        <v>14</v>
      </c>
      <c r="F143">
        <v>151</v>
      </c>
    </row>
    <row r="144" spans="2:6" x14ac:dyDescent="0.2">
      <c r="B144" t="s">
        <v>20</v>
      </c>
      <c r="C144">
        <v>1784</v>
      </c>
      <c r="E144" t="s">
        <v>14</v>
      </c>
      <c r="F144">
        <v>1608</v>
      </c>
    </row>
    <row r="145" spans="2:6" x14ac:dyDescent="0.2">
      <c r="B145" t="s">
        <v>20</v>
      </c>
      <c r="C145">
        <v>1684</v>
      </c>
      <c r="E145" t="s">
        <v>14</v>
      </c>
      <c r="F145">
        <v>941</v>
      </c>
    </row>
    <row r="146" spans="2:6" x14ac:dyDescent="0.2">
      <c r="B146" t="s">
        <v>20</v>
      </c>
      <c r="C146">
        <v>250</v>
      </c>
      <c r="E146" t="s">
        <v>14</v>
      </c>
      <c r="F146">
        <v>1</v>
      </c>
    </row>
    <row r="147" spans="2:6" x14ac:dyDescent="0.2">
      <c r="B147" t="s">
        <v>20</v>
      </c>
      <c r="C147">
        <v>238</v>
      </c>
      <c r="E147" t="s">
        <v>14</v>
      </c>
      <c r="F147">
        <v>40</v>
      </c>
    </row>
    <row r="148" spans="2:6" x14ac:dyDescent="0.2">
      <c r="B148" t="s">
        <v>20</v>
      </c>
      <c r="C148">
        <v>53</v>
      </c>
      <c r="E148" t="s">
        <v>14</v>
      </c>
      <c r="F148">
        <v>3015</v>
      </c>
    </row>
    <row r="149" spans="2:6" x14ac:dyDescent="0.2">
      <c r="B149" t="s">
        <v>20</v>
      </c>
      <c r="C149">
        <v>214</v>
      </c>
      <c r="E149" t="s">
        <v>14</v>
      </c>
      <c r="F149">
        <v>435</v>
      </c>
    </row>
    <row r="150" spans="2:6" x14ac:dyDescent="0.2">
      <c r="B150" t="s">
        <v>20</v>
      </c>
      <c r="C150">
        <v>222</v>
      </c>
      <c r="E150" t="s">
        <v>14</v>
      </c>
      <c r="F150">
        <v>714</v>
      </c>
    </row>
    <row r="151" spans="2:6" x14ac:dyDescent="0.2">
      <c r="B151" t="s">
        <v>20</v>
      </c>
      <c r="C151">
        <v>1884</v>
      </c>
      <c r="E151" t="s">
        <v>14</v>
      </c>
      <c r="F151">
        <v>5497</v>
      </c>
    </row>
    <row r="152" spans="2:6" x14ac:dyDescent="0.2">
      <c r="B152" t="s">
        <v>20</v>
      </c>
      <c r="C152">
        <v>218</v>
      </c>
      <c r="E152" t="s">
        <v>14</v>
      </c>
      <c r="F152">
        <v>418</v>
      </c>
    </row>
    <row r="153" spans="2:6" x14ac:dyDescent="0.2">
      <c r="B153" t="s">
        <v>20</v>
      </c>
      <c r="C153">
        <v>6465</v>
      </c>
      <c r="E153" t="s">
        <v>14</v>
      </c>
      <c r="F153">
        <v>1439</v>
      </c>
    </row>
    <row r="154" spans="2:6" x14ac:dyDescent="0.2">
      <c r="B154" t="s">
        <v>20</v>
      </c>
      <c r="C154">
        <v>59</v>
      </c>
      <c r="E154" t="s">
        <v>14</v>
      </c>
      <c r="F154">
        <v>15</v>
      </c>
    </row>
    <row r="155" spans="2:6" x14ac:dyDescent="0.2">
      <c r="B155" t="s">
        <v>20</v>
      </c>
      <c r="C155">
        <v>88</v>
      </c>
      <c r="E155" t="s">
        <v>14</v>
      </c>
      <c r="F155">
        <v>1999</v>
      </c>
    </row>
    <row r="156" spans="2:6" x14ac:dyDescent="0.2">
      <c r="B156" t="s">
        <v>20</v>
      </c>
      <c r="C156">
        <v>1697</v>
      </c>
      <c r="E156" t="s">
        <v>14</v>
      </c>
      <c r="F156">
        <v>118</v>
      </c>
    </row>
    <row r="157" spans="2:6" x14ac:dyDescent="0.2">
      <c r="B157" t="s">
        <v>20</v>
      </c>
      <c r="C157">
        <v>92</v>
      </c>
      <c r="E157" t="s">
        <v>14</v>
      </c>
      <c r="F157">
        <v>162</v>
      </c>
    </row>
    <row r="158" spans="2:6" x14ac:dyDescent="0.2">
      <c r="B158" t="s">
        <v>20</v>
      </c>
      <c r="C158">
        <v>186</v>
      </c>
      <c r="E158" t="s">
        <v>14</v>
      </c>
      <c r="F158">
        <v>83</v>
      </c>
    </row>
    <row r="159" spans="2:6" x14ac:dyDescent="0.2">
      <c r="B159" t="s">
        <v>20</v>
      </c>
      <c r="C159">
        <v>138</v>
      </c>
      <c r="E159" t="s">
        <v>14</v>
      </c>
      <c r="F159">
        <v>747</v>
      </c>
    </row>
    <row r="160" spans="2:6" x14ac:dyDescent="0.2">
      <c r="B160" t="s">
        <v>20</v>
      </c>
      <c r="C160">
        <v>261</v>
      </c>
      <c r="E160" t="s">
        <v>14</v>
      </c>
      <c r="F160">
        <v>84</v>
      </c>
    </row>
    <row r="161" spans="2:6" x14ac:dyDescent="0.2">
      <c r="B161" t="s">
        <v>20</v>
      </c>
      <c r="C161">
        <v>107</v>
      </c>
      <c r="E161" t="s">
        <v>14</v>
      </c>
      <c r="F161">
        <v>91</v>
      </c>
    </row>
    <row r="162" spans="2:6" x14ac:dyDescent="0.2">
      <c r="B162" t="s">
        <v>20</v>
      </c>
      <c r="C162">
        <v>199</v>
      </c>
      <c r="E162" t="s">
        <v>14</v>
      </c>
      <c r="F162">
        <v>792</v>
      </c>
    </row>
    <row r="163" spans="2:6" x14ac:dyDescent="0.2">
      <c r="B163" t="s">
        <v>20</v>
      </c>
      <c r="C163">
        <v>5512</v>
      </c>
      <c r="E163" t="s">
        <v>14</v>
      </c>
      <c r="F163">
        <v>32</v>
      </c>
    </row>
    <row r="164" spans="2:6" x14ac:dyDescent="0.2">
      <c r="B164" t="s">
        <v>20</v>
      </c>
      <c r="C164">
        <v>86</v>
      </c>
      <c r="E164" t="s">
        <v>14</v>
      </c>
      <c r="F164">
        <v>186</v>
      </c>
    </row>
    <row r="165" spans="2:6" x14ac:dyDescent="0.2">
      <c r="B165" t="s">
        <v>20</v>
      </c>
      <c r="C165">
        <v>2768</v>
      </c>
      <c r="E165" t="s">
        <v>14</v>
      </c>
      <c r="F165">
        <v>605</v>
      </c>
    </row>
    <row r="166" spans="2:6" x14ac:dyDescent="0.2">
      <c r="B166" t="s">
        <v>20</v>
      </c>
      <c r="C166">
        <v>48</v>
      </c>
      <c r="E166" t="s">
        <v>14</v>
      </c>
      <c r="F166">
        <v>1</v>
      </c>
    </row>
    <row r="167" spans="2:6" x14ac:dyDescent="0.2">
      <c r="B167" t="s">
        <v>20</v>
      </c>
      <c r="C167">
        <v>87</v>
      </c>
      <c r="E167" t="s">
        <v>14</v>
      </c>
      <c r="F167">
        <v>31</v>
      </c>
    </row>
    <row r="168" spans="2:6" x14ac:dyDescent="0.2">
      <c r="B168" t="s">
        <v>20</v>
      </c>
      <c r="C168">
        <v>1894</v>
      </c>
      <c r="E168" t="s">
        <v>14</v>
      </c>
      <c r="F168">
        <v>1181</v>
      </c>
    </row>
    <row r="169" spans="2:6" x14ac:dyDescent="0.2">
      <c r="B169" t="s">
        <v>20</v>
      </c>
      <c r="C169">
        <v>282</v>
      </c>
      <c r="E169" t="s">
        <v>14</v>
      </c>
      <c r="F169">
        <v>39</v>
      </c>
    </row>
    <row r="170" spans="2:6" x14ac:dyDescent="0.2">
      <c r="B170" t="s">
        <v>20</v>
      </c>
      <c r="C170">
        <v>116</v>
      </c>
      <c r="E170" t="s">
        <v>14</v>
      </c>
      <c r="F170">
        <v>46</v>
      </c>
    </row>
    <row r="171" spans="2:6" x14ac:dyDescent="0.2">
      <c r="B171" t="s">
        <v>20</v>
      </c>
      <c r="C171">
        <v>83</v>
      </c>
      <c r="E171" t="s">
        <v>14</v>
      </c>
      <c r="F171">
        <v>105</v>
      </c>
    </row>
    <row r="172" spans="2:6" x14ac:dyDescent="0.2">
      <c r="B172" t="s">
        <v>20</v>
      </c>
      <c r="C172">
        <v>91</v>
      </c>
      <c r="E172" t="s">
        <v>14</v>
      </c>
      <c r="F172">
        <v>535</v>
      </c>
    </row>
    <row r="173" spans="2:6" x14ac:dyDescent="0.2">
      <c r="B173" t="s">
        <v>20</v>
      </c>
      <c r="C173">
        <v>546</v>
      </c>
      <c r="E173" t="s">
        <v>14</v>
      </c>
      <c r="F173">
        <v>16</v>
      </c>
    </row>
    <row r="174" spans="2:6" x14ac:dyDescent="0.2">
      <c r="B174" t="s">
        <v>20</v>
      </c>
      <c r="C174">
        <v>393</v>
      </c>
      <c r="E174" t="s">
        <v>14</v>
      </c>
      <c r="F174">
        <v>575</v>
      </c>
    </row>
    <row r="175" spans="2:6" x14ac:dyDescent="0.2">
      <c r="B175" t="s">
        <v>20</v>
      </c>
      <c r="C175">
        <v>133</v>
      </c>
      <c r="E175" t="s">
        <v>14</v>
      </c>
      <c r="F175">
        <v>1120</v>
      </c>
    </row>
    <row r="176" spans="2:6" x14ac:dyDescent="0.2">
      <c r="B176" t="s">
        <v>20</v>
      </c>
      <c r="C176">
        <v>254</v>
      </c>
      <c r="E176" t="s">
        <v>14</v>
      </c>
      <c r="F176">
        <v>113</v>
      </c>
    </row>
    <row r="177" spans="2:6" x14ac:dyDescent="0.2">
      <c r="B177" t="s">
        <v>20</v>
      </c>
      <c r="C177">
        <v>176</v>
      </c>
      <c r="E177" t="s">
        <v>14</v>
      </c>
      <c r="F177">
        <v>1538</v>
      </c>
    </row>
    <row r="178" spans="2:6" x14ac:dyDescent="0.2">
      <c r="B178" t="s">
        <v>20</v>
      </c>
      <c r="C178">
        <v>337</v>
      </c>
      <c r="E178" t="s">
        <v>14</v>
      </c>
      <c r="F178">
        <v>9</v>
      </c>
    </row>
    <row r="179" spans="2:6" x14ac:dyDescent="0.2">
      <c r="B179" t="s">
        <v>20</v>
      </c>
      <c r="C179">
        <v>107</v>
      </c>
      <c r="E179" t="s">
        <v>14</v>
      </c>
      <c r="F179">
        <v>554</v>
      </c>
    </row>
    <row r="180" spans="2:6" x14ac:dyDescent="0.2">
      <c r="B180" t="s">
        <v>20</v>
      </c>
      <c r="C180">
        <v>183</v>
      </c>
      <c r="E180" t="s">
        <v>14</v>
      </c>
      <c r="F180">
        <v>648</v>
      </c>
    </row>
    <row r="181" spans="2:6" x14ac:dyDescent="0.2">
      <c r="B181" t="s">
        <v>20</v>
      </c>
      <c r="C181">
        <v>72</v>
      </c>
      <c r="E181" t="s">
        <v>14</v>
      </c>
      <c r="F181">
        <v>21</v>
      </c>
    </row>
    <row r="182" spans="2:6" x14ac:dyDescent="0.2">
      <c r="B182" t="s">
        <v>20</v>
      </c>
      <c r="C182">
        <v>295</v>
      </c>
      <c r="E182" t="s">
        <v>14</v>
      </c>
      <c r="F182">
        <v>54</v>
      </c>
    </row>
    <row r="183" spans="2:6" x14ac:dyDescent="0.2">
      <c r="B183" t="s">
        <v>20</v>
      </c>
      <c r="C183">
        <v>142</v>
      </c>
      <c r="E183" t="s">
        <v>14</v>
      </c>
      <c r="F183">
        <v>120</v>
      </c>
    </row>
    <row r="184" spans="2:6" x14ac:dyDescent="0.2">
      <c r="B184" t="s">
        <v>20</v>
      </c>
      <c r="C184">
        <v>85</v>
      </c>
      <c r="E184" t="s">
        <v>14</v>
      </c>
      <c r="F184">
        <v>579</v>
      </c>
    </row>
    <row r="185" spans="2:6" x14ac:dyDescent="0.2">
      <c r="B185" t="s">
        <v>20</v>
      </c>
      <c r="C185">
        <v>659</v>
      </c>
      <c r="E185" t="s">
        <v>14</v>
      </c>
      <c r="F185">
        <v>2072</v>
      </c>
    </row>
    <row r="186" spans="2:6" x14ac:dyDescent="0.2">
      <c r="B186" t="s">
        <v>20</v>
      </c>
      <c r="C186">
        <v>121</v>
      </c>
      <c r="E186" t="s">
        <v>14</v>
      </c>
      <c r="F186">
        <v>0</v>
      </c>
    </row>
    <row r="187" spans="2:6" x14ac:dyDescent="0.2">
      <c r="B187" t="s">
        <v>20</v>
      </c>
      <c r="C187">
        <v>3742</v>
      </c>
      <c r="E187" t="s">
        <v>14</v>
      </c>
      <c r="F187">
        <v>1796</v>
      </c>
    </row>
    <row r="188" spans="2:6" x14ac:dyDescent="0.2">
      <c r="B188" t="s">
        <v>20</v>
      </c>
      <c r="C188">
        <v>223</v>
      </c>
      <c r="E188" t="s">
        <v>14</v>
      </c>
      <c r="F188">
        <v>62</v>
      </c>
    </row>
    <row r="189" spans="2:6" x14ac:dyDescent="0.2">
      <c r="B189" t="s">
        <v>20</v>
      </c>
      <c r="C189">
        <v>133</v>
      </c>
      <c r="E189" t="s">
        <v>14</v>
      </c>
      <c r="F189">
        <v>347</v>
      </c>
    </row>
    <row r="190" spans="2:6" x14ac:dyDescent="0.2">
      <c r="B190" t="s">
        <v>20</v>
      </c>
      <c r="C190">
        <v>5168</v>
      </c>
      <c r="E190" t="s">
        <v>14</v>
      </c>
      <c r="F190">
        <v>19</v>
      </c>
    </row>
    <row r="191" spans="2:6" x14ac:dyDescent="0.2">
      <c r="B191" t="s">
        <v>20</v>
      </c>
      <c r="C191">
        <v>307</v>
      </c>
      <c r="E191" t="s">
        <v>14</v>
      </c>
      <c r="F191">
        <v>1258</v>
      </c>
    </row>
    <row r="192" spans="2:6" x14ac:dyDescent="0.2">
      <c r="B192" t="s">
        <v>20</v>
      </c>
      <c r="C192">
        <v>2441</v>
      </c>
      <c r="E192" t="s">
        <v>14</v>
      </c>
      <c r="F192">
        <v>362</v>
      </c>
    </row>
    <row r="193" spans="2:6" x14ac:dyDescent="0.2">
      <c r="B193" t="s">
        <v>20</v>
      </c>
      <c r="C193">
        <v>1385</v>
      </c>
      <c r="E193" t="s">
        <v>14</v>
      </c>
      <c r="F193">
        <v>133</v>
      </c>
    </row>
    <row r="194" spans="2:6" x14ac:dyDescent="0.2">
      <c r="B194" t="s">
        <v>20</v>
      </c>
      <c r="C194">
        <v>190</v>
      </c>
      <c r="E194" t="s">
        <v>14</v>
      </c>
      <c r="F194">
        <v>846</v>
      </c>
    </row>
    <row r="195" spans="2:6" x14ac:dyDescent="0.2">
      <c r="B195" t="s">
        <v>20</v>
      </c>
      <c r="C195">
        <v>470</v>
      </c>
      <c r="E195" t="s">
        <v>14</v>
      </c>
      <c r="F195">
        <v>10</v>
      </c>
    </row>
    <row r="196" spans="2:6" x14ac:dyDescent="0.2">
      <c r="B196" t="s">
        <v>20</v>
      </c>
      <c r="C196">
        <v>253</v>
      </c>
      <c r="E196" t="s">
        <v>14</v>
      </c>
      <c r="F196">
        <v>191</v>
      </c>
    </row>
    <row r="197" spans="2:6" x14ac:dyDescent="0.2">
      <c r="B197" t="s">
        <v>20</v>
      </c>
      <c r="C197">
        <v>1113</v>
      </c>
      <c r="E197" t="s">
        <v>14</v>
      </c>
      <c r="F197">
        <v>1979</v>
      </c>
    </row>
    <row r="198" spans="2:6" x14ac:dyDescent="0.2">
      <c r="B198" t="s">
        <v>20</v>
      </c>
      <c r="C198">
        <v>2283</v>
      </c>
      <c r="E198" t="s">
        <v>14</v>
      </c>
      <c r="F198">
        <v>63</v>
      </c>
    </row>
    <row r="199" spans="2:6" x14ac:dyDescent="0.2">
      <c r="B199" t="s">
        <v>20</v>
      </c>
      <c r="C199">
        <v>1095</v>
      </c>
      <c r="E199" t="s">
        <v>14</v>
      </c>
      <c r="F199">
        <v>6080</v>
      </c>
    </row>
    <row r="200" spans="2:6" x14ac:dyDescent="0.2">
      <c r="B200" t="s">
        <v>20</v>
      </c>
      <c r="C200">
        <v>1690</v>
      </c>
      <c r="E200" t="s">
        <v>14</v>
      </c>
      <c r="F200">
        <v>80</v>
      </c>
    </row>
    <row r="201" spans="2:6" x14ac:dyDescent="0.2">
      <c r="B201" t="s">
        <v>20</v>
      </c>
      <c r="C201">
        <v>191</v>
      </c>
      <c r="E201" t="s">
        <v>14</v>
      </c>
      <c r="F201">
        <v>9</v>
      </c>
    </row>
    <row r="202" spans="2:6" x14ac:dyDescent="0.2">
      <c r="B202" t="s">
        <v>20</v>
      </c>
      <c r="C202">
        <v>2013</v>
      </c>
      <c r="E202" t="s">
        <v>14</v>
      </c>
      <c r="F202">
        <v>1784</v>
      </c>
    </row>
    <row r="203" spans="2:6" x14ac:dyDescent="0.2">
      <c r="B203" t="s">
        <v>20</v>
      </c>
      <c r="C203">
        <v>1703</v>
      </c>
      <c r="E203" t="s">
        <v>14</v>
      </c>
      <c r="F203">
        <v>243</v>
      </c>
    </row>
    <row r="204" spans="2:6" x14ac:dyDescent="0.2">
      <c r="B204" t="s">
        <v>20</v>
      </c>
      <c r="C204">
        <v>80</v>
      </c>
      <c r="E204" t="s">
        <v>14</v>
      </c>
      <c r="F204">
        <v>1296</v>
      </c>
    </row>
    <row r="205" spans="2:6" x14ac:dyDescent="0.2">
      <c r="B205" t="s">
        <v>20</v>
      </c>
      <c r="C205">
        <v>41</v>
      </c>
      <c r="E205" t="s">
        <v>14</v>
      </c>
      <c r="F205">
        <v>77</v>
      </c>
    </row>
    <row r="206" spans="2:6" x14ac:dyDescent="0.2">
      <c r="B206" t="s">
        <v>20</v>
      </c>
      <c r="C206">
        <v>187</v>
      </c>
      <c r="E206" t="s">
        <v>14</v>
      </c>
      <c r="F206">
        <v>395</v>
      </c>
    </row>
    <row r="207" spans="2:6" x14ac:dyDescent="0.2">
      <c r="B207" t="s">
        <v>20</v>
      </c>
      <c r="C207">
        <v>2875</v>
      </c>
      <c r="E207" t="s">
        <v>14</v>
      </c>
      <c r="F207">
        <v>49</v>
      </c>
    </row>
    <row r="208" spans="2:6" x14ac:dyDescent="0.2">
      <c r="B208" t="s">
        <v>20</v>
      </c>
      <c r="C208">
        <v>88</v>
      </c>
      <c r="E208" t="s">
        <v>14</v>
      </c>
      <c r="F208">
        <v>180</v>
      </c>
    </row>
    <row r="209" spans="2:6" x14ac:dyDescent="0.2">
      <c r="B209" t="s">
        <v>20</v>
      </c>
      <c r="C209">
        <v>191</v>
      </c>
      <c r="E209" t="s">
        <v>14</v>
      </c>
      <c r="F209">
        <v>2690</v>
      </c>
    </row>
    <row r="210" spans="2:6" x14ac:dyDescent="0.2">
      <c r="B210" t="s">
        <v>20</v>
      </c>
      <c r="C210">
        <v>139</v>
      </c>
      <c r="E210" t="s">
        <v>14</v>
      </c>
      <c r="F210">
        <v>2779</v>
      </c>
    </row>
    <row r="211" spans="2:6" x14ac:dyDescent="0.2">
      <c r="B211" t="s">
        <v>20</v>
      </c>
      <c r="C211">
        <v>186</v>
      </c>
      <c r="E211" t="s">
        <v>14</v>
      </c>
      <c r="F211">
        <v>92</v>
      </c>
    </row>
    <row r="212" spans="2:6" x14ac:dyDescent="0.2">
      <c r="B212" t="s">
        <v>20</v>
      </c>
      <c r="C212">
        <v>112</v>
      </c>
      <c r="E212" t="s">
        <v>14</v>
      </c>
      <c r="F212">
        <v>1028</v>
      </c>
    </row>
    <row r="213" spans="2:6" x14ac:dyDescent="0.2">
      <c r="B213" t="s">
        <v>20</v>
      </c>
      <c r="C213">
        <v>101</v>
      </c>
      <c r="E213" t="s">
        <v>14</v>
      </c>
      <c r="F213">
        <v>26</v>
      </c>
    </row>
    <row r="214" spans="2:6" x14ac:dyDescent="0.2">
      <c r="B214" t="s">
        <v>20</v>
      </c>
      <c r="C214">
        <v>206</v>
      </c>
      <c r="E214" t="s">
        <v>14</v>
      </c>
      <c r="F214">
        <v>1790</v>
      </c>
    </row>
    <row r="215" spans="2:6" x14ac:dyDescent="0.2">
      <c r="B215" t="s">
        <v>20</v>
      </c>
      <c r="C215">
        <v>154</v>
      </c>
      <c r="E215" t="s">
        <v>14</v>
      </c>
      <c r="F215">
        <v>37</v>
      </c>
    </row>
    <row r="216" spans="2:6" x14ac:dyDescent="0.2">
      <c r="B216" t="s">
        <v>20</v>
      </c>
      <c r="C216">
        <v>5966</v>
      </c>
      <c r="E216" t="s">
        <v>14</v>
      </c>
      <c r="F216">
        <v>35</v>
      </c>
    </row>
    <row r="217" spans="2:6" x14ac:dyDescent="0.2">
      <c r="B217" t="s">
        <v>20</v>
      </c>
      <c r="C217">
        <v>169</v>
      </c>
      <c r="E217" t="s">
        <v>14</v>
      </c>
      <c r="F217">
        <v>558</v>
      </c>
    </row>
    <row r="218" spans="2:6" x14ac:dyDescent="0.2">
      <c r="B218" t="s">
        <v>20</v>
      </c>
      <c r="C218">
        <v>2106</v>
      </c>
      <c r="E218" t="s">
        <v>14</v>
      </c>
      <c r="F218">
        <v>64</v>
      </c>
    </row>
    <row r="219" spans="2:6" x14ac:dyDescent="0.2">
      <c r="B219" t="s">
        <v>20</v>
      </c>
      <c r="C219">
        <v>131</v>
      </c>
      <c r="E219" t="s">
        <v>14</v>
      </c>
      <c r="F219">
        <v>245</v>
      </c>
    </row>
    <row r="220" spans="2:6" x14ac:dyDescent="0.2">
      <c r="B220" t="s">
        <v>20</v>
      </c>
      <c r="C220">
        <v>84</v>
      </c>
      <c r="E220" t="s">
        <v>14</v>
      </c>
      <c r="F220">
        <v>71</v>
      </c>
    </row>
    <row r="221" spans="2:6" x14ac:dyDescent="0.2">
      <c r="B221" t="s">
        <v>20</v>
      </c>
      <c r="C221">
        <v>155</v>
      </c>
      <c r="E221" t="s">
        <v>14</v>
      </c>
      <c r="F221">
        <v>42</v>
      </c>
    </row>
    <row r="222" spans="2:6" x14ac:dyDescent="0.2">
      <c r="B222" t="s">
        <v>20</v>
      </c>
      <c r="C222">
        <v>189</v>
      </c>
      <c r="E222" t="s">
        <v>14</v>
      </c>
      <c r="F222">
        <v>156</v>
      </c>
    </row>
    <row r="223" spans="2:6" x14ac:dyDescent="0.2">
      <c r="B223" t="s">
        <v>20</v>
      </c>
      <c r="C223">
        <v>4799</v>
      </c>
      <c r="E223" t="s">
        <v>14</v>
      </c>
      <c r="F223">
        <v>1368</v>
      </c>
    </row>
    <row r="224" spans="2:6" x14ac:dyDescent="0.2">
      <c r="B224" t="s">
        <v>20</v>
      </c>
      <c r="C224">
        <v>1137</v>
      </c>
      <c r="E224" t="s">
        <v>14</v>
      </c>
      <c r="F224">
        <v>102</v>
      </c>
    </row>
    <row r="225" spans="2:6" x14ac:dyDescent="0.2">
      <c r="B225" t="s">
        <v>20</v>
      </c>
      <c r="C225">
        <v>1152</v>
      </c>
      <c r="E225" t="s">
        <v>14</v>
      </c>
      <c r="F225">
        <v>86</v>
      </c>
    </row>
    <row r="226" spans="2:6" x14ac:dyDescent="0.2">
      <c r="B226" t="s">
        <v>20</v>
      </c>
      <c r="C226">
        <v>50</v>
      </c>
      <c r="E226" t="s">
        <v>14</v>
      </c>
      <c r="F226">
        <v>253</v>
      </c>
    </row>
    <row r="227" spans="2:6" x14ac:dyDescent="0.2">
      <c r="B227" t="s">
        <v>20</v>
      </c>
      <c r="C227">
        <v>3059</v>
      </c>
      <c r="E227" t="s">
        <v>14</v>
      </c>
      <c r="F227">
        <v>157</v>
      </c>
    </row>
    <row r="228" spans="2:6" x14ac:dyDescent="0.2">
      <c r="B228" t="s">
        <v>20</v>
      </c>
      <c r="C228">
        <v>34</v>
      </c>
      <c r="E228" t="s">
        <v>14</v>
      </c>
      <c r="F228">
        <v>183</v>
      </c>
    </row>
    <row r="229" spans="2:6" x14ac:dyDescent="0.2">
      <c r="B229" t="s">
        <v>20</v>
      </c>
      <c r="C229">
        <v>220</v>
      </c>
      <c r="E229" t="s">
        <v>14</v>
      </c>
      <c r="F229">
        <v>82</v>
      </c>
    </row>
    <row r="230" spans="2:6" x14ac:dyDescent="0.2">
      <c r="B230" t="s">
        <v>20</v>
      </c>
      <c r="C230">
        <v>1604</v>
      </c>
      <c r="E230" t="s">
        <v>14</v>
      </c>
      <c r="F230">
        <v>1</v>
      </c>
    </row>
    <row r="231" spans="2:6" x14ac:dyDescent="0.2">
      <c r="B231" t="s">
        <v>20</v>
      </c>
      <c r="C231">
        <v>454</v>
      </c>
      <c r="E231" t="s">
        <v>14</v>
      </c>
      <c r="F231">
        <v>1198</v>
      </c>
    </row>
    <row r="232" spans="2:6" x14ac:dyDescent="0.2">
      <c r="B232" t="s">
        <v>20</v>
      </c>
      <c r="C232">
        <v>123</v>
      </c>
      <c r="E232" t="s">
        <v>14</v>
      </c>
      <c r="F232">
        <v>648</v>
      </c>
    </row>
    <row r="233" spans="2:6" x14ac:dyDescent="0.2">
      <c r="B233" t="s">
        <v>20</v>
      </c>
      <c r="C233">
        <v>299</v>
      </c>
      <c r="E233" t="s">
        <v>14</v>
      </c>
      <c r="F233">
        <v>64</v>
      </c>
    </row>
    <row r="234" spans="2:6" x14ac:dyDescent="0.2">
      <c r="B234" t="s">
        <v>20</v>
      </c>
      <c r="C234">
        <v>2237</v>
      </c>
      <c r="E234" t="s">
        <v>14</v>
      </c>
      <c r="F234">
        <v>62</v>
      </c>
    </row>
    <row r="235" spans="2:6" x14ac:dyDescent="0.2">
      <c r="B235" t="s">
        <v>20</v>
      </c>
      <c r="C235">
        <v>645</v>
      </c>
      <c r="E235" t="s">
        <v>14</v>
      </c>
      <c r="F235">
        <v>750</v>
      </c>
    </row>
    <row r="236" spans="2:6" x14ac:dyDescent="0.2">
      <c r="B236" t="s">
        <v>20</v>
      </c>
      <c r="C236">
        <v>484</v>
      </c>
      <c r="E236" t="s">
        <v>14</v>
      </c>
      <c r="F236">
        <v>105</v>
      </c>
    </row>
    <row r="237" spans="2:6" x14ac:dyDescent="0.2">
      <c r="B237" t="s">
        <v>20</v>
      </c>
      <c r="C237">
        <v>154</v>
      </c>
      <c r="E237" t="s">
        <v>14</v>
      </c>
      <c r="F237">
        <v>2604</v>
      </c>
    </row>
    <row r="238" spans="2:6" x14ac:dyDescent="0.2">
      <c r="B238" t="s">
        <v>20</v>
      </c>
      <c r="C238">
        <v>82</v>
      </c>
      <c r="E238" t="s">
        <v>14</v>
      </c>
      <c r="F238">
        <v>65</v>
      </c>
    </row>
    <row r="239" spans="2:6" x14ac:dyDescent="0.2">
      <c r="B239" t="s">
        <v>20</v>
      </c>
      <c r="C239">
        <v>134</v>
      </c>
      <c r="E239" t="s">
        <v>14</v>
      </c>
      <c r="F239">
        <v>94</v>
      </c>
    </row>
    <row r="240" spans="2:6" x14ac:dyDescent="0.2">
      <c r="B240" t="s">
        <v>20</v>
      </c>
      <c r="C240">
        <v>5203</v>
      </c>
      <c r="E240" t="s">
        <v>14</v>
      </c>
      <c r="F240">
        <v>257</v>
      </c>
    </row>
    <row r="241" spans="2:6" x14ac:dyDescent="0.2">
      <c r="B241" t="s">
        <v>20</v>
      </c>
      <c r="C241">
        <v>94</v>
      </c>
      <c r="E241" t="s">
        <v>14</v>
      </c>
      <c r="F241">
        <v>2928</v>
      </c>
    </row>
    <row r="242" spans="2:6" x14ac:dyDescent="0.2">
      <c r="B242" t="s">
        <v>20</v>
      </c>
      <c r="C242">
        <v>205</v>
      </c>
      <c r="E242" t="s">
        <v>14</v>
      </c>
      <c r="F242">
        <v>4697</v>
      </c>
    </row>
    <row r="243" spans="2:6" x14ac:dyDescent="0.2">
      <c r="B243" t="s">
        <v>20</v>
      </c>
      <c r="C243">
        <v>92</v>
      </c>
      <c r="E243" t="s">
        <v>14</v>
      </c>
      <c r="F243">
        <v>2915</v>
      </c>
    </row>
    <row r="244" spans="2:6" x14ac:dyDescent="0.2">
      <c r="B244" t="s">
        <v>20</v>
      </c>
      <c r="C244">
        <v>219</v>
      </c>
      <c r="E244" t="s">
        <v>14</v>
      </c>
      <c r="F244">
        <v>18</v>
      </c>
    </row>
    <row r="245" spans="2:6" x14ac:dyDescent="0.2">
      <c r="B245" t="s">
        <v>20</v>
      </c>
      <c r="C245">
        <v>2526</v>
      </c>
      <c r="E245" t="s">
        <v>14</v>
      </c>
      <c r="F245">
        <v>602</v>
      </c>
    </row>
    <row r="246" spans="2:6" x14ac:dyDescent="0.2">
      <c r="B246" t="s">
        <v>20</v>
      </c>
      <c r="C246">
        <v>94</v>
      </c>
      <c r="E246" t="s">
        <v>14</v>
      </c>
      <c r="F246">
        <v>1</v>
      </c>
    </row>
    <row r="247" spans="2:6" x14ac:dyDescent="0.2">
      <c r="B247" t="s">
        <v>20</v>
      </c>
      <c r="C247">
        <v>1713</v>
      </c>
      <c r="E247" t="s">
        <v>14</v>
      </c>
      <c r="F247">
        <v>3868</v>
      </c>
    </row>
    <row r="248" spans="2:6" x14ac:dyDescent="0.2">
      <c r="B248" t="s">
        <v>20</v>
      </c>
      <c r="C248">
        <v>249</v>
      </c>
      <c r="E248" t="s">
        <v>14</v>
      </c>
      <c r="F248">
        <v>504</v>
      </c>
    </row>
    <row r="249" spans="2:6" x14ac:dyDescent="0.2">
      <c r="B249" t="s">
        <v>20</v>
      </c>
      <c r="C249">
        <v>192</v>
      </c>
      <c r="E249" t="s">
        <v>14</v>
      </c>
      <c r="F249">
        <v>14</v>
      </c>
    </row>
    <row r="250" spans="2:6" x14ac:dyDescent="0.2">
      <c r="B250" t="s">
        <v>20</v>
      </c>
      <c r="C250">
        <v>247</v>
      </c>
      <c r="E250" t="s">
        <v>14</v>
      </c>
      <c r="F250">
        <v>750</v>
      </c>
    </row>
    <row r="251" spans="2:6" x14ac:dyDescent="0.2">
      <c r="B251" t="s">
        <v>20</v>
      </c>
      <c r="C251">
        <v>2293</v>
      </c>
      <c r="E251" t="s">
        <v>14</v>
      </c>
      <c r="F251">
        <v>77</v>
      </c>
    </row>
    <row r="252" spans="2:6" x14ac:dyDescent="0.2">
      <c r="B252" t="s">
        <v>20</v>
      </c>
      <c r="C252">
        <v>3131</v>
      </c>
      <c r="E252" t="s">
        <v>14</v>
      </c>
      <c r="F252">
        <v>752</v>
      </c>
    </row>
    <row r="253" spans="2:6" x14ac:dyDescent="0.2">
      <c r="B253" t="s">
        <v>20</v>
      </c>
      <c r="C253">
        <v>143</v>
      </c>
      <c r="E253" t="s">
        <v>14</v>
      </c>
      <c r="F253">
        <v>131</v>
      </c>
    </row>
    <row r="254" spans="2:6" x14ac:dyDescent="0.2">
      <c r="B254" t="s">
        <v>20</v>
      </c>
      <c r="C254">
        <v>296</v>
      </c>
      <c r="E254" t="s">
        <v>14</v>
      </c>
      <c r="F254">
        <v>87</v>
      </c>
    </row>
    <row r="255" spans="2:6" x14ac:dyDescent="0.2">
      <c r="B255" t="s">
        <v>20</v>
      </c>
      <c r="C255">
        <v>170</v>
      </c>
      <c r="E255" t="s">
        <v>14</v>
      </c>
      <c r="F255">
        <v>1063</v>
      </c>
    </row>
    <row r="256" spans="2:6" x14ac:dyDescent="0.2">
      <c r="B256" t="s">
        <v>20</v>
      </c>
      <c r="C256">
        <v>86</v>
      </c>
      <c r="E256" t="s">
        <v>14</v>
      </c>
      <c r="F256">
        <v>76</v>
      </c>
    </row>
    <row r="257" spans="2:6" x14ac:dyDescent="0.2">
      <c r="B257" t="s">
        <v>20</v>
      </c>
      <c r="C257">
        <v>6286</v>
      </c>
      <c r="E257" t="s">
        <v>14</v>
      </c>
      <c r="F257">
        <v>4428</v>
      </c>
    </row>
    <row r="258" spans="2:6" x14ac:dyDescent="0.2">
      <c r="B258" t="s">
        <v>20</v>
      </c>
      <c r="C258">
        <v>3727</v>
      </c>
      <c r="E258" t="s">
        <v>14</v>
      </c>
      <c r="F258">
        <v>58</v>
      </c>
    </row>
    <row r="259" spans="2:6" x14ac:dyDescent="0.2">
      <c r="B259" t="s">
        <v>20</v>
      </c>
      <c r="C259">
        <v>1605</v>
      </c>
      <c r="E259" t="s">
        <v>14</v>
      </c>
      <c r="F259">
        <v>111</v>
      </c>
    </row>
    <row r="260" spans="2:6" x14ac:dyDescent="0.2">
      <c r="B260" t="s">
        <v>20</v>
      </c>
      <c r="C260">
        <v>2120</v>
      </c>
      <c r="E260" t="s">
        <v>14</v>
      </c>
      <c r="F260">
        <v>2955</v>
      </c>
    </row>
    <row r="261" spans="2:6" x14ac:dyDescent="0.2">
      <c r="B261" t="s">
        <v>20</v>
      </c>
      <c r="C261">
        <v>50</v>
      </c>
      <c r="E261" t="s">
        <v>14</v>
      </c>
      <c r="F261">
        <v>1657</v>
      </c>
    </row>
    <row r="262" spans="2:6" x14ac:dyDescent="0.2">
      <c r="B262" t="s">
        <v>20</v>
      </c>
      <c r="C262">
        <v>2080</v>
      </c>
      <c r="E262" t="s">
        <v>14</v>
      </c>
      <c r="F262">
        <v>926</v>
      </c>
    </row>
    <row r="263" spans="2:6" x14ac:dyDescent="0.2">
      <c r="B263" t="s">
        <v>20</v>
      </c>
      <c r="C263">
        <v>2105</v>
      </c>
      <c r="E263" t="s">
        <v>14</v>
      </c>
      <c r="F263">
        <v>77</v>
      </c>
    </row>
    <row r="264" spans="2:6" x14ac:dyDescent="0.2">
      <c r="B264" t="s">
        <v>20</v>
      </c>
      <c r="C264">
        <v>2436</v>
      </c>
      <c r="E264" t="s">
        <v>14</v>
      </c>
      <c r="F264">
        <v>1748</v>
      </c>
    </row>
    <row r="265" spans="2:6" x14ac:dyDescent="0.2">
      <c r="B265" t="s">
        <v>20</v>
      </c>
      <c r="C265">
        <v>80</v>
      </c>
      <c r="E265" t="s">
        <v>14</v>
      </c>
      <c r="F265">
        <v>79</v>
      </c>
    </row>
    <row r="266" spans="2:6" x14ac:dyDescent="0.2">
      <c r="B266" t="s">
        <v>20</v>
      </c>
      <c r="C266">
        <v>42</v>
      </c>
      <c r="E266" t="s">
        <v>14</v>
      </c>
      <c r="F266">
        <v>889</v>
      </c>
    </row>
    <row r="267" spans="2:6" x14ac:dyDescent="0.2">
      <c r="B267" t="s">
        <v>20</v>
      </c>
      <c r="C267">
        <v>139</v>
      </c>
      <c r="E267" t="s">
        <v>14</v>
      </c>
      <c r="F267">
        <v>56</v>
      </c>
    </row>
    <row r="268" spans="2:6" x14ac:dyDescent="0.2">
      <c r="B268" t="s">
        <v>20</v>
      </c>
      <c r="C268">
        <v>159</v>
      </c>
      <c r="E268" t="s">
        <v>14</v>
      </c>
      <c r="F268">
        <v>1</v>
      </c>
    </row>
    <row r="269" spans="2:6" x14ac:dyDescent="0.2">
      <c r="B269" t="s">
        <v>20</v>
      </c>
      <c r="C269">
        <v>381</v>
      </c>
      <c r="E269" t="s">
        <v>14</v>
      </c>
      <c r="F269">
        <v>83</v>
      </c>
    </row>
    <row r="270" spans="2:6" x14ac:dyDescent="0.2">
      <c r="B270" t="s">
        <v>20</v>
      </c>
      <c r="C270">
        <v>194</v>
      </c>
      <c r="E270" t="s">
        <v>14</v>
      </c>
      <c r="F270">
        <v>2025</v>
      </c>
    </row>
    <row r="271" spans="2:6" x14ac:dyDescent="0.2">
      <c r="B271" t="s">
        <v>20</v>
      </c>
      <c r="C271">
        <v>106</v>
      </c>
      <c r="E271" t="s">
        <v>14</v>
      </c>
      <c r="F271">
        <v>14</v>
      </c>
    </row>
    <row r="272" spans="2:6" x14ac:dyDescent="0.2">
      <c r="B272" t="s">
        <v>20</v>
      </c>
      <c r="C272">
        <v>142</v>
      </c>
      <c r="E272" t="s">
        <v>14</v>
      </c>
      <c r="F272">
        <v>656</v>
      </c>
    </row>
    <row r="273" spans="2:6" x14ac:dyDescent="0.2">
      <c r="B273" t="s">
        <v>20</v>
      </c>
      <c r="C273">
        <v>211</v>
      </c>
      <c r="E273" t="s">
        <v>14</v>
      </c>
      <c r="F273">
        <v>1596</v>
      </c>
    </row>
    <row r="274" spans="2:6" x14ac:dyDescent="0.2">
      <c r="B274" t="s">
        <v>20</v>
      </c>
      <c r="C274">
        <v>2756</v>
      </c>
      <c r="E274" t="s">
        <v>14</v>
      </c>
      <c r="F274">
        <v>10</v>
      </c>
    </row>
    <row r="275" spans="2:6" x14ac:dyDescent="0.2">
      <c r="B275" t="s">
        <v>20</v>
      </c>
      <c r="C275">
        <v>173</v>
      </c>
      <c r="E275" t="s">
        <v>14</v>
      </c>
      <c r="F275">
        <v>1121</v>
      </c>
    </row>
    <row r="276" spans="2:6" x14ac:dyDescent="0.2">
      <c r="B276" t="s">
        <v>20</v>
      </c>
      <c r="C276">
        <v>87</v>
      </c>
      <c r="E276" t="s">
        <v>14</v>
      </c>
      <c r="F276">
        <v>15</v>
      </c>
    </row>
    <row r="277" spans="2:6" x14ac:dyDescent="0.2">
      <c r="B277" t="s">
        <v>20</v>
      </c>
      <c r="C277">
        <v>1572</v>
      </c>
      <c r="E277" t="s">
        <v>14</v>
      </c>
      <c r="F277">
        <v>191</v>
      </c>
    </row>
    <row r="278" spans="2:6" x14ac:dyDescent="0.2">
      <c r="B278" t="s">
        <v>20</v>
      </c>
      <c r="C278">
        <v>2346</v>
      </c>
      <c r="E278" t="s">
        <v>14</v>
      </c>
      <c r="F278">
        <v>16</v>
      </c>
    </row>
    <row r="279" spans="2:6" x14ac:dyDescent="0.2">
      <c r="B279" t="s">
        <v>20</v>
      </c>
      <c r="C279">
        <v>115</v>
      </c>
      <c r="E279" t="s">
        <v>14</v>
      </c>
      <c r="F279">
        <v>17</v>
      </c>
    </row>
    <row r="280" spans="2:6" x14ac:dyDescent="0.2">
      <c r="B280" t="s">
        <v>20</v>
      </c>
      <c r="C280">
        <v>85</v>
      </c>
      <c r="E280" t="s">
        <v>14</v>
      </c>
      <c r="F280">
        <v>34</v>
      </c>
    </row>
    <row r="281" spans="2:6" x14ac:dyDescent="0.2">
      <c r="B281" t="s">
        <v>20</v>
      </c>
      <c r="C281">
        <v>144</v>
      </c>
      <c r="E281" t="s">
        <v>14</v>
      </c>
      <c r="F281">
        <v>1</v>
      </c>
    </row>
    <row r="282" spans="2:6" x14ac:dyDescent="0.2">
      <c r="B282" t="s">
        <v>20</v>
      </c>
      <c r="C282">
        <v>2443</v>
      </c>
      <c r="E282" t="s">
        <v>14</v>
      </c>
      <c r="F282">
        <v>1274</v>
      </c>
    </row>
    <row r="283" spans="2:6" x14ac:dyDescent="0.2">
      <c r="B283" t="s">
        <v>20</v>
      </c>
      <c r="C283">
        <v>64</v>
      </c>
      <c r="E283" t="s">
        <v>14</v>
      </c>
      <c r="F283">
        <v>210</v>
      </c>
    </row>
    <row r="284" spans="2:6" x14ac:dyDescent="0.2">
      <c r="B284" t="s">
        <v>20</v>
      </c>
      <c r="C284">
        <v>268</v>
      </c>
      <c r="E284" t="s">
        <v>14</v>
      </c>
      <c r="F284">
        <v>248</v>
      </c>
    </row>
    <row r="285" spans="2:6" x14ac:dyDescent="0.2">
      <c r="B285" t="s">
        <v>20</v>
      </c>
      <c r="C285">
        <v>195</v>
      </c>
      <c r="E285" t="s">
        <v>14</v>
      </c>
      <c r="F285">
        <v>513</v>
      </c>
    </row>
    <row r="286" spans="2:6" x14ac:dyDescent="0.2">
      <c r="B286" t="s">
        <v>20</v>
      </c>
      <c r="C286">
        <v>186</v>
      </c>
      <c r="E286" t="s">
        <v>14</v>
      </c>
      <c r="F286">
        <v>3410</v>
      </c>
    </row>
    <row r="287" spans="2:6" x14ac:dyDescent="0.2">
      <c r="B287" t="s">
        <v>20</v>
      </c>
      <c r="C287">
        <v>460</v>
      </c>
      <c r="E287" t="s">
        <v>14</v>
      </c>
      <c r="F287">
        <v>10</v>
      </c>
    </row>
    <row r="288" spans="2:6" x14ac:dyDescent="0.2">
      <c r="B288" t="s">
        <v>20</v>
      </c>
      <c r="C288">
        <v>2528</v>
      </c>
      <c r="E288" t="s">
        <v>14</v>
      </c>
      <c r="F288">
        <v>2201</v>
      </c>
    </row>
    <row r="289" spans="2:6" x14ac:dyDescent="0.2">
      <c r="B289" t="s">
        <v>20</v>
      </c>
      <c r="C289">
        <v>3657</v>
      </c>
      <c r="E289" t="s">
        <v>14</v>
      </c>
      <c r="F289">
        <v>676</v>
      </c>
    </row>
    <row r="290" spans="2:6" x14ac:dyDescent="0.2">
      <c r="B290" t="s">
        <v>20</v>
      </c>
      <c r="C290">
        <v>131</v>
      </c>
      <c r="E290" t="s">
        <v>14</v>
      </c>
      <c r="F290">
        <v>831</v>
      </c>
    </row>
    <row r="291" spans="2:6" x14ac:dyDescent="0.2">
      <c r="B291" t="s">
        <v>20</v>
      </c>
      <c r="C291">
        <v>239</v>
      </c>
      <c r="E291" t="s">
        <v>14</v>
      </c>
      <c r="F291">
        <v>859</v>
      </c>
    </row>
    <row r="292" spans="2:6" x14ac:dyDescent="0.2">
      <c r="B292" t="s">
        <v>20</v>
      </c>
      <c r="C292">
        <v>78</v>
      </c>
      <c r="E292" t="s">
        <v>14</v>
      </c>
      <c r="F292">
        <v>45</v>
      </c>
    </row>
    <row r="293" spans="2:6" x14ac:dyDescent="0.2">
      <c r="B293" t="s">
        <v>20</v>
      </c>
      <c r="C293">
        <v>1773</v>
      </c>
      <c r="E293" t="s">
        <v>14</v>
      </c>
      <c r="F293">
        <v>6</v>
      </c>
    </row>
    <row r="294" spans="2:6" x14ac:dyDescent="0.2">
      <c r="B294" t="s">
        <v>20</v>
      </c>
      <c r="C294">
        <v>32</v>
      </c>
      <c r="E294" t="s">
        <v>14</v>
      </c>
      <c r="F294">
        <v>7</v>
      </c>
    </row>
    <row r="295" spans="2:6" x14ac:dyDescent="0.2">
      <c r="B295" t="s">
        <v>20</v>
      </c>
      <c r="C295">
        <v>369</v>
      </c>
      <c r="E295" t="s">
        <v>14</v>
      </c>
      <c r="F295">
        <v>31</v>
      </c>
    </row>
    <row r="296" spans="2:6" x14ac:dyDescent="0.2">
      <c r="B296" t="s">
        <v>20</v>
      </c>
      <c r="C296">
        <v>89</v>
      </c>
      <c r="E296" t="s">
        <v>14</v>
      </c>
      <c r="F296">
        <v>78</v>
      </c>
    </row>
    <row r="297" spans="2:6" x14ac:dyDescent="0.2">
      <c r="B297" t="s">
        <v>20</v>
      </c>
      <c r="C297">
        <v>147</v>
      </c>
      <c r="E297" t="s">
        <v>14</v>
      </c>
      <c r="F297">
        <v>1225</v>
      </c>
    </row>
    <row r="298" spans="2:6" x14ac:dyDescent="0.2">
      <c r="B298" t="s">
        <v>20</v>
      </c>
      <c r="C298">
        <v>126</v>
      </c>
      <c r="E298" t="s">
        <v>14</v>
      </c>
      <c r="F298">
        <v>1</v>
      </c>
    </row>
    <row r="299" spans="2:6" x14ac:dyDescent="0.2">
      <c r="B299" t="s">
        <v>20</v>
      </c>
      <c r="C299">
        <v>2218</v>
      </c>
      <c r="E299" t="s">
        <v>14</v>
      </c>
      <c r="F299">
        <v>67</v>
      </c>
    </row>
    <row r="300" spans="2:6" x14ac:dyDescent="0.2">
      <c r="B300" t="s">
        <v>20</v>
      </c>
      <c r="C300">
        <v>202</v>
      </c>
      <c r="E300" t="s">
        <v>14</v>
      </c>
      <c r="F300">
        <v>19</v>
      </c>
    </row>
    <row r="301" spans="2:6" x14ac:dyDescent="0.2">
      <c r="B301" t="s">
        <v>20</v>
      </c>
      <c r="C301">
        <v>140</v>
      </c>
      <c r="E301" t="s">
        <v>14</v>
      </c>
      <c r="F301">
        <v>2108</v>
      </c>
    </row>
    <row r="302" spans="2:6" x14ac:dyDescent="0.2">
      <c r="B302" t="s">
        <v>20</v>
      </c>
      <c r="C302">
        <v>1052</v>
      </c>
      <c r="E302" t="s">
        <v>14</v>
      </c>
      <c r="F302">
        <v>679</v>
      </c>
    </row>
    <row r="303" spans="2:6" x14ac:dyDescent="0.2">
      <c r="B303" t="s">
        <v>20</v>
      </c>
      <c r="C303">
        <v>247</v>
      </c>
      <c r="E303" t="s">
        <v>14</v>
      </c>
      <c r="F303">
        <v>36</v>
      </c>
    </row>
    <row r="304" spans="2:6" x14ac:dyDescent="0.2">
      <c r="B304" t="s">
        <v>20</v>
      </c>
      <c r="C304">
        <v>84</v>
      </c>
      <c r="E304" t="s">
        <v>14</v>
      </c>
      <c r="F304">
        <v>47</v>
      </c>
    </row>
    <row r="305" spans="2:6" x14ac:dyDescent="0.2">
      <c r="B305" t="s">
        <v>20</v>
      </c>
      <c r="C305">
        <v>88</v>
      </c>
      <c r="E305" t="s">
        <v>14</v>
      </c>
      <c r="F305">
        <v>70</v>
      </c>
    </row>
    <row r="306" spans="2:6" x14ac:dyDescent="0.2">
      <c r="B306" t="s">
        <v>20</v>
      </c>
      <c r="C306">
        <v>156</v>
      </c>
      <c r="E306" t="s">
        <v>14</v>
      </c>
      <c r="F306">
        <v>154</v>
      </c>
    </row>
    <row r="307" spans="2:6" x14ac:dyDescent="0.2">
      <c r="B307" t="s">
        <v>20</v>
      </c>
      <c r="C307">
        <v>2985</v>
      </c>
      <c r="E307" t="s">
        <v>14</v>
      </c>
      <c r="F307">
        <v>22</v>
      </c>
    </row>
    <row r="308" spans="2:6" x14ac:dyDescent="0.2">
      <c r="B308" t="s">
        <v>20</v>
      </c>
      <c r="C308">
        <v>762</v>
      </c>
      <c r="E308" t="s">
        <v>14</v>
      </c>
      <c r="F308">
        <v>1758</v>
      </c>
    </row>
    <row r="309" spans="2:6" x14ac:dyDescent="0.2">
      <c r="B309" t="s">
        <v>20</v>
      </c>
      <c r="C309">
        <v>554</v>
      </c>
      <c r="E309" t="s">
        <v>14</v>
      </c>
      <c r="F309">
        <v>94</v>
      </c>
    </row>
    <row r="310" spans="2:6" x14ac:dyDescent="0.2">
      <c r="B310" t="s">
        <v>20</v>
      </c>
      <c r="C310">
        <v>135</v>
      </c>
      <c r="E310" t="s">
        <v>14</v>
      </c>
      <c r="F310">
        <v>33</v>
      </c>
    </row>
    <row r="311" spans="2:6" x14ac:dyDescent="0.2">
      <c r="B311" t="s">
        <v>20</v>
      </c>
      <c r="C311">
        <v>122</v>
      </c>
      <c r="E311" t="s">
        <v>14</v>
      </c>
      <c r="F311">
        <v>1</v>
      </c>
    </row>
    <row r="312" spans="2:6" x14ac:dyDescent="0.2">
      <c r="B312" t="s">
        <v>20</v>
      </c>
      <c r="C312">
        <v>221</v>
      </c>
      <c r="E312" t="s">
        <v>14</v>
      </c>
      <c r="F312">
        <v>31</v>
      </c>
    </row>
    <row r="313" spans="2:6" x14ac:dyDescent="0.2">
      <c r="B313" t="s">
        <v>20</v>
      </c>
      <c r="C313">
        <v>126</v>
      </c>
      <c r="E313" t="s">
        <v>14</v>
      </c>
      <c r="F313">
        <v>35</v>
      </c>
    </row>
    <row r="314" spans="2:6" x14ac:dyDescent="0.2">
      <c r="B314" t="s">
        <v>20</v>
      </c>
      <c r="C314">
        <v>1022</v>
      </c>
      <c r="E314" t="s">
        <v>14</v>
      </c>
      <c r="F314">
        <v>63</v>
      </c>
    </row>
    <row r="315" spans="2:6" x14ac:dyDescent="0.2">
      <c r="B315" t="s">
        <v>20</v>
      </c>
      <c r="C315">
        <v>3177</v>
      </c>
      <c r="E315" t="s">
        <v>14</v>
      </c>
      <c r="F315">
        <v>526</v>
      </c>
    </row>
    <row r="316" spans="2:6" x14ac:dyDescent="0.2">
      <c r="B316" t="s">
        <v>20</v>
      </c>
      <c r="C316">
        <v>198</v>
      </c>
      <c r="E316" t="s">
        <v>14</v>
      </c>
      <c r="F316">
        <v>121</v>
      </c>
    </row>
    <row r="317" spans="2:6" x14ac:dyDescent="0.2">
      <c r="B317" t="s">
        <v>20</v>
      </c>
      <c r="C317">
        <v>85</v>
      </c>
      <c r="E317" t="s">
        <v>14</v>
      </c>
      <c r="F317">
        <v>67</v>
      </c>
    </row>
    <row r="318" spans="2:6" x14ac:dyDescent="0.2">
      <c r="B318" t="s">
        <v>20</v>
      </c>
      <c r="C318">
        <v>3596</v>
      </c>
      <c r="E318" t="s">
        <v>14</v>
      </c>
      <c r="F318">
        <v>57</v>
      </c>
    </row>
    <row r="319" spans="2:6" x14ac:dyDescent="0.2">
      <c r="B319" t="s">
        <v>20</v>
      </c>
      <c r="C319">
        <v>244</v>
      </c>
      <c r="E319" t="s">
        <v>14</v>
      </c>
      <c r="F319">
        <v>1229</v>
      </c>
    </row>
    <row r="320" spans="2:6" x14ac:dyDescent="0.2">
      <c r="B320" t="s">
        <v>20</v>
      </c>
      <c r="C320">
        <v>5180</v>
      </c>
      <c r="E320" t="s">
        <v>14</v>
      </c>
      <c r="F320">
        <v>12</v>
      </c>
    </row>
    <row r="321" spans="2:6" x14ac:dyDescent="0.2">
      <c r="B321" t="s">
        <v>20</v>
      </c>
      <c r="C321">
        <v>589</v>
      </c>
      <c r="E321" t="s">
        <v>14</v>
      </c>
      <c r="F321">
        <v>452</v>
      </c>
    </row>
    <row r="322" spans="2:6" x14ac:dyDescent="0.2">
      <c r="B322" t="s">
        <v>20</v>
      </c>
      <c r="C322">
        <v>2725</v>
      </c>
      <c r="E322" t="s">
        <v>14</v>
      </c>
      <c r="F322">
        <v>1886</v>
      </c>
    </row>
    <row r="323" spans="2:6" x14ac:dyDescent="0.2">
      <c r="B323" t="s">
        <v>20</v>
      </c>
      <c r="C323">
        <v>300</v>
      </c>
      <c r="E323" t="s">
        <v>14</v>
      </c>
      <c r="F323">
        <v>1825</v>
      </c>
    </row>
    <row r="324" spans="2:6" x14ac:dyDescent="0.2">
      <c r="B324" t="s">
        <v>20</v>
      </c>
      <c r="C324">
        <v>144</v>
      </c>
      <c r="E324" t="s">
        <v>14</v>
      </c>
      <c r="F324">
        <v>31</v>
      </c>
    </row>
    <row r="325" spans="2:6" x14ac:dyDescent="0.2">
      <c r="B325" t="s">
        <v>20</v>
      </c>
      <c r="C325">
        <v>87</v>
      </c>
      <c r="E325" t="s">
        <v>14</v>
      </c>
      <c r="F325">
        <v>107</v>
      </c>
    </row>
    <row r="326" spans="2:6" x14ac:dyDescent="0.2">
      <c r="B326" t="s">
        <v>20</v>
      </c>
      <c r="C326">
        <v>3116</v>
      </c>
      <c r="E326" t="s">
        <v>14</v>
      </c>
      <c r="F326">
        <v>27</v>
      </c>
    </row>
    <row r="327" spans="2:6" x14ac:dyDescent="0.2">
      <c r="B327" t="s">
        <v>20</v>
      </c>
      <c r="C327">
        <v>909</v>
      </c>
      <c r="E327" t="s">
        <v>14</v>
      </c>
      <c r="F327">
        <v>1221</v>
      </c>
    </row>
    <row r="328" spans="2:6" x14ac:dyDescent="0.2">
      <c r="B328" t="s">
        <v>20</v>
      </c>
      <c r="C328">
        <v>1613</v>
      </c>
      <c r="E328" t="s">
        <v>14</v>
      </c>
      <c r="F328">
        <v>1</v>
      </c>
    </row>
    <row r="329" spans="2:6" x14ac:dyDescent="0.2">
      <c r="B329" t="s">
        <v>20</v>
      </c>
      <c r="C329">
        <v>136</v>
      </c>
      <c r="E329" t="s">
        <v>14</v>
      </c>
      <c r="F329">
        <v>16</v>
      </c>
    </row>
    <row r="330" spans="2:6" x14ac:dyDescent="0.2">
      <c r="B330" t="s">
        <v>20</v>
      </c>
      <c r="C330">
        <v>130</v>
      </c>
      <c r="E330" t="s">
        <v>14</v>
      </c>
      <c r="F330">
        <v>41</v>
      </c>
    </row>
    <row r="331" spans="2:6" x14ac:dyDescent="0.2">
      <c r="B331" t="s">
        <v>20</v>
      </c>
      <c r="C331">
        <v>102</v>
      </c>
      <c r="E331" t="s">
        <v>14</v>
      </c>
      <c r="F331">
        <v>523</v>
      </c>
    </row>
    <row r="332" spans="2:6" x14ac:dyDescent="0.2">
      <c r="B332" t="s">
        <v>20</v>
      </c>
      <c r="C332">
        <v>4006</v>
      </c>
      <c r="E332" t="s">
        <v>14</v>
      </c>
      <c r="F332">
        <v>141</v>
      </c>
    </row>
    <row r="333" spans="2:6" x14ac:dyDescent="0.2">
      <c r="B333" t="s">
        <v>20</v>
      </c>
      <c r="C333">
        <v>1629</v>
      </c>
      <c r="E333" t="s">
        <v>14</v>
      </c>
      <c r="F333">
        <v>52</v>
      </c>
    </row>
    <row r="334" spans="2:6" x14ac:dyDescent="0.2">
      <c r="B334" t="s">
        <v>20</v>
      </c>
      <c r="C334">
        <v>2188</v>
      </c>
      <c r="E334" t="s">
        <v>14</v>
      </c>
      <c r="F334">
        <v>225</v>
      </c>
    </row>
    <row r="335" spans="2:6" x14ac:dyDescent="0.2">
      <c r="B335" t="s">
        <v>20</v>
      </c>
      <c r="C335">
        <v>2409</v>
      </c>
      <c r="E335" t="s">
        <v>14</v>
      </c>
      <c r="F335">
        <v>38</v>
      </c>
    </row>
    <row r="336" spans="2:6" x14ac:dyDescent="0.2">
      <c r="B336" t="s">
        <v>20</v>
      </c>
      <c r="C336">
        <v>194</v>
      </c>
      <c r="E336" t="s">
        <v>14</v>
      </c>
      <c r="F336">
        <v>15</v>
      </c>
    </row>
    <row r="337" spans="2:6" x14ac:dyDescent="0.2">
      <c r="B337" t="s">
        <v>20</v>
      </c>
      <c r="C337">
        <v>1140</v>
      </c>
      <c r="E337" t="s">
        <v>14</v>
      </c>
      <c r="F337">
        <v>37</v>
      </c>
    </row>
    <row r="338" spans="2:6" x14ac:dyDescent="0.2">
      <c r="B338" t="s">
        <v>20</v>
      </c>
      <c r="C338">
        <v>102</v>
      </c>
      <c r="E338" t="s">
        <v>14</v>
      </c>
      <c r="F338">
        <v>112</v>
      </c>
    </row>
    <row r="339" spans="2:6" x14ac:dyDescent="0.2">
      <c r="B339" t="s">
        <v>20</v>
      </c>
      <c r="C339">
        <v>2857</v>
      </c>
      <c r="E339" t="s">
        <v>14</v>
      </c>
      <c r="F339">
        <v>21</v>
      </c>
    </row>
    <row r="340" spans="2:6" x14ac:dyDescent="0.2">
      <c r="B340" t="s">
        <v>20</v>
      </c>
      <c r="C340">
        <v>107</v>
      </c>
      <c r="E340" t="s">
        <v>14</v>
      </c>
      <c r="F340">
        <v>67</v>
      </c>
    </row>
    <row r="341" spans="2:6" x14ac:dyDescent="0.2">
      <c r="B341" t="s">
        <v>20</v>
      </c>
      <c r="C341">
        <v>160</v>
      </c>
      <c r="E341" t="s">
        <v>14</v>
      </c>
      <c r="F341">
        <v>78</v>
      </c>
    </row>
    <row r="342" spans="2:6" x14ac:dyDescent="0.2">
      <c r="B342" t="s">
        <v>20</v>
      </c>
      <c r="C342">
        <v>2230</v>
      </c>
      <c r="E342" t="s">
        <v>14</v>
      </c>
      <c r="F342">
        <v>67</v>
      </c>
    </row>
    <row r="343" spans="2:6" x14ac:dyDescent="0.2">
      <c r="B343" t="s">
        <v>20</v>
      </c>
      <c r="C343">
        <v>316</v>
      </c>
      <c r="E343" t="s">
        <v>14</v>
      </c>
      <c r="F343">
        <v>263</v>
      </c>
    </row>
    <row r="344" spans="2:6" x14ac:dyDescent="0.2">
      <c r="B344" t="s">
        <v>20</v>
      </c>
      <c r="C344">
        <v>117</v>
      </c>
      <c r="E344" t="s">
        <v>14</v>
      </c>
      <c r="F344">
        <v>1691</v>
      </c>
    </row>
    <row r="345" spans="2:6" x14ac:dyDescent="0.2">
      <c r="B345" t="s">
        <v>20</v>
      </c>
      <c r="C345">
        <v>6406</v>
      </c>
      <c r="E345" t="s">
        <v>14</v>
      </c>
      <c r="F345">
        <v>181</v>
      </c>
    </row>
    <row r="346" spans="2:6" x14ac:dyDescent="0.2">
      <c r="B346" t="s">
        <v>20</v>
      </c>
      <c r="C346">
        <v>192</v>
      </c>
      <c r="E346" t="s">
        <v>14</v>
      </c>
      <c r="F346">
        <v>13</v>
      </c>
    </row>
    <row r="347" spans="2:6" x14ac:dyDescent="0.2">
      <c r="B347" t="s">
        <v>20</v>
      </c>
      <c r="C347">
        <v>26</v>
      </c>
      <c r="E347" t="s">
        <v>14</v>
      </c>
      <c r="F347">
        <v>1</v>
      </c>
    </row>
    <row r="348" spans="2:6" x14ac:dyDescent="0.2">
      <c r="B348" t="s">
        <v>20</v>
      </c>
      <c r="C348">
        <v>723</v>
      </c>
      <c r="E348" t="s">
        <v>14</v>
      </c>
      <c r="F348">
        <v>21</v>
      </c>
    </row>
    <row r="349" spans="2:6" x14ac:dyDescent="0.2">
      <c r="B349" t="s">
        <v>20</v>
      </c>
      <c r="C349">
        <v>170</v>
      </c>
      <c r="E349" t="s">
        <v>14</v>
      </c>
      <c r="F349">
        <v>830</v>
      </c>
    </row>
    <row r="350" spans="2:6" x14ac:dyDescent="0.2">
      <c r="B350" t="s">
        <v>20</v>
      </c>
      <c r="C350">
        <v>238</v>
      </c>
      <c r="E350" t="s">
        <v>14</v>
      </c>
      <c r="F350">
        <v>130</v>
      </c>
    </row>
    <row r="351" spans="2:6" x14ac:dyDescent="0.2">
      <c r="B351" t="s">
        <v>20</v>
      </c>
      <c r="C351">
        <v>55</v>
      </c>
      <c r="E351" t="s">
        <v>14</v>
      </c>
      <c r="F351">
        <v>55</v>
      </c>
    </row>
    <row r="352" spans="2:6" x14ac:dyDescent="0.2">
      <c r="B352" t="s">
        <v>20</v>
      </c>
      <c r="C352">
        <v>128</v>
      </c>
      <c r="E352" t="s">
        <v>14</v>
      </c>
      <c r="F352">
        <v>114</v>
      </c>
    </row>
    <row r="353" spans="2:6" x14ac:dyDescent="0.2">
      <c r="B353" t="s">
        <v>20</v>
      </c>
      <c r="C353">
        <v>2144</v>
      </c>
      <c r="E353" t="s">
        <v>14</v>
      </c>
      <c r="F353">
        <v>594</v>
      </c>
    </row>
    <row r="354" spans="2:6" x14ac:dyDescent="0.2">
      <c r="B354" t="s">
        <v>20</v>
      </c>
      <c r="C354">
        <v>2693</v>
      </c>
      <c r="E354" t="s">
        <v>14</v>
      </c>
      <c r="F354">
        <v>24</v>
      </c>
    </row>
    <row r="355" spans="2:6" x14ac:dyDescent="0.2">
      <c r="B355" t="s">
        <v>20</v>
      </c>
      <c r="C355">
        <v>432</v>
      </c>
      <c r="E355" t="s">
        <v>14</v>
      </c>
      <c r="F355">
        <v>252</v>
      </c>
    </row>
    <row r="356" spans="2:6" x14ac:dyDescent="0.2">
      <c r="B356" t="s">
        <v>20</v>
      </c>
      <c r="C356">
        <v>189</v>
      </c>
      <c r="E356" t="s">
        <v>14</v>
      </c>
      <c r="F356">
        <v>67</v>
      </c>
    </row>
    <row r="357" spans="2:6" x14ac:dyDescent="0.2">
      <c r="B357" t="s">
        <v>20</v>
      </c>
      <c r="C357">
        <v>154</v>
      </c>
      <c r="E357" t="s">
        <v>14</v>
      </c>
      <c r="F357">
        <v>742</v>
      </c>
    </row>
    <row r="358" spans="2:6" x14ac:dyDescent="0.2">
      <c r="B358" t="s">
        <v>20</v>
      </c>
      <c r="C358">
        <v>96</v>
      </c>
      <c r="E358" t="s">
        <v>14</v>
      </c>
      <c r="F358">
        <v>75</v>
      </c>
    </row>
    <row r="359" spans="2:6" x14ac:dyDescent="0.2">
      <c r="B359" t="s">
        <v>20</v>
      </c>
      <c r="C359">
        <v>3063</v>
      </c>
      <c r="E359" t="s">
        <v>14</v>
      </c>
      <c r="F359">
        <v>4405</v>
      </c>
    </row>
    <row r="360" spans="2:6" x14ac:dyDescent="0.2">
      <c r="B360" t="s">
        <v>20</v>
      </c>
      <c r="C360">
        <v>2266</v>
      </c>
      <c r="E360" t="s">
        <v>14</v>
      </c>
      <c r="F360">
        <v>92</v>
      </c>
    </row>
    <row r="361" spans="2:6" x14ac:dyDescent="0.2">
      <c r="B361" t="s">
        <v>20</v>
      </c>
      <c r="C361">
        <v>194</v>
      </c>
      <c r="E361" t="s">
        <v>14</v>
      </c>
      <c r="F361">
        <v>64</v>
      </c>
    </row>
    <row r="362" spans="2:6" x14ac:dyDescent="0.2">
      <c r="B362" t="s">
        <v>20</v>
      </c>
      <c r="C362">
        <v>129</v>
      </c>
      <c r="E362" t="s">
        <v>14</v>
      </c>
      <c r="F362">
        <v>64</v>
      </c>
    </row>
    <row r="363" spans="2:6" x14ac:dyDescent="0.2">
      <c r="B363" t="s">
        <v>20</v>
      </c>
      <c r="C363">
        <v>375</v>
      </c>
      <c r="E363" t="s">
        <v>14</v>
      </c>
      <c r="F363">
        <v>842</v>
      </c>
    </row>
    <row r="364" spans="2:6" x14ac:dyDescent="0.2">
      <c r="B364" t="s">
        <v>20</v>
      </c>
      <c r="C364">
        <v>409</v>
      </c>
      <c r="E364" t="s">
        <v>14</v>
      </c>
      <c r="F364">
        <v>112</v>
      </c>
    </row>
    <row r="365" spans="2:6" x14ac:dyDescent="0.2">
      <c r="B365" t="s">
        <v>20</v>
      </c>
      <c r="C365">
        <v>234</v>
      </c>
      <c r="E365" t="s">
        <v>14</v>
      </c>
      <c r="F365">
        <v>374</v>
      </c>
    </row>
    <row r="366" spans="2:6" x14ac:dyDescent="0.2">
      <c r="B366" t="s">
        <v>20</v>
      </c>
      <c r="C366">
        <v>3016</v>
      </c>
    </row>
    <row r="367" spans="2:6" x14ac:dyDescent="0.2">
      <c r="B367" t="s">
        <v>20</v>
      </c>
      <c r="C367">
        <v>264</v>
      </c>
    </row>
    <row r="368" spans="2:6" x14ac:dyDescent="0.2">
      <c r="B368" t="s">
        <v>20</v>
      </c>
      <c r="C368">
        <v>272</v>
      </c>
    </row>
    <row r="369" spans="2:3" x14ac:dyDescent="0.2">
      <c r="B369" t="s">
        <v>20</v>
      </c>
      <c r="C369">
        <v>419</v>
      </c>
    </row>
    <row r="370" spans="2:3" x14ac:dyDescent="0.2">
      <c r="B370" t="s">
        <v>20</v>
      </c>
      <c r="C370">
        <v>1621</v>
      </c>
    </row>
    <row r="371" spans="2:3" x14ac:dyDescent="0.2">
      <c r="B371" t="s">
        <v>20</v>
      </c>
      <c r="C371">
        <v>1101</v>
      </c>
    </row>
    <row r="372" spans="2:3" x14ac:dyDescent="0.2">
      <c r="B372" t="s">
        <v>20</v>
      </c>
      <c r="C372">
        <v>1073</v>
      </c>
    </row>
    <row r="373" spans="2:3" x14ac:dyDescent="0.2">
      <c r="B373" t="s">
        <v>20</v>
      </c>
      <c r="C373">
        <v>331</v>
      </c>
    </row>
    <row r="374" spans="2:3" x14ac:dyDescent="0.2">
      <c r="B374" t="s">
        <v>20</v>
      </c>
      <c r="C374">
        <v>1170</v>
      </c>
    </row>
    <row r="375" spans="2:3" x14ac:dyDescent="0.2">
      <c r="B375" t="s">
        <v>20</v>
      </c>
      <c r="C375">
        <v>363</v>
      </c>
    </row>
    <row r="376" spans="2:3" x14ac:dyDescent="0.2">
      <c r="B376" t="s">
        <v>20</v>
      </c>
      <c r="C376">
        <v>103</v>
      </c>
    </row>
    <row r="377" spans="2:3" x14ac:dyDescent="0.2">
      <c r="B377" t="s">
        <v>20</v>
      </c>
      <c r="C377">
        <v>147</v>
      </c>
    </row>
    <row r="378" spans="2:3" x14ac:dyDescent="0.2">
      <c r="B378" t="s">
        <v>20</v>
      </c>
      <c r="C378">
        <v>110</v>
      </c>
    </row>
    <row r="379" spans="2:3" x14ac:dyDescent="0.2">
      <c r="B379" t="s">
        <v>20</v>
      </c>
      <c r="C379">
        <v>134</v>
      </c>
    </row>
    <row r="380" spans="2:3" x14ac:dyDescent="0.2">
      <c r="B380" t="s">
        <v>20</v>
      </c>
      <c r="C380">
        <v>269</v>
      </c>
    </row>
    <row r="381" spans="2:3" x14ac:dyDescent="0.2">
      <c r="B381" t="s">
        <v>20</v>
      </c>
      <c r="C381">
        <v>175</v>
      </c>
    </row>
    <row r="382" spans="2:3" x14ac:dyDescent="0.2">
      <c r="B382" t="s">
        <v>20</v>
      </c>
      <c r="C382">
        <v>69</v>
      </c>
    </row>
    <row r="383" spans="2:3" x14ac:dyDescent="0.2">
      <c r="B383" t="s">
        <v>20</v>
      </c>
      <c r="C383">
        <v>190</v>
      </c>
    </row>
    <row r="384" spans="2:3" x14ac:dyDescent="0.2">
      <c r="B384" t="s">
        <v>20</v>
      </c>
      <c r="C384">
        <v>237</v>
      </c>
    </row>
    <row r="385" spans="2:3" x14ac:dyDescent="0.2">
      <c r="B385" t="s">
        <v>20</v>
      </c>
      <c r="C385">
        <v>196</v>
      </c>
    </row>
    <row r="386" spans="2:3" x14ac:dyDescent="0.2">
      <c r="B386" t="s">
        <v>20</v>
      </c>
      <c r="C386">
        <v>7295</v>
      </c>
    </row>
    <row r="387" spans="2:3" x14ac:dyDescent="0.2">
      <c r="B387" t="s">
        <v>20</v>
      </c>
      <c r="C387">
        <v>2893</v>
      </c>
    </row>
    <row r="388" spans="2:3" x14ac:dyDescent="0.2">
      <c r="B388" t="s">
        <v>20</v>
      </c>
      <c r="C388">
        <v>820</v>
      </c>
    </row>
    <row r="389" spans="2:3" x14ac:dyDescent="0.2">
      <c r="B389" t="s">
        <v>20</v>
      </c>
      <c r="C389">
        <v>2038</v>
      </c>
    </row>
    <row r="390" spans="2:3" x14ac:dyDescent="0.2">
      <c r="B390" t="s">
        <v>20</v>
      </c>
      <c r="C390">
        <v>116</v>
      </c>
    </row>
    <row r="391" spans="2:3" x14ac:dyDescent="0.2">
      <c r="B391" t="s">
        <v>20</v>
      </c>
      <c r="C391">
        <v>1345</v>
      </c>
    </row>
    <row r="392" spans="2:3" x14ac:dyDescent="0.2">
      <c r="B392" t="s">
        <v>20</v>
      </c>
      <c r="C392">
        <v>168</v>
      </c>
    </row>
    <row r="393" spans="2:3" x14ac:dyDescent="0.2">
      <c r="B393" t="s">
        <v>20</v>
      </c>
      <c r="C393">
        <v>137</v>
      </c>
    </row>
    <row r="394" spans="2:3" x14ac:dyDescent="0.2">
      <c r="B394" t="s">
        <v>20</v>
      </c>
      <c r="C394">
        <v>186</v>
      </c>
    </row>
    <row r="395" spans="2:3" x14ac:dyDescent="0.2">
      <c r="B395" t="s">
        <v>20</v>
      </c>
      <c r="C395">
        <v>125</v>
      </c>
    </row>
    <row r="396" spans="2:3" x14ac:dyDescent="0.2">
      <c r="B396" t="s">
        <v>20</v>
      </c>
      <c r="C396">
        <v>202</v>
      </c>
    </row>
    <row r="397" spans="2:3" x14ac:dyDescent="0.2">
      <c r="B397" t="s">
        <v>20</v>
      </c>
      <c r="C397">
        <v>103</v>
      </c>
    </row>
    <row r="398" spans="2:3" x14ac:dyDescent="0.2">
      <c r="B398" t="s">
        <v>20</v>
      </c>
      <c r="C398">
        <v>1785</v>
      </c>
    </row>
    <row r="399" spans="2:3" x14ac:dyDescent="0.2">
      <c r="B399" t="s">
        <v>20</v>
      </c>
      <c r="C399">
        <v>157</v>
      </c>
    </row>
    <row r="400" spans="2:3" x14ac:dyDescent="0.2">
      <c r="B400" t="s">
        <v>20</v>
      </c>
      <c r="C400">
        <v>555</v>
      </c>
    </row>
    <row r="401" spans="2:3" x14ac:dyDescent="0.2">
      <c r="B401" t="s">
        <v>20</v>
      </c>
      <c r="C401">
        <v>297</v>
      </c>
    </row>
    <row r="402" spans="2:3" x14ac:dyDescent="0.2">
      <c r="B402" t="s">
        <v>20</v>
      </c>
      <c r="C402">
        <v>123</v>
      </c>
    </row>
    <row r="403" spans="2:3" x14ac:dyDescent="0.2">
      <c r="B403" t="s">
        <v>20</v>
      </c>
      <c r="C403">
        <v>3036</v>
      </c>
    </row>
    <row r="404" spans="2:3" x14ac:dyDescent="0.2">
      <c r="B404" t="s">
        <v>20</v>
      </c>
      <c r="C404">
        <v>144</v>
      </c>
    </row>
    <row r="405" spans="2:3" x14ac:dyDescent="0.2">
      <c r="B405" t="s">
        <v>20</v>
      </c>
      <c r="C405">
        <v>121</v>
      </c>
    </row>
    <row r="406" spans="2:3" x14ac:dyDescent="0.2">
      <c r="B406" t="s">
        <v>20</v>
      </c>
      <c r="C406">
        <v>181</v>
      </c>
    </row>
    <row r="407" spans="2:3" x14ac:dyDescent="0.2">
      <c r="B407" t="s">
        <v>20</v>
      </c>
      <c r="C407">
        <v>122</v>
      </c>
    </row>
    <row r="408" spans="2:3" x14ac:dyDescent="0.2">
      <c r="B408" t="s">
        <v>20</v>
      </c>
      <c r="C408">
        <v>1071</v>
      </c>
    </row>
    <row r="409" spans="2:3" x14ac:dyDescent="0.2">
      <c r="B409" t="s">
        <v>20</v>
      </c>
      <c r="C409">
        <v>980</v>
      </c>
    </row>
    <row r="410" spans="2:3" x14ac:dyDescent="0.2">
      <c r="B410" t="s">
        <v>20</v>
      </c>
      <c r="C410">
        <v>536</v>
      </c>
    </row>
    <row r="411" spans="2:3" x14ac:dyDescent="0.2">
      <c r="B411" t="s">
        <v>20</v>
      </c>
      <c r="C411">
        <v>1991</v>
      </c>
    </row>
    <row r="412" spans="2:3" x14ac:dyDescent="0.2">
      <c r="B412" t="s">
        <v>20</v>
      </c>
      <c r="C412">
        <v>180</v>
      </c>
    </row>
    <row r="413" spans="2:3" x14ac:dyDescent="0.2">
      <c r="B413" t="s">
        <v>20</v>
      </c>
      <c r="C413">
        <v>130</v>
      </c>
    </row>
    <row r="414" spans="2:3" x14ac:dyDescent="0.2">
      <c r="B414" t="s">
        <v>20</v>
      </c>
      <c r="C414">
        <v>122</v>
      </c>
    </row>
    <row r="415" spans="2:3" x14ac:dyDescent="0.2">
      <c r="B415" t="s">
        <v>20</v>
      </c>
      <c r="C415">
        <v>140</v>
      </c>
    </row>
    <row r="416" spans="2:3" x14ac:dyDescent="0.2">
      <c r="B416" t="s">
        <v>20</v>
      </c>
      <c r="C416">
        <v>3388</v>
      </c>
    </row>
    <row r="417" spans="2:3" x14ac:dyDescent="0.2">
      <c r="B417" t="s">
        <v>20</v>
      </c>
      <c r="C417">
        <v>280</v>
      </c>
    </row>
    <row r="418" spans="2:3" x14ac:dyDescent="0.2">
      <c r="B418" t="s">
        <v>20</v>
      </c>
      <c r="C418">
        <v>366</v>
      </c>
    </row>
    <row r="419" spans="2:3" x14ac:dyDescent="0.2">
      <c r="B419" t="s">
        <v>20</v>
      </c>
      <c r="C419">
        <v>270</v>
      </c>
    </row>
    <row r="420" spans="2:3" x14ac:dyDescent="0.2">
      <c r="B420" t="s">
        <v>20</v>
      </c>
      <c r="C420">
        <v>137</v>
      </c>
    </row>
    <row r="421" spans="2:3" x14ac:dyDescent="0.2">
      <c r="B421" t="s">
        <v>20</v>
      </c>
      <c r="C421">
        <v>3205</v>
      </c>
    </row>
    <row r="422" spans="2:3" x14ac:dyDescent="0.2">
      <c r="B422" t="s">
        <v>20</v>
      </c>
      <c r="C422">
        <v>288</v>
      </c>
    </row>
    <row r="423" spans="2:3" x14ac:dyDescent="0.2">
      <c r="B423" t="s">
        <v>20</v>
      </c>
      <c r="C423">
        <v>148</v>
      </c>
    </row>
    <row r="424" spans="2:3" x14ac:dyDescent="0.2">
      <c r="B424" t="s">
        <v>20</v>
      </c>
      <c r="C424">
        <v>114</v>
      </c>
    </row>
    <row r="425" spans="2:3" x14ac:dyDescent="0.2">
      <c r="B425" t="s">
        <v>20</v>
      </c>
      <c r="C425">
        <v>1518</v>
      </c>
    </row>
    <row r="426" spans="2:3" x14ac:dyDescent="0.2">
      <c r="B426" t="s">
        <v>20</v>
      </c>
      <c r="C426">
        <v>166</v>
      </c>
    </row>
    <row r="427" spans="2:3" x14ac:dyDescent="0.2">
      <c r="B427" t="s">
        <v>20</v>
      </c>
      <c r="C427">
        <v>100</v>
      </c>
    </row>
    <row r="428" spans="2:3" x14ac:dyDescent="0.2">
      <c r="B428" t="s">
        <v>20</v>
      </c>
      <c r="C428">
        <v>235</v>
      </c>
    </row>
    <row r="429" spans="2:3" x14ac:dyDescent="0.2">
      <c r="B429" t="s">
        <v>20</v>
      </c>
      <c r="C429">
        <v>148</v>
      </c>
    </row>
    <row r="430" spans="2:3" x14ac:dyDescent="0.2">
      <c r="B430" t="s">
        <v>20</v>
      </c>
      <c r="C430">
        <v>198</v>
      </c>
    </row>
    <row r="431" spans="2:3" x14ac:dyDescent="0.2">
      <c r="B431" t="s">
        <v>20</v>
      </c>
      <c r="C431">
        <v>150</v>
      </c>
    </row>
    <row r="432" spans="2:3" x14ac:dyDescent="0.2">
      <c r="B432" t="s">
        <v>20</v>
      </c>
      <c r="C432">
        <v>216</v>
      </c>
    </row>
    <row r="433" spans="2:3" x14ac:dyDescent="0.2">
      <c r="B433" t="s">
        <v>20</v>
      </c>
      <c r="C433">
        <v>5139</v>
      </c>
    </row>
    <row r="434" spans="2:3" x14ac:dyDescent="0.2">
      <c r="B434" t="s">
        <v>20</v>
      </c>
      <c r="C434">
        <v>2353</v>
      </c>
    </row>
    <row r="435" spans="2:3" x14ac:dyDescent="0.2">
      <c r="B435" t="s">
        <v>20</v>
      </c>
      <c r="C435">
        <v>78</v>
      </c>
    </row>
    <row r="436" spans="2:3" x14ac:dyDescent="0.2">
      <c r="B436" t="s">
        <v>20</v>
      </c>
      <c r="C436">
        <v>174</v>
      </c>
    </row>
    <row r="437" spans="2:3" x14ac:dyDescent="0.2">
      <c r="B437" t="s">
        <v>20</v>
      </c>
      <c r="C437">
        <v>164</v>
      </c>
    </row>
    <row r="438" spans="2:3" x14ac:dyDescent="0.2">
      <c r="B438" t="s">
        <v>20</v>
      </c>
      <c r="C438">
        <v>161</v>
      </c>
    </row>
    <row r="439" spans="2:3" x14ac:dyDescent="0.2">
      <c r="B439" t="s">
        <v>20</v>
      </c>
      <c r="C439">
        <v>138</v>
      </c>
    </row>
    <row r="440" spans="2:3" x14ac:dyDescent="0.2">
      <c r="B440" t="s">
        <v>20</v>
      </c>
      <c r="C440">
        <v>3308</v>
      </c>
    </row>
    <row r="441" spans="2:3" x14ac:dyDescent="0.2">
      <c r="B441" t="s">
        <v>20</v>
      </c>
      <c r="C441">
        <v>127</v>
      </c>
    </row>
    <row r="442" spans="2:3" x14ac:dyDescent="0.2">
      <c r="B442" t="s">
        <v>20</v>
      </c>
      <c r="C442">
        <v>207</v>
      </c>
    </row>
    <row r="443" spans="2:3" x14ac:dyDescent="0.2">
      <c r="B443" t="s">
        <v>20</v>
      </c>
      <c r="C443">
        <v>181</v>
      </c>
    </row>
    <row r="444" spans="2:3" x14ac:dyDescent="0.2">
      <c r="B444" t="s">
        <v>20</v>
      </c>
      <c r="C444">
        <v>110</v>
      </c>
    </row>
    <row r="445" spans="2:3" x14ac:dyDescent="0.2">
      <c r="B445" t="s">
        <v>20</v>
      </c>
      <c r="C445">
        <v>185</v>
      </c>
    </row>
    <row r="446" spans="2:3" x14ac:dyDescent="0.2">
      <c r="B446" t="s">
        <v>20</v>
      </c>
      <c r="C446">
        <v>121</v>
      </c>
    </row>
    <row r="447" spans="2:3" x14ac:dyDescent="0.2">
      <c r="B447" t="s">
        <v>20</v>
      </c>
      <c r="C447">
        <v>106</v>
      </c>
    </row>
    <row r="448" spans="2:3" x14ac:dyDescent="0.2">
      <c r="B448" t="s">
        <v>20</v>
      </c>
      <c r="C448">
        <v>142</v>
      </c>
    </row>
    <row r="449" spans="2:3" x14ac:dyDescent="0.2">
      <c r="B449" t="s">
        <v>20</v>
      </c>
      <c r="C449">
        <v>233</v>
      </c>
    </row>
    <row r="450" spans="2:3" x14ac:dyDescent="0.2">
      <c r="B450" t="s">
        <v>20</v>
      </c>
      <c r="C450">
        <v>218</v>
      </c>
    </row>
    <row r="451" spans="2:3" x14ac:dyDescent="0.2">
      <c r="B451" t="s">
        <v>20</v>
      </c>
      <c r="C451">
        <v>76</v>
      </c>
    </row>
    <row r="452" spans="2:3" x14ac:dyDescent="0.2">
      <c r="B452" t="s">
        <v>20</v>
      </c>
      <c r="C452">
        <v>43</v>
      </c>
    </row>
    <row r="453" spans="2:3" x14ac:dyDescent="0.2">
      <c r="B453" t="s">
        <v>20</v>
      </c>
      <c r="C453">
        <v>221</v>
      </c>
    </row>
    <row r="454" spans="2:3" x14ac:dyDescent="0.2">
      <c r="B454" t="s">
        <v>20</v>
      </c>
      <c r="C454">
        <v>2805</v>
      </c>
    </row>
    <row r="455" spans="2:3" x14ac:dyDescent="0.2">
      <c r="B455" t="s">
        <v>20</v>
      </c>
      <c r="C455">
        <v>68</v>
      </c>
    </row>
    <row r="456" spans="2:3" x14ac:dyDescent="0.2">
      <c r="B456" t="s">
        <v>20</v>
      </c>
      <c r="C456">
        <v>183</v>
      </c>
    </row>
    <row r="457" spans="2:3" x14ac:dyDescent="0.2">
      <c r="B457" t="s">
        <v>20</v>
      </c>
      <c r="C457">
        <v>133</v>
      </c>
    </row>
    <row r="458" spans="2:3" x14ac:dyDescent="0.2">
      <c r="B458" t="s">
        <v>20</v>
      </c>
      <c r="C458">
        <v>2489</v>
      </c>
    </row>
    <row r="459" spans="2:3" x14ac:dyDescent="0.2">
      <c r="B459" t="s">
        <v>20</v>
      </c>
      <c r="C459">
        <v>69</v>
      </c>
    </row>
    <row r="460" spans="2:3" x14ac:dyDescent="0.2">
      <c r="B460" t="s">
        <v>20</v>
      </c>
      <c r="C460">
        <v>279</v>
      </c>
    </row>
    <row r="461" spans="2:3" x14ac:dyDescent="0.2">
      <c r="B461" t="s">
        <v>20</v>
      </c>
      <c r="C461">
        <v>210</v>
      </c>
    </row>
    <row r="462" spans="2:3" x14ac:dyDescent="0.2">
      <c r="B462" t="s">
        <v>20</v>
      </c>
      <c r="C462">
        <v>2100</v>
      </c>
    </row>
    <row r="463" spans="2:3" x14ac:dyDescent="0.2">
      <c r="B463" t="s">
        <v>20</v>
      </c>
      <c r="C463">
        <v>252</v>
      </c>
    </row>
    <row r="464" spans="2:3" x14ac:dyDescent="0.2">
      <c r="B464" t="s">
        <v>20</v>
      </c>
      <c r="C464">
        <v>1280</v>
      </c>
    </row>
    <row r="465" spans="2:3" x14ac:dyDescent="0.2">
      <c r="B465" t="s">
        <v>20</v>
      </c>
      <c r="C465">
        <v>157</v>
      </c>
    </row>
    <row r="466" spans="2:3" x14ac:dyDescent="0.2">
      <c r="B466" t="s">
        <v>20</v>
      </c>
      <c r="C466">
        <v>194</v>
      </c>
    </row>
    <row r="467" spans="2:3" x14ac:dyDescent="0.2">
      <c r="B467" t="s">
        <v>20</v>
      </c>
      <c r="C467">
        <v>82</v>
      </c>
    </row>
    <row r="468" spans="2:3" x14ac:dyDescent="0.2">
      <c r="B468" t="s">
        <v>20</v>
      </c>
      <c r="C468">
        <v>4233</v>
      </c>
    </row>
    <row r="469" spans="2:3" x14ac:dyDescent="0.2">
      <c r="B469" t="s">
        <v>20</v>
      </c>
      <c r="C469">
        <v>1297</v>
      </c>
    </row>
    <row r="470" spans="2:3" x14ac:dyDescent="0.2">
      <c r="B470" t="s">
        <v>20</v>
      </c>
      <c r="C470">
        <v>165</v>
      </c>
    </row>
    <row r="471" spans="2:3" x14ac:dyDescent="0.2">
      <c r="B471" t="s">
        <v>20</v>
      </c>
      <c r="C471">
        <v>119</v>
      </c>
    </row>
    <row r="472" spans="2:3" x14ac:dyDescent="0.2">
      <c r="B472" t="s">
        <v>20</v>
      </c>
      <c r="C472">
        <v>1797</v>
      </c>
    </row>
    <row r="473" spans="2:3" x14ac:dyDescent="0.2">
      <c r="B473" t="s">
        <v>20</v>
      </c>
      <c r="C473">
        <v>261</v>
      </c>
    </row>
    <row r="474" spans="2:3" x14ac:dyDescent="0.2">
      <c r="B474" t="s">
        <v>20</v>
      </c>
      <c r="C474">
        <v>157</v>
      </c>
    </row>
    <row r="475" spans="2:3" x14ac:dyDescent="0.2">
      <c r="B475" t="s">
        <v>20</v>
      </c>
      <c r="C475">
        <v>3533</v>
      </c>
    </row>
    <row r="476" spans="2:3" x14ac:dyDescent="0.2">
      <c r="B476" t="s">
        <v>20</v>
      </c>
      <c r="C476">
        <v>155</v>
      </c>
    </row>
    <row r="477" spans="2:3" x14ac:dyDescent="0.2">
      <c r="B477" t="s">
        <v>20</v>
      </c>
      <c r="C477">
        <v>132</v>
      </c>
    </row>
    <row r="478" spans="2:3" x14ac:dyDescent="0.2">
      <c r="B478" t="s">
        <v>20</v>
      </c>
      <c r="C478">
        <v>1354</v>
      </c>
    </row>
    <row r="479" spans="2:3" x14ac:dyDescent="0.2">
      <c r="B479" t="s">
        <v>20</v>
      </c>
      <c r="C479">
        <v>48</v>
      </c>
    </row>
    <row r="480" spans="2:3" x14ac:dyDescent="0.2">
      <c r="B480" t="s">
        <v>20</v>
      </c>
      <c r="C480">
        <v>110</v>
      </c>
    </row>
    <row r="481" spans="2:3" x14ac:dyDescent="0.2">
      <c r="B481" t="s">
        <v>20</v>
      </c>
      <c r="C481">
        <v>172</v>
      </c>
    </row>
    <row r="482" spans="2:3" x14ac:dyDescent="0.2">
      <c r="B482" t="s">
        <v>20</v>
      </c>
      <c r="C482">
        <v>307</v>
      </c>
    </row>
    <row r="483" spans="2:3" x14ac:dyDescent="0.2">
      <c r="B483" t="s">
        <v>20</v>
      </c>
      <c r="C483">
        <v>160</v>
      </c>
    </row>
    <row r="484" spans="2:3" x14ac:dyDescent="0.2">
      <c r="B484" t="s">
        <v>20</v>
      </c>
      <c r="C484">
        <v>1467</v>
      </c>
    </row>
    <row r="485" spans="2:3" x14ac:dyDescent="0.2">
      <c r="B485" t="s">
        <v>20</v>
      </c>
      <c r="C485">
        <v>2662</v>
      </c>
    </row>
    <row r="486" spans="2:3" x14ac:dyDescent="0.2">
      <c r="B486" t="s">
        <v>20</v>
      </c>
      <c r="C486">
        <v>452</v>
      </c>
    </row>
    <row r="487" spans="2:3" x14ac:dyDescent="0.2">
      <c r="B487" t="s">
        <v>20</v>
      </c>
      <c r="C487">
        <v>158</v>
      </c>
    </row>
    <row r="488" spans="2:3" x14ac:dyDescent="0.2">
      <c r="B488" t="s">
        <v>20</v>
      </c>
      <c r="C488">
        <v>225</v>
      </c>
    </row>
    <row r="489" spans="2:3" x14ac:dyDescent="0.2">
      <c r="B489" t="s">
        <v>20</v>
      </c>
      <c r="C489">
        <v>65</v>
      </c>
    </row>
    <row r="490" spans="2:3" x14ac:dyDescent="0.2">
      <c r="B490" t="s">
        <v>20</v>
      </c>
      <c r="C490">
        <v>163</v>
      </c>
    </row>
    <row r="491" spans="2:3" x14ac:dyDescent="0.2">
      <c r="B491" t="s">
        <v>20</v>
      </c>
      <c r="C491">
        <v>85</v>
      </c>
    </row>
    <row r="492" spans="2:3" x14ac:dyDescent="0.2">
      <c r="B492" t="s">
        <v>20</v>
      </c>
      <c r="C492">
        <v>217</v>
      </c>
    </row>
    <row r="493" spans="2:3" x14ac:dyDescent="0.2">
      <c r="B493" t="s">
        <v>20</v>
      </c>
      <c r="C493">
        <v>150</v>
      </c>
    </row>
    <row r="494" spans="2:3" x14ac:dyDescent="0.2">
      <c r="B494" t="s">
        <v>20</v>
      </c>
      <c r="C494">
        <v>3272</v>
      </c>
    </row>
    <row r="495" spans="2:3" x14ac:dyDescent="0.2">
      <c r="B495" t="s">
        <v>20</v>
      </c>
      <c r="C495">
        <v>300</v>
      </c>
    </row>
    <row r="496" spans="2:3" x14ac:dyDescent="0.2">
      <c r="B496" t="s">
        <v>20</v>
      </c>
      <c r="C496">
        <v>126</v>
      </c>
    </row>
    <row r="497" spans="2:3" x14ac:dyDescent="0.2">
      <c r="B497" t="s">
        <v>20</v>
      </c>
      <c r="C497">
        <v>2320</v>
      </c>
    </row>
    <row r="498" spans="2:3" x14ac:dyDescent="0.2">
      <c r="B498" t="s">
        <v>20</v>
      </c>
      <c r="C498">
        <v>81</v>
      </c>
    </row>
    <row r="499" spans="2:3" x14ac:dyDescent="0.2">
      <c r="B499" t="s">
        <v>20</v>
      </c>
      <c r="C499">
        <v>1887</v>
      </c>
    </row>
    <row r="500" spans="2:3" x14ac:dyDescent="0.2">
      <c r="B500" t="s">
        <v>20</v>
      </c>
      <c r="C500">
        <v>4358</v>
      </c>
    </row>
    <row r="501" spans="2:3" x14ac:dyDescent="0.2">
      <c r="B501" t="s">
        <v>20</v>
      </c>
      <c r="C501">
        <v>53</v>
      </c>
    </row>
    <row r="502" spans="2:3" x14ac:dyDescent="0.2">
      <c r="B502" t="s">
        <v>20</v>
      </c>
      <c r="C502">
        <v>2414</v>
      </c>
    </row>
    <row r="503" spans="2:3" x14ac:dyDescent="0.2">
      <c r="B503" t="s">
        <v>20</v>
      </c>
      <c r="C503">
        <v>80</v>
      </c>
    </row>
    <row r="504" spans="2:3" x14ac:dyDescent="0.2">
      <c r="B504" t="s">
        <v>20</v>
      </c>
      <c r="C504">
        <v>193</v>
      </c>
    </row>
    <row r="505" spans="2:3" x14ac:dyDescent="0.2">
      <c r="B505" t="s">
        <v>20</v>
      </c>
      <c r="C505">
        <v>52</v>
      </c>
    </row>
    <row r="506" spans="2:3" x14ac:dyDescent="0.2">
      <c r="B506" t="s">
        <v>20</v>
      </c>
      <c r="C506">
        <v>290</v>
      </c>
    </row>
    <row r="507" spans="2:3" x14ac:dyDescent="0.2">
      <c r="B507" t="s">
        <v>20</v>
      </c>
      <c r="C507">
        <v>122</v>
      </c>
    </row>
    <row r="508" spans="2:3" x14ac:dyDescent="0.2">
      <c r="B508" t="s">
        <v>20</v>
      </c>
      <c r="C508">
        <v>1470</v>
      </c>
    </row>
    <row r="509" spans="2:3" x14ac:dyDescent="0.2">
      <c r="B509" t="s">
        <v>20</v>
      </c>
      <c r="C509">
        <v>165</v>
      </c>
    </row>
    <row r="510" spans="2:3" x14ac:dyDescent="0.2">
      <c r="B510" t="s">
        <v>20</v>
      </c>
      <c r="C510">
        <v>182</v>
      </c>
    </row>
    <row r="511" spans="2:3" x14ac:dyDescent="0.2">
      <c r="B511" t="s">
        <v>20</v>
      </c>
      <c r="C511">
        <v>199</v>
      </c>
    </row>
    <row r="512" spans="2:3" x14ac:dyDescent="0.2">
      <c r="B512" t="s">
        <v>20</v>
      </c>
      <c r="C512">
        <v>56</v>
      </c>
    </row>
    <row r="513" spans="2:3" x14ac:dyDescent="0.2">
      <c r="B513" t="s">
        <v>20</v>
      </c>
      <c r="C513">
        <v>1460</v>
      </c>
    </row>
    <row r="514" spans="2:3" x14ac:dyDescent="0.2">
      <c r="B514" t="s">
        <v>20</v>
      </c>
      <c r="C514">
        <v>123</v>
      </c>
    </row>
    <row r="515" spans="2:3" x14ac:dyDescent="0.2">
      <c r="B515" t="s">
        <v>20</v>
      </c>
      <c r="C515">
        <v>159</v>
      </c>
    </row>
    <row r="516" spans="2:3" x14ac:dyDescent="0.2">
      <c r="B516" t="s">
        <v>20</v>
      </c>
      <c r="C516">
        <v>110</v>
      </c>
    </row>
    <row r="517" spans="2:3" x14ac:dyDescent="0.2">
      <c r="B517" t="s">
        <v>20</v>
      </c>
      <c r="C517">
        <v>236</v>
      </c>
    </row>
    <row r="518" spans="2:3" x14ac:dyDescent="0.2">
      <c r="B518" t="s">
        <v>20</v>
      </c>
      <c r="C518">
        <v>191</v>
      </c>
    </row>
    <row r="519" spans="2:3" x14ac:dyDescent="0.2">
      <c r="B519" t="s">
        <v>20</v>
      </c>
      <c r="C519">
        <v>3934</v>
      </c>
    </row>
    <row r="520" spans="2:3" x14ac:dyDescent="0.2">
      <c r="B520" t="s">
        <v>20</v>
      </c>
      <c r="C520">
        <v>80</v>
      </c>
    </row>
    <row r="521" spans="2:3" x14ac:dyDescent="0.2">
      <c r="B521" t="s">
        <v>20</v>
      </c>
      <c r="C521">
        <v>462</v>
      </c>
    </row>
    <row r="522" spans="2:3" x14ac:dyDescent="0.2">
      <c r="B522" t="s">
        <v>20</v>
      </c>
      <c r="C522">
        <v>179</v>
      </c>
    </row>
    <row r="523" spans="2:3" x14ac:dyDescent="0.2">
      <c r="B523" t="s">
        <v>20</v>
      </c>
      <c r="C523">
        <v>1866</v>
      </c>
    </row>
    <row r="524" spans="2:3" x14ac:dyDescent="0.2">
      <c r="B524" t="s">
        <v>20</v>
      </c>
      <c r="C524">
        <v>156</v>
      </c>
    </row>
    <row r="525" spans="2:3" x14ac:dyDescent="0.2">
      <c r="B525" t="s">
        <v>20</v>
      </c>
      <c r="C525">
        <v>255</v>
      </c>
    </row>
    <row r="526" spans="2:3" x14ac:dyDescent="0.2">
      <c r="B526" t="s">
        <v>20</v>
      </c>
      <c r="C526">
        <v>2261</v>
      </c>
    </row>
    <row r="527" spans="2:3" x14ac:dyDescent="0.2">
      <c r="B527" t="s">
        <v>20</v>
      </c>
      <c r="C527">
        <v>40</v>
      </c>
    </row>
    <row r="528" spans="2:3" x14ac:dyDescent="0.2">
      <c r="B528" t="s">
        <v>20</v>
      </c>
      <c r="C528">
        <v>2289</v>
      </c>
    </row>
    <row r="529" spans="2:3" x14ac:dyDescent="0.2">
      <c r="B529" t="s">
        <v>20</v>
      </c>
      <c r="C529">
        <v>65</v>
      </c>
    </row>
    <row r="530" spans="2:3" x14ac:dyDescent="0.2">
      <c r="B530" t="s">
        <v>20</v>
      </c>
      <c r="C530">
        <v>3777</v>
      </c>
    </row>
    <row r="531" spans="2:3" x14ac:dyDescent="0.2">
      <c r="B531" t="s">
        <v>20</v>
      </c>
      <c r="C531">
        <v>184</v>
      </c>
    </row>
    <row r="532" spans="2:3" x14ac:dyDescent="0.2">
      <c r="B532" t="s">
        <v>20</v>
      </c>
      <c r="C532">
        <v>85</v>
      </c>
    </row>
    <row r="533" spans="2:3" x14ac:dyDescent="0.2">
      <c r="B533" t="s">
        <v>20</v>
      </c>
      <c r="C533">
        <v>144</v>
      </c>
    </row>
    <row r="534" spans="2:3" x14ac:dyDescent="0.2">
      <c r="B534" t="s">
        <v>20</v>
      </c>
      <c r="C534">
        <v>1902</v>
      </c>
    </row>
    <row r="535" spans="2:3" x14ac:dyDescent="0.2">
      <c r="B535" t="s">
        <v>20</v>
      </c>
      <c r="C535">
        <v>105</v>
      </c>
    </row>
    <row r="536" spans="2:3" x14ac:dyDescent="0.2">
      <c r="B536" t="s">
        <v>20</v>
      </c>
      <c r="C536">
        <v>132</v>
      </c>
    </row>
    <row r="537" spans="2:3" x14ac:dyDescent="0.2">
      <c r="B537" t="s">
        <v>20</v>
      </c>
      <c r="C537">
        <v>96</v>
      </c>
    </row>
    <row r="538" spans="2:3" x14ac:dyDescent="0.2">
      <c r="B538" t="s">
        <v>20</v>
      </c>
      <c r="C538">
        <v>114</v>
      </c>
    </row>
    <row r="539" spans="2:3" x14ac:dyDescent="0.2">
      <c r="B539" t="s">
        <v>20</v>
      </c>
      <c r="C539">
        <v>203</v>
      </c>
    </row>
    <row r="540" spans="2:3" x14ac:dyDescent="0.2">
      <c r="B540" t="s">
        <v>20</v>
      </c>
      <c r="C540">
        <v>1559</v>
      </c>
    </row>
    <row r="541" spans="2:3" x14ac:dyDescent="0.2">
      <c r="B541" t="s">
        <v>20</v>
      </c>
      <c r="C541">
        <v>1548</v>
      </c>
    </row>
    <row r="542" spans="2:3" x14ac:dyDescent="0.2">
      <c r="B542" t="s">
        <v>20</v>
      </c>
      <c r="C542">
        <v>80</v>
      </c>
    </row>
    <row r="543" spans="2:3" x14ac:dyDescent="0.2">
      <c r="B543" t="s">
        <v>20</v>
      </c>
      <c r="C543">
        <v>131</v>
      </c>
    </row>
    <row r="544" spans="2:3" x14ac:dyDescent="0.2">
      <c r="B544" t="s">
        <v>20</v>
      </c>
      <c r="C544">
        <v>112</v>
      </c>
    </row>
    <row r="545" spans="2:3" x14ac:dyDescent="0.2">
      <c r="B545" t="s">
        <v>20</v>
      </c>
      <c r="C545">
        <v>155</v>
      </c>
    </row>
    <row r="546" spans="2:3" x14ac:dyDescent="0.2">
      <c r="B546" t="s">
        <v>20</v>
      </c>
      <c r="C546">
        <v>266</v>
      </c>
    </row>
    <row r="547" spans="2:3" x14ac:dyDescent="0.2">
      <c r="B547" t="s">
        <v>20</v>
      </c>
      <c r="C547">
        <v>155</v>
      </c>
    </row>
    <row r="548" spans="2:3" x14ac:dyDescent="0.2">
      <c r="B548" t="s">
        <v>20</v>
      </c>
      <c r="C548">
        <v>207</v>
      </c>
    </row>
    <row r="549" spans="2:3" x14ac:dyDescent="0.2">
      <c r="B549" t="s">
        <v>20</v>
      </c>
      <c r="C549">
        <v>245</v>
      </c>
    </row>
    <row r="550" spans="2:3" x14ac:dyDescent="0.2">
      <c r="B550" t="s">
        <v>20</v>
      </c>
      <c r="C550">
        <v>1573</v>
      </c>
    </row>
    <row r="551" spans="2:3" x14ac:dyDescent="0.2">
      <c r="B551" t="s">
        <v>20</v>
      </c>
      <c r="C551">
        <v>114</v>
      </c>
    </row>
    <row r="552" spans="2:3" x14ac:dyDescent="0.2">
      <c r="B552" t="s">
        <v>20</v>
      </c>
      <c r="C552">
        <v>93</v>
      </c>
    </row>
    <row r="553" spans="2:3" x14ac:dyDescent="0.2">
      <c r="B553" t="s">
        <v>20</v>
      </c>
      <c r="C553">
        <v>1681</v>
      </c>
    </row>
    <row r="554" spans="2:3" x14ac:dyDescent="0.2">
      <c r="B554" t="s">
        <v>20</v>
      </c>
      <c r="C554">
        <v>32</v>
      </c>
    </row>
    <row r="555" spans="2:3" x14ac:dyDescent="0.2">
      <c r="B555" t="s">
        <v>20</v>
      </c>
      <c r="C555">
        <v>135</v>
      </c>
    </row>
    <row r="556" spans="2:3" x14ac:dyDescent="0.2">
      <c r="B556" t="s">
        <v>20</v>
      </c>
      <c r="C556">
        <v>140</v>
      </c>
    </row>
    <row r="557" spans="2:3" x14ac:dyDescent="0.2">
      <c r="B557" t="s">
        <v>20</v>
      </c>
      <c r="C557">
        <v>92</v>
      </c>
    </row>
    <row r="558" spans="2:3" x14ac:dyDescent="0.2">
      <c r="B558" t="s">
        <v>20</v>
      </c>
      <c r="C558">
        <v>1015</v>
      </c>
    </row>
    <row r="559" spans="2:3" x14ac:dyDescent="0.2">
      <c r="B559" t="s">
        <v>20</v>
      </c>
      <c r="C559">
        <v>323</v>
      </c>
    </row>
    <row r="560" spans="2:3" x14ac:dyDescent="0.2">
      <c r="B560" t="s">
        <v>20</v>
      </c>
      <c r="C560">
        <v>2326</v>
      </c>
    </row>
    <row r="561" spans="2:3" x14ac:dyDescent="0.2">
      <c r="B561" t="s">
        <v>20</v>
      </c>
      <c r="C561">
        <v>381</v>
      </c>
    </row>
    <row r="562" spans="2:3" x14ac:dyDescent="0.2">
      <c r="B562" t="s">
        <v>20</v>
      </c>
      <c r="C562">
        <v>480</v>
      </c>
    </row>
    <row r="563" spans="2:3" x14ac:dyDescent="0.2">
      <c r="B563" t="s">
        <v>20</v>
      </c>
      <c r="C563">
        <v>226</v>
      </c>
    </row>
    <row r="564" spans="2:3" x14ac:dyDescent="0.2">
      <c r="B564" t="s">
        <v>20</v>
      </c>
      <c r="C564">
        <v>241</v>
      </c>
    </row>
    <row r="565" spans="2:3" x14ac:dyDescent="0.2">
      <c r="B565" t="s">
        <v>20</v>
      </c>
      <c r="C565">
        <v>132</v>
      </c>
    </row>
    <row r="566" spans="2:3" x14ac:dyDescent="0.2">
      <c r="B566" t="s">
        <v>20</v>
      </c>
      <c r="C566">
        <v>2043</v>
      </c>
    </row>
    <row r="568" spans="2:3" x14ac:dyDescent="0.2">
      <c r="B568" t="s">
        <v>2106</v>
      </c>
      <c r="C568" s="10">
        <f>AVERAGE(C2:C566)</f>
        <v>851.14690265486729</v>
      </c>
    </row>
    <row r="569" spans="2:3" x14ac:dyDescent="0.2">
      <c r="B569" t="s">
        <v>2107</v>
      </c>
      <c r="C569">
        <f>MEDIAN(C2:C566)</f>
        <v>201</v>
      </c>
    </row>
    <row r="570" spans="2:3" x14ac:dyDescent="0.2">
      <c r="B570" t="s">
        <v>2108</v>
      </c>
      <c r="C570">
        <f>_xlfn.MODE.MULT(C2:C566)</f>
        <v>85</v>
      </c>
    </row>
  </sheetData>
  <sortState xmlns:xlrd2="http://schemas.microsoft.com/office/spreadsheetml/2017/richdata2" ref="L2:M1001">
    <sortCondition sortBy="cellColor" ref="L2:L1001" dxfId="9"/>
    <sortCondition descending="1" sortBy="cellColor" ref="L2:L1001" dxfId="8"/>
  </sortState>
  <conditionalFormatting sqref="E2:E365 L567:L637 B2:B566 L1 B568:B570">
    <cfRule type="containsText" dxfId="7" priority="5" operator="containsText" text="live">
      <formula>NOT(ISERROR(SEARCH("live",B1)))</formula>
    </cfRule>
    <cfRule type="containsText" dxfId="6" priority="6" operator="containsText" text="canceled">
      <formula>NOT(ISERROR(SEARCH("canceled",B1)))</formula>
    </cfRule>
    <cfRule type="containsText" dxfId="5" priority="7" operator="containsText" text="successful">
      <formula>NOT(ISERROR(SEARCH("successful",B1)))</formula>
    </cfRule>
    <cfRule type="containsText" dxfId="4" priority="8" operator="containsText" text="failed">
      <formula>NOT(ISERROR(SEARCH("failed",B1)))</formula>
    </cfRule>
  </conditionalFormatting>
  <conditionalFormatting sqref="I3:I8">
    <cfRule type="containsText" dxfId="3" priority="1" operator="containsText" text="live">
      <formula>NOT(ISERROR(SEARCH("live",I3)))</formula>
    </cfRule>
    <cfRule type="containsText" dxfId="2" priority="2" operator="containsText" text="canceled">
      <formula>NOT(ISERROR(SEARCH("canceled",I3)))</formula>
    </cfRule>
    <cfRule type="containsText" dxfId="1" priority="3" operator="containsText" text="successful">
      <formula>NOT(ISERROR(SEARCH("successful",I3)))</formula>
    </cfRule>
    <cfRule type="containsText" dxfId="0" priority="4" operator="containsText" text="failed">
      <formula>NOT(ISERROR(SEARCH("failed",I3)))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Bonus</vt:lpstr>
      <vt:lpstr>Bonus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Allyson McInnis</cp:lastModifiedBy>
  <dcterms:created xsi:type="dcterms:W3CDTF">2021-09-29T18:52:28Z</dcterms:created>
  <dcterms:modified xsi:type="dcterms:W3CDTF">2022-09-29T15:58:44Z</dcterms:modified>
</cp:coreProperties>
</file>