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1405"/>
  <workbookPr date1904="1" showInkAnnotation="0" autoCompressPictures="0"/>
  <bookViews>
    <workbookView xWindow="0" yWindow="0" windowWidth="25600" windowHeight="16060" tabRatio="500" firstSheet="1" activeTab="6"/>
  </bookViews>
  <sheets>
    <sheet name="requirements" sheetId="1" r:id="rId1"/>
    <sheet name="people" sheetId="2" r:id="rId2"/>
    <sheet name="packages" sheetId="3" r:id="rId3"/>
    <sheet name="screen resolutions" sheetId="4" r:id="rId4"/>
    <sheet name="provenance" sheetId="5" r:id="rId5"/>
    <sheet name="status" sheetId="6" r:id="rId6"/>
    <sheet name="backlog" sheetId="7" r:id="rId7"/>
    <sheet name="model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8" l="1"/>
  <c r="G8" i="8"/>
  <c r="F8" i="8"/>
  <c r="F11" i="8"/>
  <c r="D8" i="8"/>
  <c r="I8" i="8"/>
  <c r="H8" i="8"/>
  <c r="I11" i="8"/>
  <c r="E8" i="8"/>
  <c r="K8" i="8"/>
  <c r="J8" i="8"/>
  <c r="K11" i="8"/>
  <c r="L11" i="8"/>
  <c r="L12" i="8"/>
  <c r="D16" i="8"/>
  <c r="E16" i="8"/>
  <c r="F16" i="8"/>
  <c r="G16" i="8"/>
  <c r="L17" i="8"/>
  <c r="L16" i="8"/>
  <c r="F18" i="4"/>
  <c r="F17" i="4"/>
  <c r="F15" i="4"/>
  <c r="F14" i="4"/>
  <c r="F13" i="4"/>
  <c r="F11" i="4"/>
  <c r="F10" i="4"/>
  <c r="F9" i="4"/>
</calcChain>
</file>

<file path=xl/sharedStrings.xml><?xml version="1.0" encoding="utf-8"?>
<sst xmlns="http://schemas.openxmlformats.org/spreadsheetml/2006/main" count="425" uniqueCount="293">
  <si>
    <t>accepts payment methods: cc, paypal, btc, ideal, direct bank transfer ...
Make your payment directly into our bank account. Please use your Order ID as the payment reference. Your order won’t be shipped until the funds have cleared in our account.
Holding of Items Pending Purchase
Items purchased by “Direct to Bank” payment could possibly be sold to another while we are waiting for the payment to be received or cleared.  This would be extremely rare but possible.  We cannot hold items due to the problem of people placing orders for items and never completing the purchase.
If you want to request an item to b</t>
    <phoneticPr fontId="4" type="noConversion"/>
  </si>
  <si>
    <t>http://danielladraper.com/</t>
    <phoneticPr fontId="4" type="noConversion"/>
  </si>
  <si>
    <t>speaking with ...</t>
    <phoneticPr fontId="4" type="noConversion"/>
  </si>
  <si>
    <t>currently on offer ...</t>
    <phoneticPr fontId="4" type="noConversion"/>
  </si>
  <si>
    <t>email out to ...</t>
    <phoneticPr fontId="4" type="noConversion"/>
  </si>
  <si>
    <t>location live ...</t>
    <phoneticPr fontId="4" type="noConversion"/>
  </si>
  <si>
    <t>last social update (twitter, etc)</t>
    <phoneticPr fontId="4" type="noConversion"/>
  </si>
  <si>
    <t>last source ...</t>
    <phoneticPr fontId="4" type="noConversion"/>
  </si>
  <si>
    <t>latest adoptation ...</t>
    <phoneticPr fontId="4" type="noConversion"/>
  </si>
  <si>
    <t>testimonials (for website)</t>
    <phoneticPr fontId="4" type="noConversion"/>
  </si>
  <si>
    <t>japanese style ...</t>
    <phoneticPr fontId="4" type="noConversion"/>
  </si>
  <si>
    <t>job smeets</t>
    <phoneticPr fontId="4" type="noConversion"/>
  </si>
  <si>
    <t>cok de rooij</t>
    <phoneticPr fontId="4" type="noConversion"/>
  </si>
  <si>
    <t>A</t>
    <phoneticPr fontId="4" type="noConversion"/>
  </si>
  <si>
    <t>email enquiry button per product/embodiment</t>
    <phoneticPr fontId="4" type="noConversion"/>
  </si>
  <si>
    <t>landing page template markup, css &amp; content</t>
    <phoneticPr fontId="4" type="noConversion"/>
  </si>
  <si>
    <t>menu nav structure templates designs, markup, css</t>
    <phoneticPr fontId="4" type="noConversion"/>
  </si>
  <si>
    <t>solution swipe/click portrait mode</t>
    <phoneticPr fontId="4" type="noConversion"/>
  </si>
  <si>
    <t>scroll/swipe indicator</t>
    <phoneticPr fontId="4" type="noConversion"/>
  </si>
  <si>
    <t>Wit marmeren/albast asbak?</t>
  </si>
  <si>
    <t>Thrift store Nijverdal</t>
  </si>
  <si>
    <t>Dorcas Nijverdal, met z'n 3-en geshopt</t>
  </si>
  <si>
    <t>Schetstafelkleed</t>
  </si>
  <si>
    <t>Linnen tafelkleed, borduursel, onaf</t>
  </si>
  <si>
    <t>??</t>
  </si>
  <si>
    <t>DSC_2691</t>
  </si>
  <si>
    <t>Houten bak bij Terre des Hommes, 's Hertogenbosch</t>
  </si>
  <si>
    <t>Thrift store 's Hertogenbosch</t>
  </si>
  <si>
    <t>09 Aug. 2014</t>
  </si>
  <si>
    <t>Terre des Hommes, 's Hertogenbosch</t>
  </si>
  <si>
    <t>DSC_2610</t>
  </si>
  <si>
    <t>Bruine gekleide schaal met duimafdrukken erin</t>
  </si>
  <si>
    <t>27 Jun. 2014</t>
  </si>
  <si>
    <t>The Oddity Shop, Amsterdam</t>
  </si>
  <si>
    <t>DSC_2682</t>
  </si>
  <si>
    <t>Houten doosje, dicht</t>
  </si>
  <si>
    <t>implement class for black image background (silver birch)</t>
    <phoneticPr fontId="4" type="noConversion"/>
  </si>
  <si>
    <t>improvement</t>
    <phoneticPr fontId="4" type="noConversion"/>
  </si>
  <si>
    <t>products</t>
    <phoneticPr fontId="4" type="noConversion"/>
  </si>
  <si>
    <t>objects</t>
    <phoneticPr fontId="4" type="noConversion"/>
  </si>
  <si>
    <t>prints</t>
    <phoneticPr fontId="4" type="noConversion"/>
  </si>
  <si>
    <t>3d prints</t>
    <phoneticPr fontId="4" type="noConversion"/>
  </si>
  <si>
    <t>object costs</t>
    <phoneticPr fontId="4" type="noConversion"/>
  </si>
  <si>
    <t>object rev</t>
    <phoneticPr fontId="4" type="noConversion"/>
  </si>
  <si>
    <t>print costs</t>
    <phoneticPr fontId="4" type="noConversion"/>
  </si>
  <si>
    <t>print revenue</t>
    <phoneticPr fontId="4" type="noConversion"/>
  </si>
  <si>
    <t>3d pr costs</t>
    <phoneticPr fontId="4" type="noConversion"/>
  </si>
  <si>
    <t>3d pr revenue</t>
    <phoneticPr fontId="4" type="noConversion"/>
  </si>
  <si>
    <t>profit</t>
    <phoneticPr fontId="4" type="noConversion"/>
  </si>
  <si>
    <t>net income</t>
    <phoneticPr fontId="4" type="noConversion"/>
  </si>
  <si>
    <t>fte</t>
    <phoneticPr fontId="4" type="noConversion"/>
  </si>
  <si>
    <t>salaris</t>
    <phoneticPr fontId="4" type="noConversion"/>
  </si>
  <si>
    <t>costs</t>
    <phoneticPr fontId="4" type="noConversion"/>
  </si>
  <si>
    <t>cost / yr</t>
    <phoneticPr fontId="4" type="noConversion"/>
  </si>
  <si>
    <t>personal</t>
    <phoneticPr fontId="4" type="noConversion"/>
  </si>
  <si>
    <t>gallery</t>
    <phoneticPr fontId="4" type="noConversion"/>
  </si>
  <si>
    <t>years</t>
    <phoneticPr fontId="4" type="noConversion"/>
  </si>
  <si>
    <t>QandA</t>
    <phoneticPr fontId="4" type="noConversion"/>
  </si>
  <si>
    <t>resolved</t>
  </si>
  <si>
    <t>resolved</t>
    <phoneticPr fontId="4" type="noConversion"/>
  </si>
  <si>
    <t>magnifier glass for even bigger picture</t>
    <phoneticPr fontId="4" type="noConversion"/>
  </si>
  <si>
    <t>feature</t>
  </si>
  <si>
    <t>REMARK</t>
    <phoneticPr fontId="4" type="noConversion"/>
  </si>
  <si>
    <t>stef</t>
    <phoneticPr fontId="4" type="noConversion"/>
  </si>
  <si>
    <t>found new font type "Lustria"</t>
    <phoneticPr fontId="4" type="noConversion"/>
  </si>
  <si>
    <t>in progress</t>
  </si>
  <si>
    <t>found new icon font untitled but cant import in code</t>
    <phoneticPr fontId="4" type="noConversion"/>
  </si>
  <si>
    <t>SFG / SJJ</t>
    <phoneticPr fontId="4" type="noConversion"/>
  </si>
  <si>
    <t>MS</t>
    <phoneticPr fontId="4" type="noConversion"/>
  </si>
  <si>
    <t>SJJ</t>
    <phoneticPr fontId="4" type="noConversion"/>
  </si>
  <si>
    <t>SFG</t>
    <phoneticPr fontId="4" type="noConversion"/>
  </si>
  <si>
    <t>RN</t>
    <phoneticPr fontId="4" type="noConversion"/>
  </si>
  <si>
    <t>Mok met foto man met baby, bij kopieerwinkel gemaakt (Thailand?)</t>
  </si>
  <si>
    <t>De Locatie, Camperstraat 42 Amsterdam</t>
  </si>
  <si>
    <t>DSC_2693</t>
  </si>
  <si>
    <t>Vestje baby, SFG</t>
  </si>
  <si>
    <t>Frankrijk ?</t>
  </si>
  <si>
    <t>DSC_2609</t>
  </si>
  <si>
    <t>Gekleid asbakje, zwart met wit geglazuurde binnenkant</t>
  </si>
  <si>
    <t>Samsung Galaxy S3</t>
    <phoneticPr fontId="4" type="noConversion"/>
  </si>
  <si>
    <t>iPhone 4</t>
    <phoneticPr fontId="4" type="noConversion"/>
  </si>
  <si>
    <t>iPhone 6 *</t>
    <phoneticPr fontId="4" type="noConversion"/>
  </si>
  <si>
    <t>Samsung Galaxy S5</t>
    <phoneticPr fontId="4" type="noConversion"/>
  </si>
  <si>
    <t>iPad</t>
    <phoneticPr fontId="4" type="noConversion"/>
  </si>
  <si>
    <t>iPad Retina</t>
    <phoneticPr fontId="4" type="noConversion"/>
  </si>
  <si>
    <t>hella jongerius</t>
    <phoneticPr fontId="4" type="noConversion"/>
  </si>
  <si>
    <t>judith cahen</t>
    <phoneticPr fontId="4" type="noConversion"/>
  </si>
  <si>
    <t>support act</t>
    <phoneticPr fontId="4" type="noConversion"/>
  </si>
  <si>
    <t>auction</t>
    <phoneticPr fontId="4" type="noConversion"/>
  </si>
  <si>
    <t>name on website</t>
    <phoneticPr fontId="4" type="noConversion"/>
  </si>
  <si>
    <t>ambassador, speak on behalve of</t>
    <phoneticPr fontId="4" type="noConversion"/>
  </si>
  <si>
    <t>be present at pr events</t>
    <phoneticPr fontId="4" type="noConversion"/>
  </si>
  <si>
    <t>buy product</t>
    <phoneticPr fontId="4" type="noConversion"/>
  </si>
  <si>
    <t>how can i help?</t>
    <phoneticPr fontId="4" type="noConversion"/>
  </si>
  <si>
    <t>Resolution (portrait)</t>
    <phoneticPr fontId="4" type="noConversion"/>
  </si>
  <si>
    <t>aspect ratio</t>
    <phoneticPr fontId="4" type="noConversion"/>
  </si>
  <si>
    <t>Device</t>
    <phoneticPr fontId="4" type="noConversion"/>
  </si>
  <si>
    <t>width</t>
    <phoneticPr fontId="4" type="noConversion"/>
  </si>
  <si>
    <t>height</t>
    <phoneticPr fontId="4" type="noConversion"/>
  </si>
  <si>
    <t>iPhone 5s</t>
    <phoneticPr fontId="4" type="noConversion"/>
  </si>
  <si>
    <t>1:</t>
    <phoneticPr fontId="4" type="noConversion"/>
  </si>
  <si>
    <t>Samsung Galaxy S4</t>
    <phoneticPr fontId="4" type="noConversion"/>
  </si>
  <si>
    <t>1:</t>
    <phoneticPr fontId="4" type="noConversion"/>
  </si>
  <si>
    <t>http://www.madebysix.com/</t>
    <phoneticPr fontId="4" type="noConversion"/>
  </si>
  <si>
    <t>how to present object &amp; photoprint?</t>
    <phoneticPr fontId="4" type="noConversion"/>
  </si>
  <si>
    <t>http://www.pictureframes.com/Ready-Made-Wood-Picture-Frames</t>
  </si>
  <si>
    <t>online picture frame shop</t>
    <phoneticPr fontId="4" type="noConversion"/>
  </si>
  <si>
    <t>http://framefinders.com/antique-frames/all/american-arts-and-crafts-antique-frame-4/</t>
  </si>
  <si>
    <t>legendary antique frame shop</t>
    <phoneticPr fontId="4" type="noConversion"/>
  </si>
  <si>
    <t>http://www.a-frames.nl/en//</t>
  </si>
  <si>
    <t>frame maker nl wormerveer</t>
    <phoneticPr fontId="4" type="noConversion"/>
  </si>
  <si>
    <t>photograph photoprint in interior ... How to standardise?</t>
    <phoneticPr fontId="4" type="noConversion"/>
  </si>
  <si>
    <t>http://codecanyon.net/item/woocommerce-one-page-shopping/7158470</t>
  </si>
  <si>
    <t>registration</t>
    <phoneticPr fontId="4" type="noConversion"/>
  </si>
  <si>
    <t>signin</t>
    <phoneticPr fontId="4" type="noConversion"/>
  </si>
  <si>
    <t>search function</t>
    <phoneticPr fontId="4" type="noConversion"/>
  </si>
  <si>
    <t>breadcrumb navigation</t>
    <phoneticPr fontId="4" type="noConversion"/>
  </si>
  <si>
    <t>shopping cart</t>
    <phoneticPr fontId="4" type="noConversion"/>
  </si>
  <si>
    <t>product categories</t>
    <phoneticPr fontId="4" type="noConversion"/>
  </si>
  <si>
    <t>sections: home, products, about, contact</t>
    <phoneticPr fontId="4" type="noConversion"/>
  </si>
  <si>
    <t xml:space="preserve">check out </t>
    <phoneticPr fontId="4" type="noConversion"/>
  </si>
  <si>
    <t>http://www.pixpa.com/</t>
  </si>
  <si>
    <t>full screen carousel homepage</t>
    <phoneticPr fontId="4" type="noConversion"/>
  </si>
  <si>
    <t>http://www.woothemes.com/woocommerce/</t>
    <phoneticPr fontId="4" type="noConversion"/>
  </si>
  <si>
    <t>Bakje van ijsstokjes</t>
  </si>
  <si>
    <t>Welke houtsoort?</t>
  </si>
  <si>
    <t>26 Jun. 2014 …?</t>
  </si>
  <si>
    <t>Martine ?</t>
  </si>
  <si>
    <t>Vaasmand Tiny '95</t>
  </si>
  <si>
    <t>Aardewerk bak met groene griezels bovenop</t>
  </si>
  <si>
    <t xml:space="preserve"> Tiny '95 on the verso</t>
  </si>
  <si>
    <t>Witte asbak</t>
  </si>
  <si>
    <t>improvement</t>
  </si>
  <si>
    <t>feature</t>
    <phoneticPr fontId="4" type="noConversion"/>
  </si>
  <si>
    <t>content</t>
  </si>
  <si>
    <t>content</t>
    <phoneticPr fontId="4" type="noConversion"/>
  </si>
  <si>
    <t>bug</t>
    <phoneticPr fontId="4" type="noConversion"/>
  </si>
  <si>
    <t>improvement</t>
    <phoneticPr fontId="4" type="noConversion"/>
  </si>
  <si>
    <t>replace Propertius Duskywing image (1px white line)</t>
    <phoneticPr fontId="4" type="noConversion"/>
  </si>
  <si>
    <t>replace menu icon with close icon when shop open</t>
    <phoneticPr fontId="4" type="noConversion"/>
  </si>
  <si>
    <t>styling css shop layout</t>
    <phoneticPr fontId="4" type="noConversion"/>
  </si>
  <si>
    <t>all products</t>
    <phoneticPr fontId="4" type="noConversion"/>
  </si>
  <si>
    <t>about</t>
    <phoneticPr fontId="4" type="noConversion"/>
  </si>
  <si>
    <t>terms of service</t>
    <phoneticPr fontId="4" type="noConversion"/>
  </si>
  <si>
    <t>open</t>
    <phoneticPr fontId="4" type="noConversion"/>
  </si>
  <si>
    <t>PRIO</t>
    <phoneticPr fontId="4" type="noConversion"/>
  </si>
  <si>
    <t>urgent</t>
  </si>
  <si>
    <t>urgent</t>
    <phoneticPr fontId="4" type="noConversion"/>
  </si>
  <si>
    <t>high</t>
    <phoneticPr fontId="4" type="noConversion"/>
  </si>
  <si>
    <t>13 Jun. 2014</t>
  </si>
  <si>
    <t>http://www.smashingmagazine.com/2014/02/13/create-client-side-shopping-cart/</t>
  </si>
  <si>
    <t>http://www.htmlgoodies.com/beyond/javascript/article.php/3471331</t>
  </si>
  <si>
    <t>tutorial shopping cart</t>
    <phoneticPr fontId="4" type="noConversion"/>
  </si>
  <si>
    <t>tutorial shopping cart</t>
    <phoneticPr fontId="4" type="noConversion"/>
  </si>
  <si>
    <t>http://www.iamnotchinese.co/</t>
  </si>
  <si>
    <t>one pager shop</t>
    <phoneticPr fontId="4" type="noConversion"/>
  </si>
  <si>
    <t>http://phones.matiasgallipoli.com/</t>
  </si>
  <si>
    <t xml:space="preserve">one pager shop </t>
    <phoneticPr fontId="4" type="noConversion"/>
  </si>
  <si>
    <t>incorporate social media: twitter, fb, pinterest, instagram</t>
    <phoneticPr fontId="4" type="noConversion"/>
  </si>
  <si>
    <t>website Backlog</t>
    <phoneticPr fontId="4" type="noConversion"/>
  </si>
  <si>
    <t xml:space="preserve">LISTED BLUE </t>
  </si>
  <si>
    <t>homepage movie</t>
    <phoneticPr fontId="4" type="noConversion"/>
  </si>
  <si>
    <t>webdesign examples</t>
    <phoneticPr fontId="4" type="noConversion"/>
  </si>
  <si>
    <t>http://lsm.com/</t>
  </si>
  <si>
    <t>full image homepages; in comes the navigation</t>
    <phoneticPr fontId="4" type="noConversion"/>
  </si>
  <si>
    <t>http://www.kirschnerbrasil.cc/</t>
  </si>
  <si>
    <t>http://charactersf.com/</t>
  </si>
  <si>
    <t>http://thecharlesnyc.com/</t>
  </si>
  <si>
    <t>brits juwelery ... Could be something to look at</t>
    <phoneticPr fontId="4" type="noConversion"/>
  </si>
  <si>
    <t>http://makedirectory.co/</t>
  </si>
  <si>
    <t>Juttersdok, Postjeskade 23-25, Amsterdam</t>
  </si>
  <si>
    <t>DSC_2639</t>
  </si>
  <si>
    <t>Varkensblaas</t>
  </si>
  <si>
    <t>Stef/Martine</t>
  </si>
  <si>
    <t>DSC_2612</t>
  </si>
  <si>
    <t xml:space="preserve">Scheef vaasje met horizontale streepjes groen en … </t>
  </si>
  <si>
    <t>Thriftstore Arnhem</t>
  </si>
  <si>
    <t>03 Jul. 2014</t>
  </si>
  <si>
    <t>2Switch, Westervoortsedijk 120, Arnhem</t>
  </si>
  <si>
    <t>DSC_2611</t>
  </si>
  <si>
    <t>Scheef kommetje, zwart</t>
  </si>
  <si>
    <t>24 Jul. 2014</t>
  </si>
  <si>
    <t>Groen glazen vaastje</t>
  </si>
  <si>
    <t>13 Sep. 2104</t>
  </si>
  <si>
    <t>May Antiek, Nieuwe Spiegelstraat 25, Amsterdam</t>
  </si>
  <si>
    <t>Schilderijtje met kerk en koeien</t>
  </si>
  <si>
    <t>Brahim, Jan Hanzenstraat 58-60</t>
  </si>
  <si>
    <t>?</t>
  </si>
  <si>
    <t>DSC_2622</t>
  </si>
  <si>
    <t>Asbak rood/roze marmer</t>
  </si>
  <si>
    <t>23 Jun. 2014</t>
  </si>
  <si>
    <t>DSC_2646</t>
  </si>
  <si>
    <t>Tinnen bordje</t>
  </si>
  <si>
    <t>19 Mrt. 2014</t>
  </si>
  <si>
    <t>Houten lineaal</t>
  </si>
  <si>
    <t>10 Jun. 2014</t>
  </si>
  <si>
    <t>DSC_2645</t>
  </si>
  <si>
    <t>low</t>
    <phoneticPr fontId="4" type="noConversion"/>
  </si>
  <si>
    <t>CMS to upload products</t>
    <phoneticPr fontId="4" type="noConversion"/>
  </si>
  <si>
    <t>currencies: USD, EUR, BTC, etc</t>
    <phoneticPr fontId="4" type="noConversion"/>
  </si>
  <si>
    <t>comments / rate prodcts</t>
    <phoneticPr fontId="4" type="noConversion"/>
  </si>
  <si>
    <t>order tracking</t>
    <phoneticPr fontId="4" type="noConversion"/>
  </si>
  <si>
    <t>shipping options: DHL, UPS, etc</t>
    <phoneticPr fontId="4" type="noConversion"/>
  </si>
  <si>
    <t>http://www.addthis.com/for/wordpress</t>
  </si>
  <si>
    <t>http://modernizr.com/</t>
  </si>
  <si>
    <t>feedback form</t>
    <phoneticPr fontId="4" type="noConversion"/>
  </si>
  <si>
    <t>Visual:</t>
    <phoneticPr fontId="4" type="noConversion"/>
  </si>
  <si>
    <t>responsive</t>
    <phoneticPr fontId="4" type="noConversion"/>
  </si>
  <si>
    <t>100% images</t>
    <phoneticPr fontId="4" type="noConversion"/>
  </si>
  <si>
    <t>a-frames</t>
    <phoneticPr fontId="4" type="noConversion"/>
  </si>
  <si>
    <t>mertens amsterdam</t>
    <phoneticPr fontId="4" type="noConversion"/>
  </si>
  <si>
    <t>http://melanie-f.com/</t>
  </si>
  <si>
    <t>gijs stork</t>
    <phoneticPr fontId="4" type="noConversion"/>
  </si>
  <si>
    <t>Title</t>
  </si>
  <si>
    <t>Pet name</t>
  </si>
  <si>
    <t>http://themeforest.unitedthemes.com/wpversions/brooklyn/elegant/</t>
  </si>
  <si>
    <t>magnifying glass for product zoom in
http://www.mind-projects.it/projects/jqzoom/demos.php</t>
    <phoneticPr fontId="4" type="noConversion"/>
  </si>
  <si>
    <t>procut order realitey / oplage teller</t>
    <phoneticPr fontId="4" type="noConversion"/>
  </si>
  <si>
    <t>single page scroll
 (http://www.thepetedesign.com/demos/onepage_scroll_demo.html#1)</t>
    <phoneticPr fontId="4" type="noConversion"/>
  </si>
  <si>
    <t>must</t>
    <phoneticPr fontId="4" type="noConversion"/>
  </si>
  <si>
    <t xml:space="preserve">later </t>
    <phoneticPr fontId="4" type="noConversion"/>
  </si>
  <si>
    <t>no</t>
    <phoneticPr fontId="4" type="noConversion"/>
  </si>
  <si>
    <t>√</t>
    <phoneticPr fontId="4" type="noConversion"/>
  </si>
  <si>
    <t>our site includes:</t>
    <phoneticPr fontId="4" type="noConversion"/>
  </si>
  <si>
    <t>in progress</t>
    <phoneticPr fontId="4" type="noConversion"/>
  </si>
  <si>
    <t>resolved</t>
    <phoneticPr fontId="4" type="noConversion"/>
  </si>
  <si>
    <t>Description</t>
  </si>
  <si>
    <t>Materials</t>
  </si>
  <si>
    <t>Dimensions</t>
  </si>
  <si>
    <t>Signed, Dated, Numbered</t>
  </si>
  <si>
    <t>Provenance</t>
  </si>
  <si>
    <t>Image shot (Conceived)</t>
  </si>
  <si>
    <t>Purchase date</t>
  </si>
  <si>
    <t>Price</t>
  </si>
  <si>
    <t>Store</t>
  </si>
  <si>
    <t>? ListedBlue No. 01</t>
  </si>
  <si>
    <t>Inktpotje</t>
  </si>
  <si>
    <t>Thrift store Amsterdam</t>
  </si>
  <si>
    <t>do 5 Jun. 2014</t>
  </si>
  <si>
    <t>22 May. 2014</t>
  </si>
  <si>
    <t>Het Juttersdok, Zeeburgerpad 90-99, Amsterdam</t>
  </si>
  <si>
    <t>Nanda</t>
  </si>
  <si>
    <t>? ListedBlue No. 02</t>
  </si>
  <si>
    <t>Zen stone (ListedBlue.tiff)</t>
  </si>
  <si>
    <t>Welke steensoort?</t>
  </si>
  <si>
    <t>31 May. 2014</t>
  </si>
  <si>
    <t>Rataplan, Willem Roelofstraat 2, Amsterdam</t>
  </si>
  <si>
    <t>Japans</t>
  </si>
  <si>
    <t>Rode geglazuurde bak (asbak?) met schoefafdrukken erin</t>
  </si>
  <si>
    <t>do 12 Jun. 2014</t>
  </si>
  <si>
    <t>02 Jun. 2014</t>
  </si>
  <si>
    <t>De Locatie, Distelweg 85, Amsterdam</t>
  </si>
  <si>
    <t>Pukkelman (Pikachu)</t>
  </si>
  <si>
    <t>Thrift store Schiedam</t>
  </si>
  <si>
    <t>12 Jul. 2014</t>
  </si>
  <si>
    <t>Kringloop Gewoon Goed, Schiedam</t>
  </si>
  <si>
    <t>Lolliepot</t>
  </si>
  <si>
    <t>NR</t>
    <phoneticPr fontId="4" type="noConversion"/>
  </si>
  <si>
    <t>DESCRIPTION</t>
    <phoneticPr fontId="4" type="noConversion"/>
  </si>
  <si>
    <t>TYPE</t>
    <phoneticPr fontId="4" type="noConversion"/>
  </si>
  <si>
    <t>STATUS</t>
    <phoneticPr fontId="4" type="noConversion"/>
  </si>
  <si>
    <t>ASSIGNED</t>
    <phoneticPr fontId="4" type="noConversion"/>
  </si>
  <si>
    <t>replace logo header with image file</t>
  </si>
  <si>
    <t>find replacement icon font for 'x' close button close store</t>
  </si>
  <si>
    <t>finalise content copy</t>
    <phoneticPr fontId="4" type="noConversion"/>
  </si>
  <si>
    <t>melvin moti</t>
  </si>
  <si>
    <t>via lawrence</t>
  </si>
  <si>
    <t>clean up _landing.css, finish landing page (mobile first)</t>
  </si>
  <si>
    <t>SFG</t>
  </si>
  <si>
    <t>add product ID / name to mailto Enquiry tag</t>
  </si>
  <si>
    <t>RN</t>
  </si>
  <si>
    <t>items sold functionality &amp; visual design</t>
  </si>
  <si>
    <t>high</t>
  </si>
  <si>
    <t>low</t>
  </si>
  <si>
    <t>open</t>
  </si>
  <si>
    <t>what is mean here?</t>
  </si>
  <si>
    <t>bug</t>
  </si>
  <si>
    <t>z-index product navigation title</t>
  </si>
  <si>
    <t>loading product title on collection.html delayed?</t>
  </si>
  <si>
    <t>SFG / RN</t>
  </si>
  <si>
    <t>json: textcolor … light / dark</t>
  </si>
  <si>
    <t>add unique id's (upper roman) to all products, sort on id display</t>
  </si>
  <si>
    <t>javascript onclick not ontouch</t>
  </si>
  <si>
    <t>firefox mobile (android) content twitch / white gap on top page</t>
  </si>
  <si>
    <t>The browser as of July 2014 only has 0.69% of the mobile/tablet market share</t>
  </si>
  <si>
    <t>ios collection.html fix body floats in window</t>
  </si>
  <si>
    <t>portrait mode click to next product fix 1st center current product</t>
  </si>
  <si>
    <t>move object info in store page to center collumn?</t>
  </si>
  <si>
    <t>implement method to link/share product specific page in collection</t>
  </si>
  <si>
    <t>discussed with girls, agreed, done</t>
  </si>
  <si>
    <t>resize landing page images (object,image,download)</t>
  </si>
  <si>
    <t>way too big right now</t>
  </si>
  <si>
    <t>style css for IOS device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</si>
</sst>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0"/>
    <numFmt numFmtId="165" formatCode="&quot;€&quot;\ #,##0.00_-"/>
  </numFmts>
  <fonts count="11" x14ac:knownFonts="1">
    <font>
      <sz val="10"/>
      <name val="Verdana"/>
    </font>
    <font>
      <sz val="10"/>
      <name val="Verdana"/>
    </font>
    <font>
      <b/>
      <sz val="10"/>
      <name val="Verdana"/>
    </font>
    <font>
      <b/>
      <sz val="10"/>
      <name val="Verdana"/>
    </font>
    <font>
      <sz val="8"/>
      <name val="Verdana"/>
    </font>
    <font>
      <sz val="16"/>
      <name val="Times New Roman"/>
    </font>
    <font>
      <u/>
      <sz val="10"/>
      <color indexed="12"/>
      <name val="Verdana"/>
    </font>
    <font>
      <b/>
      <sz val="12"/>
      <color indexed="8"/>
      <name val="Calibri"/>
      <family val="2"/>
    </font>
    <font>
      <sz val="12"/>
      <color indexed="8"/>
      <name val="Calibri"/>
      <family val="2"/>
    </font>
    <font>
      <sz val="10"/>
      <color rgb="FF252525"/>
      <name val="Arial"/>
    </font>
    <font>
      <u/>
      <sz val="10"/>
      <color theme="11"/>
      <name val="Verdana"/>
    </font>
  </fonts>
  <fills count="2">
    <fill>
      <patternFill patternType="none"/>
    </fill>
    <fill>
      <patternFill patternType="gray125"/>
    </fill>
  </fills>
  <borders count="6">
    <border>
      <left/>
      <right/>
      <top/>
      <bottom/>
      <diagonal/>
    </border>
    <border>
      <left style="thin">
        <color auto="1"/>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s>
  <cellStyleXfs count="3">
    <xf numFmtId="0" fontId="0" fillId="0" borderId="0"/>
    <xf numFmtId="0" fontId="6" fillId="0" borderId="0" applyNumberFormat="0" applyFill="0" applyBorder="0" applyAlignment="0" applyProtection="0">
      <alignment vertical="top"/>
      <protection locked="0"/>
    </xf>
    <xf numFmtId="0" fontId="10" fillId="0" borderId="0" applyNumberFormat="0" applyFill="0" applyBorder="0" applyAlignment="0" applyProtection="0"/>
  </cellStyleXfs>
  <cellXfs count="33">
    <xf numFmtId="0" fontId="0" fillId="0" borderId="0" xfId="0"/>
    <xf numFmtId="0" fontId="0" fillId="0" borderId="0" xfId="0" applyAlignment="1">
      <alignment horizontal="left" indent="1"/>
    </xf>
    <xf numFmtId="0" fontId="5" fillId="0" borderId="0" xfId="0" applyFont="1"/>
    <xf numFmtId="0" fontId="0" fillId="0" borderId="0" xfId="0" applyAlignment="1">
      <alignment horizontal="left" wrapText="1" indent="1"/>
    </xf>
    <xf numFmtId="0" fontId="0" fillId="0" borderId="0" xfId="0" applyAlignment="1">
      <alignment wrapText="1"/>
    </xf>
    <xf numFmtId="0" fontId="6" fillId="0" borderId="0" xfId="1" applyAlignment="1" applyProtection="1"/>
    <xf numFmtId="0" fontId="3" fillId="0" borderId="0" xfId="0" applyFont="1"/>
    <xf numFmtId="0" fontId="0" fillId="0" borderId="0" xfId="0" applyAlignment="1">
      <alignment horizontal="right"/>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0" fillId="0" borderId="0" xfId="0" applyAlignment="1">
      <alignment horizontal="center"/>
    </xf>
    <xf numFmtId="49" fontId="0" fillId="0" borderId="0" xfId="0" applyNumberFormat="1" applyAlignment="1">
      <alignment horizontal="right"/>
    </xf>
    <xf numFmtId="164" fontId="0" fillId="0" borderId="0" xfId="0" applyNumberFormat="1" applyAlignment="1">
      <alignment horizontal="left"/>
    </xf>
    <xf numFmtId="0" fontId="0" fillId="0" borderId="1" xfId="0" applyBorder="1"/>
    <xf numFmtId="0" fontId="7" fillId="0" borderId="0" xfId="0" applyFont="1"/>
    <xf numFmtId="0" fontId="0" fillId="0" borderId="0" xfId="0" applyFont="1"/>
    <xf numFmtId="165" fontId="0" fillId="0" borderId="0" xfId="0" applyNumberFormat="1" applyFont="1"/>
    <xf numFmtId="0" fontId="8" fillId="0" borderId="0" xfId="0" applyFont="1"/>
    <xf numFmtId="165" fontId="0" fillId="0" borderId="0" xfId="0" applyNumberFormat="1"/>
    <xf numFmtId="0" fontId="0" fillId="0" borderId="0" xfId="0" applyFill="1"/>
    <xf numFmtId="0" fontId="1" fillId="0" borderId="0" xfId="0" applyFont="1" applyFill="1"/>
    <xf numFmtId="6" fontId="0" fillId="0" borderId="0" xfId="0" applyNumberFormat="1"/>
    <xf numFmtId="6" fontId="0" fillId="0" borderId="2" xfId="0" applyNumberFormat="1" applyBorder="1"/>
    <xf numFmtId="6" fontId="0" fillId="0" borderId="3" xfId="0" applyNumberFormat="1" applyBorder="1"/>
    <xf numFmtId="0" fontId="0" fillId="0" borderId="2" xfId="0" applyBorder="1"/>
    <xf numFmtId="6" fontId="0" fillId="0" borderId="4" xfId="0" applyNumberFormat="1" applyBorder="1"/>
    <xf numFmtId="9" fontId="0" fillId="0" borderId="5" xfId="0" applyNumberFormat="1" applyBorder="1"/>
    <xf numFmtId="164" fontId="0" fillId="0" borderId="0" xfId="0" applyNumberFormat="1"/>
    <xf numFmtId="164" fontId="0" fillId="0" borderId="0" xfId="0" applyNumberFormat="1"/>
    <xf numFmtId="0" fontId="2" fillId="0" borderId="0" xfId="0" applyFont="1" applyAlignment="1">
      <alignment horizontal="center" vertical="center"/>
    </xf>
    <xf numFmtId="0" fontId="9" fillId="0" borderId="0" xfId="0" applyFont="1"/>
  </cellXfs>
  <cellStyles count="3">
    <cellStyle name="Followed Hyperlink" xfId="2"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themeforest.unitedthemes.com/wpversions/brooklyn/elegant/" TargetMode="External"/><Relationship Id="rId2" Type="http://schemas.openxmlformats.org/officeDocument/2006/relationships/hyperlink" Target="http://melanie-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1"/>
  <sheetViews>
    <sheetView workbookViewId="0">
      <selection activeCell="E16" sqref="E16"/>
    </sheetView>
  </sheetViews>
  <sheetFormatPr baseColWidth="10" defaultRowHeight="13" x14ac:dyDescent="0"/>
  <cols>
    <col min="2" max="2" width="48" customWidth="1"/>
    <col min="3" max="3" width="32.7109375" customWidth="1"/>
  </cols>
  <sheetData>
    <row r="3" spans="2:5" ht="18">
      <c r="B3" s="2" t="s">
        <v>160</v>
      </c>
    </row>
    <row r="4" spans="2:5">
      <c r="B4" t="s">
        <v>159</v>
      </c>
    </row>
    <row r="6" spans="2:5">
      <c r="B6" t="s">
        <v>223</v>
      </c>
      <c r="C6" t="s">
        <v>219</v>
      </c>
      <c r="D6" t="s">
        <v>220</v>
      </c>
      <c r="E6" t="s">
        <v>221</v>
      </c>
    </row>
    <row r="7" spans="2:5">
      <c r="B7" s="1" t="s">
        <v>113</v>
      </c>
      <c r="E7" t="s">
        <v>222</v>
      </c>
    </row>
    <row r="8" spans="2:5">
      <c r="B8" s="1" t="s">
        <v>114</v>
      </c>
    </row>
    <row r="9" spans="2:5">
      <c r="B9" s="1" t="s">
        <v>115</v>
      </c>
    </row>
    <row r="10" spans="2:5">
      <c r="B10" s="1" t="s">
        <v>116</v>
      </c>
    </row>
    <row r="11" spans="2:5">
      <c r="B11" s="1" t="s">
        <v>117</v>
      </c>
    </row>
    <row r="12" spans="2:5">
      <c r="B12" s="1" t="s">
        <v>120</v>
      </c>
    </row>
    <row r="13" spans="2:5" ht="169">
      <c r="B13" s="3" t="s">
        <v>0</v>
      </c>
    </row>
    <row r="14" spans="2:5">
      <c r="B14" s="1" t="s">
        <v>201</v>
      </c>
    </row>
    <row r="15" spans="2:5">
      <c r="B15" s="1" t="s">
        <v>199</v>
      </c>
    </row>
    <row r="16" spans="2:5">
      <c r="B16" s="1" t="s">
        <v>202</v>
      </c>
    </row>
    <row r="17" spans="2:2">
      <c r="B17" s="1" t="s">
        <v>217</v>
      </c>
    </row>
    <row r="18" spans="2:2">
      <c r="B18" s="1" t="s">
        <v>118</v>
      </c>
    </row>
    <row r="19" spans="2:2">
      <c r="B19" s="1" t="s">
        <v>119</v>
      </c>
    </row>
    <row r="20" spans="2:2">
      <c r="B20" s="1" t="s">
        <v>205</v>
      </c>
    </row>
    <row r="21" spans="2:2">
      <c r="B21" s="1" t="s">
        <v>158</v>
      </c>
    </row>
    <row r="22" spans="2:2">
      <c r="B22" s="1" t="s">
        <v>200</v>
      </c>
    </row>
    <row r="24" spans="2:2">
      <c r="B24" s="1" t="s">
        <v>198</v>
      </c>
    </row>
    <row r="26" spans="2:2" ht="26">
      <c r="B26" s="3" t="s">
        <v>216</v>
      </c>
    </row>
    <row r="29" spans="2:2">
      <c r="B29" t="s">
        <v>206</v>
      </c>
    </row>
    <row r="30" spans="2:2" ht="39">
      <c r="B30" s="4" t="s">
        <v>218</v>
      </c>
    </row>
    <row r="31" spans="2:2">
      <c r="B31" t="s">
        <v>207</v>
      </c>
    </row>
    <row r="32" spans="2:2">
      <c r="B32" t="s">
        <v>208</v>
      </c>
    </row>
    <row r="36" spans="2:3">
      <c r="B36" t="s">
        <v>203</v>
      </c>
    </row>
    <row r="37" spans="2:3">
      <c r="B37" t="s">
        <v>204</v>
      </c>
    </row>
    <row r="38" spans="2:3">
      <c r="B38" t="s">
        <v>112</v>
      </c>
    </row>
    <row r="39" spans="2:3">
      <c r="B39" t="s">
        <v>123</v>
      </c>
    </row>
    <row r="40" spans="2:3">
      <c r="B40" s="5" t="s">
        <v>215</v>
      </c>
    </row>
    <row r="41" spans="2:3">
      <c r="B41" t="s">
        <v>150</v>
      </c>
      <c r="C41" t="s">
        <v>153</v>
      </c>
    </row>
    <row r="42" spans="2:3">
      <c r="B42" t="s">
        <v>151</v>
      </c>
      <c r="C42" t="s">
        <v>152</v>
      </c>
    </row>
    <row r="44" spans="2:3">
      <c r="B44" t="s">
        <v>209</v>
      </c>
    </row>
    <row r="45" spans="2:3">
      <c r="B45" t="s">
        <v>210</v>
      </c>
    </row>
    <row r="48" spans="2:3">
      <c r="B48" s="6" t="s">
        <v>162</v>
      </c>
    </row>
    <row r="49" spans="2:3">
      <c r="B49" s="5" t="s">
        <v>211</v>
      </c>
      <c r="C49" t="s">
        <v>161</v>
      </c>
    </row>
    <row r="50" spans="2:3">
      <c r="B50" t="s">
        <v>163</v>
      </c>
      <c r="C50" t="s">
        <v>164</v>
      </c>
    </row>
    <row r="51" spans="2:3">
      <c r="B51" t="s">
        <v>165</v>
      </c>
    </row>
    <row r="52" spans="2:3">
      <c r="B52" t="s">
        <v>166</v>
      </c>
    </row>
    <row r="53" spans="2:3">
      <c r="B53" t="s">
        <v>167</v>
      </c>
    </row>
    <row r="54" spans="2:3">
      <c r="B54" t="s">
        <v>1</v>
      </c>
      <c r="C54" t="s">
        <v>168</v>
      </c>
    </row>
    <row r="55" spans="2:3">
      <c r="B55" t="s">
        <v>169</v>
      </c>
      <c r="C55" t="s">
        <v>10</v>
      </c>
    </row>
    <row r="57" spans="2:3">
      <c r="B57" t="s">
        <v>154</v>
      </c>
      <c r="C57" t="s">
        <v>155</v>
      </c>
    </row>
    <row r="58" spans="2:3">
      <c r="B58" t="s">
        <v>156</v>
      </c>
      <c r="C58" t="s">
        <v>157</v>
      </c>
    </row>
    <row r="60" spans="2:3">
      <c r="B60" t="s">
        <v>103</v>
      </c>
    </row>
    <row r="63" spans="2:3">
      <c r="B63" s="6" t="s">
        <v>104</v>
      </c>
    </row>
    <row r="64" spans="2:3">
      <c r="B64" t="s">
        <v>105</v>
      </c>
      <c r="C64" t="s">
        <v>106</v>
      </c>
    </row>
    <row r="65" spans="2:3">
      <c r="B65" t="s">
        <v>107</v>
      </c>
      <c r="C65" t="s">
        <v>108</v>
      </c>
    </row>
    <row r="66" spans="2:3">
      <c r="B66" t="s">
        <v>109</v>
      </c>
      <c r="C66" t="s">
        <v>110</v>
      </c>
    </row>
    <row r="68" spans="2:3">
      <c r="B68" t="s">
        <v>111</v>
      </c>
    </row>
    <row r="71" spans="2:3">
      <c r="B71" t="s">
        <v>121</v>
      </c>
      <c r="C71" t="s">
        <v>122</v>
      </c>
    </row>
  </sheetData>
  <phoneticPr fontId="4" type="noConversion"/>
  <hyperlinks>
    <hyperlink ref="B40" r:id="rId1"/>
    <hyperlink ref="B49" r:id="rId2"/>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12"/>
  <sheetViews>
    <sheetView workbookViewId="0">
      <selection activeCell="C13" sqref="C13"/>
    </sheetView>
  </sheetViews>
  <sheetFormatPr baseColWidth="10" defaultRowHeight="13" x14ac:dyDescent="0"/>
  <cols>
    <col min="2" max="2" width="15" customWidth="1"/>
  </cols>
  <sheetData>
    <row r="5" spans="2:3">
      <c r="B5" t="s">
        <v>11</v>
      </c>
    </row>
    <row r="6" spans="2:3">
      <c r="B6" t="s">
        <v>12</v>
      </c>
    </row>
    <row r="7" spans="2:3">
      <c r="B7" t="s">
        <v>85</v>
      </c>
    </row>
    <row r="8" spans="2:3">
      <c r="B8" t="s">
        <v>86</v>
      </c>
    </row>
    <row r="11" spans="2:3">
      <c r="B11" t="s">
        <v>212</v>
      </c>
    </row>
    <row r="12" spans="2:3">
      <c r="B12" t="s">
        <v>265</v>
      </c>
      <c r="C12" t="s">
        <v>266</v>
      </c>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8"/>
  <sheetViews>
    <sheetView workbookViewId="0">
      <selection activeCell="C10" sqref="C10"/>
    </sheetView>
  </sheetViews>
  <sheetFormatPr baseColWidth="10" defaultRowHeight="13" x14ac:dyDescent="0"/>
  <cols>
    <col min="3" max="3" width="42.140625" customWidth="1"/>
  </cols>
  <sheetData>
    <row r="3" spans="2:3">
      <c r="C3" t="s">
        <v>93</v>
      </c>
    </row>
    <row r="5" spans="2:3">
      <c r="B5" t="s">
        <v>13</v>
      </c>
      <c r="C5" t="s">
        <v>89</v>
      </c>
    </row>
    <row r="6" spans="2:3">
      <c r="C6" t="s">
        <v>90</v>
      </c>
    </row>
    <row r="7" spans="2:3">
      <c r="C7" t="s">
        <v>91</v>
      </c>
    </row>
    <row r="8" spans="2:3">
      <c r="C8" t="s">
        <v>92</v>
      </c>
    </row>
    <row r="9" spans="2:3">
      <c r="C9" t="s">
        <v>9</v>
      </c>
    </row>
    <row r="13" spans="2:3">
      <c r="C13" t="s">
        <v>87</v>
      </c>
    </row>
    <row r="17" spans="3:3">
      <c r="C17" t="s">
        <v>88</v>
      </c>
    </row>
    <row r="18" spans="3:3">
      <c r="C18" s="15"/>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18"/>
  <sheetViews>
    <sheetView workbookViewId="0">
      <selection activeCell="A40" sqref="A40"/>
    </sheetView>
  </sheetViews>
  <sheetFormatPr baseColWidth="10" defaultRowHeight="13" x14ac:dyDescent="0"/>
  <cols>
    <col min="2" max="2" width="19.28515625" customWidth="1"/>
    <col min="5" max="5" width="6.7109375" style="7" customWidth="1"/>
    <col min="6" max="6" width="4.42578125" customWidth="1"/>
  </cols>
  <sheetData>
    <row r="7" spans="2:6">
      <c r="B7" s="8"/>
      <c r="C7" s="31" t="s">
        <v>94</v>
      </c>
      <c r="D7" s="31"/>
      <c r="E7" s="31" t="s">
        <v>95</v>
      </c>
      <c r="F7" s="31"/>
    </row>
    <row r="8" spans="2:6">
      <c r="B8" s="9" t="s">
        <v>96</v>
      </c>
      <c r="C8" s="10" t="s">
        <v>97</v>
      </c>
      <c r="D8" s="10" t="s">
        <v>98</v>
      </c>
      <c r="E8" s="11"/>
      <c r="F8" s="9"/>
    </row>
    <row r="9" spans="2:6">
      <c r="B9" t="s">
        <v>99</v>
      </c>
      <c r="C9" s="12">
        <v>640</v>
      </c>
      <c r="D9" s="12">
        <v>1136</v>
      </c>
      <c r="E9" s="13" t="s">
        <v>100</v>
      </c>
      <c r="F9" s="14">
        <f>D9/C9</f>
        <v>1.7749999999999999</v>
      </c>
    </row>
    <row r="10" spans="2:6">
      <c r="B10" t="s">
        <v>101</v>
      </c>
      <c r="C10" s="12">
        <v>1080</v>
      </c>
      <c r="D10" s="12">
        <v>1920</v>
      </c>
      <c r="E10" s="13" t="s">
        <v>102</v>
      </c>
      <c r="F10" s="14">
        <f t="shared" ref="F10:F11" si="0">D10/C10</f>
        <v>1.7777777777777777</v>
      </c>
    </row>
    <row r="11" spans="2:6">
      <c r="B11" t="s">
        <v>79</v>
      </c>
      <c r="C11" s="12">
        <v>720</v>
      </c>
      <c r="D11" s="12">
        <v>1280</v>
      </c>
      <c r="E11" s="13" t="s">
        <v>100</v>
      </c>
      <c r="F11" s="14">
        <f t="shared" si="0"/>
        <v>1.7777777777777777</v>
      </c>
    </row>
    <row r="12" spans="2:6">
      <c r="C12" s="12"/>
      <c r="D12" s="12"/>
      <c r="F12" s="14"/>
    </row>
    <row r="13" spans="2:6">
      <c r="B13" t="s">
        <v>80</v>
      </c>
      <c r="C13" s="12">
        <v>640</v>
      </c>
      <c r="D13" s="12">
        <v>960</v>
      </c>
      <c r="E13" s="13" t="s">
        <v>100</v>
      </c>
      <c r="F13" s="14">
        <f t="shared" ref="F13:F15" si="1">D13/C13</f>
        <v>1.5</v>
      </c>
    </row>
    <row r="14" spans="2:6">
      <c r="B14" t="s">
        <v>81</v>
      </c>
      <c r="C14" s="12">
        <v>750</v>
      </c>
      <c r="D14" s="12">
        <v>1334</v>
      </c>
      <c r="E14" s="13" t="s">
        <v>100</v>
      </c>
      <c r="F14" s="14">
        <f t="shared" si="1"/>
        <v>1.7786666666666666</v>
      </c>
    </row>
    <row r="15" spans="2:6">
      <c r="B15" t="s">
        <v>82</v>
      </c>
      <c r="C15" s="12">
        <v>1080</v>
      </c>
      <c r="D15" s="12">
        <v>1920</v>
      </c>
      <c r="E15" s="13" t="s">
        <v>100</v>
      </c>
      <c r="F15" s="14">
        <f t="shared" si="1"/>
        <v>1.7777777777777777</v>
      </c>
    </row>
    <row r="16" spans="2:6">
      <c r="C16" s="12"/>
      <c r="D16" s="12"/>
      <c r="F16" s="14"/>
    </row>
    <row r="17" spans="2:6">
      <c r="B17" t="s">
        <v>83</v>
      </c>
      <c r="C17" s="12">
        <v>768</v>
      </c>
      <c r="D17" s="12">
        <v>1024</v>
      </c>
      <c r="E17" s="13" t="s">
        <v>100</v>
      </c>
      <c r="F17" s="14">
        <f t="shared" ref="F17:F18" si="2">D17/C17</f>
        <v>1.3333333333333333</v>
      </c>
    </row>
    <row r="18" spans="2:6">
      <c r="B18" t="s">
        <v>84</v>
      </c>
      <c r="C18" s="12">
        <v>1536</v>
      </c>
      <c r="D18" s="12">
        <v>2048</v>
      </c>
      <c r="E18" s="13" t="s">
        <v>100</v>
      </c>
      <c r="F18" s="14">
        <f t="shared" si="2"/>
        <v>1.3333333333333333</v>
      </c>
    </row>
  </sheetData>
  <mergeCells count="2">
    <mergeCell ref="C7:D7"/>
    <mergeCell ref="E7:F7"/>
  </mergeCells>
  <phoneticPr fontId="4"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sqref="A1:XFD1048576"/>
    </sheetView>
  </sheetViews>
  <sheetFormatPr baseColWidth="10" defaultRowHeight="13" x14ac:dyDescent="0"/>
  <cols>
    <col min="1" max="2" width="17.140625" customWidth="1"/>
    <col min="3" max="3" width="19.85546875" customWidth="1"/>
    <col min="4" max="4" width="18.42578125" customWidth="1"/>
    <col min="7" max="7" width="20.42578125" customWidth="1"/>
    <col min="8" max="8" width="14" customWidth="1"/>
    <col min="10" max="10" width="16.7109375" customWidth="1"/>
    <col min="12" max="12" width="37.42578125" customWidth="1"/>
  </cols>
  <sheetData>
    <row r="1" spans="1:13" ht="15">
      <c r="A1" s="16" t="s">
        <v>213</v>
      </c>
      <c r="B1" s="16" t="s">
        <v>214</v>
      </c>
      <c r="C1" s="16" t="s">
        <v>226</v>
      </c>
      <c r="D1" s="16" t="s">
        <v>227</v>
      </c>
      <c r="E1" s="16" t="s">
        <v>228</v>
      </c>
      <c r="F1" s="16" t="s">
        <v>229</v>
      </c>
      <c r="G1" s="16" t="s">
        <v>230</v>
      </c>
      <c r="H1" s="16" t="s">
        <v>231</v>
      </c>
      <c r="I1" s="16"/>
      <c r="J1" s="16" t="s">
        <v>232</v>
      </c>
      <c r="K1" s="16" t="s">
        <v>233</v>
      </c>
      <c r="L1" s="16" t="s">
        <v>234</v>
      </c>
    </row>
    <row r="2" spans="1:13" s="17" customFormat="1">
      <c r="K2" s="18"/>
    </row>
    <row r="3" spans="1:13" s="17" customFormat="1">
      <c r="K3" s="18"/>
    </row>
    <row r="4" spans="1:13" s="17" customFormat="1">
      <c r="A4" s="17" t="s">
        <v>235</v>
      </c>
      <c r="B4" s="17" t="s">
        <v>236</v>
      </c>
      <c r="G4" s="17" t="s">
        <v>237</v>
      </c>
      <c r="H4" s="17" t="s">
        <v>238</v>
      </c>
      <c r="J4" s="17" t="s">
        <v>239</v>
      </c>
      <c r="K4" s="18">
        <v>0.5</v>
      </c>
      <c r="L4" s="17" t="s">
        <v>240</v>
      </c>
      <c r="M4" s="17" t="s">
        <v>241</v>
      </c>
    </row>
    <row r="5" spans="1:13" ht="15">
      <c r="A5" s="19" t="s">
        <v>242</v>
      </c>
      <c r="B5" t="s">
        <v>243</v>
      </c>
      <c r="D5" t="s">
        <v>244</v>
      </c>
      <c r="G5" s="17" t="s">
        <v>237</v>
      </c>
      <c r="H5" t="s">
        <v>238</v>
      </c>
      <c r="J5" t="s">
        <v>245</v>
      </c>
      <c r="K5" s="20">
        <v>1.75</v>
      </c>
      <c r="L5" t="s">
        <v>246</v>
      </c>
    </row>
    <row r="6" spans="1:13">
      <c r="B6" t="s">
        <v>247</v>
      </c>
      <c r="C6" t="s">
        <v>248</v>
      </c>
      <c r="G6" s="17" t="s">
        <v>237</v>
      </c>
      <c r="H6" t="s">
        <v>249</v>
      </c>
      <c r="J6" t="s">
        <v>250</v>
      </c>
      <c r="K6" s="20">
        <v>1.5</v>
      </c>
      <c r="L6" t="s">
        <v>251</v>
      </c>
    </row>
    <row r="7" spans="1:13">
      <c r="B7" t="s">
        <v>252</v>
      </c>
      <c r="G7" s="17" t="s">
        <v>253</v>
      </c>
      <c r="J7" t="s">
        <v>254</v>
      </c>
      <c r="K7" s="20">
        <v>3</v>
      </c>
      <c r="L7" t="s">
        <v>255</v>
      </c>
    </row>
    <row r="8" spans="1:13">
      <c r="B8" t="s">
        <v>256</v>
      </c>
      <c r="C8" t="s">
        <v>124</v>
      </c>
      <c r="D8" t="s">
        <v>125</v>
      </c>
      <c r="H8" t="s">
        <v>126</v>
      </c>
      <c r="K8" s="20"/>
      <c r="L8" t="s">
        <v>127</v>
      </c>
    </row>
    <row r="9" spans="1:13">
      <c r="B9" t="s">
        <v>128</v>
      </c>
      <c r="C9" t="s">
        <v>129</v>
      </c>
      <c r="F9" t="s">
        <v>130</v>
      </c>
      <c r="H9" t="s">
        <v>126</v>
      </c>
      <c r="K9" s="20"/>
      <c r="L9" t="s">
        <v>127</v>
      </c>
    </row>
    <row r="10" spans="1:13">
      <c r="B10" t="s">
        <v>131</v>
      </c>
      <c r="C10" t="s">
        <v>19</v>
      </c>
      <c r="G10" s="17" t="s">
        <v>20</v>
      </c>
      <c r="K10" s="20"/>
      <c r="L10" t="s">
        <v>21</v>
      </c>
    </row>
    <row r="11" spans="1:13">
      <c r="B11" t="s">
        <v>22</v>
      </c>
      <c r="C11" t="s">
        <v>23</v>
      </c>
      <c r="K11" s="20"/>
      <c r="L11" t="s">
        <v>24</v>
      </c>
    </row>
    <row r="12" spans="1:13">
      <c r="K12" s="20"/>
    </row>
    <row r="13" spans="1:13">
      <c r="K13" s="20"/>
      <c r="M13" t="s">
        <v>127</v>
      </c>
    </row>
    <row r="14" spans="1:13">
      <c r="B14" t="s">
        <v>25</v>
      </c>
      <c r="C14" t="s">
        <v>26</v>
      </c>
      <c r="G14" s="17" t="s">
        <v>27</v>
      </c>
      <c r="J14" t="s">
        <v>28</v>
      </c>
      <c r="K14" s="20">
        <v>5</v>
      </c>
      <c r="L14" t="s">
        <v>29</v>
      </c>
    </row>
    <row r="15" spans="1:13">
      <c r="B15" t="s">
        <v>30</v>
      </c>
      <c r="C15" t="s">
        <v>31</v>
      </c>
      <c r="G15" s="17" t="s">
        <v>237</v>
      </c>
      <c r="J15" t="s">
        <v>32</v>
      </c>
      <c r="K15" s="20">
        <v>13</v>
      </c>
      <c r="L15" t="s">
        <v>33</v>
      </c>
    </row>
    <row r="16" spans="1:13">
      <c r="B16" t="s">
        <v>34</v>
      </c>
      <c r="C16" t="s">
        <v>35</v>
      </c>
      <c r="D16" t="s">
        <v>125</v>
      </c>
      <c r="G16" s="17" t="s">
        <v>237</v>
      </c>
      <c r="J16" t="s">
        <v>149</v>
      </c>
      <c r="K16" s="20">
        <v>1.5</v>
      </c>
      <c r="L16" t="s">
        <v>170</v>
      </c>
    </row>
    <row r="17" spans="1:12">
      <c r="B17" t="s">
        <v>171</v>
      </c>
      <c r="C17" t="s">
        <v>172</v>
      </c>
      <c r="K17" s="20"/>
      <c r="L17" t="s">
        <v>173</v>
      </c>
    </row>
    <row r="18" spans="1:12">
      <c r="B18" t="s">
        <v>174</v>
      </c>
      <c r="C18" t="s">
        <v>175</v>
      </c>
      <c r="G18" t="s">
        <v>176</v>
      </c>
      <c r="J18" t="s">
        <v>177</v>
      </c>
      <c r="K18" s="20">
        <v>0.5</v>
      </c>
      <c r="L18" t="s">
        <v>178</v>
      </c>
    </row>
    <row r="19" spans="1:12">
      <c r="B19" t="s">
        <v>179</v>
      </c>
      <c r="C19" t="s">
        <v>180</v>
      </c>
      <c r="J19" t="s">
        <v>181</v>
      </c>
      <c r="K19" s="20">
        <v>3</v>
      </c>
      <c r="L19" t="s">
        <v>246</v>
      </c>
    </row>
    <row r="20" spans="1:12">
      <c r="K20" s="20"/>
    </row>
    <row r="21" spans="1:12">
      <c r="K21" s="20"/>
    </row>
    <row r="22" spans="1:12">
      <c r="C22" t="s">
        <v>182</v>
      </c>
      <c r="G22" s="17" t="s">
        <v>237</v>
      </c>
      <c r="J22" t="s">
        <v>183</v>
      </c>
      <c r="K22" s="20">
        <v>25</v>
      </c>
      <c r="L22" t="s">
        <v>184</v>
      </c>
    </row>
    <row r="23" spans="1:12">
      <c r="C23" t="s">
        <v>185</v>
      </c>
      <c r="G23" s="17" t="s">
        <v>237</v>
      </c>
      <c r="J23" t="s">
        <v>183</v>
      </c>
      <c r="K23" s="20">
        <v>7</v>
      </c>
      <c r="L23" t="s">
        <v>186</v>
      </c>
    </row>
    <row r="24" spans="1:12">
      <c r="K24" s="20"/>
    </row>
    <row r="25" spans="1:12">
      <c r="K25" s="20"/>
    </row>
    <row r="26" spans="1:12">
      <c r="A26" t="s">
        <v>187</v>
      </c>
      <c r="B26" t="s">
        <v>188</v>
      </c>
      <c r="C26" t="s">
        <v>189</v>
      </c>
      <c r="G26" s="17" t="s">
        <v>237</v>
      </c>
      <c r="J26" t="s">
        <v>190</v>
      </c>
      <c r="K26" s="20">
        <v>5</v>
      </c>
      <c r="L26" t="s">
        <v>170</v>
      </c>
    </row>
    <row r="27" spans="1:12">
      <c r="A27" t="s">
        <v>187</v>
      </c>
      <c r="B27" t="s">
        <v>191</v>
      </c>
      <c r="C27" t="s">
        <v>192</v>
      </c>
      <c r="G27" s="17" t="s">
        <v>237</v>
      </c>
      <c r="J27" t="s">
        <v>193</v>
      </c>
      <c r="K27" s="20">
        <v>3</v>
      </c>
      <c r="L27" t="s">
        <v>246</v>
      </c>
    </row>
    <row r="28" spans="1:12">
      <c r="K28" s="20"/>
    </row>
    <row r="29" spans="1:12">
      <c r="K29" s="20"/>
    </row>
    <row r="30" spans="1:12">
      <c r="C30" t="s">
        <v>194</v>
      </c>
      <c r="G30" s="17" t="s">
        <v>237</v>
      </c>
      <c r="J30" t="s">
        <v>195</v>
      </c>
      <c r="K30" s="20">
        <v>0.5</v>
      </c>
      <c r="L30" t="s">
        <v>170</v>
      </c>
    </row>
    <row r="31" spans="1:12">
      <c r="B31" t="s">
        <v>196</v>
      </c>
      <c r="C31" t="s">
        <v>72</v>
      </c>
      <c r="G31" s="17" t="s">
        <v>237</v>
      </c>
      <c r="J31" t="s">
        <v>32</v>
      </c>
      <c r="K31" s="20">
        <v>0.5</v>
      </c>
      <c r="L31" t="s">
        <v>73</v>
      </c>
    </row>
    <row r="33" spans="1:12">
      <c r="A33" t="s">
        <v>187</v>
      </c>
      <c r="B33" t="s">
        <v>74</v>
      </c>
      <c r="C33" t="s">
        <v>75</v>
      </c>
      <c r="K33" s="20"/>
      <c r="L33" t="s">
        <v>76</v>
      </c>
    </row>
    <row r="34" spans="1:12">
      <c r="A34" t="s">
        <v>187</v>
      </c>
      <c r="B34" t="s">
        <v>77</v>
      </c>
      <c r="C34" t="s">
        <v>78</v>
      </c>
      <c r="G34" s="17" t="s">
        <v>237</v>
      </c>
      <c r="J34" t="s">
        <v>181</v>
      </c>
      <c r="K34" s="20">
        <v>1.75</v>
      </c>
      <c r="L34" t="s">
        <v>246</v>
      </c>
    </row>
    <row r="35" spans="1:12">
      <c r="K35" s="20"/>
    </row>
    <row r="36" spans="1:12">
      <c r="K36" s="20"/>
    </row>
    <row r="37" spans="1:12">
      <c r="K37" s="20"/>
    </row>
    <row r="38" spans="1:12">
      <c r="K38" s="20"/>
    </row>
    <row r="39" spans="1:12">
      <c r="K39" s="20"/>
    </row>
    <row r="40" spans="1:12">
      <c r="K40" s="20"/>
    </row>
    <row r="41" spans="1:12">
      <c r="K41" s="20"/>
    </row>
    <row r="42" spans="1:12">
      <c r="K42" s="20"/>
    </row>
    <row r="43" spans="1:12">
      <c r="K43" s="2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11"/>
  <sheetViews>
    <sheetView topLeftCell="A4" workbookViewId="0">
      <selection activeCell="B12" sqref="B12"/>
    </sheetView>
  </sheetViews>
  <sheetFormatPr baseColWidth="10" defaultRowHeight="13" x14ac:dyDescent="0"/>
  <cols>
    <col min="2" max="2" width="48.85546875" customWidth="1"/>
  </cols>
  <sheetData>
    <row r="5" spans="2:2">
      <c r="B5" t="s">
        <v>3</v>
      </c>
    </row>
    <row r="6" spans="2:2">
      <c r="B6" t="s">
        <v>2</v>
      </c>
    </row>
    <row r="7" spans="2:2">
      <c r="B7" t="s">
        <v>4</v>
      </c>
    </row>
    <row r="8" spans="2:2">
      <c r="B8" t="s">
        <v>5</v>
      </c>
    </row>
    <row r="9" spans="2:2">
      <c r="B9" t="s">
        <v>6</v>
      </c>
    </row>
    <row r="10" spans="2:2">
      <c r="B10" t="s">
        <v>7</v>
      </c>
    </row>
    <row r="11" spans="2:2">
      <c r="B11" t="s">
        <v>8</v>
      </c>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abSelected="1" topLeftCell="A13" workbookViewId="0">
      <selection activeCell="G41" sqref="G41"/>
    </sheetView>
  </sheetViews>
  <sheetFormatPr baseColWidth="10" defaultRowHeight="13" x14ac:dyDescent="0"/>
  <cols>
    <col min="2" max="2" width="49.28515625" customWidth="1"/>
    <col min="3" max="6" width="11.5703125" customWidth="1"/>
    <col min="7" max="7" width="40.7109375" customWidth="1"/>
  </cols>
  <sheetData>
    <row r="1" spans="1:12">
      <c r="J1" s="22" t="s">
        <v>136</v>
      </c>
      <c r="K1" s="22" t="s">
        <v>147</v>
      </c>
      <c r="L1" t="s">
        <v>144</v>
      </c>
    </row>
    <row r="2" spans="1:12">
      <c r="J2" s="22" t="s">
        <v>137</v>
      </c>
      <c r="K2" s="22" t="s">
        <v>148</v>
      </c>
      <c r="L2" t="s">
        <v>224</v>
      </c>
    </row>
    <row r="3" spans="1:12">
      <c r="J3" s="21" t="s">
        <v>133</v>
      </c>
      <c r="K3" s="21" t="s">
        <v>197</v>
      </c>
      <c r="L3" t="s">
        <v>225</v>
      </c>
    </row>
    <row r="4" spans="1:12">
      <c r="J4" s="21" t="s">
        <v>135</v>
      </c>
      <c r="K4" s="21"/>
    </row>
    <row r="10" spans="1:12">
      <c r="A10" t="s">
        <v>257</v>
      </c>
      <c r="B10" t="s">
        <v>258</v>
      </c>
      <c r="C10" t="s">
        <v>259</v>
      </c>
      <c r="D10" t="s">
        <v>145</v>
      </c>
      <c r="E10" t="s">
        <v>260</v>
      </c>
      <c r="F10" t="s">
        <v>261</v>
      </c>
      <c r="G10" t="s">
        <v>62</v>
      </c>
    </row>
    <row r="12" spans="1:12">
      <c r="A12">
        <v>1</v>
      </c>
      <c r="B12" t="s">
        <v>262</v>
      </c>
      <c r="C12" t="s">
        <v>132</v>
      </c>
      <c r="D12" t="s">
        <v>146</v>
      </c>
      <c r="E12" t="s">
        <v>58</v>
      </c>
      <c r="F12" t="s">
        <v>63</v>
      </c>
      <c r="G12" t="s">
        <v>64</v>
      </c>
    </row>
    <row r="13" spans="1:12">
      <c r="A13">
        <v>2</v>
      </c>
      <c r="B13" t="s">
        <v>263</v>
      </c>
      <c r="C13" t="s">
        <v>132</v>
      </c>
      <c r="D13" t="s">
        <v>146</v>
      </c>
      <c r="E13" t="s">
        <v>58</v>
      </c>
      <c r="F13" t="s">
        <v>63</v>
      </c>
      <c r="G13" t="s">
        <v>66</v>
      </c>
    </row>
    <row r="14" spans="1:12">
      <c r="A14">
        <v>3</v>
      </c>
      <c r="B14" t="s">
        <v>264</v>
      </c>
      <c r="C14" t="s">
        <v>134</v>
      </c>
      <c r="D14" t="s">
        <v>146</v>
      </c>
      <c r="E14" t="s">
        <v>65</v>
      </c>
      <c r="F14" t="s">
        <v>268</v>
      </c>
    </row>
    <row r="15" spans="1:12">
      <c r="A15">
        <v>4</v>
      </c>
      <c r="B15" s="1" t="s">
        <v>141</v>
      </c>
      <c r="C15" t="s">
        <v>134</v>
      </c>
      <c r="D15" t="s">
        <v>272</v>
      </c>
      <c r="E15" t="s">
        <v>65</v>
      </c>
      <c r="F15" t="s">
        <v>67</v>
      </c>
    </row>
    <row r="16" spans="1:12">
      <c r="A16">
        <v>5</v>
      </c>
      <c r="B16" s="1" t="s">
        <v>142</v>
      </c>
      <c r="C16" t="s">
        <v>134</v>
      </c>
      <c r="D16" t="s">
        <v>272</v>
      </c>
      <c r="E16" t="s">
        <v>65</v>
      </c>
      <c r="F16" t="s">
        <v>68</v>
      </c>
    </row>
    <row r="17" spans="1:7">
      <c r="A17">
        <v>6</v>
      </c>
      <c r="B17" s="1" t="s">
        <v>143</v>
      </c>
      <c r="C17" t="s">
        <v>134</v>
      </c>
      <c r="D17" t="s">
        <v>272</v>
      </c>
      <c r="E17" t="s">
        <v>65</v>
      </c>
      <c r="F17" t="s">
        <v>69</v>
      </c>
    </row>
    <row r="18" spans="1:7">
      <c r="A18">
        <v>7</v>
      </c>
      <c r="B18" s="1" t="s">
        <v>57</v>
      </c>
      <c r="C18" t="s">
        <v>134</v>
      </c>
      <c r="D18" t="s">
        <v>272</v>
      </c>
      <c r="E18" t="s">
        <v>65</v>
      </c>
      <c r="F18" t="s">
        <v>70</v>
      </c>
    </row>
    <row r="19" spans="1:7">
      <c r="A19">
        <v>8</v>
      </c>
      <c r="B19" t="s">
        <v>138</v>
      </c>
      <c r="C19" t="s">
        <v>134</v>
      </c>
      <c r="D19" t="s">
        <v>146</v>
      </c>
      <c r="E19" t="s">
        <v>59</v>
      </c>
      <c r="F19" t="s">
        <v>70</v>
      </c>
    </row>
    <row r="20" spans="1:7">
      <c r="A20">
        <v>9</v>
      </c>
      <c r="B20" t="s">
        <v>139</v>
      </c>
      <c r="C20" t="s">
        <v>132</v>
      </c>
      <c r="D20" t="s">
        <v>272</v>
      </c>
      <c r="E20" t="s">
        <v>58</v>
      </c>
      <c r="F20" t="s">
        <v>71</v>
      </c>
    </row>
    <row r="21" spans="1:7">
      <c r="A21">
        <v>10</v>
      </c>
      <c r="B21" t="s">
        <v>140</v>
      </c>
      <c r="C21" t="s">
        <v>132</v>
      </c>
      <c r="D21" t="s">
        <v>146</v>
      </c>
      <c r="E21" t="s">
        <v>65</v>
      </c>
      <c r="F21" t="s">
        <v>70</v>
      </c>
    </row>
    <row r="22" spans="1:7">
      <c r="A22">
        <v>11</v>
      </c>
      <c r="B22" t="s">
        <v>36</v>
      </c>
      <c r="C22" t="s">
        <v>37</v>
      </c>
      <c r="D22" t="s">
        <v>272</v>
      </c>
      <c r="E22" t="s">
        <v>58</v>
      </c>
      <c r="F22" t="s">
        <v>270</v>
      </c>
      <c r="G22" t="s">
        <v>280</v>
      </c>
    </row>
    <row r="23" spans="1:7">
      <c r="A23">
        <v>12</v>
      </c>
      <c r="B23" t="s">
        <v>60</v>
      </c>
      <c r="C23" t="s">
        <v>61</v>
      </c>
      <c r="D23" t="s">
        <v>273</v>
      </c>
      <c r="E23" t="s">
        <v>274</v>
      </c>
      <c r="F23" t="s">
        <v>270</v>
      </c>
    </row>
    <row r="24" spans="1:7">
      <c r="A24">
        <v>13</v>
      </c>
      <c r="B24" t="s">
        <v>14</v>
      </c>
      <c r="C24" t="s">
        <v>61</v>
      </c>
      <c r="D24" t="s">
        <v>272</v>
      </c>
      <c r="E24" t="s">
        <v>58</v>
      </c>
      <c r="F24" t="s">
        <v>270</v>
      </c>
    </row>
    <row r="25" spans="1:7">
      <c r="A25">
        <v>14</v>
      </c>
      <c r="B25" t="s">
        <v>15</v>
      </c>
      <c r="C25" t="s">
        <v>134</v>
      </c>
      <c r="D25" t="s">
        <v>146</v>
      </c>
      <c r="E25" t="s">
        <v>65</v>
      </c>
      <c r="F25" t="s">
        <v>268</v>
      </c>
    </row>
    <row r="26" spans="1:7">
      <c r="A26">
        <v>15</v>
      </c>
      <c r="B26" t="s">
        <v>16</v>
      </c>
      <c r="C26" t="s">
        <v>132</v>
      </c>
      <c r="D26" t="s">
        <v>146</v>
      </c>
      <c r="E26" t="s">
        <v>65</v>
      </c>
      <c r="F26" t="s">
        <v>270</v>
      </c>
      <c r="G26" t="s">
        <v>275</v>
      </c>
    </row>
    <row r="27" spans="1:7">
      <c r="A27">
        <v>16</v>
      </c>
      <c r="B27" t="s">
        <v>17</v>
      </c>
      <c r="C27" t="s">
        <v>276</v>
      </c>
      <c r="D27" t="s">
        <v>146</v>
      </c>
      <c r="E27" t="s">
        <v>58</v>
      </c>
      <c r="F27" t="s">
        <v>270</v>
      </c>
      <c r="G27" t="s">
        <v>282</v>
      </c>
    </row>
    <row r="28" spans="1:7">
      <c r="A28">
        <v>17</v>
      </c>
      <c r="B28" t="s">
        <v>277</v>
      </c>
      <c r="C28" t="s">
        <v>276</v>
      </c>
      <c r="D28" t="s">
        <v>146</v>
      </c>
      <c r="E28" t="s">
        <v>58</v>
      </c>
      <c r="F28" t="s">
        <v>270</v>
      </c>
    </row>
    <row r="29" spans="1:7">
      <c r="A29">
        <v>18</v>
      </c>
      <c r="B29" t="s">
        <v>18</v>
      </c>
      <c r="C29" t="s">
        <v>61</v>
      </c>
      <c r="D29" t="s">
        <v>273</v>
      </c>
      <c r="E29" t="s">
        <v>274</v>
      </c>
      <c r="F29" t="s">
        <v>270</v>
      </c>
    </row>
    <row r="30" spans="1:7">
      <c r="A30">
        <v>19</v>
      </c>
      <c r="B30" t="s">
        <v>267</v>
      </c>
      <c r="C30" t="s">
        <v>134</v>
      </c>
      <c r="D30" t="s">
        <v>146</v>
      </c>
      <c r="E30" t="s">
        <v>65</v>
      </c>
      <c r="F30" t="s">
        <v>268</v>
      </c>
    </row>
    <row r="31" spans="1:7">
      <c r="A31">
        <v>20</v>
      </c>
      <c r="B31" t="s">
        <v>281</v>
      </c>
      <c r="C31" t="s">
        <v>61</v>
      </c>
      <c r="D31" t="s">
        <v>272</v>
      </c>
      <c r="E31" t="s">
        <v>274</v>
      </c>
      <c r="F31" t="s">
        <v>279</v>
      </c>
    </row>
    <row r="32" spans="1:7">
      <c r="A32">
        <v>21</v>
      </c>
      <c r="B32" t="s">
        <v>269</v>
      </c>
      <c r="C32" t="s">
        <v>132</v>
      </c>
      <c r="D32" t="s">
        <v>272</v>
      </c>
      <c r="E32" t="s">
        <v>65</v>
      </c>
      <c r="F32" t="s">
        <v>270</v>
      </c>
    </row>
    <row r="33" spans="1:7">
      <c r="A33">
        <v>22</v>
      </c>
      <c r="B33" t="s">
        <v>271</v>
      </c>
      <c r="C33" t="s">
        <v>61</v>
      </c>
      <c r="D33" t="s">
        <v>273</v>
      </c>
      <c r="E33" t="s">
        <v>274</v>
      </c>
      <c r="F33" t="s">
        <v>279</v>
      </c>
    </row>
    <row r="34" spans="1:7">
      <c r="A34">
        <v>23</v>
      </c>
      <c r="B34" t="s">
        <v>278</v>
      </c>
      <c r="C34" t="s">
        <v>132</v>
      </c>
      <c r="D34" t="s">
        <v>273</v>
      </c>
      <c r="E34" t="s">
        <v>274</v>
      </c>
      <c r="F34" t="s">
        <v>270</v>
      </c>
    </row>
    <row r="35" spans="1:7">
      <c r="A35">
        <v>24</v>
      </c>
      <c r="B35" t="s">
        <v>283</v>
      </c>
      <c r="C35" t="s">
        <v>276</v>
      </c>
      <c r="D35" t="s">
        <v>273</v>
      </c>
      <c r="E35" t="s">
        <v>274</v>
      </c>
      <c r="F35" t="s">
        <v>270</v>
      </c>
      <c r="G35" s="32" t="s">
        <v>284</v>
      </c>
    </row>
    <row r="36" spans="1:7">
      <c r="A36">
        <v>25</v>
      </c>
      <c r="B36" t="s">
        <v>285</v>
      </c>
      <c r="C36" t="s">
        <v>276</v>
      </c>
      <c r="D36" t="s">
        <v>272</v>
      </c>
      <c r="E36" t="s">
        <v>274</v>
      </c>
      <c r="F36" t="s">
        <v>270</v>
      </c>
    </row>
    <row r="37" spans="1:7">
      <c r="A37">
        <v>26</v>
      </c>
      <c r="B37" t="s">
        <v>286</v>
      </c>
      <c r="C37" t="s">
        <v>276</v>
      </c>
      <c r="D37" t="s">
        <v>273</v>
      </c>
      <c r="E37" t="s">
        <v>274</v>
      </c>
      <c r="F37" t="s">
        <v>270</v>
      </c>
    </row>
    <row r="38" spans="1:7">
      <c r="A38">
        <v>27</v>
      </c>
      <c r="B38" t="s">
        <v>287</v>
      </c>
      <c r="C38" t="s">
        <v>132</v>
      </c>
      <c r="D38" t="s">
        <v>272</v>
      </c>
      <c r="E38" t="s">
        <v>58</v>
      </c>
      <c r="F38" t="s">
        <v>268</v>
      </c>
      <c r="G38" t="s">
        <v>289</v>
      </c>
    </row>
    <row r="39" spans="1:7">
      <c r="A39">
        <v>28</v>
      </c>
      <c r="B39" t="s">
        <v>288</v>
      </c>
      <c r="C39" t="s">
        <v>61</v>
      </c>
      <c r="D39" t="s">
        <v>272</v>
      </c>
      <c r="E39" t="s">
        <v>274</v>
      </c>
      <c r="F39" t="s">
        <v>279</v>
      </c>
    </row>
    <row r="40" spans="1:7">
      <c r="A40">
        <v>29</v>
      </c>
      <c r="B40" t="s">
        <v>290</v>
      </c>
      <c r="C40" t="s">
        <v>132</v>
      </c>
      <c r="D40" t="s">
        <v>272</v>
      </c>
      <c r="E40" t="s">
        <v>274</v>
      </c>
      <c r="F40" t="s">
        <v>268</v>
      </c>
      <c r="G40" t="s">
        <v>291</v>
      </c>
    </row>
    <row r="41" spans="1:7">
      <c r="A41">
        <v>30</v>
      </c>
      <c r="B41" t="s">
        <v>292</v>
      </c>
      <c r="C41" t="s">
        <v>132</v>
      </c>
      <c r="D41" t="s">
        <v>272</v>
      </c>
      <c r="E41" t="s">
        <v>65</v>
      </c>
      <c r="F41" t="s">
        <v>268</v>
      </c>
    </row>
    <row r="42" spans="1:7">
      <c r="A42">
        <v>31</v>
      </c>
    </row>
  </sheetData>
  <phoneticPr fontId="4" type="noConversion"/>
  <dataValidations count="3">
    <dataValidation type="list" allowBlank="1" showInputMessage="1" showErrorMessage="1" sqref="C11:C54">
      <formula1>$J$1:$J$13</formula1>
    </dataValidation>
    <dataValidation type="list" allowBlank="1" showInputMessage="1" showErrorMessage="1" sqref="D11:D44">
      <formula1>$K$1:$K$10</formula1>
    </dataValidation>
    <dataValidation type="list" allowBlank="1" showInputMessage="1" showErrorMessage="1" sqref="E11:E57">
      <formula1>$L$1:$L$13</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M17"/>
  <sheetViews>
    <sheetView workbookViewId="0">
      <selection activeCell="L16" sqref="L16"/>
    </sheetView>
  </sheetViews>
  <sheetFormatPr baseColWidth="10" defaultRowHeight="13" x14ac:dyDescent="0"/>
  <sheetData>
    <row r="6" spans="2:13" ht="14" thickBot="1">
      <c r="D6" t="s">
        <v>40</v>
      </c>
      <c r="E6" t="s">
        <v>41</v>
      </c>
      <c r="F6" t="s">
        <v>42</v>
      </c>
      <c r="G6" t="s">
        <v>43</v>
      </c>
      <c r="H6" t="s">
        <v>44</v>
      </c>
      <c r="I6" t="s">
        <v>45</v>
      </c>
      <c r="J6" t="s">
        <v>46</v>
      </c>
      <c r="K6" t="s">
        <v>47</v>
      </c>
    </row>
    <row r="7" spans="2:13" ht="15" thickTop="1" thickBot="1">
      <c r="B7" t="s">
        <v>38</v>
      </c>
      <c r="C7" t="s">
        <v>39</v>
      </c>
      <c r="D7" s="26">
        <v>10</v>
      </c>
      <c r="E7" s="26">
        <v>0</v>
      </c>
      <c r="F7" s="27">
        <v>100</v>
      </c>
      <c r="G7" s="24">
        <v>2000</v>
      </c>
      <c r="H7" s="24">
        <v>200</v>
      </c>
      <c r="I7" s="25">
        <v>1500</v>
      </c>
      <c r="J7" s="24">
        <v>100</v>
      </c>
      <c r="K7" s="24">
        <v>500</v>
      </c>
    </row>
    <row r="8" spans="2:13" ht="14" thickTop="1">
      <c r="B8">
        <v>24</v>
      </c>
      <c r="C8">
        <f>B8</f>
        <v>24</v>
      </c>
      <c r="D8">
        <f>B8*D7</f>
        <v>240</v>
      </c>
      <c r="E8">
        <f>B8*E7</f>
        <v>0</v>
      </c>
      <c r="F8" s="23">
        <f>C8*F7</f>
        <v>2400</v>
      </c>
      <c r="G8" s="23">
        <f>C8*G7</f>
        <v>48000</v>
      </c>
      <c r="H8" s="23">
        <f>D8*H7</f>
        <v>48000</v>
      </c>
      <c r="I8" s="23">
        <f>D8*I7</f>
        <v>360000</v>
      </c>
      <c r="J8" s="23">
        <f>E8*J7</f>
        <v>0</v>
      </c>
      <c r="K8" s="23">
        <f>E8*K7</f>
        <v>0</v>
      </c>
    </row>
    <row r="11" spans="2:13" ht="14" thickBot="1">
      <c r="E11" t="s">
        <v>48</v>
      </c>
      <c r="F11" s="23">
        <f>G8-F8</f>
        <v>45600</v>
      </c>
      <c r="I11" s="23">
        <f>I8-H8</f>
        <v>312000</v>
      </c>
      <c r="K11" s="23">
        <f>K8-J8</f>
        <v>0</v>
      </c>
      <c r="L11" s="23">
        <f>SUM(F11:K11)</f>
        <v>357600</v>
      </c>
      <c r="M11" t="s">
        <v>55</v>
      </c>
    </row>
    <row r="12" spans="2:13" ht="14" thickBot="1">
      <c r="L12" s="23">
        <f>L11*M12</f>
        <v>178800</v>
      </c>
      <c r="M12" s="28">
        <v>0.5</v>
      </c>
    </row>
    <row r="14" spans="2:13" ht="14" thickBot="1">
      <c r="E14" t="s">
        <v>52</v>
      </c>
      <c r="G14" t="s">
        <v>54</v>
      </c>
    </row>
    <row r="15" spans="2:13" ht="14" thickBot="1">
      <c r="B15" t="s">
        <v>49</v>
      </c>
      <c r="C15" t="s">
        <v>50</v>
      </c>
      <c r="D15" t="s">
        <v>51</v>
      </c>
      <c r="E15" s="28">
        <v>0.4</v>
      </c>
      <c r="F15" t="s">
        <v>53</v>
      </c>
      <c r="G15">
        <v>3</v>
      </c>
      <c r="L15" t="s">
        <v>56</v>
      </c>
    </row>
    <row r="16" spans="2:13">
      <c r="B16" s="23">
        <v>3750</v>
      </c>
      <c r="C16">
        <v>0.4</v>
      </c>
      <c r="D16" s="23">
        <f>B16*C16</f>
        <v>1500</v>
      </c>
      <c r="E16" s="23">
        <f>D16*E15+D16</f>
        <v>2100</v>
      </c>
      <c r="F16" s="23">
        <f>E16*12</f>
        <v>25200</v>
      </c>
      <c r="G16" s="23">
        <f>F16*G15</f>
        <v>75600</v>
      </c>
      <c r="L16" s="29">
        <f>L11/G16</f>
        <v>4.7301587301587302</v>
      </c>
    </row>
    <row r="17" spans="12:12">
      <c r="L17" s="30">
        <f>L12/G16</f>
        <v>2.3650793650793651</v>
      </c>
    </row>
  </sheetData>
  <phoneticPr fontId="4"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requirements</vt:lpstr>
      <vt:lpstr>people</vt:lpstr>
      <vt:lpstr>packages</vt:lpstr>
      <vt:lpstr>screen resolutions</vt:lpstr>
      <vt:lpstr>provenance</vt:lpstr>
      <vt:lpstr>status</vt:lpstr>
      <vt:lpstr>backlog</vt:lpstr>
      <vt:lpstr>models</vt:lpstr>
    </vt:vector>
  </TitlesOfParts>
  <Company>_x0007_doss bv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kolman</dc:creator>
  <cp:lastModifiedBy>stef kolman</cp:lastModifiedBy>
  <dcterms:created xsi:type="dcterms:W3CDTF">2014-06-07T10:11:59Z</dcterms:created>
  <dcterms:modified xsi:type="dcterms:W3CDTF">2015-02-11T19:02:44Z</dcterms:modified>
</cp:coreProperties>
</file>