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rxjxnx3x/Dropbox/Job Market/"/>
    </mc:Choice>
  </mc:AlternateContent>
  <xr:revisionPtr revIDLastSave="0" documentId="13_ncr:1_{179AE14F-EC3D-5142-8FF7-602FFAF92FC4}" xr6:coauthVersionLast="41" xr6:coauthVersionMax="41" xr10:uidLastSave="{00000000-0000-0000-0000-000000000000}"/>
  <bookViews>
    <workbookView xWindow="1160" yWindow="960" windowWidth="27640" windowHeight="16220" activeTab="1" xr2:uid="{E886A3A0-469D-874E-91C5-DE92D4983626}"/>
  </bookViews>
  <sheets>
    <sheet name="Evaluations Summary" sheetId="22" r:id="rId1"/>
    <sheet name="3320 FA2013" sheetId="23" r:id="rId2"/>
    <sheet name="200 SP2014" sheetId="1" r:id="rId3"/>
    <sheet name="221 SP2014" sheetId="2" r:id="rId4"/>
    <sheet name="200 FA2014" sheetId="3" r:id="rId5"/>
    <sheet name="221 FA2014" sheetId="4" r:id="rId6"/>
    <sheet name="200 SP2015" sheetId="5" r:id="rId7"/>
    <sheet name="221 SP2015" sheetId="6" r:id="rId8"/>
    <sheet name="221 SUM2015" sheetId="7" r:id="rId9"/>
    <sheet name="200 FA2015" sheetId="8" r:id="rId10"/>
    <sheet name="221 FA2015" sheetId="9" r:id="rId11"/>
    <sheet name="100 SP2016" sheetId="10" r:id="rId12"/>
    <sheet name="221.1 SP2016" sheetId="11" r:id="rId13"/>
    <sheet name="221.2 SPS016" sheetId="12" r:id="rId14"/>
    <sheet name="221 SUM2016" sheetId="13" r:id="rId15"/>
    <sheet name="221 FA2016" sheetId="14" r:id="rId16"/>
    <sheet name="300 FA2016" sheetId="15" r:id="rId17"/>
    <sheet name="221 SP2017" sheetId="16" r:id="rId18"/>
    <sheet name="300 SP2017" sheetId="17" r:id="rId19"/>
    <sheet name="100 FA2017" sheetId="18" r:id="rId20"/>
    <sheet name="221 FA2017" sheetId="19" r:id="rId21"/>
    <sheet name="200 SP2018" sheetId="20" r:id="rId22"/>
    <sheet name="221 SP2018" sheetId="21"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1" i="22" l="1"/>
  <c r="H32" i="22"/>
  <c r="H34" i="22"/>
  <c r="H35" i="22"/>
  <c r="H30" i="22"/>
  <c r="H26" i="22"/>
  <c r="H24" i="22"/>
  <c r="H20" i="22"/>
  <c r="H19" i="22"/>
  <c r="H18" i="22"/>
  <c r="H17" i="22"/>
  <c r="H14" i="22"/>
  <c r="H16" i="22"/>
  <c r="D37" i="23"/>
  <c r="D36" i="23"/>
  <c r="E36" i="23" s="1"/>
  <c r="F36" i="23" s="1"/>
  <c r="G36" i="23" s="1"/>
  <c r="H83" i="23"/>
  <c r="G83" i="23"/>
  <c r="F83" i="23"/>
  <c r="E83" i="23"/>
  <c r="D83" i="23"/>
  <c r="C83" i="23"/>
  <c r="H80" i="23"/>
  <c r="G80" i="23"/>
  <c r="F80" i="23"/>
  <c r="E80" i="23"/>
  <c r="D80" i="23"/>
  <c r="C80" i="23"/>
  <c r="H77" i="23"/>
  <c r="G77" i="23"/>
  <c r="F77" i="23"/>
  <c r="E77" i="23"/>
  <c r="D77" i="23"/>
  <c r="C77" i="23"/>
  <c r="H74" i="23"/>
  <c r="G74" i="23"/>
  <c r="F74" i="23"/>
  <c r="E74" i="23"/>
  <c r="D74" i="23"/>
  <c r="C74" i="23"/>
  <c r="H71" i="23"/>
  <c r="G71" i="23"/>
  <c r="F71" i="23"/>
  <c r="E71" i="23"/>
  <c r="D71" i="23"/>
  <c r="C71" i="23"/>
  <c r="H68" i="23"/>
  <c r="G68" i="23"/>
  <c r="F68" i="23"/>
  <c r="E68" i="23"/>
  <c r="D68" i="23"/>
  <c r="C68" i="23"/>
  <c r="H65" i="23"/>
  <c r="G65" i="23"/>
  <c r="F65" i="23"/>
  <c r="E65" i="23"/>
  <c r="D65" i="23"/>
  <c r="C65" i="23"/>
  <c r="H62" i="23"/>
  <c r="G62" i="23"/>
  <c r="F62" i="23"/>
  <c r="E62" i="23"/>
  <c r="D62" i="23"/>
  <c r="C62" i="23"/>
  <c r="H60" i="23"/>
  <c r="G60" i="23"/>
  <c r="F60" i="23"/>
  <c r="E60" i="23"/>
  <c r="D60" i="23"/>
  <c r="C60" i="23"/>
  <c r="H58" i="23"/>
  <c r="G58" i="23"/>
  <c r="F58" i="23"/>
  <c r="E58" i="23"/>
  <c r="D58" i="23"/>
  <c r="C58" i="23"/>
  <c r="H56" i="23"/>
  <c r="G56" i="23"/>
  <c r="F56" i="23"/>
  <c r="E56" i="23"/>
  <c r="D56" i="23"/>
  <c r="C56" i="23"/>
  <c r="D54" i="23"/>
  <c r="E54" i="23"/>
  <c r="F54" i="23"/>
  <c r="G54" i="23"/>
  <c r="H54" i="23"/>
  <c r="C54" i="23"/>
  <c r="D52" i="23"/>
  <c r="E52" i="23"/>
  <c r="F52" i="23"/>
  <c r="G52" i="23"/>
  <c r="H52" i="23"/>
  <c r="C52" i="23"/>
  <c r="D50" i="23"/>
  <c r="E50" i="23"/>
  <c r="F50" i="23"/>
  <c r="G50" i="23"/>
  <c r="H50" i="23"/>
  <c r="C50" i="23"/>
  <c r="D48" i="23"/>
  <c r="E48" i="23"/>
  <c r="F48" i="23"/>
  <c r="G48" i="23"/>
  <c r="H48" i="23"/>
  <c r="C48" i="23"/>
  <c r="D46" i="23"/>
  <c r="E46" i="23"/>
  <c r="F46" i="23"/>
  <c r="G46" i="23"/>
  <c r="H46" i="23"/>
  <c r="C46" i="23"/>
  <c r="D44" i="23"/>
  <c r="E44" i="23"/>
  <c r="F44" i="23"/>
  <c r="G44" i="23"/>
  <c r="H44" i="23"/>
  <c r="C44" i="23"/>
  <c r="D42" i="23"/>
  <c r="E42" i="23"/>
  <c r="F42" i="23"/>
  <c r="G42" i="23"/>
  <c r="H42" i="23"/>
  <c r="C42" i="23"/>
  <c r="L62" i="23" l="1"/>
  <c r="L66" i="23"/>
  <c r="L83" i="23"/>
  <c r="K68" i="23"/>
  <c r="K62" i="23"/>
  <c r="K66" i="23"/>
  <c r="K83" i="23"/>
  <c r="K64" i="23"/>
  <c r="L64" i="23"/>
  <c r="L68" i="23"/>
  <c r="J48" i="23"/>
  <c r="J52" i="23"/>
  <c r="E37" i="23"/>
  <c r="F37" i="23" s="1"/>
  <c r="G37" i="23" s="1"/>
  <c r="E13" i="22"/>
  <c r="E14" i="22"/>
  <c r="E15" i="22"/>
  <c r="E16" i="22"/>
  <c r="E17" i="22"/>
  <c r="E18" i="22"/>
  <c r="E19" i="22"/>
  <c r="E20" i="22"/>
  <c r="E12" i="22"/>
  <c r="J80" i="23" l="1"/>
  <c r="J44" i="23"/>
  <c r="J50" i="23"/>
  <c r="J68" i="23"/>
  <c r="J42" i="23"/>
  <c r="J54" i="23"/>
  <c r="J83" i="23"/>
  <c r="G31" i="22"/>
  <c r="G32" i="22"/>
  <c r="G33" i="22"/>
  <c r="G34" i="22"/>
  <c r="G35" i="22"/>
  <c r="G30" i="22"/>
  <c r="F31" i="22"/>
  <c r="F32" i="22"/>
  <c r="F33" i="22"/>
  <c r="F34" i="22"/>
  <c r="F35" i="22"/>
  <c r="F30" i="22"/>
  <c r="E31" i="22"/>
  <c r="E32" i="22"/>
  <c r="E33" i="22"/>
  <c r="E34" i="22"/>
  <c r="E35" i="22"/>
  <c r="E30" i="22"/>
  <c r="D31" i="22"/>
  <c r="D32" i="22"/>
  <c r="D33" i="22"/>
  <c r="D34" i="22"/>
  <c r="D35" i="22"/>
  <c r="D30" i="22"/>
  <c r="G24" i="22"/>
  <c r="G25" i="22"/>
  <c r="G26" i="22"/>
  <c r="G27" i="22"/>
  <c r="G23" i="22"/>
  <c r="F24" i="22"/>
  <c r="F25" i="22"/>
  <c r="F26" i="22"/>
  <c r="F27" i="22"/>
  <c r="F23" i="22"/>
  <c r="E24" i="22"/>
  <c r="E25" i="22"/>
  <c r="E26" i="22"/>
  <c r="E27" i="22"/>
  <c r="E23" i="22"/>
  <c r="D24" i="22"/>
  <c r="D25" i="22"/>
  <c r="D26" i="22"/>
  <c r="D27" i="22"/>
  <c r="D23" i="22"/>
  <c r="G13" i="22"/>
  <c r="G14" i="22"/>
  <c r="G15" i="22"/>
  <c r="G16" i="22"/>
  <c r="G17" i="22"/>
  <c r="G18" i="22"/>
  <c r="G19" i="22"/>
  <c r="G20" i="22"/>
  <c r="G12" i="22"/>
  <c r="F13" i="22"/>
  <c r="F14" i="22"/>
  <c r="F15" i="22"/>
  <c r="F16" i="22"/>
  <c r="F17" i="22"/>
  <c r="F18" i="22"/>
  <c r="F19" i="22"/>
  <c r="F20" i="22"/>
  <c r="F12" i="22"/>
  <c r="D13" i="22"/>
  <c r="D14" i="22"/>
  <c r="D15" i="22"/>
  <c r="D16" i="22"/>
  <c r="D17" i="22"/>
  <c r="D18" i="22"/>
  <c r="D19" i="22"/>
  <c r="D20" i="22"/>
  <c r="D12" i="22"/>
  <c r="C19" i="22" l="1"/>
  <c r="C15" i="22"/>
  <c r="C25" i="22"/>
  <c r="C33" i="22"/>
  <c r="C18" i="22"/>
  <c r="C14" i="22"/>
  <c r="C30" i="22"/>
  <c r="C32" i="22"/>
  <c r="C24" i="22"/>
  <c r="C17" i="22"/>
  <c r="C13" i="22"/>
  <c r="C27" i="22"/>
  <c r="C35" i="22"/>
  <c r="C31" i="22"/>
  <c r="C23" i="22"/>
  <c r="C12" i="22"/>
  <c r="C20" i="22"/>
  <c r="C16" i="22"/>
  <c r="C26" i="22"/>
  <c r="C34" i="22"/>
</calcChain>
</file>

<file path=xl/sharedStrings.xml><?xml version="1.0" encoding="utf-8"?>
<sst xmlns="http://schemas.openxmlformats.org/spreadsheetml/2006/main" count="2859" uniqueCount="347">
  <si>
    <t>Question (Scale 1 to 7)</t>
  </si>
  <si>
    <t>Number of</t>
  </si>
  <si>
    <t>Responses</t>
  </si>
  <si>
    <t>Poor</t>
  </si>
  <si>
    <t>Fair</t>
  </si>
  <si>
    <t>Satisfactory</t>
  </si>
  <si>
    <t>Good</t>
  </si>
  <si>
    <t>Very Good</t>
  </si>
  <si>
    <t>Excellent</t>
  </si>
  <si>
    <t>Outstanding</t>
  </si>
  <si>
    <t>Average</t>
  </si>
  <si>
    <t>Provides clearly defined objectives for students.</t>
  </si>
  <si>
    <t>Treats all students in a respectful manner.</t>
  </si>
  <si>
    <t>Presents course content in an organized manner.</t>
  </si>
  <si>
    <t>Makes good use of examples and illustrations to clarify concepts.</t>
  </si>
  <si>
    <t>Interprets difficult and abstract ideas.</t>
  </si>
  <si>
    <t>Effectively communicates his/her knowledge of the subject to students.</t>
  </si>
  <si>
    <t>Challenges me intellectually.</t>
  </si>
  <si>
    <t>Has increased my interest in the subject.</t>
  </si>
  <si>
    <t>My overall evaluation of this instructor's teaching.</t>
  </si>
  <si>
    <t>Question (Scale 1 to 3)</t>
  </si>
  <si>
    <t>Very Little</t>
  </si>
  <si>
    <t>Moderate</t>
  </si>
  <si>
    <t>Very Much</t>
  </si>
  <si>
    <t>Did Not Answer</t>
  </si>
  <si>
    <t>As much as possible, did the instructor provide individual attention?</t>
  </si>
  <si>
    <t>As much as possible, did the instructor encourage student participation?</t>
  </si>
  <si>
    <t>As much as possible, did the instructor provide constructive feedback on work submitted?</t>
  </si>
  <si>
    <t>How helpful to you were instructor's responses to questions that you asked?</t>
  </si>
  <si>
    <t>Did supplemental materials (for example, website, audio/visual aids, etc.) enhance course content?</t>
  </si>
  <si>
    <t>Question</t>
  </si>
  <si>
    <t>No</t>
  </si>
  <si>
    <t>Yes</t>
  </si>
  <si>
    <t>Did exams and assignments reflect materials emphasized in course?</t>
  </si>
  <si>
    <t>Did the syllabus or other documents accurately reflect course content and grading?</t>
  </si>
  <si>
    <t>Did the instructor begin and end class on time?</t>
  </si>
  <si>
    <t>Was your work graded fairly?</t>
  </si>
  <si>
    <t>Did the instructor return graded material in a timely manner?</t>
  </si>
  <si>
    <t>Did the instructor keep his or her office hours?</t>
  </si>
  <si>
    <t>Demographic Information</t>
  </si>
  <si>
    <t>   </t>
  </si>
  <si>
    <t>1. I am enrolled in this course because:</t>
  </si>
  <si>
    <t>Enrollment Reason</t>
  </si>
  <si>
    <t>      </t>
  </si>
  <si>
    <t>It is part of my major</t>
  </si>
  <si>
    <t>It is part of my minor</t>
  </si>
  <si>
    <t>It is an elective</t>
  </si>
  <si>
    <t>I am using it for the Distribution/GER Core Requirement</t>
  </si>
  <si>
    <t>It is a prerequisite for my program of study</t>
  </si>
  <si>
    <t>I am using it for the Pluralism &amp; Diversity Requirement</t>
  </si>
  <si>
    <t>I am using it for the Foreign Language Requirement</t>
  </si>
  <si>
    <t>Other</t>
  </si>
  <si>
    <t>2. I am meeting the requirements for this course (for example: attendance, reading, studying for</t>
  </si>
  <si>
    <t>exams, completing assignments, participation in class):</t>
  </si>
  <si>
    <t>3. Grade you expect in this course:</t>
  </si>
  <si>
    <t>Grade</t>
  </si>
  <si>
    <t>A</t>
  </si>
  <si>
    <t>B</t>
  </si>
  <si>
    <t>C</t>
  </si>
  <si>
    <t>D</t>
  </si>
  <si>
    <t>F</t>
  </si>
  <si>
    <t>Credit, No Credit, Audit</t>
  </si>
  <si>
    <t>4. Major or Field:</t>
  </si>
  <si>
    <t>Major/Field</t>
  </si>
  <si>
    <t>Education</t>
  </si>
  <si>
    <t>Science &amp; Mathematics</t>
  </si>
  <si>
    <t>Arts &amp; Humanities</t>
  </si>
  <si>
    <t>Social Sciences</t>
  </si>
  <si>
    <t>Nursing</t>
  </si>
  <si>
    <t>Social Work</t>
  </si>
  <si>
    <t>Health Sciences</t>
  </si>
  <si>
    <t>Not Decided</t>
  </si>
  <si>
    <t xml:space="preserve">Economics Statistics </t>
  </si>
  <si>
    <t xml:space="preserve">Principles of Microeconomics </t>
  </si>
  <si>
    <t xml:space="preserve">Intermediate Microeconomics </t>
  </si>
  <si>
    <t xml:space="preserve">Inroduction to Economics </t>
  </si>
  <si>
    <t>Richard Nugent</t>
  </si>
  <si>
    <t xml:space="preserve">Ph.D. Candidate, The Graduate Center, CUNY </t>
  </si>
  <si>
    <t>Question (100%)</t>
  </si>
  <si>
    <t>Student Comments</t>
  </si>
  <si>
    <t>Outstanding person and professor!! He provided individual attention like no other professor I ever had in my four years of college. he was very respectful towards different opinions, and made sure to make all material clear as crystal before he moved on to the next. I wish I could have taken more classes with him</t>
  </si>
  <si>
    <t>He's an awesome professor.</t>
  </si>
  <si>
    <t>I  found my interest in the subject to be enhanced after this class. I found his tests to be a lot more difficult than they initially seemed with some trick questions thrown in. The hw online was challenging and frustrating, but was understood once Mr. Nugent went over it in class. I found him to be punctual and on schedule with the learning material, and excellent at quickly responding to emails and keeping office hours.</t>
  </si>
  <si>
    <t>Keep your good work. You have an excellent future as a teacher.</t>
  </si>
  <si>
    <t>You need to be more confident.</t>
  </si>
  <si>
    <t>Great professor</t>
  </si>
  <si>
    <t>I was not a huge fan of the textbook for this class, it wasn't helpful when studying and such. However, Professor Nugent did a fantastic job!</t>
  </si>
  <si>
    <t xml:space="preserve">Student Teacher Evaluations for Richard Nugent </t>
  </si>
  <si>
    <t xml:space="preserve">Principles of Microeconomics, Spring 2014, Hunter College </t>
  </si>
  <si>
    <t>Such an amazing professor to have for this semester and for this class.</t>
  </si>
  <si>
    <t>I think Professor Nugent was great. He helped me understand things I had trouble with and I'm more interested in this subject. He offered as much help as he could of and he always encouraged us to go see him in office hours and to go to the tutoring center. I walk out this class knowing a lot more than I originally did and I'm proud of myself because of him.</t>
  </si>
  <si>
    <t>I like this professor. He is good at communicating his knowledge. Not such a fan of sapling but it did help.</t>
  </si>
  <si>
    <t>Your powerpoint is really clear and easy to understand which covers a lot of stuffs. You are a good professor, and I enjoy being in your class.</t>
  </si>
  <si>
    <t>Such a kind and funny professor! He is very organized as much as he claims not to be! Engages students and makes difficult concepts easy to understand! I would easily take another class with him!!</t>
  </si>
  <si>
    <t>great class thank you</t>
  </si>
  <si>
    <t>One of the best young professor at Hunter college.Great lectures and increased my interest in economic that I even changed my major to Economic.</t>
  </si>
  <si>
    <t>Although Micro is a hard class for me and the homework was really annoying with those multiple-tries I think in the end I kinda cracked the system, I really appreciate your effort that you put into us and all those practice exams I find very helpful. You are definitely one of the nicest teachers I've had, so thank u!</t>
  </si>
  <si>
    <t>Very professional</t>
  </si>
  <si>
    <t>I very much enjoyed his class. It was a difficult course, but he made it easy for us to understand by giving us a lot of work and work for our grade. It was a bit challenging, but after all the effort, it was worth it because i learned a lot! He is also very nice, funny, and smart too!</t>
  </si>
  <si>
    <t>As someone who had been expecting to never have to take a math-related course again (because I was exempted from Calculus) and so was dreading this class, I actually became somewhat interested in economics. Not only was the content interesting and the textbook easy to read, but Professor Nugent did a good job of explaining the concepts and theories to us. There were some questions in the homework regarding material that was not covered in class.</t>
  </si>
  <si>
    <t>By far the best professor I have had in my time at Hunter. This course has only increased my interest in economics and finance, and Professor Nugent's style of teaching is both engaging and intellectually challenging. I would take this class over again with Professor Nugent if I could!</t>
  </si>
  <si>
    <t xml:space="preserve">Student Comments </t>
  </si>
  <si>
    <t>I had a wonderful time attending class. Your lectures are clear and straight forward. I would suggest to assign the mandatory group project 2 weeks earlier in the semester. It was extra work towards the end of the year to reach out to group members to complete it.</t>
  </si>
  <si>
    <t>The greatest professors I have ever had ! I have a few learning disabilities and math teachers would rarely have the ability to teach the material in an approach that I could understand and comprehend. Proffesor Nugent put his time and great deal of effort, after classes and during his office hours to explain and break down the material in ways I could understand . I am greatful that I choose to take his class and hope that he is teaching Eco stats II in the near future, which I would register for without thinking a second .</t>
  </si>
  <si>
    <t>You're doing a great job. Thank you.</t>
  </si>
  <si>
    <t>He is the most amazing instructor I have ever had. I have never had any other professor that cares for his students as much as Prof. Nugent. He spends individual time with each student more than he needs to. He is really extraordinary!</t>
  </si>
  <si>
    <t>He is a good teacher however his web homework is too long. People couldn't finish some on time</t>
  </si>
  <si>
    <t>He is one of the best Professors I ever had. He makes things looks easy and homework and practice exercises are reflected on tests and quizes, easy to study and practice statistics with him.</t>
  </si>
  <si>
    <t>Very attentive to students and is an overall great addition to the Hunter Economics Department.</t>
  </si>
  <si>
    <t>This is the only class in the economics department that i actually enjoyed. It was a really good class with everything clearly defined and illustrated, i knew exactly where i stood in the class and were i needed to improve. I love all the opportunities to get extra credit.</t>
  </si>
  <si>
    <t>He's pretty good at his job. One of the most resourceful and world aware professors I've ever had.</t>
  </si>
  <si>
    <t>Good Professor</t>
  </si>
  <si>
    <t>He was good in the was of clerical- grading and handing back- however, he would read almost directly off the slides and when someone would ask a question he either would give a half-assed answer or would not answer it at all. He would also come into class and say things like(not exactly) "oh i have a migraine and took some medicine for it so im going to be real slow tonight" or "ahhh i dont have an answer for that right now" and things to that extent. He also would complain about his own grad work effecting his ability to teach. He seems like an extremely nice person, however, not everyone is made to teach.</t>
  </si>
  <si>
    <t>Just one of the best and interesting teachers I ever met for 3 years of my college experience</t>
  </si>
  <si>
    <t>I enjoyed the class, well the classes I actually did attend. I liked the organization. I felt that the Professor was really nice and helpful and obviously wants everyone to pass and succeed.</t>
  </si>
  <si>
    <t>The homeworks werent as useful as class examples. the website doesnt do a good job in explaining as much as other websites like MyMathLab. Overall, a great class. I learned a lot</t>
  </si>
  <si>
    <t>Great professor, really sparked my interest in Economics and Statistics.</t>
  </si>
  <si>
    <t>The class is taught by the book manufacturer, the class slides, homework creation and homework checking is all done by web based on line sys tem, so what does the professor do?</t>
  </si>
  <si>
    <t>Professor Nugent is a very friendly, approachable and efficient professor and gives students many opportunities to do well. His affinity for the material is seen in his enthusiasm during class. His exams were fair and he adequately prepared the students for said exams. I would take another class if given the opportunity.</t>
  </si>
  <si>
    <t>Professor Nugent made the statistics class very pleasant to attend and participate. His knowledge of the material was great and his lectures were easy to understand and follow. Great job!</t>
  </si>
  <si>
    <t>You're an excellent instructor. Thank you so much for leniency with your homework assignments and your exams. Keep up the great work, I would deff take your class again!</t>
  </si>
  <si>
    <t>One of the best teachers I have had at Hunter. Wish I could take even more of his classes.</t>
  </si>
  <si>
    <t>I liked this class, but when the Professor messes up even a little bit in the arithmetic, it confused me completely. Not that I'm saying he has to be perfect or anything but just slow down a bit. He's always willing to help either by office hours or email which I think is great.</t>
  </si>
  <si>
    <t>Good teacher. I learned better from the textbook and doing examples so I didn't come to class that often. Still, when I did Professor Nugent made sure to go over every part of every problem is very intricate detail. It was nice to see so much care and thought put into explaining. The homework's are the most invaluable part of the course in my opinion. The homework policy is also an effective and pragmatic way to raise students knowledge on the topic, especially considering how helpful the content of the homework actually is.</t>
  </si>
  <si>
    <t>Sometimes we go over the material too quickly, but overall the amount of practice we get from homework and class examples are sufficient. No complaints :)</t>
  </si>
  <si>
    <t>more examples less powerpoint</t>
  </si>
  <si>
    <t>He is an amazing teacher! Truly one of the best economics teacher at Hunter college. Enjoyed this class and i learned a lot. I wish he taught more courses, will miss him.</t>
  </si>
  <si>
    <t>I really enjoyed your class! At first I was intimidated about learning statistics but you made it easy to understand!</t>
  </si>
  <si>
    <t>i appreciate your responses to the questions we asked in the class, and trying to make classes interesting as much as possible.</t>
  </si>
  <si>
    <t>Thank you for being an attentive professor, and a person who truly cares and is passionate about the subject. I enjoyed the class thoroughly with your ways of teaching. The only part I believe that would be better for myself, personally, is if the slides that was gone over through the class was more customized through your own style. What I mean by this is sometimes when you are teaching through the slides, you are challenging against what the slide provides, which is entirely great because I'd admire personal preference and experienced opinion vs the textbook opinion. The only thing I would change is preparing us more of a customized slide of the ones that would fit your style of teaching, and the style you would like for us to learn. Overall, I like the way you explain your problems. and make sure any questions that we had was answered in a clear and concise manner that would break down into a more understanding element. Thank you for caring about the class, and the material and the experience we are receiving.</t>
  </si>
  <si>
    <t>Summer 2015</t>
  </si>
  <si>
    <t>I was not looking forward to taking this class, having struggled in a similar class in the past. Thank you for being clear and concise and giving us many opportunities to really become comfortable with the material via the hundreds of practice questions.</t>
  </si>
  <si>
    <t>Excellent professor and great at emailing back which is a plus. Absolutely loved this class since the professor was great!</t>
  </si>
  <si>
    <t>My favorite professor! Explained everything thoroughly and made difficult material understandable</t>
  </si>
  <si>
    <t>Thanks your awesome</t>
  </si>
  <si>
    <t>I wish I could give a higher rating because this is my favorite professor of all time. Not only does he teach the class extremely well but he went above and beyond to help me with the material I was struggling with. Best Economics professor I had and recommend him to everyone.</t>
  </si>
  <si>
    <t>Wonderful professor, I just did not have the time to engage in the work due to overwhelming schedule. I will take this professor again.</t>
  </si>
  <si>
    <t>Really enjoyed this course. If you work hard you will pass. Interesting and fair.</t>
  </si>
  <si>
    <t>Out of the 5 classes I took this semester, this one was probably my favorite just because of the professor. You are so funny and I always looked forward to your class. I like how you took the concepts from the chapters and applied them to relevant every day life situations that we could all relate to and understand better. I really appreciated the opportunities to do corrections on the midterms and the extra credit opportunities. You were also always very helpful during office hours. Keep up the great work! have a wonderful holiday and good luck on your Dissertation :)</t>
  </si>
  <si>
    <t>He is very knowledgeable , really cares about you doing well, and he's funny as hell. Lucky to have him.</t>
  </si>
  <si>
    <t>Thank you for being a very attentive and fair professor , I had a great semester with you.</t>
  </si>
  <si>
    <t>Interesting class, first economics/business related class I have taken and I think I will be progressing forward towards this path of education.</t>
  </si>
  <si>
    <t>Thank you for your hard work, care and respect. It is students' pleasure to attend your classes. Two suggestions if I may: 1. Please provide more real life examples 2. Please allow students to participate, suggest, argue more on the related topics Best wishes</t>
  </si>
  <si>
    <t>You helped me to see economics from a different point of view, to see that it's important in so many aspects of daily life.</t>
  </si>
  <si>
    <t>One of the best professors ever</t>
  </si>
  <si>
    <t>Absolutely amazing professor! His teaching lectures are clear and informative, although there is too much of an emphasis on power points. The professor also shows a GREAT DEAL of passion for his students and the materials. This class made me become an Economics major as a result of the amazing experience!</t>
  </si>
  <si>
    <t>Great Job!</t>
  </si>
  <si>
    <t>The instructor was one of the best I had</t>
  </si>
  <si>
    <t>A wonderful professor. Simplifies the powerpoint slides into basic English for everyone to understand. Also professor is very understanding of our lives outside of school but also challenging of the same time. He admires our work and grades us based on the effort we put in.</t>
  </si>
  <si>
    <t>Wonderful Professor!!!</t>
  </si>
  <si>
    <t>The perfect role model for all professors on how to teach and engage a class of students. Best Economics professor a student could ask for. He actually cares about you.</t>
  </si>
  <si>
    <t>Awesome experience.</t>
  </si>
  <si>
    <t>If you teach in that giant classroom again please use the projector from the beginning. The lighting is horrible for chalk, but if you do decide to use the projector maybe consider writing in larger print. As your handwriting was difficult to read at times. Thank you</t>
  </si>
  <si>
    <t>In light that the college experience is meant to challenge students, I found that this professor seemed all over the place and asked for too much work. Sometimes explanations were great and other times they seemed as if the teacher didn't know what they were hinting at. In terms of course load, this professor asked for a lot. The professor should also work on penmanship.</t>
  </si>
  <si>
    <t>He's one of the best professors.</t>
  </si>
  <si>
    <t>Thank you for a wonderful course of study this semester. I found myself immersed in the material and intellectually challenged!</t>
  </si>
  <si>
    <t>One of The Best economics professors</t>
  </si>
  <si>
    <t>In a class filled with over 60 students the professor needs to lecture a little slower. Do you expect students to understand what you are saying when you are speaking fast even during office hours? And students will forget what they have previously learned, in other words don't assume the students know a certain formula, it is always beneficial to briefly go over what was previously taught in class.</t>
  </si>
  <si>
    <t>He is a nice and helpful professor. He helped me solve the hw problem when i had no clue how to do it.</t>
  </si>
  <si>
    <t>Very helpful. Goes over work and makes sure that the students understand the topic. Would love to have him as a professor again.</t>
  </si>
  <si>
    <t>Thanks. Although i don't like math and not good at it , i could follow the course interestingly and not hardly.</t>
  </si>
  <si>
    <t>Professor Nugent you are AMAZING! The work was not overwhelming and you increased my interest in statistics in general. Hopefully you will continue to be a great professor!</t>
  </si>
  <si>
    <t>You are one of the best professors I have had at Hunter and you made the course enjoyable. Thank you!</t>
  </si>
  <si>
    <t>Step by step problem solving, visual aids, and explanations BEYOND the textbook were very helpful. There were many times where the textbook was confusing but the professor would give his own explanations or simplified definitions that made things much clearer. Attendance isn't mandatory but the lectures are 100 times more helpful than the text in my opinion, so I attended as much as possible.</t>
  </si>
  <si>
    <t>I really appreciated the long practice exams and homeworks you gave. Although tedious, both of them forced me to practice and understand the material.</t>
  </si>
  <si>
    <t>You're a great teacher, but perhaps making custom Powerpoints and using more relative examples would help more students get the idea. My Econ Lab is OK, but it honestly does not help as we can try the same questions over and over until we eventually get a 100%. It also does not help much because My Econ Lab gives poor examples. When doing test corrections, the rule of creating a graph for every single question demotivates a lot of students, even those that actually want to get a higher grade. You teach well, but there is room for improvement and I think you can do it. Thank you for being a teacher.</t>
  </si>
  <si>
    <t>The best graduate professor there ever is. Seriously, Hunter College needs to hire people who know how to teach.</t>
  </si>
  <si>
    <t>Honestly the best professor I've had yet at Hunter. He makes everything so clear that you would be considered stupid if you didn't get the material. Very knowledgable on the subject. His sarcasm is a plus for those gloomy school days. He has great style!!!! Loved him.</t>
  </si>
  <si>
    <t>Best professor at Hunter. Keep up the good work. I look forward to taking more Econ classes with you. I definitly learned a lot and you gave me a real interest in the subject.</t>
  </si>
  <si>
    <t>Professor Nugent explained sometimes difficult concepts very well. An excellent Professor</t>
  </si>
  <si>
    <t>Tutoring for this class is very limited and ended too soon compared to other classes</t>
  </si>
  <si>
    <t>Like how prof didn't stick to what the powerpoints said. Used his own methods which were often simpler. Glad there were a lot of examples and opportunities for extra credit.</t>
  </si>
  <si>
    <t>Professor Nugent is a very nice guy, helpful when you seek it out. He responds to emails immediately, which is important. However, when it comes to teaching the material in class, I found that he was all over the place. Econ Stat can be very confusing, and he did very little in class to clarify these very abstract concepts. He doesn't explain how these formulas came to be, he just gives you the formulas in a very haphazard way. I liked Nugent as a person, but his class was incredibly confusing and hazy, and I can't say that I enjoyed it, or learned much from it.</t>
  </si>
  <si>
    <t>Really boring class. What is the point of going if the instructor reads straight off the slides that are posted online? I have other teachers that do the same but they add to that material and actually use class time to do practice problems that are engaging and help the students. I learned everything in this course from doing the unreasonably lengthy homeworks and by teaching myself - which is annoying to do in a stat class.</t>
  </si>
  <si>
    <t>You're a great teacher, sorry for failing.</t>
  </si>
  <si>
    <t>Sometimes the professor is strict , but the tests are not that hard. The test corrections for extra credits are overwhelming, maybe set up other opportunities for extra credits.</t>
  </si>
  <si>
    <t>I'd just like to thank you for responding to my emails so quickly.</t>
  </si>
  <si>
    <t>One of the best professors at Hunter. He made time to practice questions and simplify the material with his own examples so that students could more easily understand the concepts. He was a 100% adorable. I enjoyed every class. Thank you for a great semester.</t>
  </si>
  <si>
    <t>Taking Economic Statistics in the summer is no joke. This is a tough class, and I would guess that it's still very challenging even when you have a whole semester to complete it. Despite the compressed time frame, I am very happy that I took this class. I learned -so- much. Prof. Nugent is an excellent teacher. He places a strong emphasis on personal responsibility and expects students to devote a significant amount of time and energy to the class, which can be exhausting, but it was absolutely worth it. He is passionate about the subject matter and clearly cares about making sure all his students have multiple opportunities to succeed. The constant communication he maintained with the class via Blackboard was fantastic, and he always made the material we were learning feel relevant. I look forward to taking more classes with him in the future.</t>
  </si>
  <si>
    <t>You are an awesome professor. I am looking forward to taking microeconomics with you next semester.</t>
  </si>
  <si>
    <t>Select Student Comments</t>
  </si>
  <si>
    <t>Professor Nugent cares about his students and encourages us to keep learning despite the difficulty of the course. He encourages us to ask questions and answers all of them. I feel very comfortable learning in his class and have learned many important concepts.</t>
  </si>
  <si>
    <t>Good professor,</t>
  </si>
  <si>
    <t>Chalk on a dusty blackboard makes for a bad time for students. Handwriting can be difficult to read which is esp problematic because time is limited and should not be devoted to figuring out the words being written Very knowledgeable in the field and applies his experience into the lectures. Makes lectures enjoyable.</t>
  </si>
  <si>
    <t>I'm not sure where to start! I've been told statistics is not an easy class, but I didn't expect to find it so much more difficult than calculus, for example. It's subjective, of course. I felt sometimes that your teaching was rushed, and maybe if you spent a little more time making sure we understand some concepts before jumping right in and using them, it would be easier. I'm saying this - to let you know exactly where I'm coming from so you can better decide how much if any value is in my observations - again, in comparison with my Math 150 class. It was a hybrid class, and we only met once a week and yet I never once opened the textbook and understood everything. The teacher explained all the concepts and then I learned by doing the homework. Maybe the problem is in the homework. Perhaps smaller assignments due more often would have been more useful. I guess if I was taking the class again I'd want to explicitly to be told that not reading the book before class is a bad idea. Just class isn't enough and the slides aren't amazing. The whole extra credit method I can't comment much on as I didn't use it. I understand why you chose it and it's probably a good idea for a vast majority of students. Personally, I'd rather do something right once than rush through it, make mistakes and then correct them. I prefer to avoid making mistakes. I was tempted to do it 100% right and submit for evaluation and then figure out if I can get extra credit without having to submit any corrections. Has anyone ever done that? Anyway, I found for me it's better to just do the practice midterm/final a couple days before the test so everything is fresh in my mind. Also having the right answers available helps me learn because I can backwards engineer the question if I don't understand it, and learn this way. And if I do get the questions right, it's instant gratification of knowing it, which motivates me to keep studying. You'll notice I'm talking a lot about myself - what I'm saying isn't really criticism. I just wanted to share my perspective, though I think it's unlikely it will be of use to you. Your method is good. I really did appreciate creative questions and examples, though. It's more engaging that way and I wish more teachers did that. Plus I get to watch"To Wong Foo, Thanks for Everything! Julie Newmar", which hopefully will be a fun experience and will make me forget that I probably got the answer to that question wrong.</t>
  </si>
  <si>
    <t>Statistics has been the hardest course I have ever taken at college. I think it will be very helpful if professor could dedicate more time to go over the logic and concepts behind the formulas and methods used because I personally find it easier to learn something if I can make sense of how it came about first before setting out to solve to mathematical problems. The textbook for the course is pretty dry and uses technical language so much that it's not easy to understand, for me at least. And the homework part of Cengage learning online course could use example problem solving when students cannot get the right answers. Otherwise, the professor has been very kind and understanding and lenient with homework deadlines which I am very thankful for.</t>
  </si>
  <si>
    <t>Great professor, he really wants his students to understand the material covered, rather than just memorization. The key concepts are emphasized and repeated until we have mastered them and provides many opportunities for extra help. He really has increased my interest in the subject and hope to have him again in another class</t>
  </si>
  <si>
    <t>He's really intelligent. Although he comes off as sassy, Richard shows a lot of passion for statistics and the students. If actuarial science/statistics did not have such an intense course load, I would definitely pursue it after being in this class.</t>
  </si>
  <si>
    <t>Professor Nugent is amazing. Honestly one of the best professors at Hunter. My first semester here taking him for Economics 200, I loved the way he taught and two years later taking him again for Economics 300 I still do. He explains things clearly and always offered extra help with office hours. He loves to see his students do well and made me love Economics as a subject even more. Although the material got difficult, he was able to explain things as best he could and I would definitely take him again in the future.</t>
  </si>
  <si>
    <t>It was a pleasure being in your class. I wish you a wonderful Holiday Season and a Happy New Year's.</t>
  </si>
  <si>
    <t>For future semesters, I recommend doing examples after every chapter to help contextualize the chapters in a more concrete manner. It would enhance student's understanding of how the variables of each concept are put together and interpreted as. This is more so necessary for the chapters that more math-dense, throughout Slutsky, endowment, etc and especially after technology chapters. If this does not work out, then holding a short problem session before every exam is beneficial (assuming you are covering a question from each chapter) since sometimes it's harder to translate words from the notes and chapter readings directly to a mathematical setup.</t>
  </si>
  <si>
    <t>He is one of the best professors I had in my academeic life.</t>
  </si>
  <si>
    <t>I love his style and personality, also best econ professor to teach the material at hunter in my opinion</t>
  </si>
  <si>
    <t>Thank you!</t>
  </si>
  <si>
    <t>Prof. Nugent was an amazing teacher. I loved his class and the way he taught the subject. He explained everything every well and went over all assignments. He was very helpful and listened to his students when they need helped. I would love to take him again.</t>
  </si>
  <si>
    <t>Good teacher. But would never see the math on the chalk board.</t>
  </si>
  <si>
    <t>Really amazing instructor!</t>
  </si>
  <si>
    <t>Prof. Nugent is a great professor. Despite the material being at times being extremely difficult, he is able to break it down in plenty of ways where the material becomes simpler and this easier. Also his personality is a big plus because he does keep the class intrigued and engaging throughout the evening. Additionally, altough I only went to his office hrs once, he provided me deeper insight about assignment such as the projects and practice material. Overall, would fail to take again. Haha</t>
  </si>
  <si>
    <t>The lectures were dry and instead of making sure we understood the examples, he does everything himself and gives the answer before we get a chance. Skimming through the sections that were important, especially by the end of the semester. Don't flip through the powerpoint with information we need when you're basing 50% of the final on it.</t>
  </si>
  <si>
    <t>The class is excellent but i feel is a lot of work for a 3 credits class. Practice exams are grade but too many questions. There are more classes that students need to take care of, especially students that attend college during night. Overall Prof. Nugent is funny and excellent but just keep in mind statatistics is not the only class students take during the semester.</t>
  </si>
  <si>
    <t>A few of the professors I have an immense amount of respect for. He is challenging yet fair. Wants you to succeed and gives you the tools to do so. The rest is up to the student. Just overall, a great professor. I wish he taught calculus because the math department needs someone like him.</t>
  </si>
  <si>
    <t>PowerPoints are terribly dry. Need to use relevant and engaging examples and applications to what we're learning. Too many times I was just punching in numbers without understanding what they mean. This ain't my fault as you are suppose to explain in laymen terms what I'm calculating. Again I blame the power point format</t>
  </si>
  <si>
    <t>The last few chapters, homework was a little too strong and many things were due. Perhaps, have a little more sympathy for us during Final's week as we had project, practice midterm, corrections, reading quiz, homework, and had to study for the final. Overall, learned a lot and professor helped us understand the subject.</t>
  </si>
  <si>
    <t>Thank you for making statistics fun. I personally hate math but I really enjoyed this class. Not to say it was particularly easy, but it was definitely a class I looked forward to. :)</t>
  </si>
  <si>
    <t>Great teacher, tough subject.</t>
  </si>
  <si>
    <t>Tough but not impossible, encourages students to put effort into the course, don't work hard, you won't get the grade you want. Overall great professor highly recommended as well.</t>
  </si>
  <si>
    <t>Nugent is very knowledgeable and passionate about the art of Economics</t>
  </si>
  <si>
    <t>Gives you a lot of extra credit to boost your grade. Fair.</t>
  </si>
  <si>
    <t>He's a really good professor and I wish he taught intermediate classes or even the electives for the major. More time on the written assignments or extra credit would be appreciated.</t>
  </si>
  <si>
    <t>Thank you very much.</t>
  </si>
  <si>
    <t>This teacher is very great.</t>
  </si>
  <si>
    <t>Keep up the good work!</t>
  </si>
  <si>
    <t>Throws a bunch of notes on the board, loses track, unprepared and unorganized lectures, overall a very poor performance in teaching and explaining concepts by this professor. Nice guy, but poor teaching style.</t>
  </si>
  <si>
    <t>very understanding, keeps office hours. responses to email right away, gives extra credit chances. over all a great professor.</t>
  </si>
  <si>
    <t>Thank you</t>
  </si>
  <si>
    <t>I enjoyed this class. My interest in the field of economics has definitely risen. I listen to Freak-a-nomics instead of music when I do chores around the house now. Would recommend to other students.</t>
  </si>
  <si>
    <t>This class itself was challenging for me, especially as a 101 class. I think for future students it will be helpful to incorporate in lecture more problems like the ones seen on exams and quizzes. I found that many times the homework would be easier than the actual exams and this would make it discouraging for me, personally. I do think the homework was helpful as it did put some concepts and ideas into perspective, I just felt as though the level of difficulty from one to the other did not flow nicely. By incorporating more math problems, I think students will become more successful. Also, I do highly suggest the professor review the practice quiz prior to distribution, as there were multiple times during review of these quizzes that the professor would give conflicting answers. This can become discouraging for students as uncertainty from the professor will easily translate to uncertainty with students.</t>
  </si>
  <si>
    <t>Wonderful Professor who cared about students. One of the nicest as Hunter College.</t>
  </si>
  <si>
    <t>It would have been helpful earlier on if the instructor had bothered to review the powerpoint deck he was using before lectures. Earlier classes were slowly paced as he was unprepared for how the textbook authors were structuring the chapter lectures and spent class time trying working through a chart on a slide only to discover that the next slide offered the explanation he was working through. Classes improved once we got to macro, but by then we were so far behind that we barely covered it. His explanations of the material were useful (but no more so than if you read the textbook), and were insightful once we go to the macro portion. But because we were so far behind the syllabus there didn't feel as if there was much time to actually explore or go off on tangents for topics on which he's really knowledgeable. Quizzes and tests were all multiple choice and didn't really ask you think or show that you've synthesized any of the actual material.</t>
  </si>
  <si>
    <t>I don't think Richard is a natural teacher. However, his commitment and compassion towards the students is unparalleled and his knowledge of the subject area was impressive. Good luck with the PHD!</t>
  </si>
  <si>
    <t xml:space="preserve">Introduction to Economics </t>
  </si>
  <si>
    <t>StudentComments</t>
  </si>
  <si>
    <t>The class material was organized. He taught in a very clear way and gave us a chance to apply and practice everything he taught in class. He understands that the subject is difficult and advised us of all the resources that are available to help us do better. He also provided practice material to help prepare us for the exams, which was extremely helpful. He did an excellent job preparing us for all the exams. The knowledge I gained was useful. Couldn't have asked for a better person to teach this class.</t>
  </si>
  <si>
    <t>I think you have great intentions, and your methods of teaching is a little difficult to flow with. It was a struggle for me personally to keep up with class work and homework and the tests. I think if more quizzes were given, there would be more prep for the midterms and final. Also, the connect homework just wasted space and a free 20% of the entire grade. I didnt mind but paying about 200$ for 20% of the grade seemed like a bit much. The textbook was fine. You are very kind in giving so much extra credit so thank you for that, even though the assignments were a bit tedious, see you around!</t>
  </si>
  <si>
    <t>Tough class but instructor is willing to help even outside office hours which shows commitment and care. My only recommendation is to skip the first chapters from the book and focus on the latter as soon as possible.</t>
  </si>
  <si>
    <t>Mr. Nugent has generally been a good professor. My only complaint would be that at times, he goes on tangents that over the course of the semester have put us behind where we should be.</t>
  </si>
  <si>
    <t>Prof Nugent is a very fair professor. He makes his expectations clear and provides many opportunities and resources to succeed in the class. Not only is it possible to get a full understanding of the material, but he also really cares that his students actually learn rather than just pass the class. As someone who has always been poor in math, he's made things as easy to comprehend as possible and did his best to give all that he could to each student. I appreciate him as a professor, we need more like him.</t>
  </si>
  <si>
    <t>He is a great teacher. I was very lucky to have him for economic statistics.</t>
  </si>
  <si>
    <t>While Professor might come off as a little intimidating, he is very nice and understanding. Overall, thank you for being so organized and timely. Your experience on this subject was truly helpful in understanding the material. Office hours was helpful and thank you for holding extra office during critical moments in the semester such as before a midterm, before the last day of class etc</t>
  </si>
  <si>
    <t>Professor Nugent is a great teachet</t>
  </si>
  <si>
    <t>Other than haveing to memorize some equation in some chapter everythimg else was great</t>
  </si>
  <si>
    <t>Economics Statistics, Spring 2014, Hunter College</t>
  </si>
  <si>
    <t>Principles of Microeconomics, Fall 2014, Hunter College</t>
  </si>
  <si>
    <t>Economics Statistics, Fall 2014, Hunter College</t>
  </si>
  <si>
    <t>Principles of Microeconomics, Spring 2015, Hunter College</t>
  </si>
  <si>
    <t>Economics Statistics, Spring 2015, Hunter College</t>
  </si>
  <si>
    <t>Economics Statistics, Summer 2015, Hunter College</t>
  </si>
  <si>
    <t>Principles of Microeconomics, Fall 2015, Hunter College</t>
  </si>
  <si>
    <t>Economics Statistics, Fall 2015, Hunter College</t>
  </si>
  <si>
    <t>Introduction to Economics, Spring 2016, Hunter College</t>
  </si>
  <si>
    <t>Economics Statistics, Section 1, Spring 2016, Hunter College</t>
  </si>
  <si>
    <t>Economics Statistics, Section 2, Spring 2016, Hunter College</t>
  </si>
  <si>
    <t>Economics Statistics, Summer 2016, Hunter College</t>
  </si>
  <si>
    <t>Economics Statistics, Fall 2016, Hunter College</t>
  </si>
  <si>
    <t>Intermediate Microeconomics, Fall 2016, Hunter College</t>
  </si>
  <si>
    <t>Economics Statistics, Spring 2017, Hunter College</t>
  </si>
  <si>
    <t>Intrmediate Economics, Spring 2017, Hunter College</t>
  </si>
  <si>
    <t>Introduction to Economics, Fall 2017, Hunter College</t>
  </si>
  <si>
    <t>Economics Statistics, Fall 2017, Hunter College</t>
  </si>
  <si>
    <t>Principles of Microeconomics, Spring 2018, Hunter College</t>
  </si>
  <si>
    <t>Economics Statistics, Spring 2018, Hunter College</t>
  </si>
  <si>
    <t xml:space="preserve">Money and Banking, Fall 2013, Brooklyn College </t>
  </si>
  <si>
    <t>1. Did you receive a written syllabus during the first week of class?</t>
  </si>
  <si>
    <t>Unacceptable</t>
  </si>
  <si>
    <t>Not applicable</t>
  </si>
  <si>
    <t>2. The instructor's ability to organize ideas and materials for class</t>
  </si>
  <si>
    <t>3. The instructor's ability to stimulate interest in the subject</t>
  </si>
  <si>
    <t>4. The instructor's ability to encourage independent thinking</t>
  </si>
  <si>
    <t>5. The instructor's ability to generate effective class discussion</t>
  </si>
  <si>
    <t>6. The instructor's ability to communicate clearly</t>
  </si>
  <si>
    <t>7. The instructor's openness to students' comments, questions and viewpoints concerning class topics</t>
  </si>
  <si>
    <t>8. The instructor's knowledge of the subject matter of the class</t>
  </si>
  <si>
    <t>9. The instructor's ability to keep to the time and schedule requirements for the class</t>
  </si>
  <si>
    <t>10. The instructor's availability to students outside of class</t>
  </si>
  <si>
    <t>11. The clarity of information provided about the course requirements and assignments</t>
  </si>
  <si>
    <t>12. The promptness with which tests and assignments are graded and returned</t>
  </si>
  <si>
    <t>Too many</t>
  </si>
  <si>
    <t>Just right</t>
  </si>
  <si>
    <t>Too few</t>
  </si>
  <si>
    <t>13. The number of assignments/projects/creative works in this class</t>
  </si>
  <si>
    <t>Very Challenging</t>
  </si>
  <si>
    <t>Challenging</t>
  </si>
  <si>
    <t>Somewhat challenging</t>
  </si>
  <si>
    <t>Not challenging</t>
  </si>
  <si>
    <t>14. How challenging the class assignments/projects/creative works were</t>
  </si>
  <si>
    <t>Very useful</t>
  </si>
  <si>
    <t>Useful</t>
  </si>
  <si>
    <t>Somewhat useful</t>
  </si>
  <si>
    <t>Not useful</t>
  </si>
  <si>
    <t>15. The usefulness of assignments/projects/creative works in this class</t>
  </si>
  <si>
    <t>Very difficult</t>
  </si>
  <si>
    <t>Difficult</t>
  </si>
  <si>
    <t>Somewhat difficult</t>
  </si>
  <si>
    <t>Not difficult</t>
  </si>
  <si>
    <t>16. The difficulty of examinations in this class</t>
  </si>
  <si>
    <t>Very fair</t>
  </si>
  <si>
    <t>Somewhat unfair</t>
  </si>
  <si>
    <t>Unfair</t>
  </si>
  <si>
    <t>17. The fairness of examinations in this class</t>
  </si>
  <si>
    <t>Very likely</t>
  </si>
  <si>
    <t>Somewhat likely</t>
  </si>
  <si>
    <t>Don't know</t>
  </si>
  <si>
    <t>Somewhat unlikely</t>
  </si>
  <si>
    <t>Very unlikely</t>
  </si>
  <si>
    <t>18. How likely are you to recommend this instructor to a friend?</t>
  </si>
  <si>
    <t>A lot</t>
  </si>
  <si>
    <t>A fair amount</t>
  </si>
  <si>
    <t>Some</t>
  </si>
  <si>
    <t>A little</t>
  </si>
  <si>
    <t>Hardly anything</t>
  </si>
  <si>
    <t>19. How much general knowledge about the subject have you gained?</t>
  </si>
  <si>
    <t>20. How much ability to analyze and solve problems have you gained?</t>
  </si>
  <si>
    <t>21. How much ability to find and use information on your own have you gained?</t>
  </si>
  <si>
    <t>22. How much ability to express your ideas verbally have you gained from this class?</t>
  </si>
  <si>
    <t>23. How much ability to develop and express your ideas through artistic/creative means have you gained from this class?</t>
  </si>
  <si>
    <r>
      <t>1.</t>
    </r>
    <r>
      <rPr>
        <sz val="12"/>
        <color theme="1"/>
        <rFont val="Arial"/>
        <family val="2"/>
      </rPr>
      <t> okay</t>
    </r>
  </si>
  <si>
    <r>
      <t>2.</t>
    </r>
    <r>
      <rPr>
        <sz val="12"/>
        <color theme="1"/>
        <rFont val="Arial"/>
        <family val="2"/>
      </rPr>
      <t> Great course</t>
    </r>
  </si>
  <si>
    <r>
      <t>3.</t>
    </r>
    <r>
      <rPr>
        <sz val="12"/>
        <color theme="1"/>
        <rFont val="Arial"/>
        <family val="2"/>
      </rPr>
      <t> Boring but essential. </t>
    </r>
  </si>
  <si>
    <r>
      <t>4.</t>
    </r>
    <r>
      <rPr>
        <sz val="12"/>
        <color theme="1"/>
        <rFont val="Arial"/>
        <family val="2"/>
      </rPr>
      <t> interesting and useful</t>
    </r>
  </si>
  <si>
    <r>
      <t>5.</t>
    </r>
    <r>
      <rPr>
        <sz val="12"/>
        <color theme="1"/>
        <rFont val="Arial"/>
        <family val="2"/>
      </rPr>
      <t> Please take this course</t>
    </r>
  </si>
  <si>
    <r>
      <t>6.</t>
    </r>
    <r>
      <rPr>
        <sz val="12"/>
        <color theme="1"/>
        <rFont val="Arial"/>
        <family val="2"/>
      </rPr>
      <t> very nice prof,recommend!</t>
    </r>
  </si>
  <si>
    <r>
      <t>7.</t>
    </r>
    <r>
      <rPr>
        <sz val="12"/>
        <color theme="1"/>
        <rFont val="Arial"/>
        <family val="2"/>
      </rPr>
      <t> it's a very helpful class for bushiness student.</t>
    </r>
  </si>
  <si>
    <r>
      <t>8.</t>
    </r>
    <r>
      <rPr>
        <sz val="12"/>
        <color theme="1"/>
        <rFont val="Arial"/>
        <family val="2"/>
      </rPr>
      <t> hard course with lots of info. mix of math and literature. interesting stuff but a lot to take in. midterm was very different from the final. </t>
    </r>
  </si>
  <si>
    <r>
      <t>9.</t>
    </r>
    <r>
      <rPr>
        <sz val="12"/>
        <color theme="1"/>
        <rFont val="Arial"/>
        <family val="2"/>
      </rPr>
      <t> That he is one of the few that is not there just get a pay check he is very enthusiastic about the subject at hand. He is able to teach the material and before moving on really wants to know if we understand what was showed and willing to break it down further and make you feel comfortable about being confused until you have clarity. and he does not have an attitude or a look on his face for asking for help.</t>
    </r>
  </si>
  <si>
    <r>
      <t>Question:</t>
    </r>
    <r>
      <rPr>
        <sz val="12"/>
        <color theme="1"/>
        <rFont val="Arial"/>
        <family val="2"/>
      </rPr>
      <t> What would you like to tell other students about this course?</t>
    </r>
  </si>
  <si>
    <t xml:space="preserve">Student Teacher Evaluation Summary, Courses taught at Hunter and Brooklyn Colleges, CUNY </t>
  </si>
  <si>
    <t>Money and Banking</t>
  </si>
  <si>
    <t xml:space="preserve">Hunter College Survey Mapping </t>
  </si>
  <si>
    <t>Question 3; Scale 1 to 7</t>
  </si>
  <si>
    <t>Question 8; Scale 1 to 7</t>
  </si>
  <si>
    <t>N/A</t>
  </si>
  <si>
    <t>Question 11; Scale 1 to 3</t>
  </si>
  <si>
    <t>Question 5; Scale 1 to 7</t>
  </si>
  <si>
    <t xml:space="preserve"> </t>
  </si>
  <si>
    <t>Question 13; Scale 1 to 3</t>
  </si>
  <si>
    <t>Question 6; Scale 1 to 7</t>
  </si>
  <si>
    <t xml:space="preserve">Question 17; Binary </t>
  </si>
  <si>
    <t xml:space="preserve">Question 20; Binary </t>
  </si>
  <si>
    <t>Question 16; Binary</t>
  </si>
  <si>
    <t>Question 7; Scale 1 to 7</t>
  </si>
  <si>
    <t xml:space="preserve">Question 15; Binary </t>
  </si>
  <si>
    <t>Question 19; Binary</t>
  </si>
  <si>
    <t>Question 9; Scale 1 to 7</t>
  </si>
  <si>
    <t xml:space="preserve">Yes </t>
  </si>
  <si>
    <t>Total Yes</t>
  </si>
  <si>
    <t>Total No</t>
  </si>
  <si>
    <t xml:space="preserve">Mapping Criteria </t>
  </si>
  <si>
    <t>Registered Students: 27.  Response Rate: 62.96%.</t>
  </si>
  <si>
    <t>Yes = 1</t>
  </si>
  <si>
    <t xml:space="preserve">Yes = 1 </t>
  </si>
  <si>
    <t>No = 1</t>
  </si>
  <si>
    <t>N/a</t>
  </si>
  <si>
    <t xml:space="preserve">Money and Banking </t>
  </si>
  <si>
    <t>That he is one of the few that is not there just get a pay check he is very enthusiastic about the subject at hand. He is able to teach the material and before moving on really wants to know if we understand what was showed and willing to break it down further and make you feel comfortable about being confused until you have clarity. and he does not have an attitude or a look on his face for asking for help.</t>
  </si>
  <si>
    <t>it's a very helpful class for bushiness student.</t>
  </si>
  <si>
    <t>very nice prof,recommend!</t>
  </si>
  <si>
    <t xml:space="preserve">Survey Summary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</si>
</sst>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sz val="12"/>
      <color theme="1"/>
      <name val="Arial"/>
      <family val="2"/>
    </font>
    <font>
      <b/>
      <sz val="12"/>
      <color theme="1"/>
      <name val="Arial"/>
      <family val="2"/>
    </font>
    <font>
      <b/>
      <sz val="13"/>
      <color theme="1"/>
      <name val="Arial"/>
      <family val="2"/>
    </font>
    <font>
      <b/>
      <sz val="13"/>
      <color theme="1"/>
      <name val="Times Roman"/>
    </font>
    <font>
      <sz val="12"/>
      <color theme="1"/>
      <name val="Times Roman"/>
    </font>
    <font>
      <b/>
      <sz val="12"/>
      <color theme="1"/>
      <name val="Times Roman"/>
    </font>
    <font>
      <b/>
      <sz val="14"/>
      <color theme="1"/>
      <name val="Times Roman"/>
    </font>
    <font>
      <b/>
      <sz val="12"/>
      <color rgb="FF000000"/>
      <name val="Times Roman"/>
    </font>
    <font>
      <sz val="12"/>
      <color rgb="FF000000"/>
      <name val="Arial"/>
      <family val="2"/>
    </font>
    <font>
      <b/>
      <sz val="12"/>
      <color rgb="FF000000"/>
      <name val="Arial"/>
      <family val="2"/>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3" fillId="0" borderId="0" xfId="0" applyFont="1"/>
    <xf numFmtId="0" fontId="1" fillId="0" borderId="0" xfId="0" applyFont="1"/>
    <xf numFmtId="10" fontId="0" fillId="0" borderId="0" xfId="0" applyNumberFormat="1"/>
    <xf numFmtId="10" fontId="0" fillId="0" borderId="0" xfId="0" applyNumberFormat="1" applyFont="1"/>
    <xf numFmtId="0" fontId="5" fillId="0" borderId="0" xfId="0" applyFont="1"/>
    <xf numFmtId="0" fontId="6" fillId="0" borderId="0" xfId="0" applyFont="1"/>
    <xf numFmtId="0" fontId="7" fillId="0" borderId="0" xfId="0" applyFont="1"/>
    <xf numFmtId="0" fontId="9" fillId="0" borderId="0" xfId="0" applyFont="1"/>
    <xf numFmtId="0" fontId="7" fillId="0" borderId="0" xfId="0" applyFont="1"/>
    <xf numFmtId="10" fontId="2" fillId="0" borderId="0" xfId="0" applyNumberFormat="1" applyFont="1"/>
    <xf numFmtId="0" fontId="0" fillId="0" borderId="0" xfId="0" applyFont="1"/>
    <xf numFmtId="0" fontId="2" fillId="0" borderId="0" xfId="0" applyNumberFormat="1" applyFont="1"/>
    <xf numFmtId="0" fontId="10" fillId="0" borderId="0" xfId="0" applyFont="1"/>
    <xf numFmtId="0" fontId="3" fillId="0" borderId="0" xfId="0" applyNumberFormat="1" applyFont="1"/>
    <xf numFmtId="0" fontId="11" fillId="0" borderId="0" xfId="0" applyFont="1"/>
    <xf numFmtId="0" fontId="12" fillId="0" borderId="0" xfId="0" applyFont="1"/>
    <xf numFmtId="0" fontId="4" fillId="0" borderId="0" xfId="0" applyFont="1" applyAlignment="1">
      <alignment horizontal="center"/>
    </xf>
    <xf numFmtId="0" fontId="7" fillId="0" borderId="0" xfId="0" applyFont="1" applyAlignment="1">
      <alignment horizontal="center"/>
    </xf>
    <xf numFmtId="0" fontId="6" fillId="0" borderId="0" xfId="0" applyFont="1"/>
    <xf numFmtId="0" fontId="7" fillId="0" borderId="0" xfId="0" applyFont="1"/>
    <xf numFmtId="0" fontId="5"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D7DB8513-A1FF-F84B-9E03-3B37849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BC37870A-70D8-614A-8D08-6EF22D9CD9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99AA1F91-3215-3E4C-9FE8-E2E39B70B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EF3BD5D0-C321-AB47-9270-AE23786C3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64C69E8A-450F-B948-A1E1-E00131CD5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732D3F48-114B-7F47-9FDC-9A85C9B178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70465606-2B88-A146-8C01-ADC1CC3A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19C3FEF3-AEB4-2D46-8D24-102752B4BB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E07C6C97-393A-2440-AAC2-5788909938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82CA4DE6-16AC-3A41-B8E7-A8FD04A04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BFF4D4A2-FB48-0344-9DED-1E5529B00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14969ED8-096B-D44F-9BA6-BFD0A49959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8831AE66-67B4-5745-8C62-BE2E0F295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7F63E610-A67F-AC42-B69E-B0B644741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875E32C5-BCBB-1648-8DF7-AC9E9B3EA8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7E85C1F5-ACF1-AA43-97A5-5ADBD877CD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77F92791-07CA-B144-A2EB-0DC509C235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F1DEFE18-6E81-B344-A6BA-9442FEFB9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F3DEA029-F23D-F249-B6FB-031FC4B8B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28342B3A-A262-4F4B-A0ED-9774CD4DB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2F39146F-E53A-7B44-B1C1-B7FD3C200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0DB76A53-B00B-654E-9D03-8E5628641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D4BF830F-9015-5848-80A5-04B6CA558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D41131C3-7B2C-6E42-8EBC-2F26522187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87DD832F-441B-F243-B83D-D123932BE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00D30719-995E-5549-830E-B2C56405B8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CFF73800-A7F4-6C42-81EF-95DC2A6A5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F27E65AC-B851-2140-BCAC-FFE33226C6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849D1740-12E8-374D-BF24-09EF6DE90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A2024F78-9297-3C44-8BD9-F13EABBD7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97587CF5-D9A6-AD4B-B990-05A200537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8482FF5F-734A-544B-ABF2-049C71B4C8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04516A5B-4756-0243-917E-6421603F25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495E1792-18BF-EA48-8B8E-0F93F0A995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3267B716-6C94-1049-BF6C-2317BC528F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F10D27DE-F7A3-B247-A545-F76432EF7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DF838CE3-F79A-C04A-BC89-647F8D44AD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068A5B22-2129-484D-9E2F-8E1E60FF42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CA9BA04E-27EB-8142-B810-5FF291A7BD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E33F30D6-CAA5-E84B-8939-AEEF48C7B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AF3E36C5-8606-2544-983E-E77E23F72D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7E246376-4383-D441-8004-D8BBFA5B19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D9F44AA0-2CAB-E347-AA9D-C0F14372A4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CFE73250-D089-E042-9A8B-49E9283B23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5FB151A3-832F-9C4C-8E82-29635DC766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C88120D2-6881-0044-AD42-39E700B47E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29EC90B6-F7FB-F64F-B2DA-9390BC050A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BEF718FA-CA5B-2E47-9D3B-7E2911E918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35BE9131-66F7-9D4A-94E3-38F18FC60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4CE90EB2-C1E8-AA43-BD87-F5F30F51E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323340E5-B814-2244-93C7-11A8F6F2A6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825DCABC-A2AF-4C41-9567-63C3F0EEA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F3D005DD-8F39-B042-BB97-3547B8D90D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3F397A62-0CAC-8647-BE01-4CDB52F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75224D09-05FA-B343-BC51-8B449C02A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FBDDF96F-B3D3-A043-9850-DF6E7F1AC8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4F08C052-8102-594C-AB96-9FFCC0576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54880AEE-8235-674A-A28B-2F9B0775C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6CBC4DD8-C62E-594E-89E0-64E75D3DAE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7010793A-34FE-3B49-919C-BFCD921627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05690BCE-5E21-B142-BD46-020588B23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2443C5E2-05E9-D04D-890C-BF6F2B30DD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CF40469C-9888-0446-B539-8816B64D6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D17A0D5D-A5A2-4A46-9F2D-13DCB7D63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278FD5B8-878F-BC49-972A-601E1F72F3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A0FF85C0-E3FF-5E44-8E23-84CA6306C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C88FDA63-E21F-FB4E-9268-6F41461496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997863AE-FAD4-804D-A62F-5A5FD32F2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04EAAB36-9D10-5046-9583-5936DAA0DE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903906FD-C753-0341-A3C2-C32101009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EF5C624B-0A0D-A345-AA4D-38AA46F4F1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09413DA5-5AF7-D24C-A3E4-4A592CEDD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11" name="Picture 10" descr="https://owl.hunter.cuny.edu/i/themes/theme_2/1px_trans.gif">
          <a:extLst>
            <a:ext uri="{FF2B5EF4-FFF2-40B4-BE49-F238E27FC236}">
              <a16:creationId xmlns:a16="http://schemas.microsoft.com/office/drawing/2014/main" id="{72C6779A-D7D0-7D4D-9DD3-DD3DAFCC7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7850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114300</xdr:colOff>
      <xdr:row>63</xdr:row>
      <xdr:rowOff>114300</xdr:rowOff>
    </xdr:to>
    <xdr:pic>
      <xdr:nvPicPr>
        <xdr:cNvPr id="12" name="Picture 11" descr="https://owl.hunter.cuny.edu/i/themes/theme_2/left_nav-2-0.png">
          <a:extLst>
            <a:ext uri="{FF2B5EF4-FFF2-40B4-BE49-F238E27FC236}">
              <a16:creationId xmlns:a16="http://schemas.microsoft.com/office/drawing/2014/main" id="{E596B66A-34FA-2B49-9FDF-1B57BC61CBC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91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12700</xdr:colOff>
      <xdr:row>63</xdr:row>
      <xdr:rowOff>12700</xdr:rowOff>
    </xdr:to>
    <xdr:pic>
      <xdr:nvPicPr>
        <xdr:cNvPr id="13" name="Picture 12" descr="https://owl.hunter.cuny.edu/i/themes/theme_2/1px_trans.gif">
          <a:extLst>
            <a:ext uri="{FF2B5EF4-FFF2-40B4-BE49-F238E27FC236}">
              <a16:creationId xmlns:a16="http://schemas.microsoft.com/office/drawing/2014/main" id="{BAF12F69-4FB9-C543-AA58-0C8849300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1291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DE4CA973-0C73-DC41-87C6-21BE1F05A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3DE129B3-3A4B-E742-A396-3DDC03E94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6220816D-78D1-5C4B-AC09-653132C94B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FA5B1A36-7470-4345-ACFB-120173CABB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8FEFA6D0-D1FF-9A46-BDBE-2DA74DA1C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AD5B3C70-6F57-7C4D-9AC7-62B9768202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88A6BD54-7364-5B4E-807E-A161BC20E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88728A77-C824-C145-A290-BA2B4ADEAC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3F32E479-A9B2-3843-B869-1C8BC8B295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2557954D-61FA-5E45-8EBD-1A28AD5051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58A064EC-0E68-E24E-9FEA-0907CE813B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51745939-EB74-F945-BE2A-A34BEB717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41F78D04-ADDE-6C4E-9312-FE84C4A47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8530EA95-1EEA-9649-8408-A7D4E504CE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7E213924-A064-B042-A9C9-341AD6377F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01CC8E6B-ABA4-774F-8E6C-670AA49D9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B29EC676-7609-7B40-9C78-B0E0227769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BD7D8983-DA61-3C42-94F4-416D2B719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AB38F03D-5A5E-0C4D-8B47-44C8D5F17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80436F6B-0C4E-8443-A9EA-4DDB6C03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D02DC7C6-0B72-B747-97FD-34410B214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407B34A8-AF38-1E47-AB7D-60C441865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43EA19F6-9098-FB48-A844-31A139EF1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0D6A546B-C97D-FC4F-923F-C4E048C4A4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CF523CB8-49F8-7840-B7B9-2D7275ABDC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5FE9A7F3-0870-F04B-A31F-91C000638D8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B66B5B5F-62F3-3742-9B6F-D1E6B4AE53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0" name="Picture 19" descr="https://owl.hunter.cuny.edu/i/themes/theme_2/1px_trans.gif">
          <a:extLst>
            <a:ext uri="{FF2B5EF4-FFF2-40B4-BE49-F238E27FC236}">
              <a16:creationId xmlns:a16="http://schemas.microsoft.com/office/drawing/2014/main" id="{852B7429-E20D-184A-9FDD-6AAE80C17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21" name="Picture 20" descr="https://owl.hunter.cuny.edu/i/themes/theme_2/1px_trans.gif">
          <a:extLst>
            <a:ext uri="{FF2B5EF4-FFF2-40B4-BE49-F238E27FC236}">
              <a16:creationId xmlns:a16="http://schemas.microsoft.com/office/drawing/2014/main" id="{93FF162B-B9EC-9642-BF4F-C200820A2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22" name="Picture 21" descr="https://owl.hunter.cuny.edu/i/themes/theme_2/1px_trans.gif">
          <a:extLst>
            <a:ext uri="{FF2B5EF4-FFF2-40B4-BE49-F238E27FC236}">
              <a16:creationId xmlns:a16="http://schemas.microsoft.com/office/drawing/2014/main" id="{6B4957E4-9CDE-9840-A5B4-369D0C7E5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23" name="Picture 22" descr="https://owl.hunter.cuny.edu/i/themes/theme_2/1px_trans.gif">
          <a:extLst>
            <a:ext uri="{FF2B5EF4-FFF2-40B4-BE49-F238E27FC236}">
              <a16:creationId xmlns:a16="http://schemas.microsoft.com/office/drawing/2014/main" id="{8D8F9C3A-0859-7C47-809A-FB0FBFA9A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24" name="Picture 23" descr="https://owl.hunter.cuny.edu/i/themes/theme_2/1px_trans.gif">
          <a:extLst>
            <a:ext uri="{FF2B5EF4-FFF2-40B4-BE49-F238E27FC236}">
              <a16:creationId xmlns:a16="http://schemas.microsoft.com/office/drawing/2014/main" id="{B28FD002-D34F-A04B-B7AA-C1935818CE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25" name="Picture 24" descr="https://owl.hunter.cuny.edu/i/themes/theme_2/left_nav-0-0.png">
          <a:extLst>
            <a:ext uri="{FF2B5EF4-FFF2-40B4-BE49-F238E27FC236}">
              <a16:creationId xmlns:a16="http://schemas.microsoft.com/office/drawing/2014/main" id="{DB42B4BE-514F-514A-940F-44118F07A0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26" name="Picture 25" descr="https://owl.hunter.cuny.edu/i/themes/theme_2/1px_trans.gif">
          <a:extLst>
            <a:ext uri="{FF2B5EF4-FFF2-40B4-BE49-F238E27FC236}">
              <a16:creationId xmlns:a16="http://schemas.microsoft.com/office/drawing/2014/main" id="{AF8E6F10-2DE0-B14B-A00C-66FB2C050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27" name="Picture 26" descr="https://owl.hunter.cuny.edu/i/themes/theme_2/left_nav-0-3.png">
          <a:extLst>
            <a:ext uri="{FF2B5EF4-FFF2-40B4-BE49-F238E27FC236}">
              <a16:creationId xmlns:a16="http://schemas.microsoft.com/office/drawing/2014/main" id="{E8E64BFB-579E-C144-A302-1691E9FB11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28" name="Picture 27" descr="https://owl.hunter.cuny.edu/i/themes/theme_2/1px_trans.gif">
          <a:extLst>
            <a:ext uri="{FF2B5EF4-FFF2-40B4-BE49-F238E27FC236}">
              <a16:creationId xmlns:a16="http://schemas.microsoft.com/office/drawing/2014/main" id="{AB4285DE-0544-1541-8AFE-5F85EC7B9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CE245125-4DF9-5D4D-8B92-1EA81F8CD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D0796157-B0C6-0745-A4C0-EDEBAF859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65C135F1-ECCE-254E-956D-A401E46AAC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CAADC4B4-35F5-854A-9D00-69BB63F64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6234D3E1-0561-8144-9EFB-95AA75A91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B7A956DF-764A-4A45-892F-A056D43437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CA265D07-9909-CC44-A8CE-D58F0D4705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34185684-6235-6F48-A79D-607F06E944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93D34064-5141-AB42-9ADA-E2C250257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F3F6C710-5D80-6E42-A835-D591DC396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E3AC0E68-73D2-CF44-B53B-F46955CC4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8AE85237-6D17-F147-95B5-4A7524ED6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11CE65AF-F9F8-1E43-8A8B-D694E6F36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E2470EE3-D186-F049-AB59-AD9290674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B541BC9F-FFEE-414B-90FB-B175ECCAEF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AB8DAFBB-D782-B34E-8B38-00F0F89F6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9FA913B7-A69F-F94A-B4D7-51FD8F1964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0E934CEA-7A32-C641-AE8C-CC5AB2DB5D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BF0DAE2C-A118-594D-9ADF-9C551822EC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81A574A3-E8FB-D843-93DA-1FCFE3DFC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06CDF380-B900-C540-ACFF-C43A07573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97F1C45A-032A-FE4E-A714-E571FF2DF2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242E32D9-E66E-6B48-A69B-51D2F5D45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35B42AF9-ED56-564B-B82B-8207CD8EC1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466994F4-2BEB-2C42-9137-283A4A2B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3DEB76C8-8E61-C848-B8FA-6DBA5FB0D0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E350433B-F1E8-0441-A0E5-A12E58A9A6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947FE0B1-040E-3043-A7B2-9144889EA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48D56B14-E7BC-8649-8655-3FA3D318E6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CCC2F9F1-3FAF-2F42-8EE2-81C46BCD0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8292E0B5-811C-624C-A078-4DAEE9253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25440994-8420-F141-AD25-864D3740F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279FFC2F-9872-4043-B305-F1FC1C8B29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25DE92D3-1A91-9F44-8BF5-EB94133C72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CB81ADB3-37A0-0D4B-A2EF-0A9AF9274C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34C3C2B5-8081-864D-AA6B-17D3CECBF9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11" name="Picture 10" descr="https://owl.hunter.cuny.edu/i/themes/theme_2/1px_trans.gif">
          <a:extLst>
            <a:ext uri="{FF2B5EF4-FFF2-40B4-BE49-F238E27FC236}">
              <a16:creationId xmlns:a16="http://schemas.microsoft.com/office/drawing/2014/main" id="{6BDB7C6E-C434-5744-AEAC-74E7EA7E4B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7850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114300</xdr:colOff>
      <xdr:row>63</xdr:row>
      <xdr:rowOff>114300</xdr:rowOff>
    </xdr:to>
    <xdr:pic>
      <xdr:nvPicPr>
        <xdr:cNvPr id="12" name="Picture 11" descr="https://owl.hunter.cuny.edu/i/themes/theme_2/left_nav-2-0.png">
          <a:extLst>
            <a:ext uri="{FF2B5EF4-FFF2-40B4-BE49-F238E27FC236}">
              <a16:creationId xmlns:a16="http://schemas.microsoft.com/office/drawing/2014/main" id="{9D57321B-0B06-D341-A2D8-75D9AF6C585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91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12700</xdr:colOff>
      <xdr:row>63</xdr:row>
      <xdr:rowOff>12700</xdr:rowOff>
    </xdr:to>
    <xdr:pic>
      <xdr:nvPicPr>
        <xdr:cNvPr id="13" name="Picture 12" descr="https://owl.hunter.cuny.edu/i/themes/theme_2/1px_trans.gif">
          <a:extLst>
            <a:ext uri="{FF2B5EF4-FFF2-40B4-BE49-F238E27FC236}">
              <a16:creationId xmlns:a16="http://schemas.microsoft.com/office/drawing/2014/main" id="{791D3D06-CB05-D54C-8361-D311B88E6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1291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C6B2A9A4-EE00-354E-ACAB-9D57107292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D3CE056D-AD00-8548-8D2D-3199C55A7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D2033B1E-47EA-C540-9C62-C7287F445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EAFACA1F-7A81-CD4A-A0E7-78556C3DF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2D6BFDEA-D264-6944-86EE-06473B28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25A826E5-E122-7444-8C7B-76B4BCAC6B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1D5B8216-F694-4947-8687-0652A3B3F3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270F955C-4584-A14C-AF1F-113C9EB39C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C3C0229B-398E-C947-9A4D-B6C58BD23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84E9945E-7452-DD45-B616-02BE72775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2B4F330F-2FF7-0D4A-A7D6-C125CF60B5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6D839B31-8815-D645-A627-E3E4DA37F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AB2A0BB1-9EA9-FE4A-B696-B57CF44C0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0E37327B-2379-7B43-84F9-F1A3D2E7AE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A47C7EE4-9263-9846-8793-586E1E2832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981E37AA-4EF5-634B-A61D-883BE8073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F0342775-3C80-9240-A009-B6134CF2F4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830B6B70-A528-4C4F-919E-F25A0061E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12700</xdr:colOff>
      <xdr:row>31</xdr:row>
      <xdr:rowOff>12700</xdr:rowOff>
    </xdr:to>
    <xdr:pic>
      <xdr:nvPicPr>
        <xdr:cNvPr id="11" name="Picture 10" descr="https://owl.hunter.cuny.edu/i/themes/theme_2/1px_trans.gif">
          <a:extLst>
            <a:ext uri="{FF2B5EF4-FFF2-40B4-BE49-F238E27FC236}">
              <a16:creationId xmlns:a16="http://schemas.microsoft.com/office/drawing/2014/main" id="{7D566EED-D706-3843-A82B-1E624A9D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7850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114300</xdr:colOff>
      <xdr:row>63</xdr:row>
      <xdr:rowOff>114300</xdr:rowOff>
    </xdr:to>
    <xdr:pic>
      <xdr:nvPicPr>
        <xdr:cNvPr id="12" name="Picture 11" descr="https://owl.hunter.cuny.edu/i/themes/theme_2/left_nav-2-0.png">
          <a:extLst>
            <a:ext uri="{FF2B5EF4-FFF2-40B4-BE49-F238E27FC236}">
              <a16:creationId xmlns:a16="http://schemas.microsoft.com/office/drawing/2014/main" id="{0E8E4439-A3A0-1944-8CE1-A28ACAB24E5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91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12700</xdr:colOff>
      <xdr:row>63</xdr:row>
      <xdr:rowOff>12700</xdr:rowOff>
    </xdr:to>
    <xdr:pic>
      <xdr:nvPicPr>
        <xdr:cNvPr id="13" name="Picture 12" descr="https://owl.hunter.cuny.edu/i/themes/theme_2/1px_trans.gif">
          <a:extLst>
            <a:ext uri="{FF2B5EF4-FFF2-40B4-BE49-F238E27FC236}">
              <a16:creationId xmlns:a16="http://schemas.microsoft.com/office/drawing/2014/main" id="{50B04E23-D829-3549-8C8C-C110290D3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1291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114300</xdr:colOff>
      <xdr:row>63</xdr:row>
      <xdr:rowOff>114300</xdr:rowOff>
    </xdr:to>
    <xdr:pic>
      <xdr:nvPicPr>
        <xdr:cNvPr id="14" name="Picture 13" descr="https://owl.hunter.cuny.edu/i/themes/theme_2/left_nav-2-3.png">
          <a:extLst>
            <a:ext uri="{FF2B5EF4-FFF2-40B4-BE49-F238E27FC236}">
              <a16:creationId xmlns:a16="http://schemas.microsoft.com/office/drawing/2014/main" id="{1D35AE44-6E8C-8643-9714-A48448E56F0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78500" y="12915900"/>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B3E64E06-D47E-B745-A213-E7562F4FB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BAFC3BC0-4978-D343-81B5-5E289B0A14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274495C2-3139-EE4A-B2D8-A9425D1A9E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65B8B4B3-5AB5-CB49-AAEE-4F2E6DBC19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924DE8CB-7CAD-724F-BCBF-69A85D428C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4F269C1F-4BC9-3C4D-A175-F1F6C698F9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9484E114-304C-DF4A-8472-D55016154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AE353AA9-E5B7-B94F-94B6-4317682A22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A7B685CD-126A-F34A-9A91-B4226BAB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1DD5FDE8-2981-5647-8510-22A317CB7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xdr:row>
      <xdr:rowOff>0</xdr:rowOff>
    </xdr:from>
    <xdr:to>
      <xdr:col>16</xdr:col>
      <xdr:colOff>12700</xdr:colOff>
      <xdr:row>2</xdr:row>
      <xdr:rowOff>12700</xdr:rowOff>
    </xdr:to>
    <xdr:pic>
      <xdr:nvPicPr>
        <xdr:cNvPr id="3" name="Picture 2" descr="https://owl.hunter.cuny.edu/i/themes/theme_2/1px_trans.gif">
          <a:extLst>
            <a:ext uri="{FF2B5EF4-FFF2-40B4-BE49-F238E27FC236}">
              <a16:creationId xmlns:a16="http://schemas.microsoft.com/office/drawing/2014/main" id="{CB5E3387-4EF8-4F4F-976D-B8146221A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08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67E9333F-BEDC-B54E-9FE8-99186CE07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13</xdr:row>
      <xdr:rowOff>0</xdr:rowOff>
    </xdr:from>
    <xdr:to>
      <xdr:col>15</xdr:col>
      <xdr:colOff>12700</xdr:colOff>
      <xdr:row>13</xdr:row>
      <xdr:rowOff>12700</xdr:rowOff>
    </xdr:to>
    <xdr:pic>
      <xdr:nvPicPr>
        <xdr:cNvPr id="5" name="Picture 4" descr="https://owl.hunter.cuny.edu/i/themes/theme_2/1px_trans.gif">
          <a:extLst>
            <a:ext uri="{FF2B5EF4-FFF2-40B4-BE49-F238E27FC236}">
              <a16:creationId xmlns:a16="http://schemas.microsoft.com/office/drawing/2014/main" id="{CEE44F72-BAB2-7D4B-968A-F536E785B3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08000" y="328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BFD8BADE-567E-0F4A-834D-EE78146CA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92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21</xdr:row>
      <xdr:rowOff>0</xdr:rowOff>
    </xdr:from>
    <xdr:to>
      <xdr:col>16</xdr:col>
      <xdr:colOff>12700</xdr:colOff>
      <xdr:row>21</xdr:row>
      <xdr:rowOff>12700</xdr:rowOff>
    </xdr:to>
    <xdr:pic>
      <xdr:nvPicPr>
        <xdr:cNvPr id="7" name="Picture 6" descr="https://owl.hunter.cuny.edu/i/themes/theme_2/1px_trans.gif">
          <a:extLst>
            <a:ext uri="{FF2B5EF4-FFF2-40B4-BE49-F238E27FC236}">
              <a16:creationId xmlns:a16="http://schemas.microsoft.com/office/drawing/2014/main" id="{E4ED71C4-CC7F-6C4A-BE5E-10EAF0F4B9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08000" y="492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8" name="Picture 7" descr="https://owl.hunter.cuny.edu/i/themes/theme_2/left_nav-0-0.png">
          <a:extLst>
            <a:ext uri="{FF2B5EF4-FFF2-40B4-BE49-F238E27FC236}">
              <a16:creationId xmlns:a16="http://schemas.microsoft.com/office/drawing/2014/main" id="{B9D5C9E0-141C-7845-A20E-A0F9528AA1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769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12700</xdr:colOff>
      <xdr:row>30</xdr:row>
      <xdr:rowOff>12700</xdr:rowOff>
    </xdr:to>
    <xdr:pic>
      <xdr:nvPicPr>
        <xdr:cNvPr id="9" name="Picture 8" descr="https://owl.hunter.cuny.edu/i/themes/theme_2/1px_trans.gif">
          <a:extLst>
            <a:ext uri="{FF2B5EF4-FFF2-40B4-BE49-F238E27FC236}">
              <a16:creationId xmlns:a16="http://schemas.microsoft.com/office/drawing/2014/main" id="{81F11B61-D233-A641-8DF8-D6FCD78FE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769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30</xdr:row>
      <xdr:rowOff>0</xdr:rowOff>
    </xdr:from>
    <xdr:to>
      <xdr:col>16</xdr:col>
      <xdr:colOff>114300</xdr:colOff>
      <xdr:row>30</xdr:row>
      <xdr:rowOff>139700</xdr:rowOff>
    </xdr:to>
    <xdr:pic>
      <xdr:nvPicPr>
        <xdr:cNvPr id="10" name="Picture 9" descr="https://owl.hunter.cuny.edu/i/themes/theme_2/left_nav-0-3.png">
          <a:extLst>
            <a:ext uri="{FF2B5EF4-FFF2-40B4-BE49-F238E27FC236}">
              <a16:creationId xmlns:a16="http://schemas.microsoft.com/office/drawing/2014/main" id="{9D478B75-2D88-3048-BAE6-C32BE2CDB5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08000" y="6769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1" name="Picture 10" descr="https://owl.hunter.cuny.edu/i/themes/theme_2/1px_trans.gif">
          <a:extLst>
            <a:ext uri="{FF2B5EF4-FFF2-40B4-BE49-F238E27FC236}">
              <a16:creationId xmlns:a16="http://schemas.microsoft.com/office/drawing/2014/main" id="{3D6C57F2-5FAD-8040-AF74-387F961F4D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97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10</xdr:col>
      <xdr:colOff>12700</xdr:colOff>
      <xdr:row>2</xdr:row>
      <xdr:rowOff>12700</xdr:rowOff>
    </xdr:to>
    <xdr:pic>
      <xdr:nvPicPr>
        <xdr:cNvPr id="2" name="Picture 1" descr="https://owl.hunter.cuny.edu/i/themes/theme_2/1px_trans.gif">
          <a:extLst>
            <a:ext uri="{FF2B5EF4-FFF2-40B4-BE49-F238E27FC236}">
              <a16:creationId xmlns:a16="http://schemas.microsoft.com/office/drawing/2014/main" id="{19F04B87-16C0-6D42-8640-0F9E39A6B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0" y="40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12700</xdr:colOff>
      <xdr:row>13</xdr:row>
      <xdr:rowOff>12700</xdr:rowOff>
    </xdr:to>
    <xdr:pic>
      <xdr:nvPicPr>
        <xdr:cNvPr id="3" name="Picture 2" descr="https://owl.hunter.cuny.edu/i/themes/theme_2/1px_trans.gif">
          <a:extLst>
            <a:ext uri="{FF2B5EF4-FFF2-40B4-BE49-F238E27FC236}">
              <a16:creationId xmlns:a16="http://schemas.microsoft.com/office/drawing/2014/main" id="{A1D01CFD-CDCA-E847-B331-83D7EF511D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12700</xdr:colOff>
      <xdr:row>13</xdr:row>
      <xdr:rowOff>12700</xdr:rowOff>
    </xdr:to>
    <xdr:pic>
      <xdr:nvPicPr>
        <xdr:cNvPr id="4" name="Picture 3" descr="https://owl.hunter.cuny.edu/i/themes/theme_2/1px_trans.gif">
          <a:extLst>
            <a:ext uri="{FF2B5EF4-FFF2-40B4-BE49-F238E27FC236}">
              <a16:creationId xmlns:a16="http://schemas.microsoft.com/office/drawing/2014/main" id="{484F58F5-5E42-5C4B-87F4-D59CF073A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265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12700</xdr:colOff>
      <xdr:row>21</xdr:row>
      <xdr:rowOff>12700</xdr:rowOff>
    </xdr:to>
    <xdr:pic>
      <xdr:nvPicPr>
        <xdr:cNvPr id="5" name="Picture 4" descr="https://owl.hunter.cuny.edu/i/themes/theme_2/1px_trans.gif">
          <a:extLst>
            <a:ext uri="{FF2B5EF4-FFF2-40B4-BE49-F238E27FC236}">
              <a16:creationId xmlns:a16="http://schemas.microsoft.com/office/drawing/2014/main" id="{C695DFA0-5A12-A548-B36B-12FB6E6E4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12700</xdr:colOff>
      <xdr:row>21</xdr:row>
      <xdr:rowOff>12700</xdr:rowOff>
    </xdr:to>
    <xdr:pic>
      <xdr:nvPicPr>
        <xdr:cNvPr id="6" name="Picture 5" descr="https://owl.hunter.cuny.edu/i/themes/theme_2/1px_trans.gif">
          <a:extLst>
            <a:ext uri="{FF2B5EF4-FFF2-40B4-BE49-F238E27FC236}">
              <a16:creationId xmlns:a16="http://schemas.microsoft.com/office/drawing/2014/main" id="{26C63552-8EC9-4B4D-9154-486EE1FBB1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53000" y="429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114300</xdr:colOff>
      <xdr:row>30</xdr:row>
      <xdr:rowOff>139700</xdr:rowOff>
    </xdr:to>
    <xdr:pic>
      <xdr:nvPicPr>
        <xdr:cNvPr id="7" name="Picture 6" descr="https://owl.hunter.cuny.edu/i/themes/theme_2/left_nav-0-0.png">
          <a:extLst>
            <a:ext uri="{FF2B5EF4-FFF2-40B4-BE49-F238E27FC236}">
              <a16:creationId xmlns:a16="http://schemas.microsoft.com/office/drawing/2014/main" id="{111BC9D6-F239-4844-984D-E6E3CFD490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12700</xdr:colOff>
      <xdr:row>30</xdr:row>
      <xdr:rowOff>12700</xdr:rowOff>
    </xdr:to>
    <xdr:pic>
      <xdr:nvPicPr>
        <xdr:cNvPr id="8" name="Picture 7" descr="https://owl.hunter.cuny.edu/i/themes/theme_2/1px_trans.gif">
          <a:extLst>
            <a:ext uri="{FF2B5EF4-FFF2-40B4-BE49-F238E27FC236}">
              <a16:creationId xmlns:a16="http://schemas.microsoft.com/office/drawing/2014/main" id="{C8669F51-851A-6F48-B16A-D9B198354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613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114300</xdr:colOff>
      <xdr:row>30</xdr:row>
      <xdr:rowOff>139700</xdr:rowOff>
    </xdr:to>
    <xdr:pic>
      <xdr:nvPicPr>
        <xdr:cNvPr id="9" name="Picture 8" descr="https://owl.hunter.cuny.edu/i/themes/theme_2/left_nav-0-3.png">
          <a:extLst>
            <a:ext uri="{FF2B5EF4-FFF2-40B4-BE49-F238E27FC236}">
              <a16:creationId xmlns:a16="http://schemas.microsoft.com/office/drawing/2014/main" id="{A63D6801-CBBB-0043-AF92-6A40DD45AC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78500" y="6134100"/>
          <a:ext cx="114300" cy="13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12700</xdr:colOff>
      <xdr:row>31</xdr:row>
      <xdr:rowOff>12700</xdr:rowOff>
    </xdr:to>
    <xdr:pic>
      <xdr:nvPicPr>
        <xdr:cNvPr id="10" name="Picture 9" descr="https://owl.hunter.cuny.edu/i/themes/theme_2/1px_trans.gif">
          <a:extLst>
            <a:ext uri="{FF2B5EF4-FFF2-40B4-BE49-F238E27FC236}">
              <a16:creationId xmlns:a16="http://schemas.microsoft.com/office/drawing/2014/main" id="{6DC13876-07A3-5247-A796-8F69321FE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3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4FA8-DC82-DF42-BAC0-CB23BF7A2B66}">
  <dimension ref="A1:L35"/>
  <sheetViews>
    <sheetView topLeftCell="A5" workbookViewId="0">
      <selection activeCell="B6" sqref="B6"/>
    </sheetView>
  </sheetViews>
  <sheetFormatPr baseColWidth="10" defaultRowHeight="16"/>
  <cols>
    <col min="2" max="3" width="66.1640625" customWidth="1"/>
    <col min="4" max="4" width="17.5" hidden="1" customWidth="1"/>
    <col min="5" max="5" width="16.5" hidden="1" customWidth="1"/>
    <col min="6" max="6" width="13.83203125" hidden="1" customWidth="1"/>
    <col min="7" max="7" width="13.6640625" hidden="1" customWidth="1"/>
    <col min="8" max="8" width="0" hidden="1" customWidth="1"/>
  </cols>
  <sheetData>
    <row r="1" spans="1:12" ht="21">
      <c r="B1" s="17" t="s">
        <v>315</v>
      </c>
      <c r="C1" s="17"/>
    </row>
    <row r="2" spans="1:12" ht="21">
      <c r="B2" s="17" t="s">
        <v>76</v>
      </c>
      <c r="C2" s="17"/>
    </row>
    <row r="3" spans="1:12" ht="21">
      <c r="B3" s="17" t="s">
        <v>77</v>
      </c>
      <c r="C3" s="17"/>
    </row>
    <row r="4" spans="1:12" ht="21">
      <c r="C4" s="17"/>
    </row>
    <row r="5" spans="1:12" ht="21">
      <c r="B5" s="17" t="s">
        <v>323</v>
      </c>
      <c r="C5" s="17"/>
    </row>
    <row r="6" spans="1:12" ht="21">
      <c r="B6" s="17"/>
      <c r="C6" s="17"/>
    </row>
    <row r="7" spans="1:12" ht="21">
      <c r="B7" s="17"/>
      <c r="C7" s="17"/>
    </row>
    <row r="8" spans="1:12">
      <c r="B8" s="3" t="s">
        <v>346</v>
      </c>
      <c r="C8" s="12"/>
      <c r="D8" s="3" t="s">
        <v>72</v>
      </c>
      <c r="E8" s="3" t="s">
        <v>73</v>
      </c>
      <c r="F8" s="3" t="s">
        <v>74</v>
      </c>
      <c r="G8" s="3" t="s">
        <v>75</v>
      </c>
      <c r="H8" s="3" t="s">
        <v>316</v>
      </c>
      <c r="I8" s="12"/>
      <c r="J8" s="3" t="s">
        <v>180</v>
      </c>
      <c r="K8" s="12"/>
      <c r="L8" s="12"/>
    </row>
    <row r="9" spans="1:12">
      <c r="C9" s="2" t="s">
        <v>323</v>
      </c>
      <c r="D9" s="3">
        <v>11</v>
      </c>
      <c r="E9" s="3">
        <v>6</v>
      </c>
      <c r="F9" s="3">
        <v>2</v>
      </c>
      <c r="G9" s="3">
        <v>2</v>
      </c>
      <c r="H9" s="3">
        <v>1</v>
      </c>
      <c r="J9" s="3"/>
    </row>
    <row r="10" spans="1:12">
      <c r="B10" s="2"/>
      <c r="C10" s="2"/>
      <c r="D10" s="3"/>
      <c r="E10" s="3"/>
      <c r="F10" s="3"/>
      <c r="G10" s="3"/>
    </row>
    <row r="11" spans="1:12" ht="16" customHeight="1">
      <c r="B11" s="18" t="s">
        <v>0</v>
      </c>
      <c r="C11" s="18"/>
      <c r="J11" s="3" t="s">
        <v>72</v>
      </c>
    </row>
    <row r="12" spans="1:12">
      <c r="A12" s="3">
        <v>1</v>
      </c>
      <c r="B12" s="1" t="s">
        <v>11</v>
      </c>
      <c r="C12" s="1">
        <f>AVERAGE(D12:H12)</f>
        <v>5.8102045454545443</v>
      </c>
      <c r="D12">
        <f>AVERAGE('221 SP2014'!J5,'221 SP2015'!J5,'221 SP2015'!J5,'221 SUM2015'!J5,'221.1 SP2016'!J5,'221.2 SPS016'!J5,'221 SUM2016'!J5,'221 FA2016'!J5,'221 SP2017'!J5,'221 FA2017'!J5,'221 SP2018'!J5)</f>
        <v>6.1118181818181823</v>
      </c>
      <c r="E12">
        <f>AVERAGE('200 SP2014'!J5,'200 FA2014'!J5,'200 SP2015'!J5,'200 FA2015'!J5,'200 SP2018'!J5)</f>
        <v>6.0839999999999987</v>
      </c>
      <c r="F12">
        <f>AVERAGE('300 FA2016'!J5,'300 SP2017'!J5)</f>
        <v>5.77</v>
      </c>
      <c r="G12">
        <f>AVERAGE('100 SP2016'!J5,'100 FA2017'!J5)</f>
        <v>5.2750000000000004</v>
      </c>
      <c r="J12" t="s">
        <v>178</v>
      </c>
    </row>
    <row r="13" spans="1:12">
      <c r="A13" s="3">
        <v>2</v>
      </c>
      <c r="B13" s="1" t="s">
        <v>12</v>
      </c>
      <c r="C13" s="1">
        <f t="shared" ref="C13:C20" si="0">AVERAGE(D13:H13)</f>
        <v>6.1818863636363641</v>
      </c>
      <c r="D13">
        <f>AVERAGE('221 SP2014'!J6,'221 SP2015'!J6,'221 SP2015'!J6,'221 SUM2015'!J6,'221.1 SP2016'!J6,'221.2 SPS016'!J6,'221 SUM2016'!J6,'221 FA2016'!J6,'221 SP2017'!J6,'221 FA2017'!J6,'221 SP2018'!J6)</f>
        <v>6.2345454545454544</v>
      </c>
      <c r="E13">
        <f>AVERAGE('200 SP2014'!J6,'200 FA2014'!J6,'200 SP2015'!J6,'200 FA2015'!J6,'200 SP2018'!J6)</f>
        <v>6.3080000000000007</v>
      </c>
      <c r="F13">
        <f>AVERAGE('300 FA2016'!J6,'300 SP2017'!J6)</f>
        <v>6.1400000000000006</v>
      </c>
      <c r="G13">
        <f>AVERAGE('100 SP2016'!J6,'100 FA2017'!J6)</f>
        <v>6.0449999999999999</v>
      </c>
      <c r="J13" t="s">
        <v>186</v>
      </c>
    </row>
    <row r="14" spans="1:12">
      <c r="A14" s="3">
        <v>3</v>
      </c>
      <c r="B14" s="1" t="s">
        <v>13</v>
      </c>
      <c r="C14" s="1">
        <f t="shared" si="0"/>
        <v>5.7859017112299469</v>
      </c>
      <c r="D14">
        <f>AVERAGE('221 SP2014'!J7,'221 SP2015'!J7,'221 SP2015'!J7,'221 SUM2015'!J7,'221.1 SP2016'!J7,'221.2 SPS016'!J7,'221 SUM2016'!J7,'221 FA2016'!J7,'221 SP2017'!J7,'221 FA2017'!J7,'221 SP2018'!J7)</f>
        <v>6.0890909090909098</v>
      </c>
      <c r="E14">
        <f>AVERAGE('200 SP2014'!J7,'200 FA2014'!J7,'200 SP2015'!J7,'200 FA2015'!J7,'200 SP2018'!J7)</f>
        <v>6.0860000000000003</v>
      </c>
      <c r="F14">
        <f>AVERAGE('300 FA2016'!J7,'300 SP2017'!J7)</f>
        <v>5.45</v>
      </c>
      <c r="G14">
        <f>AVERAGE('100 SP2016'!J7,'100 FA2017'!J7)</f>
        <v>5.2750000000000004</v>
      </c>
      <c r="H14">
        <f>'3320 FA2013'!H5</f>
        <v>6.029417647058823</v>
      </c>
      <c r="J14" t="s">
        <v>197</v>
      </c>
    </row>
    <row r="15" spans="1:12">
      <c r="A15" s="3">
        <v>4</v>
      </c>
      <c r="B15" s="1" t="s">
        <v>14</v>
      </c>
      <c r="C15" s="1">
        <f t="shared" si="0"/>
        <v>5.6430681818181814</v>
      </c>
      <c r="D15">
        <f>AVERAGE('221 SP2014'!J8,'221 SP2015'!J8,'221 SP2015'!J8,'221 SUM2015'!J8,'221.1 SP2016'!J8,'221.2 SPS016'!J8,'221 SUM2016'!J8,'221 FA2016'!J8,'221 SP2017'!J8,'221 FA2017'!J8,'221 SP2018'!J8)</f>
        <v>6.0172727272727267</v>
      </c>
      <c r="E15">
        <f>AVERAGE('200 SP2014'!J8,'200 FA2014'!J8,'200 SP2015'!J8,'200 FA2015'!J8,'200 SP2018'!J8)</f>
        <v>6.04</v>
      </c>
      <c r="F15">
        <f>AVERAGE('300 FA2016'!J8,'300 SP2017'!J8)</f>
        <v>5.5150000000000006</v>
      </c>
      <c r="G15">
        <f>AVERAGE('100 SP2016'!J8,'100 FA2017'!J8)</f>
        <v>5</v>
      </c>
    </row>
    <row r="16" spans="1:12">
      <c r="A16" s="3">
        <v>5</v>
      </c>
      <c r="B16" s="1" t="s">
        <v>15</v>
      </c>
      <c r="C16" s="1">
        <f t="shared" si="0"/>
        <v>5.5745509090909078</v>
      </c>
      <c r="D16">
        <f>AVERAGE('221 SP2014'!J9,'221 SP2015'!J9,'221 SP2015'!J9,'221 SUM2015'!J9,'221.1 SP2016'!J9,'221.2 SPS016'!J9,'221 SUM2016'!J9,'221 FA2016'!J9,'221 SP2017'!J9,'221 FA2017'!J9,'221 SP2018'!J9)</f>
        <v>5.8954545454545446</v>
      </c>
      <c r="E16">
        <f>AVERAGE('200 SP2014'!J9,'200 FA2014'!J9,'200 SP2015'!J9,'200 FA2015'!J9,'200 SP2018'!J9)</f>
        <v>5.8159999999999998</v>
      </c>
      <c r="F16">
        <f>AVERAGE('300 FA2016'!J9,'300 SP2017'!J9)</f>
        <v>5.4049999999999994</v>
      </c>
      <c r="G16">
        <f>AVERAGE('100 SP2016'!J9,'100 FA2017'!J9)</f>
        <v>4.8149999999999995</v>
      </c>
      <c r="H16">
        <f>'3320 FA2013'!H6</f>
        <v>5.9413</v>
      </c>
      <c r="J16" s="3" t="s">
        <v>73</v>
      </c>
    </row>
    <row r="17" spans="1:10">
      <c r="A17" s="3">
        <v>6</v>
      </c>
      <c r="B17" s="1" t="s">
        <v>16</v>
      </c>
      <c r="C17" s="1">
        <f t="shared" si="0"/>
        <v>5.6978009090909092</v>
      </c>
      <c r="D17">
        <f>AVERAGE('221 SP2014'!J10,'221 SP2015'!J10,'221 SP2015'!J10,'221 SUM2015'!J10,'221.1 SP2016'!J10,'221.2 SPS016'!J10,'221 SUM2016'!J10,'221 FA2016'!J10,'221 SP2017'!J10,'221 FA2017'!J10,'221 SP2018'!J10)</f>
        <v>5.9154545454545451</v>
      </c>
      <c r="E17">
        <f>AVERAGE('200 SP2014'!J10,'200 FA2014'!J10,'200 SP2015'!J10,'200 FA2015'!J10,'200 SP2018'!J10)</f>
        <v>5.85</v>
      </c>
      <c r="F17">
        <f>AVERAGE('300 FA2016'!J10,'300 SP2017'!J10)</f>
        <v>5.48</v>
      </c>
      <c r="G17">
        <f>AVERAGE('100 SP2016'!J10,'100 FA2017'!J10)</f>
        <v>4.95</v>
      </c>
      <c r="H17">
        <f>'3320 FA2013'!H7</f>
        <v>6.2935500000000006</v>
      </c>
      <c r="J17" t="s">
        <v>90</v>
      </c>
    </row>
    <row r="18" spans="1:10">
      <c r="A18" s="3">
        <v>7</v>
      </c>
      <c r="B18" s="1" t="s">
        <v>17</v>
      </c>
      <c r="C18" s="1">
        <f t="shared" si="0"/>
        <v>5.5214945454545461</v>
      </c>
      <c r="D18">
        <f>AVERAGE('221 SP2014'!J11,'221 SP2015'!J11,'221 SP2015'!J11,'221 SUM2015'!J11,'221.1 SP2016'!J11,'221.2 SPS016'!J11,'221 SUM2016'!J11,'221 FA2016'!J11,'221 SP2017'!J11,'221 FA2017'!J11,'221 SP2018'!J11)</f>
        <v>5.9872727272727273</v>
      </c>
      <c r="E18">
        <f>AVERAGE('200 SP2014'!J11,'200 FA2014'!J11,'200 SP2015'!J11,'200 FA2015'!J11,'200 SP2018'!J11)</f>
        <v>5.9480000000000004</v>
      </c>
      <c r="F18">
        <f>AVERAGE('300 FA2016'!J11,'300 SP2017'!J11)</f>
        <v>5.8450000000000006</v>
      </c>
      <c r="G18">
        <f>AVERAGE('100 SP2016'!J11,'100 FA2017'!J11)</f>
        <v>4.68</v>
      </c>
      <c r="H18">
        <f>'3320 FA2013'!H8</f>
        <v>5.1472000000000007</v>
      </c>
      <c r="J18" t="s">
        <v>100</v>
      </c>
    </row>
    <row r="19" spans="1:10">
      <c r="A19" s="3">
        <v>8</v>
      </c>
      <c r="B19" s="1" t="s">
        <v>18</v>
      </c>
      <c r="C19" s="1">
        <f t="shared" si="0"/>
        <v>5.439769090909091</v>
      </c>
      <c r="D19">
        <f>AVERAGE('221 SP2014'!J12,'221 SP2015'!J12,'221 SP2015'!J12,'221 SUM2015'!J12,'221.1 SP2016'!J12,'221.2 SPS016'!J12,'221 SUM2016'!J12,'221 FA2016'!J12,'221 SP2017'!J12,'221 FA2017'!J12,'221 SP2018'!J12)</f>
        <v>5.4645454545454548</v>
      </c>
      <c r="E19">
        <f>AVERAGE('200 SP2014'!J12,'200 FA2014'!J12,'200 SP2015'!J12,'200 FA2015'!J12,'200 SP2018'!J12)</f>
        <v>5.8879999999999999</v>
      </c>
      <c r="F19">
        <f>AVERAGE('300 FA2016'!J12,'300 SP2017'!J12)</f>
        <v>5.4950000000000001</v>
      </c>
      <c r="G19">
        <f>AVERAGE('100 SP2016'!J12,'100 FA2017'!J12)</f>
        <v>4.41</v>
      </c>
      <c r="H19">
        <f>'3320 FA2013'!H9</f>
        <v>5.9413</v>
      </c>
      <c r="J19" t="s">
        <v>138</v>
      </c>
    </row>
    <row r="20" spans="1:10">
      <c r="A20" s="3">
        <v>9</v>
      </c>
      <c r="B20" s="1" t="s">
        <v>19</v>
      </c>
      <c r="C20" s="1">
        <f t="shared" si="0"/>
        <v>5.7772063636363642</v>
      </c>
      <c r="D20">
        <f>AVERAGE('221 SP2014'!J13,'221 SP2015'!J13,'221 SP2015'!J13,'221 SUM2015'!J13,'221.1 SP2016'!J13,'221.2 SPS016'!J13,'221 SUM2016'!J13,'221 FA2016'!J13,'221 SP2017'!J13,'221 FA2017'!J13,'221 SP2018'!J13)</f>
        <v>6.0481818181818179</v>
      </c>
      <c r="E20">
        <f>AVERAGE('200 SP2014'!J13,'200 FA2014'!J13,'200 SP2015'!J13,'200 FA2015'!J13,'200 SP2018'!J13)</f>
        <v>6.0400000000000009</v>
      </c>
      <c r="F20">
        <f>AVERAGE('300 FA2016'!J13,'300 SP2017'!J13)</f>
        <v>5.59</v>
      </c>
      <c r="G20">
        <f>AVERAGE('100 SP2016'!J13,'100 FA2017'!J13)</f>
        <v>5.09</v>
      </c>
      <c r="H20">
        <f>'3320 FA2013'!H10</f>
        <v>6.1178499999999998</v>
      </c>
    </row>
    <row r="21" spans="1:10" ht="16" customHeight="1">
      <c r="A21" s="3"/>
      <c r="J21" s="3" t="s">
        <v>74</v>
      </c>
    </row>
    <row r="22" spans="1:10" ht="16" customHeight="1">
      <c r="A22" s="3"/>
      <c r="B22" s="18" t="s">
        <v>20</v>
      </c>
      <c r="C22" s="18"/>
      <c r="J22" t="s">
        <v>188</v>
      </c>
    </row>
    <row r="23" spans="1:10">
      <c r="A23" s="3">
        <v>10</v>
      </c>
      <c r="B23" s="1" t="s">
        <v>25</v>
      </c>
      <c r="C23" s="1">
        <f>AVERAGE(D23:H23)</f>
        <v>2.5834659090909091</v>
      </c>
      <c r="D23">
        <f>AVERAGE('221 SP2014'!H17,'221 SP2015'!H17,'221 SP2015'!H17,'221 SUM2015'!H17,'221.1 SP2016'!H17,'221.2 SPS016'!H17,'221 SUM2016'!H17,'221 FA2016'!H17,'221 SP2017'!H17,'221 FA2017'!H17,'221 SP2018'!H17)</f>
        <v>2.7363636363636363</v>
      </c>
      <c r="E23">
        <f>AVERAGE('200 SP2014'!H17,'200 FA2014'!H17,'200 SP2015'!H17,'200 FA2015'!I14,'200 SP2018'!H17)</f>
        <v>2.5625</v>
      </c>
      <c r="F23">
        <f>AVERAGE('300 FA2016'!H17,'300 SP2017'!H17)</f>
        <v>2.6100000000000003</v>
      </c>
      <c r="G23">
        <f>AVERAGE('100 SP2016'!H17,'100 FA2017'!H17)</f>
        <v>2.4249999999999998</v>
      </c>
      <c r="J23" s="7" t="s">
        <v>191</v>
      </c>
    </row>
    <row r="24" spans="1:10">
      <c r="A24" s="3">
        <v>11</v>
      </c>
      <c r="B24" s="1" t="s">
        <v>26</v>
      </c>
      <c r="C24" s="1">
        <f t="shared" ref="C24:C27" si="1">AVERAGE(D24:H24)</f>
        <v>2.5367590909090909</v>
      </c>
      <c r="D24">
        <f>AVERAGE('221 SP2014'!H18,'221 SP2015'!H18,'221 SP2015'!H18,'221 SUM2015'!H18,'221.1 SP2016'!H18,'221.2 SPS016'!H18,'221 SUM2016'!H18,'221 FA2016'!H18,'221 SP2017'!H18,'221 FA2017'!H18,'221 SP2018'!H18)</f>
        <v>2.6845454545454541</v>
      </c>
      <c r="E24">
        <f>AVERAGE('200 SP2014'!H18,'200 FA2014'!H18,'200 SP2015'!H18,'200 FA2015'!I15,'200 SP2018'!H18)</f>
        <v>2.52</v>
      </c>
      <c r="F24">
        <f>AVERAGE('300 FA2016'!H18,'300 SP2017'!H18)</f>
        <v>2.54</v>
      </c>
      <c r="G24">
        <f>AVERAGE('100 SP2016'!H18,'100 FA2017'!H18)</f>
        <v>2.41</v>
      </c>
      <c r="H24">
        <f>'3320 FA2013'!H14</f>
        <v>2.5292500000000002</v>
      </c>
      <c r="J24" s="7" t="s">
        <v>192</v>
      </c>
    </row>
    <row r="25" spans="1:10">
      <c r="A25" s="3">
        <v>12</v>
      </c>
      <c r="B25" s="1" t="s">
        <v>27</v>
      </c>
      <c r="C25" s="1">
        <f t="shared" si="1"/>
        <v>2.6653409090909093</v>
      </c>
      <c r="D25">
        <f>AVERAGE('221 SP2014'!H19,'221 SP2015'!H19,'221 SP2015'!H19,'221 SUM2015'!H19,'221.1 SP2016'!H19,'221.2 SPS016'!H19,'221 SUM2016'!H19,'221 FA2016'!H19,'221 SP2017'!H19,'221 FA2017'!H19,'221 SP2018'!H19)</f>
        <v>2.7663636363636366</v>
      </c>
      <c r="E25">
        <f>AVERAGE('200 SP2014'!H19,'200 FA2014'!H19,'200 SP2015'!H19,'200 FA2015'!I16,'200 SP2018'!H19)</f>
        <v>2.7650000000000001</v>
      </c>
      <c r="F25">
        <f>AVERAGE('300 FA2016'!H19,'300 SP2017'!H19)</f>
        <v>2.605</v>
      </c>
      <c r="G25">
        <f>AVERAGE('100 SP2016'!H19,'100 FA2017'!H19)</f>
        <v>2.5249999999999999</v>
      </c>
    </row>
    <row r="26" spans="1:10">
      <c r="A26" s="3">
        <v>13</v>
      </c>
      <c r="B26" s="1" t="s">
        <v>28</v>
      </c>
      <c r="C26" s="1">
        <f t="shared" si="1"/>
        <v>2.6867536363636364</v>
      </c>
      <c r="D26">
        <f>AVERAGE('221 SP2014'!H20,'221 SP2015'!H20,'221 SP2015'!H20,'221 SUM2015'!H20,'221.1 SP2016'!H20,'221.2 SPS016'!H20,'221 SUM2016'!H20,'221 FA2016'!H20,'221 SP2017'!H20,'221 FA2017'!H20,'221 SP2018'!H20)</f>
        <v>2.7718181818181815</v>
      </c>
      <c r="E26">
        <f>AVERAGE('200 SP2014'!H20,'200 FA2014'!H20,'200 SP2015'!H20,'200 FA2015'!I17,'200 SP2018'!H20)</f>
        <v>2.7774999999999999</v>
      </c>
      <c r="F26">
        <f>AVERAGE('300 FA2016'!H20,'300 SP2017'!H20)</f>
        <v>2.5949999999999998</v>
      </c>
      <c r="G26">
        <f>AVERAGE('100 SP2016'!H20,'100 FA2017'!H20)</f>
        <v>2.5249999999999999</v>
      </c>
      <c r="H26">
        <f>'3320 FA2013'!H15</f>
        <v>2.7644500000000001</v>
      </c>
      <c r="J26" s="3" t="s">
        <v>220</v>
      </c>
    </row>
    <row r="27" spans="1:10">
      <c r="A27" s="3">
        <v>14</v>
      </c>
      <c r="B27" s="1" t="s">
        <v>29</v>
      </c>
      <c r="C27" s="1">
        <f t="shared" si="1"/>
        <v>2.619034090909091</v>
      </c>
      <c r="D27">
        <f>AVERAGE('221 SP2014'!H21,'221 SP2015'!H21,'221 SP2015'!H21,'221 SUM2015'!H21,'221.1 SP2016'!H21,'221.2 SPS016'!H21,'221 SUM2016'!H21,'221 FA2016'!H21,'221 SP2017'!H21,'221 FA2017'!H21,'221 SP2018'!H21)</f>
        <v>2.7336363636363639</v>
      </c>
      <c r="E27">
        <f>AVERAGE('200 SP2014'!H21,'200 FA2014'!H21,'200 SP2015'!H21,'200 FA2015'!I18,'200 SP2018'!H21)</f>
        <v>2.7875000000000001</v>
      </c>
      <c r="F27">
        <f>AVERAGE('300 FA2016'!H21,'300 SP2017'!H21)</f>
        <v>2.3449999999999998</v>
      </c>
      <c r="G27">
        <f>AVERAGE('100 SP2016'!H21,'100 FA2017'!H21)</f>
        <v>2.61</v>
      </c>
      <c r="J27" t="s">
        <v>215</v>
      </c>
    </row>
    <row r="28" spans="1:10" ht="16" customHeight="1">
      <c r="A28" s="3"/>
      <c r="J28" t="s">
        <v>217</v>
      </c>
    </row>
    <row r="29" spans="1:10" ht="16" customHeight="1">
      <c r="A29" s="3"/>
      <c r="B29" s="18" t="s">
        <v>78</v>
      </c>
      <c r="C29" s="18"/>
      <c r="J29" t="s">
        <v>165</v>
      </c>
    </row>
    <row r="30" spans="1:10">
      <c r="A30" s="3">
        <v>15</v>
      </c>
      <c r="B30" s="1" t="s">
        <v>33</v>
      </c>
      <c r="C30" s="11">
        <f>AVERAGE(D30:H30)</f>
        <v>0.95482982534706673</v>
      </c>
      <c r="D30" s="4">
        <f>AVERAGE('221 SP2014'!E25/'221 SP2014'!C25,'221 SP2015'!E25/'221 SP2015'!C25,'221 SUM2015'!E25/'221 SUM2015'!C25,'221.1 SP2016'!E25/'221.1 SP2016'!C25,'221.2 SPS016'!E25/'221.2 SPS016'!C25,'221 SUM2016'!E25/'221 SUM2016'!C25,'221 FA2016'!E25/'221 FA2016'!C25,'221 SP2017'!E25/'221 SP2017'!C25,'221 FA2017'!E25/'221 FA2017'!C25,'221 SP2018'!E25/'221 SP2018'!C25)</f>
        <v>0.98031795790416487</v>
      </c>
      <c r="E30" s="4">
        <f>AVERAGE('200 SP2014'!E25/'200 SP2014'!C25,'200 FA2014'!E25/'200 FA2014'!C25,'200 SP2015'!E25/'200 SP2015'!C25,'200 FA2015'!E25/'200 FA2015'!C25,'200 SP2018'!E25/'200 SP2018'!C25)</f>
        <v>1</v>
      </c>
      <c r="F30" s="4">
        <f>AVERAGE('300 FA2016'!E25/'300 FA2016'!C25,'300 SP2017'!E25/'300 SP2017'!C25)</f>
        <v>0.8392857142857143</v>
      </c>
      <c r="G30" s="5">
        <f>AVERAGE('100 SP2016'!E25/'100 SP2016'!C25,'100 FA2017'!E25/'100 FA2017'!C25)</f>
        <v>0.95454545454545459</v>
      </c>
      <c r="H30" s="4">
        <f>('3320 FA2013'!H19)/17</f>
        <v>1</v>
      </c>
    </row>
    <row r="31" spans="1:10">
      <c r="A31" s="3">
        <v>16</v>
      </c>
      <c r="B31" s="1" t="s">
        <v>34</v>
      </c>
      <c r="C31" s="11">
        <f t="shared" ref="C31:C35" si="2">AVERAGE(D31:H31)</f>
        <v>0.99006792058516202</v>
      </c>
      <c r="D31" s="4">
        <f>AVERAGE('221 SP2014'!E26/'221 SP2014'!C26,'221 SP2015'!E26/'221 SP2015'!C26,'221 SUM2015'!E26/'221 SUM2015'!C26,'221.1 SP2016'!E26/'221.1 SP2016'!C26,'221.2 SPS016'!E26/'221.2 SPS016'!C26,'221 SUM2016'!E26/'221 SUM2016'!C26,'221 FA2016'!E26/'221 FA2016'!C26,'221 SP2017'!E26/'221 SP2017'!C26,'221 FA2017'!E26/'221 FA2017'!C26,'221 SP2018'!E26/'221 SP2018'!C26)</f>
        <v>0.99200626959247662</v>
      </c>
      <c r="E31" s="4">
        <f>AVERAGE('200 SP2014'!E26/'200 SP2014'!C26,'200 FA2014'!E26/'200 FA2014'!C26,'200 SP2015'!E26/'200 SP2015'!C26,'200 FA2015'!E26/'200 FA2015'!C26,'200 SP2018'!E26/'200 SP2018'!C26)</f>
        <v>1</v>
      </c>
      <c r="F31" s="4">
        <f>AVERAGE('300 FA2016'!E26/'300 FA2016'!C26,'300 SP2017'!E26/'300 SP2017'!C26)</f>
        <v>0.95833333333333326</v>
      </c>
      <c r="G31" s="5">
        <f>AVERAGE('100 SP2016'!E26/'100 SP2016'!C26,'100 FA2017'!E26/'100 FA2017'!C26)</f>
        <v>1</v>
      </c>
      <c r="H31" s="4">
        <f>('3320 FA2013'!H20)/17</f>
        <v>1</v>
      </c>
      <c r="J31" s="3" t="s">
        <v>342</v>
      </c>
    </row>
    <row r="32" spans="1:10">
      <c r="A32" s="3">
        <v>17</v>
      </c>
      <c r="B32" s="1" t="s">
        <v>35</v>
      </c>
      <c r="C32" s="11">
        <f t="shared" si="2"/>
        <v>0.98047049441786283</v>
      </c>
      <c r="D32" s="4">
        <f>AVERAGE('221 SP2014'!E27/'221 SP2014'!C27,'221 SP2015'!E27/'221 SP2015'!C27,'221 SUM2015'!E27/'221 SUM2015'!C27,'221.1 SP2016'!E27/'221.1 SP2016'!C27,'221.2 SPS016'!E27/'221.2 SPS016'!C27,'221 SUM2016'!E27/'221 SUM2016'!C27,'221 FA2016'!E27/'221 FA2016'!C27,'221 SP2017'!E27/'221 SP2017'!C27,'221 FA2017'!E27/'221 FA2017'!C27,'221 SP2018'!E27/'221 SP2018'!C27)</f>
        <v>1</v>
      </c>
      <c r="E32" s="4">
        <f>AVERAGE('200 SP2014'!E27/'200 SP2014'!C27,'200 FA2014'!E27/'200 FA2014'!C27,'200 SP2015'!E27/'200 SP2015'!C27,'200 FA2015'!E27/'200 FA2015'!C27,'200 SP2018'!E27/'200 SP2018'!C27)</f>
        <v>0.98947368421052639</v>
      </c>
      <c r="F32" s="4">
        <f>AVERAGE('300 FA2016'!E27/'300 FA2016'!C27,'300 SP2017'!E27/'300 SP2017'!C27)</f>
        <v>0.95833333333333326</v>
      </c>
      <c r="G32" s="5">
        <f>AVERAGE('100 SP2016'!E27/'100 SP2016'!C27,'100 FA2017'!E27/'100 FA2017'!C27)</f>
        <v>0.95454545454545459</v>
      </c>
      <c r="H32" s="4">
        <f>('3320 FA2013'!H21)/17</f>
        <v>1</v>
      </c>
      <c r="J32" t="s">
        <v>343</v>
      </c>
    </row>
    <row r="33" spans="1:10">
      <c r="A33" s="3">
        <v>18</v>
      </c>
      <c r="B33" s="1" t="s">
        <v>36</v>
      </c>
      <c r="C33" s="11">
        <f t="shared" si="2"/>
        <v>0.97769199189144207</v>
      </c>
      <c r="D33" s="4">
        <f>AVERAGE('221 SP2014'!E28/'221 SP2014'!C28,'221 SP2015'!E28/'221 SP2015'!C28,'221 SUM2015'!E28/'221 SUM2015'!C28,'221.1 SP2016'!E28/'221.1 SP2016'!C28,'221.2 SPS016'!E28/'221.2 SPS016'!C28,'221 SUM2016'!E28/'221 SUM2016'!C28,'221 FA2016'!E28/'221 FA2016'!C28,'221 SP2017'!E28/'221 SP2017'!C28,'221 FA2017'!E28/'221 FA2017'!C28,'221 SP2018'!E28/'221 SP2018'!C28)</f>
        <v>0.95984204163984244</v>
      </c>
      <c r="E33" s="4">
        <f>AVERAGE('200 SP2014'!E28/'200 SP2014'!C28,'200 FA2014'!E28/'200 FA2014'!C28,'200 SP2015'!E28/'200 SP2015'!C28,'200 FA2015'!E28/'200 FA2015'!C28,'200 SP2018'!E28/'200 SP2018'!C28)</f>
        <v>0.99259259259259258</v>
      </c>
      <c r="F33" s="4">
        <f>AVERAGE('300 FA2016'!E28/'300 FA2016'!C28,'300 SP2017'!E28/'300 SP2017'!C28)</f>
        <v>0.95833333333333326</v>
      </c>
      <c r="G33" s="5">
        <f>AVERAGE('100 SP2016'!E28/'100 SP2016'!C28,'100 FA2017'!E28/'100 FA2017'!C28)</f>
        <v>1</v>
      </c>
      <c r="H33" s="4"/>
      <c r="J33" t="s">
        <v>345</v>
      </c>
    </row>
    <row r="34" spans="1:10">
      <c r="A34" s="3">
        <v>19</v>
      </c>
      <c r="B34" s="1" t="s">
        <v>37</v>
      </c>
      <c r="C34" s="11">
        <f t="shared" si="2"/>
        <v>0.97884250857027622</v>
      </c>
      <c r="D34" s="4">
        <f>AVERAGE('221 SP2014'!E29/'221 SP2014'!C29,'221 SP2015'!E29/'221 SP2015'!C29,'221 SUM2015'!E29/'221 SUM2015'!C29,'221.1 SP2016'!E29/'221.1 SP2016'!C29,'221.2 SPS016'!E29/'221.2 SPS016'!C29,'221 SUM2016'!E29/'221 SUM2016'!C29,'221 FA2016'!E29/'221 FA2016'!C29,'221 SP2017'!E29/'221 SP2017'!C29,'221 FA2017'!E29/'221 FA2017'!C29,'221 SP2018'!E29/'221 SP2018'!C29)</f>
        <v>0.97754587618471478</v>
      </c>
      <c r="E34" s="4">
        <f>AVERAGE('200 SP2014'!E29/'200 SP2014'!C29,'200 FA2014'!E29/'200 FA2014'!C29,'200 SP2015'!E29/'200 SP2015'!C29,'200 FA2015'!E29/'200 FA2015'!C29,'200 SP2018'!E29/'200 SP2018'!C29)</f>
        <v>1</v>
      </c>
      <c r="F34" s="4">
        <f>AVERAGE('300 FA2016'!E29/'300 FA2016'!C29,'300 SP2017'!E29/'300 SP2017'!C29)</f>
        <v>0.91666666666666674</v>
      </c>
      <c r="G34" s="5">
        <f>AVERAGE('100 SP2016'!E29/'100 SP2016'!C29,'100 FA2017'!E29/'100 FA2017'!C29)</f>
        <v>1</v>
      </c>
      <c r="H34" s="4">
        <f>('3320 FA2013'!H22)/17</f>
        <v>1</v>
      </c>
      <c r="J34" t="s">
        <v>344</v>
      </c>
    </row>
    <row r="35" spans="1:10">
      <c r="A35" s="3">
        <v>20</v>
      </c>
      <c r="B35" s="1" t="s">
        <v>38</v>
      </c>
      <c r="C35" s="11">
        <f t="shared" si="2"/>
        <v>0.93937609223720031</v>
      </c>
      <c r="D35" s="4">
        <f>AVERAGE('221 SP2014'!E30/'221 SP2014'!C30,'221 SP2015'!E30/'221 SP2015'!C30,'221 SUM2015'!E30/'221 SUM2015'!C30,'221.1 SP2016'!E30/'221.1 SP2016'!C30,'221.2 SPS016'!E30/'221.2 SPS016'!C30,'221 SUM2016'!E30/'221 SUM2016'!C30,'221 FA2016'!E30/'221 FA2016'!C30,'221 SP2017'!E30/'221 SP2017'!C30,'221 FA2017'!E30/'221 FA2017'!C30,'221 SP2018'!E30/'221 SP2018'!C30)</f>
        <v>0.92105691036245108</v>
      </c>
      <c r="E35" s="4">
        <f>AVERAGE('200 SP2014'!E30/'200 SP2014'!C30,'200 FA2014'!E30/'200 FA2014'!C30,'200 SP2015'!E30/'200 SP2015'!C30,'200 FA2015'!E30/'200 FA2015'!C30,'200 SP2018'!E30/'200 SP2018'!C30)</f>
        <v>0.95385385385385368</v>
      </c>
      <c r="F35" s="4">
        <f>AVERAGE('300 FA2016'!E30/'300 FA2016'!C30,'300 SP2017'!E30/'300 SP2017'!C30)</f>
        <v>0.95833333333333326</v>
      </c>
      <c r="G35" s="5">
        <f>AVERAGE('100 SP2016'!E30/'100 SP2016'!C30,'100 FA2017'!E30/'100 FA2017'!C30)</f>
        <v>0.86363636363636365</v>
      </c>
      <c r="H35" s="4">
        <f>('3320 FA2013'!H23)/17</f>
        <v>1</v>
      </c>
    </row>
  </sheetData>
  <mergeCells count="3">
    <mergeCell ref="B11:C11"/>
    <mergeCell ref="B22:C22"/>
    <mergeCell ref="B29:C2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C4C8D-93A0-A843-9A3A-1D35639B0F26}">
  <dimension ref="A1:Q63"/>
  <sheetViews>
    <sheetView topLeftCell="B1" workbookViewId="0">
      <selection activeCell="R30" sqref="R30"/>
    </sheetView>
  </sheetViews>
  <sheetFormatPr baseColWidth="10" defaultRowHeight="16"/>
  <cols>
    <col min="1" max="16384" width="10.83203125" style="7"/>
  </cols>
  <sheetData>
    <row r="1" spans="1:13">
      <c r="A1" s="9" t="s">
        <v>87</v>
      </c>
    </row>
    <row r="2" spans="1:13">
      <c r="A2" s="8" t="s">
        <v>237</v>
      </c>
    </row>
    <row r="3" spans="1:13">
      <c r="A3" s="21" t="s">
        <v>0</v>
      </c>
      <c r="B3" s="8"/>
      <c r="C3" s="8" t="s">
        <v>1</v>
      </c>
      <c r="D3" s="8" t="s">
        <v>3</v>
      </c>
      <c r="E3" s="8" t="s">
        <v>4</v>
      </c>
      <c r="F3" s="8" t="s">
        <v>5</v>
      </c>
      <c r="G3" s="8" t="s">
        <v>6</v>
      </c>
      <c r="H3" s="8" t="s">
        <v>7</v>
      </c>
      <c r="I3" s="8" t="s">
        <v>8</v>
      </c>
      <c r="J3" s="8" t="s">
        <v>9</v>
      </c>
      <c r="K3" s="8" t="s">
        <v>10</v>
      </c>
      <c r="M3" s="8" t="s">
        <v>79</v>
      </c>
    </row>
    <row r="4" spans="1:13">
      <c r="A4" s="21"/>
      <c r="B4" s="8" t="s">
        <v>2</v>
      </c>
      <c r="C4" s="8">
        <v>-1</v>
      </c>
      <c r="D4" s="8">
        <v>-2</v>
      </c>
      <c r="E4" s="8">
        <v>-3</v>
      </c>
      <c r="F4" s="8">
        <v>-4</v>
      </c>
      <c r="G4" s="8">
        <v>-5</v>
      </c>
      <c r="H4" s="8">
        <v>-6</v>
      </c>
      <c r="I4" s="8">
        <v>-7</v>
      </c>
      <c r="J4" s="8"/>
      <c r="M4" s="7" t="s">
        <v>133</v>
      </c>
    </row>
    <row r="5" spans="1:13">
      <c r="A5" s="7" t="s">
        <v>11</v>
      </c>
      <c r="B5" s="7">
        <v>27</v>
      </c>
      <c r="C5" s="7">
        <v>0</v>
      </c>
      <c r="D5" s="7">
        <v>0</v>
      </c>
      <c r="E5" s="7">
        <v>0</v>
      </c>
      <c r="F5" s="7">
        <v>1</v>
      </c>
      <c r="G5" s="7">
        <v>3</v>
      </c>
      <c r="H5" s="7">
        <v>9</v>
      </c>
      <c r="I5" s="7">
        <v>14</v>
      </c>
      <c r="J5" s="7">
        <v>6.33</v>
      </c>
      <c r="M5" s="7" t="s">
        <v>134</v>
      </c>
    </row>
    <row r="6" spans="1:13">
      <c r="A6" s="7" t="s">
        <v>12</v>
      </c>
      <c r="B6" s="7">
        <v>27</v>
      </c>
      <c r="C6" s="7">
        <v>0</v>
      </c>
      <c r="D6" s="7">
        <v>1</v>
      </c>
      <c r="E6" s="7">
        <v>0</v>
      </c>
      <c r="F6" s="7">
        <v>0</v>
      </c>
      <c r="G6" s="7">
        <v>1</v>
      </c>
      <c r="H6" s="7">
        <v>10</v>
      </c>
      <c r="I6" s="7">
        <v>15</v>
      </c>
      <c r="J6" s="7">
        <v>6.37</v>
      </c>
      <c r="M6" s="7" t="s">
        <v>135</v>
      </c>
    </row>
    <row r="7" spans="1:13">
      <c r="A7" s="7" t="s">
        <v>13</v>
      </c>
      <c r="B7" s="7">
        <v>27</v>
      </c>
      <c r="C7" s="7">
        <v>0</v>
      </c>
      <c r="D7" s="7">
        <v>1</v>
      </c>
      <c r="E7" s="7">
        <v>0</v>
      </c>
      <c r="F7" s="7">
        <v>0</v>
      </c>
      <c r="G7" s="7">
        <v>3</v>
      </c>
      <c r="H7" s="7">
        <v>7</v>
      </c>
      <c r="I7" s="7">
        <v>16</v>
      </c>
      <c r="J7" s="7">
        <v>6.33</v>
      </c>
      <c r="M7" s="7" t="s">
        <v>136</v>
      </c>
    </row>
    <row r="8" spans="1:13">
      <c r="A8" s="7" t="s">
        <v>14</v>
      </c>
      <c r="B8" s="7">
        <v>27</v>
      </c>
      <c r="C8" s="7">
        <v>0</v>
      </c>
      <c r="D8" s="7">
        <v>0</v>
      </c>
      <c r="E8" s="7">
        <v>1</v>
      </c>
      <c r="F8" s="7">
        <v>2</v>
      </c>
      <c r="G8" s="7">
        <v>3</v>
      </c>
      <c r="H8" s="7">
        <v>5</v>
      </c>
      <c r="I8" s="7">
        <v>16</v>
      </c>
      <c r="J8" s="7">
        <v>6.22</v>
      </c>
      <c r="M8" s="7" t="s">
        <v>137</v>
      </c>
    </row>
    <row r="9" spans="1:13">
      <c r="A9" s="7" t="s">
        <v>15</v>
      </c>
      <c r="B9" s="7">
        <v>27</v>
      </c>
      <c r="C9" s="7">
        <v>0</v>
      </c>
      <c r="D9" s="7">
        <v>0</v>
      </c>
      <c r="E9" s="7">
        <v>0</v>
      </c>
      <c r="F9" s="7">
        <v>3</v>
      </c>
      <c r="G9" s="7">
        <v>2</v>
      </c>
      <c r="H9" s="7">
        <v>10</v>
      </c>
      <c r="I9" s="7">
        <v>12</v>
      </c>
      <c r="J9" s="7">
        <v>6.15</v>
      </c>
      <c r="M9" s="7" t="s">
        <v>138</v>
      </c>
    </row>
    <row r="10" spans="1:13">
      <c r="A10" s="7" t="s">
        <v>16</v>
      </c>
      <c r="B10" s="7">
        <v>27</v>
      </c>
      <c r="C10" s="7">
        <v>0</v>
      </c>
      <c r="D10" s="7">
        <v>0</v>
      </c>
      <c r="E10" s="7">
        <v>0</v>
      </c>
      <c r="F10" s="7">
        <v>2</v>
      </c>
      <c r="G10" s="7">
        <v>2</v>
      </c>
      <c r="H10" s="7">
        <v>8</v>
      </c>
      <c r="I10" s="7">
        <v>15</v>
      </c>
      <c r="J10" s="7">
        <v>6.33</v>
      </c>
      <c r="M10" s="7" t="s">
        <v>139</v>
      </c>
    </row>
    <row r="11" spans="1:13">
      <c r="A11" s="7" t="s">
        <v>17</v>
      </c>
      <c r="B11" s="7">
        <v>27</v>
      </c>
      <c r="C11" s="7">
        <v>0</v>
      </c>
      <c r="D11" s="7">
        <v>0</v>
      </c>
      <c r="E11" s="7">
        <v>0</v>
      </c>
      <c r="F11" s="7">
        <v>1</v>
      </c>
      <c r="G11" s="7">
        <v>2</v>
      </c>
      <c r="H11" s="7">
        <v>9</v>
      </c>
      <c r="I11" s="7">
        <v>15</v>
      </c>
      <c r="J11" s="7">
        <v>6.41</v>
      </c>
      <c r="M11" s="7" t="s">
        <v>140</v>
      </c>
    </row>
    <row r="12" spans="1:13">
      <c r="A12" s="7" t="s">
        <v>18</v>
      </c>
      <c r="B12" s="7">
        <v>27</v>
      </c>
      <c r="C12" s="7">
        <v>0</v>
      </c>
      <c r="D12" s="7">
        <v>1</v>
      </c>
      <c r="E12" s="7">
        <v>0</v>
      </c>
      <c r="F12" s="7">
        <v>2</v>
      </c>
      <c r="G12" s="7">
        <v>4</v>
      </c>
      <c r="H12" s="7">
        <v>5</v>
      </c>
      <c r="I12" s="7">
        <v>15</v>
      </c>
      <c r="J12" s="7">
        <v>6.11</v>
      </c>
      <c r="M12" s="7" t="s">
        <v>141</v>
      </c>
    </row>
    <row r="13" spans="1:13">
      <c r="A13" s="7" t="s">
        <v>19</v>
      </c>
      <c r="B13" s="7">
        <v>27</v>
      </c>
      <c r="C13" s="7">
        <v>0</v>
      </c>
      <c r="D13" s="7">
        <v>0</v>
      </c>
      <c r="E13" s="7">
        <v>0</v>
      </c>
      <c r="F13" s="7">
        <v>1</v>
      </c>
      <c r="G13" s="7">
        <v>4</v>
      </c>
      <c r="H13" s="7">
        <v>10</v>
      </c>
      <c r="I13" s="7">
        <v>12</v>
      </c>
      <c r="J13" s="7">
        <v>6.22</v>
      </c>
      <c r="M13" s="7" t="s">
        <v>142</v>
      </c>
    </row>
    <row r="14" spans="1:13">
      <c r="A14" s="20"/>
      <c r="B14" s="20"/>
      <c r="C14" s="20"/>
      <c r="D14" s="20"/>
      <c r="E14" s="20"/>
      <c r="F14" s="20"/>
      <c r="G14" s="20"/>
      <c r="H14" s="20"/>
      <c r="I14" s="20"/>
      <c r="J14" s="20"/>
      <c r="K14" s="20"/>
      <c r="M14" s="7" t="s">
        <v>143</v>
      </c>
    </row>
    <row r="15" spans="1:13">
      <c r="A15" s="21" t="s">
        <v>20</v>
      </c>
      <c r="B15" s="8"/>
      <c r="C15" s="8" t="s">
        <v>1</v>
      </c>
      <c r="D15" s="8" t="s">
        <v>21</v>
      </c>
      <c r="E15" s="8" t="s">
        <v>22</v>
      </c>
      <c r="F15" s="8" t="s">
        <v>23</v>
      </c>
      <c r="G15" s="21" t="s">
        <v>24</v>
      </c>
      <c r="H15" s="21" t="s">
        <v>10</v>
      </c>
      <c r="M15" s="7" t="s">
        <v>144</v>
      </c>
    </row>
    <row r="16" spans="1:13">
      <c r="A16" s="21"/>
      <c r="B16" s="8"/>
      <c r="C16" s="8" t="s">
        <v>2</v>
      </c>
      <c r="D16" s="8">
        <v>-1</v>
      </c>
      <c r="E16" s="8">
        <v>-2</v>
      </c>
      <c r="F16" s="8">
        <v>-3</v>
      </c>
      <c r="G16" s="21"/>
      <c r="H16" s="21"/>
      <c r="M16" s="7" t="s">
        <v>145</v>
      </c>
    </row>
    <row r="17" spans="1:17">
      <c r="A17" s="7" t="s">
        <v>25</v>
      </c>
      <c r="C17" s="7">
        <v>27</v>
      </c>
      <c r="D17" s="7">
        <v>0</v>
      </c>
      <c r="E17" s="7">
        <v>8</v>
      </c>
      <c r="F17" s="7">
        <v>15</v>
      </c>
      <c r="G17" s="7">
        <v>4</v>
      </c>
      <c r="H17" s="7">
        <v>2.65</v>
      </c>
      <c r="M17" s="7" t="s">
        <v>146</v>
      </c>
    </row>
    <row r="18" spans="1:17">
      <c r="A18" s="7" t="s">
        <v>26</v>
      </c>
      <c r="C18" s="7">
        <v>27</v>
      </c>
      <c r="D18" s="7">
        <v>1</v>
      </c>
      <c r="E18" s="7">
        <v>8</v>
      </c>
      <c r="F18" s="7">
        <v>17</v>
      </c>
      <c r="G18" s="7">
        <v>1</v>
      </c>
      <c r="H18" s="7">
        <v>2.62</v>
      </c>
      <c r="M18" s="7" t="s">
        <v>147</v>
      </c>
    </row>
    <row r="19" spans="1:17">
      <c r="A19" s="7" t="s">
        <v>27</v>
      </c>
      <c r="C19" s="7">
        <v>27</v>
      </c>
      <c r="D19" s="7">
        <v>1</v>
      </c>
      <c r="E19" s="7">
        <v>8</v>
      </c>
      <c r="F19" s="7">
        <v>17</v>
      </c>
      <c r="G19" s="7">
        <v>1</v>
      </c>
      <c r="H19" s="7">
        <v>2.62</v>
      </c>
      <c r="M19" s="7" t="s">
        <v>148</v>
      </c>
    </row>
    <row r="20" spans="1:17">
      <c r="A20" s="7" t="s">
        <v>28</v>
      </c>
      <c r="C20" s="7">
        <v>27</v>
      </c>
      <c r="D20" s="7">
        <v>0</v>
      </c>
      <c r="E20" s="7">
        <v>5</v>
      </c>
      <c r="F20" s="7">
        <v>21</v>
      </c>
      <c r="G20" s="7">
        <v>1</v>
      </c>
      <c r="H20" s="7">
        <v>2.81</v>
      </c>
    </row>
    <row r="21" spans="1:17">
      <c r="A21" s="7" t="s">
        <v>29</v>
      </c>
      <c r="C21" s="7">
        <v>27</v>
      </c>
      <c r="D21" s="7">
        <v>1</v>
      </c>
      <c r="E21" s="7">
        <v>6</v>
      </c>
      <c r="F21" s="7">
        <v>18</v>
      </c>
      <c r="G21" s="7">
        <v>2</v>
      </c>
      <c r="H21" s="7">
        <v>2.68</v>
      </c>
    </row>
    <row r="22" spans="1:17">
      <c r="A22" s="20"/>
      <c r="B22" s="20"/>
      <c r="C22" s="20"/>
      <c r="D22" s="20"/>
      <c r="E22" s="20"/>
      <c r="F22" s="20"/>
      <c r="G22" s="20"/>
      <c r="H22" s="20"/>
      <c r="I22" s="20"/>
      <c r="J22" s="20"/>
      <c r="K22" s="20"/>
      <c r="Q22" s="20"/>
    </row>
    <row r="23" spans="1:17">
      <c r="A23" s="21" t="s">
        <v>30</v>
      </c>
      <c r="B23" s="8"/>
      <c r="C23" s="8" t="s">
        <v>1</v>
      </c>
      <c r="D23" s="21" t="s">
        <v>31</v>
      </c>
      <c r="E23" s="21" t="s">
        <v>32</v>
      </c>
      <c r="F23" s="21" t="s">
        <v>24</v>
      </c>
      <c r="Q23" s="20"/>
    </row>
    <row r="24" spans="1:17">
      <c r="A24" s="21"/>
      <c r="B24" s="8"/>
      <c r="C24" s="8" t="s">
        <v>2</v>
      </c>
      <c r="D24" s="21"/>
      <c r="E24" s="21"/>
      <c r="F24" s="21"/>
      <c r="Q24" s="20"/>
    </row>
    <row r="25" spans="1:17">
      <c r="A25" s="7" t="s">
        <v>33</v>
      </c>
      <c r="C25" s="7">
        <v>27</v>
      </c>
      <c r="D25" s="7">
        <v>0</v>
      </c>
      <c r="E25" s="7">
        <v>27</v>
      </c>
      <c r="F25" s="7">
        <v>0</v>
      </c>
      <c r="Q25" s="20"/>
    </row>
    <row r="26" spans="1:17">
      <c r="A26" s="7" t="s">
        <v>34</v>
      </c>
      <c r="C26" s="7">
        <v>27</v>
      </c>
      <c r="D26" s="7">
        <v>0</v>
      </c>
      <c r="E26" s="7">
        <v>27</v>
      </c>
      <c r="F26" s="7">
        <v>0</v>
      </c>
      <c r="Q26" s="20"/>
    </row>
    <row r="27" spans="1:17">
      <c r="A27" s="7" t="s">
        <v>35</v>
      </c>
      <c r="C27" s="7">
        <v>27</v>
      </c>
      <c r="D27" s="7">
        <v>0</v>
      </c>
      <c r="E27" s="7">
        <v>27</v>
      </c>
      <c r="F27" s="7">
        <v>0</v>
      </c>
      <c r="Q27" s="20"/>
    </row>
    <row r="28" spans="1:17">
      <c r="A28" s="7" t="s">
        <v>36</v>
      </c>
      <c r="C28" s="7">
        <v>27</v>
      </c>
      <c r="D28" s="7">
        <v>1</v>
      </c>
      <c r="E28" s="7">
        <v>26</v>
      </c>
      <c r="F28" s="7">
        <v>0</v>
      </c>
      <c r="Q28" s="20"/>
    </row>
    <row r="29" spans="1:17">
      <c r="A29" s="7" t="s">
        <v>37</v>
      </c>
      <c r="C29" s="7">
        <v>27</v>
      </c>
      <c r="D29" s="7">
        <v>0</v>
      </c>
      <c r="E29" s="7">
        <v>27</v>
      </c>
      <c r="F29" s="7">
        <v>0</v>
      </c>
      <c r="Q29" s="20"/>
    </row>
    <row r="30" spans="1:17">
      <c r="A30" s="7" t="s">
        <v>38</v>
      </c>
      <c r="C30" s="7">
        <v>27</v>
      </c>
      <c r="D30" s="7">
        <v>0</v>
      </c>
      <c r="E30" s="7">
        <v>26</v>
      </c>
      <c r="F30" s="7">
        <v>1</v>
      </c>
      <c r="Q30" s="20"/>
    </row>
    <row r="31" spans="1:17">
      <c r="A31" s="20"/>
      <c r="B31" s="20"/>
      <c r="C31" s="20"/>
      <c r="D31" s="20"/>
      <c r="E31" s="20"/>
      <c r="F31" s="20"/>
      <c r="G31" s="20"/>
      <c r="H31" s="20"/>
      <c r="I31" s="20"/>
      <c r="J31" s="20"/>
      <c r="K31" s="20"/>
      <c r="L31" s="20"/>
      <c r="M31" s="20"/>
      <c r="N31" s="20"/>
      <c r="O31" s="20"/>
      <c r="P31" s="20"/>
    </row>
    <row r="32" spans="1:17">
      <c r="A32" s="21" t="s">
        <v>39</v>
      </c>
      <c r="B32" s="21"/>
      <c r="C32" s="21"/>
      <c r="D32" s="21"/>
      <c r="E32" s="21"/>
      <c r="F32" s="21"/>
      <c r="G32" s="21"/>
      <c r="H32" s="21"/>
      <c r="I32" s="21"/>
      <c r="J32" s="21"/>
      <c r="K32" s="21"/>
      <c r="L32" s="21"/>
      <c r="M32" s="21"/>
      <c r="N32" s="21"/>
      <c r="O32" s="21"/>
      <c r="P32" s="7" t="s">
        <v>40</v>
      </c>
    </row>
    <row r="33" spans="1:15">
      <c r="A33" s="20"/>
      <c r="B33" s="20"/>
      <c r="C33" s="20"/>
      <c r="D33" s="20"/>
      <c r="E33" s="20"/>
      <c r="F33" s="20"/>
      <c r="G33" s="20"/>
      <c r="H33" s="20"/>
      <c r="I33" s="20"/>
      <c r="J33" s="20"/>
      <c r="K33" s="20"/>
      <c r="L33" s="20"/>
      <c r="M33" s="20"/>
      <c r="N33" s="20"/>
      <c r="O33" s="20"/>
    </row>
    <row r="34" spans="1:15">
      <c r="A34" s="20"/>
      <c r="B34" s="20"/>
      <c r="C34" s="20"/>
      <c r="D34" s="20"/>
      <c r="E34" s="20"/>
      <c r="F34" s="20"/>
      <c r="G34" s="20"/>
      <c r="H34" s="20"/>
      <c r="I34" s="20"/>
      <c r="J34" s="20"/>
      <c r="K34" s="20"/>
      <c r="L34" s="20"/>
      <c r="M34" s="20"/>
      <c r="N34" s="20"/>
      <c r="O34" s="20"/>
    </row>
    <row r="35" spans="1:15">
      <c r="A35" s="21" t="s">
        <v>41</v>
      </c>
      <c r="B35" s="21"/>
      <c r="C35" s="21"/>
      <c r="D35" s="21"/>
      <c r="E35" s="21"/>
      <c r="F35" s="21"/>
      <c r="G35" s="21"/>
      <c r="H35" s="21"/>
      <c r="I35" s="21"/>
      <c r="J35" s="21"/>
      <c r="K35" s="21"/>
      <c r="L35" s="21"/>
      <c r="M35" s="21"/>
      <c r="N35" s="21"/>
      <c r="O35" s="21"/>
    </row>
    <row r="36" spans="1:15">
      <c r="A36" s="21" t="s">
        <v>42</v>
      </c>
      <c r="B36" s="21"/>
      <c r="C36" s="21"/>
      <c r="D36" s="21"/>
      <c r="E36" s="21"/>
      <c r="F36" s="21"/>
      <c r="G36" s="21"/>
      <c r="H36" s="21"/>
      <c r="I36" s="21"/>
      <c r="J36" s="21"/>
      <c r="K36" s="21"/>
      <c r="L36" s="8" t="s">
        <v>1</v>
      </c>
      <c r="M36" s="20" t="s">
        <v>43</v>
      </c>
      <c r="N36" s="21" t="s">
        <v>42</v>
      </c>
      <c r="O36" s="8" t="s">
        <v>1</v>
      </c>
    </row>
    <row r="37" spans="1:15">
      <c r="A37" s="21"/>
      <c r="B37" s="21"/>
      <c r="C37" s="21"/>
      <c r="D37" s="21"/>
      <c r="E37" s="21"/>
      <c r="F37" s="21"/>
      <c r="G37" s="21"/>
      <c r="H37" s="21"/>
      <c r="I37" s="21"/>
      <c r="J37" s="21"/>
      <c r="K37" s="21"/>
      <c r="L37" s="8" t="s">
        <v>2</v>
      </c>
      <c r="M37" s="20"/>
      <c r="N37" s="21"/>
      <c r="O37" s="8" t="s">
        <v>2</v>
      </c>
    </row>
    <row r="38" spans="1:15">
      <c r="A38" s="20" t="s">
        <v>44</v>
      </c>
      <c r="B38" s="20"/>
      <c r="C38" s="20"/>
      <c r="D38" s="20"/>
      <c r="E38" s="20"/>
      <c r="F38" s="20"/>
      <c r="G38" s="20"/>
      <c r="H38" s="20"/>
      <c r="I38" s="20"/>
      <c r="J38" s="20"/>
      <c r="K38" s="20"/>
      <c r="L38" s="7">
        <v>18</v>
      </c>
      <c r="M38" s="7" t="s">
        <v>43</v>
      </c>
      <c r="N38" s="7" t="s">
        <v>45</v>
      </c>
      <c r="O38" s="7">
        <v>6</v>
      </c>
    </row>
    <row r="39" spans="1:15">
      <c r="A39" s="20" t="s">
        <v>46</v>
      </c>
      <c r="B39" s="20"/>
      <c r="C39" s="20"/>
      <c r="D39" s="20"/>
      <c r="E39" s="20"/>
      <c r="F39" s="20"/>
      <c r="G39" s="20"/>
      <c r="H39" s="20"/>
      <c r="I39" s="20"/>
      <c r="J39" s="20"/>
      <c r="K39" s="20"/>
      <c r="L39" s="7">
        <v>2</v>
      </c>
      <c r="M39" s="7" t="s">
        <v>43</v>
      </c>
      <c r="N39" s="7" t="s">
        <v>47</v>
      </c>
      <c r="O39" s="7">
        <v>3</v>
      </c>
    </row>
    <row r="40" spans="1:15">
      <c r="A40" s="20" t="s">
        <v>48</v>
      </c>
      <c r="B40" s="20"/>
      <c r="C40" s="20"/>
      <c r="D40" s="20"/>
      <c r="E40" s="20"/>
      <c r="F40" s="20"/>
      <c r="G40" s="20"/>
      <c r="H40" s="20"/>
      <c r="I40" s="20"/>
      <c r="J40" s="20"/>
      <c r="K40" s="20"/>
      <c r="L40" s="7">
        <v>4</v>
      </c>
      <c r="M40" s="7" t="s">
        <v>43</v>
      </c>
      <c r="N40" s="7" t="s">
        <v>49</v>
      </c>
      <c r="O40" s="7">
        <v>0</v>
      </c>
    </row>
    <row r="41" spans="1:15">
      <c r="A41" s="20" t="s">
        <v>50</v>
      </c>
      <c r="B41" s="20"/>
      <c r="C41" s="20"/>
      <c r="D41" s="20"/>
      <c r="E41" s="20"/>
      <c r="F41" s="20"/>
      <c r="G41" s="20"/>
      <c r="H41" s="20"/>
      <c r="I41" s="20"/>
      <c r="J41" s="20"/>
      <c r="K41" s="20"/>
      <c r="L41" s="7">
        <v>0</v>
      </c>
      <c r="M41" s="7" t="s">
        <v>43</v>
      </c>
      <c r="N41" s="7" t="s">
        <v>51</v>
      </c>
      <c r="O41" s="7">
        <v>0</v>
      </c>
    </row>
    <row r="42" spans="1:15">
      <c r="A42" s="20"/>
      <c r="B42" s="20"/>
      <c r="C42" s="20"/>
      <c r="D42" s="20"/>
      <c r="E42" s="20"/>
      <c r="F42" s="20"/>
      <c r="G42" s="20"/>
      <c r="H42" s="20"/>
      <c r="I42" s="20"/>
      <c r="J42" s="20"/>
      <c r="K42" s="20"/>
      <c r="L42" s="20"/>
      <c r="M42" s="20"/>
      <c r="N42" s="20"/>
      <c r="O42" s="20"/>
    </row>
    <row r="43" spans="1:15">
      <c r="A43" s="21" t="s">
        <v>52</v>
      </c>
      <c r="B43" s="21"/>
      <c r="C43" s="21"/>
      <c r="D43" s="21"/>
      <c r="E43" s="21"/>
      <c r="F43" s="21"/>
      <c r="G43" s="21"/>
      <c r="H43" s="21"/>
      <c r="I43" s="21"/>
      <c r="J43" s="21"/>
      <c r="K43" s="21"/>
      <c r="L43" s="21"/>
      <c r="M43" s="21"/>
      <c r="N43" s="21"/>
      <c r="O43" s="21"/>
    </row>
    <row r="44" spans="1:15">
      <c r="A44" s="21" t="s">
        <v>53</v>
      </c>
      <c r="B44" s="21"/>
      <c r="C44" s="21"/>
      <c r="D44" s="21"/>
      <c r="E44" s="21"/>
      <c r="F44" s="21"/>
      <c r="G44" s="21"/>
      <c r="H44" s="21"/>
      <c r="I44" s="21"/>
      <c r="J44" s="21"/>
      <c r="K44" s="21"/>
      <c r="L44" s="21"/>
      <c r="M44" s="21"/>
      <c r="N44" s="21"/>
      <c r="O44" s="21"/>
    </row>
    <row r="45" spans="1:15">
      <c r="A45" s="21"/>
      <c r="B45" s="21"/>
      <c r="C45" s="21"/>
      <c r="D45" s="21"/>
      <c r="E45" s="21"/>
      <c r="F45" s="21"/>
      <c r="G45" s="21"/>
      <c r="H45" s="21"/>
      <c r="I45" s="21"/>
      <c r="J45" s="21"/>
      <c r="K45" s="21"/>
      <c r="L45" s="8" t="s">
        <v>1</v>
      </c>
      <c r="M45" s="20" t="s">
        <v>43</v>
      </c>
      <c r="N45" s="21"/>
      <c r="O45" s="8" t="s">
        <v>1</v>
      </c>
    </row>
    <row r="46" spans="1:15">
      <c r="A46" s="21"/>
      <c r="B46" s="21"/>
      <c r="C46" s="21"/>
      <c r="D46" s="21"/>
      <c r="E46" s="21"/>
      <c r="F46" s="21"/>
      <c r="G46" s="21"/>
      <c r="H46" s="21"/>
      <c r="I46" s="21"/>
      <c r="J46" s="21"/>
      <c r="K46" s="21"/>
      <c r="L46" s="8" t="s">
        <v>2</v>
      </c>
      <c r="M46" s="20"/>
      <c r="N46" s="21"/>
      <c r="O46" s="8" t="s">
        <v>2</v>
      </c>
    </row>
    <row r="47" spans="1:15">
      <c r="A47" s="20" t="s">
        <v>32</v>
      </c>
      <c r="B47" s="20"/>
      <c r="C47" s="20"/>
      <c r="D47" s="20"/>
      <c r="E47" s="20"/>
      <c r="F47" s="20"/>
      <c r="G47" s="20"/>
      <c r="H47" s="20"/>
      <c r="I47" s="20"/>
      <c r="J47" s="20"/>
      <c r="K47" s="20"/>
      <c r="L47" s="7">
        <v>26</v>
      </c>
      <c r="M47" s="7" t="s">
        <v>43</v>
      </c>
      <c r="N47" s="7" t="s">
        <v>31</v>
      </c>
      <c r="O47" s="7">
        <v>1</v>
      </c>
    </row>
    <row r="48" spans="1:15">
      <c r="A48" s="20"/>
      <c r="B48" s="20"/>
      <c r="C48" s="20"/>
      <c r="D48" s="20"/>
      <c r="E48" s="20"/>
      <c r="F48" s="20"/>
      <c r="G48" s="20"/>
      <c r="H48" s="20"/>
      <c r="I48" s="20"/>
      <c r="J48" s="20"/>
      <c r="K48" s="20"/>
      <c r="L48" s="20"/>
      <c r="M48" s="20"/>
      <c r="N48" s="20"/>
      <c r="O48" s="20"/>
    </row>
    <row r="49" spans="1:15">
      <c r="A49" s="21" t="s">
        <v>54</v>
      </c>
      <c r="B49" s="21"/>
      <c r="C49" s="21"/>
      <c r="D49" s="21"/>
      <c r="E49" s="21"/>
      <c r="F49" s="21"/>
      <c r="G49" s="21"/>
      <c r="H49" s="21"/>
      <c r="I49" s="21"/>
      <c r="J49" s="21"/>
      <c r="K49" s="21"/>
      <c r="L49" s="21"/>
      <c r="M49" s="21"/>
      <c r="N49" s="21"/>
      <c r="O49" s="21"/>
    </row>
    <row r="50" spans="1:15">
      <c r="A50" s="21" t="s">
        <v>55</v>
      </c>
      <c r="B50" s="21"/>
      <c r="C50" s="21"/>
      <c r="D50" s="21"/>
      <c r="E50" s="21"/>
      <c r="F50" s="21"/>
      <c r="G50" s="21"/>
      <c r="H50" s="21"/>
      <c r="I50" s="21"/>
      <c r="J50" s="21"/>
      <c r="K50" s="21"/>
      <c r="L50" s="8" t="s">
        <v>1</v>
      </c>
      <c r="M50" s="20" t="s">
        <v>43</v>
      </c>
      <c r="N50" s="21" t="s">
        <v>55</v>
      </c>
      <c r="O50" s="8" t="s">
        <v>1</v>
      </c>
    </row>
    <row r="51" spans="1:15">
      <c r="A51" s="21"/>
      <c r="B51" s="21"/>
      <c r="C51" s="21"/>
      <c r="D51" s="21"/>
      <c r="E51" s="21"/>
      <c r="F51" s="21"/>
      <c r="G51" s="21"/>
      <c r="H51" s="21"/>
      <c r="I51" s="21"/>
      <c r="J51" s="21"/>
      <c r="K51" s="21"/>
      <c r="L51" s="8" t="s">
        <v>2</v>
      </c>
      <c r="M51" s="20"/>
      <c r="N51" s="21"/>
      <c r="O51" s="8" t="s">
        <v>2</v>
      </c>
    </row>
    <row r="52" spans="1:15">
      <c r="A52" s="20" t="s">
        <v>56</v>
      </c>
      <c r="B52" s="20"/>
      <c r="C52" s="20"/>
      <c r="D52" s="20"/>
      <c r="E52" s="20"/>
      <c r="F52" s="20"/>
      <c r="G52" s="20"/>
      <c r="H52" s="20"/>
      <c r="I52" s="20"/>
      <c r="J52" s="20"/>
      <c r="K52" s="20"/>
      <c r="L52" s="7">
        <v>12</v>
      </c>
      <c r="M52" s="7" t="s">
        <v>43</v>
      </c>
      <c r="N52" s="7" t="s">
        <v>57</v>
      </c>
      <c r="O52" s="7">
        <v>13</v>
      </c>
    </row>
    <row r="53" spans="1:15">
      <c r="A53" s="20" t="s">
        <v>58</v>
      </c>
      <c r="B53" s="20"/>
      <c r="C53" s="20"/>
      <c r="D53" s="20"/>
      <c r="E53" s="20"/>
      <c r="F53" s="20"/>
      <c r="G53" s="20"/>
      <c r="H53" s="20"/>
      <c r="I53" s="20"/>
      <c r="J53" s="20"/>
      <c r="K53" s="20"/>
      <c r="L53" s="7">
        <v>1</v>
      </c>
      <c r="M53" s="7" t="s">
        <v>43</v>
      </c>
      <c r="N53" s="7" t="s">
        <v>59</v>
      </c>
      <c r="O53" s="7">
        <v>0</v>
      </c>
    </row>
    <row r="54" spans="1:15">
      <c r="A54" s="20" t="s">
        <v>60</v>
      </c>
      <c r="B54" s="20"/>
      <c r="C54" s="20"/>
      <c r="D54" s="20"/>
      <c r="E54" s="20"/>
      <c r="F54" s="20"/>
      <c r="G54" s="20"/>
      <c r="H54" s="20"/>
      <c r="I54" s="20"/>
      <c r="J54" s="20"/>
      <c r="K54" s="20"/>
      <c r="L54" s="7">
        <v>1</v>
      </c>
      <c r="M54" s="7" t="s">
        <v>43</v>
      </c>
      <c r="N54" s="7" t="s">
        <v>61</v>
      </c>
      <c r="O54" s="7">
        <v>0</v>
      </c>
    </row>
    <row r="55" spans="1:15">
      <c r="A55" s="20"/>
      <c r="B55" s="20"/>
      <c r="C55" s="20"/>
      <c r="D55" s="20"/>
      <c r="E55" s="20"/>
      <c r="F55" s="20"/>
      <c r="G55" s="20"/>
      <c r="H55" s="20"/>
      <c r="I55" s="20"/>
      <c r="J55" s="20"/>
      <c r="K55" s="20"/>
      <c r="L55" s="20"/>
      <c r="M55" s="20"/>
      <c r="N55" s="20"/>
      <c r="O55" s="20"/>
    </row>
    <row r="56" spans="1:15">
      <c r="A56" s="21" t="s">
        <v>62</v>
      </c>
      <c r="B56" s="21"/>
      <c r="C56" s="21"/>
      <c r="D56" s="21"/>
      <c r="E56" s="21"/>
      <c r="F56" s="21"/>
      <c r="G56" s="21"/>
      <c r="H56" s="21"/>
      <c r="I56" s="21"/>
      <c r="J56" s="21"/>
      <c r="K56" s="21"/>
      <c r="L56" s="21"/>
      <c r="M56" s="21"/>
      <c r="N56" s="21"/>
      <c r="O56" s="21"/>
    </row>
    <row r="57" spans="1:15">
      <c r="A57" s="21" t="s">
        <v>63</v>
      </c>
      <c r="B57" s="21"/>
      <c r="C57" s="21"/>
      <c r="D57" s="21"/>
      <c r="E57" s="21"/>
      <c r="F57" s="21"/>
      <c r="G57" s="21"/>
      <c r="H57" s="21"/>
      <c r="I57" s="21"/>
      <c r="J57" s="21"/>
      <c r="K57" s="21"/>
      <c r="L57" s="8" t="s">
        <v>1</v>
      </c>
      <c r="M57" s="20" t="s">
        <v>43</v>
      </c>
      <c r="N57" s="21" t="s">
        <v>63</v>
      </c>
      <c r="O57" s="8" t="s">
        <v>1</v>
      </c>
    </row>
    <row r="58" spans="1:15">
      <c r="A58" s="21"/>
      <c r="B58" s="21"/>
      <c r="C58" s="21"/>
      <c r="D58" s="21"/>
      <c r="E58" s="21"/>
      <c r="F58" s="21"/>
      <c r="G58" s="21"/>
      <c r="H58" s="21"/>
      <c r="I58" s="21"/>
      <c r="J58" s="21"/>
      <c r="K58" s="21"/>
      <c r="L58" s="8" t="s">
        <v>2</v>
      </c>
      <c r="M58" s="20"/>
      <c r="N58" s="21"/>
      <c r="O58" s="8" t="s">
        <v>2</v>
      </c>
    </row>
    <row r="59" spans="1:15">
      <c r="A59" s="20" t="s">
        <v>64</v>
      </c>
      <c r="B59" s="20"/>
      <c r="C59" s="20"/>
      <c r="D59" s="20"/>
      <c r="E59" s="20"/>
      <c r="F59" s="20"/>
      <c r="G59" s="20"/>
      <c r="H59" s="20"/>
      <c r="I59" s="20"/>
      <c r="J59" s="20"/>
      <c r="K59" s="20"/>
      <c r="L59" s="7">
        <v>0</v>
      </c>
      <c r="M59" s="7" t="s">
        <v>43</v>
      </c>
      <c r="N59" s="7" t="s">
        <v>65</v>
      </c>
      <c r="O59" s="7">
        <v>4</v>
      </c>
    </row>
    <row r="60" spans="1:15">
      <c r="A60" s="20" t="s">
        <v>66</v>
      </c>
      <c r="B60" s="20"/>
      <c r="C60" s="20"/>
      <c r="D60" s="20"/>
      <c r="E60" s="20"/>
      <c r="F60" s="20"/>
      <c r="G60" s="20"/>
      <c r="H60" s="20"/>
      <c r="I60" s="20"/>
      <c r="J60" s="20"/>
      <c r="K60" s="20"/>
      <c r="L60" s="7">
        <v>1</v>
      </c>
      <c r="M60" s="7" t="s">
        <v>43</v>
      </c>
      <c r="N60" s="7" t="s">
        <v>67</v>
      </c>
      <c r="O60" s="7">
        <v>6</v>
      </c>
    </row>
    <row r="61" spans="1:15">
      <c r="A61" s="20" t="s">
        <v>68</v>
      </c>
      <c r="B61" s="20"/>
      <c r="C61" s="20"/>
      <c r="D61" s="20"/>
      <c r="E61" s="20"/>
      <c r="F61" s="20"/>
      <c r="G61" s="20"/>
      <c r="H61" s="20"/>
      <c r="I61" s="20"/>
      <c r="J61" s="20"/>
      <c r="K61" s="20"/>
      <c r="L61" s="7">
        <v>0</v>
      </c>
      <c r="M61" s="7" t="s">
        <v>43</v>
      </c>
      <c r="N61" s="7" t="s">
        <v>69</v>
      </c>
      <c r="O61" s="7">
        <v>0</v>
      </c>
    </row>
    <row r="62" spans="1:15">
      <c r="A62" s="20" t="s">
        <v>70</v>
      </c>
      <c r="B62" s="20"/>
      <c r="C62" s="20"/>
      <c r="D62" s="20"/>
      <c r="E62" s="20"/>
      <c r="F62" s="20"/>
      <c r="G62" s="20"/>
      <c r="H62" s="20"/>
      <c r="I62" s="20"/>
      <c r="J62" s="20"/>
      <c r="K62" s="20"/>
      <c r="L62" s="7">
        <v>0</v>
      </c>
      <c r="M62" s="7" t="s">
        <v>43</v>
      </c>
      <c r="N62" s="7" t="s">
        <v>71</v>
      </c>
      <c r="O62" s="7">
        <v>4</v>
      </c>
    </row>
    <row r="63" spans="1:15">
      <c r="A63" s="20" t="s">
        <v>51</v>
      </c>
      <c r="B63" s="20"/>
      <c r="C63" s="20"/>
      <c r="D63" s="20"/>
      <c r="E63" s="20"/>
      <c r="F63" s="20"/>
      <c r="G63" s="20"/>
      <c r="H63" s="20"/>
      <c r="I63" s="20"/>
      <c r="J63" s="20"/>
      <c r="K63" s="20"/>
      <c r="L63" s="7">
        <v>12</v>
      </c>
      <c r="M63" s="7" t="s">
        <v>43</v>
      </c>
    </row>
  </sheetData>
  <mergeCells count="48">
    <mergeCell ref="A49:O49"/>
    <mergeCell ref="A55:O55"/>
    <mergeCell ref="A56:O56"/>
    <mergeCell ref="A31:P31"/>
    <mergeCell ref="A62:K62"/>
    <mergeCell ref="M50:M51"/>
    <mergeCell ref="N50:N51"/>
    <mergeCell ref="A52:K52"/>
    <mergeCell ref="A53:K53"/>
    <mergeCell ref="A54:K54"/>
    <mergeCell ref="A40:K40"/>
    <mergeCell ref="A41:K41"/>
    <mergeCell ref="A45:K46"/>
    <mergeCell ref="M45:M46"/>
    <mergeCell ref="N45:N46"/>
    <mergeCell ref="A47:K47"/>
    <mergeCell ref="A63:K63"/>
    <mergeCell ref="A32:O32"/>
    <mergeCell ref="A33:O33"/>
    <mergeCell ref="A34:O34"/>
    <mergeCell ref="A35:O35"/>
    <mergeCell ref="A42:O42"/>
    <mergeCell ref="A43:O43"/>
    <mergeCell ref="A44:O44"/>
    <mergeCell ref="A48:O48"/>
    <mergeCell ref="A57:K58"/>
    <mergeCell ref="M57:M58"/>
    <mergeCell ref="N57:N58"/>
    <mergeCell ref="A59:K59"/>
    <mergeCell ref="A60:K60"/>
    <mergeCell ref="A61:K61"/>
    <mergeCell ref="A50:K51"/>
    <mergeCell ref="Q22:Q30"/>
    <mergeCell ref="A36:K37"/>
    <mergeCell ref="M36:M37"/>
    <mergeCell ref="N36:N37"/>
    <mergeCell ref="A38:K38"/>
    <mergeCell ref="A22:K22"/>
    <mergeCell ref="A39:K39"/>
    <mergeCell ref="A23:A24"/>
    <mergeCell ref="D23:D24"/>
    <mergeCell ref="E23:E24"/>
    <mergeCell ref="F23:F24"/>
    <mergeCell ref="A15:A16"/>
    <mergeCell ref="G15:G16"/>
    <mergeCell ref="H15:H16"/>
    <mergeCell ref="A14:K14"/>
    <mergeCell ref="A3:A4"/>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DF31C-B880-8049-88E1-A7C0677CDC16}">
  <dimension ref="A1:M63"/>
  <sheetViews>
    <sheetView workbookViewId="0">
      <selection activeCell="M19" sqref="M19"/>
    </sheetView>
  </sheetViews>
  <sheetFormatPr baseColWidth="10" defaultRowHeight="16"/>
  <cols>
    <col min="1" max="16384" width="10.83203125" style="7"/>
  </cols>
  <sheetData>
    <row r="1" spans="1:13">
      <c r="A1" s="9" t="s">
        <v>87</v>
      </c>
    </row>
    <row r="2" spans="1:13">
      <c r="A2" s="8" t="s">
        <v>238</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149</v>
      </c>
    </row>
    <row r="5" spans="1:13">
      <c r="A5" s="7" t="s">
        <v>11</v>
      </c>
      <c r="B5" s="7">
        <v>34</v>
      </c>
      <c r="C5" s="7">
        <v>1</v>
      </c>
      <c r="D5" s="7">
        <v>1</v>
      </c>
      <c r="E5" s="7">
        <v>1</v>
      </c>
      <c r="F5" s="7">
        <v>1</v>
      </c>
      <c r="G5" s="7">
        <v>7</v>
      </c>
      <c r="H5" s="7">
        <v>8</v>
      </c>
      <c r="I5" s="7">
        <v>15</v>
      </c>
      <c r="J5" s="7">
        <v>5.82</v>
      </c>
      <c r="K5" s="20"/>
      <c r="M5" s="7" t="s">
        <v>150</v>
      </c>
    </row>
    <row r="6" spans="1:13">
      <c r="A6" s="7" t="s">
        <v>12</v>
      </c>
      <c r="B6" s="7">
        <v>34</v>
      </c>
      <c r="C6" s="7">
        <v>0</v>
      </c>
      <c r="D6" s="7">
        <v>1</v>
      </c>
      <c r="E6" s="7">
        <v>0</v>
      </c>
      <c r="F6" s="7">
        <v>1</v>
      </c>
      <c r="G6" s="7">
        <v>7</v>
      </c>
      <c r="H6" s="7">
        <v>7</v>
      </c>
      <c r="I6" s="7">
        <v>18</v>
      </c>
      <c r="J6" s="7">
        <v>6.15</v>
      </c>
      <c r="K6" s="20"/>
      <c r="M6" s="7" t="s">
        <v>151</v>
      </c>
    </row>
    <row r="7" spans="1:13">
      <c r="A7" s="7" t="s">
        <v>13</v>
      </c>
      <c r="B7" s="7">
        <v>34</v>
      </c>
      <c r="C7" s="7">
        <v>1</v>
      </c>
      <c r="D7" s="7">
        <v>0</v>
      </c>
      <c r="E7" s="7">
        <v>1</v>
      </c>
      <c r="F7" s="7">
        <v>1</v>
      </c>
      <c r="G7" s="7">
        <v>6</v>
      </c>
      <c r="H7" s="7">
        <v>8</v>
      </c>
      <c r="I7" s="7">
        <v>17</v>
      </c>
      <c r="J7" s="7">
        <v>6.03</v>
      </c>
      <c r="K7" s="20"/>
      <c r="M7" s="7" t="s">
        <v>152</v>
      </c>
    </row>
    <row r="8" spans="1:13">
      <c r="A8" s="7" t="s">
        <v>14</v>
      </c>
      <c r="B8" s="7">
        <v>34</v>
      </c>
      <c r="C8" s="7">
        <v>2</v>
      </c>
      <c r="D8" s="7">
        <v>0</v>
      </c>
      <c r="E8" s="7">
        <v>1</v>
      </c>
      <c r="F8" s="7">
        <v>3</v>
      </c>
      <c r="G8" s="7">
        <v>5</v>
      </c>
      <c r="H8" s="7">
        <v>9</v>
      </c>
      <c r="I8" s="7">
        <v>14</v>
      </c>
      <c r="J8" s="7">
        <v>5.71</v>
      </c>
      <c r="K8" s="20"/>
      <c r="M8" s="7" t="s">
        <v>153</v>
      </c>
    </row>
    <row r="9" spans="1:13">
      <c r="A9" s="7" t="s">
        <v>15</v>
      </c>
      <c r="B9" s="7">
        <v>34</v>
      </c>
      <c r="C9" s="7">
        <v>3</v>
      </c>
      <c r="D9" s="7">
        <v>0</v>
      </c>
      <c r="E9" s="7">
        <v>3</v>
      </c>
      <c r="F9" s="7">
        <v>2</v>
      </c>
      <c r="G9" s="7">
        <v>3</v>
      </c>
      <c r="H9" s="7">
        <v>8</v>
      </c>
      <c r="I9" s="7">
        <v>15</v>
      </c>
      <c r="J9" s="7">
        <v>5.53</v>
      </c>
      <c r="K9" s="20"/>
      <c r="M9" s="7" t="s">
        <v>154</v>
      </c>
    </row>
    <row r="10" spans="1:13">
      <c r="A10" s="7" t="s">
        <v>16</v>
      </c>
      <c r="B10" s="7">
        <v>34</v>
      </c>
      <c r="C10" s="7">
        <v>2</v>
      </c>
      <c r="D10" s="7">
        <v>1</v>
      </c>
      <c r="E10" s="7">
        <v>0</v>
      </c>
      <c r="F10" s="7">
        <v>3</v>
      </c>
      <c r="G10" s="7">
        <v>6</v>
      </c>
      <c r="H10" s="7">
        <v>9</v>
      </c>
      <c r="I10" s="7">
        <v>13</v>
      </c>
      <c r="J10" s="7">
        <v>5.62</v>
      </c>
      <c r="K10" s="20"/>
      <c r="M10" s="7" t="s">
        <v>155</v>
      </c>
    </row>
    <row r="11" spans="1:13">
      <c r="A11" s="7" t="s">
        <v>17</v>
      </c>
      <c r="B11" s="7">
        <v>34</v>
      </c>
      <c r="C11" s="7">
        <v>1</v>
      </c>
      <c r="D11" s="7">
        <v>1</v>
      </c>
      <c r="E11" s="7">
        <v>2</v>
      </c>
      <c r="F11" s="7">
        <v>1</v>
      </c>
      <c r="G11" s="7">
        <v>6</v>
      </c>
      <c r="H11" s="7">
        <v>7</v>
      </c>
      <c r="I11" s="7">
        <v>16</v>
      </c>
      <c r="J11" s="7">
        <v>5.79</v>
      </c>
      <c r="K11" s="20"/>
      <c r="M11" s="7" t="s">
        <v>156</v>
      </c>
    </row>
    <row r="12" spans="1:13">
      <c r="A12" s="7" t="s">
        <v>18</v>
      </c>
      <c r="B12" s="7">
        <v>34</v>
      </c>
      <c r="C12" s="7">
        <v>2</v>
      </c>
      <c r="D12" s="7">
        <v>3</v>
      </c>
      <c r="E12" s="7">
        <v>2</v>
      </c>
      <c r="F12" s="7">
        <v>3</v>
      </c>
      <c r="G12" s="7">
        <v>3</v>
      </c>
      <c r="H12" s="7">
        <v>7</v>
      </c>
      <c r="I12" s="7">
        <v>14</v>
      </c>
      <c r="J12" s="7">
        <v>5.32</v>
      </c>
      <c r="K12" s="20"/>
      <c r="M12" s="7" t="s">
        <v>157</v>
      </c>
    </row>
    <row r="13" spans="1:13">
      <c r="A13" s="7" t="s">
        <v>19</v>
      </c>
      <c r="B13" s="7">
        <v>34</v>
      </c>
      <c r="C13" s="7">
        <v>1</v>
      </c>
      <c r="D13" s="7">
        <v>1</v>
      </c>
      <c r="E13" s="7">
        <v>2</v>
      </c>
      <c r="F13" s="7">
        <v>1</v>
      </c>
      <c r="G13" s="7">
        <v>6</v>
      </c>
      <c r="H13" s="7">
        <v>6</v>
      </c>
      <c r="I13" s="7">
        <v>17</v>
      </c>
      <c r="J13" s="7">
        <v>5.82</v>
      </c>
      <c r="K13" s="20"/>
      <c r="M13" s="7" t="s">
        <v>158</v>
      </c>
    </row>
    <row r="14" spans="1:13">
      <c r="A14" s="20"/>
      <c r="B14" s="20"/>
      <c r="C14" s="20"/>
      <c r="D14" s="20"/>
      <c r="E14" s="20"/>
      <c r="F14" s="20"/>
      <c r="G14" s="20"/>
      <c r="H14" s="20"/>
      <c r="I14" s="20"/>
      <c r="M14" s="7" t="s">
        <v>159</v>
      </c>
    </row>
    <row r="15" spans="1:13">
      <c r="A15" s="20"/>
      <c r="B15" s="21" t="s">
        <v>20</v>
      </c>
      <c r="C15" s="8" t="s">
        <v>1</v>
      </c>
      <c r="D15" s="8" t="s">
        <v>21</v>
      </c>
      <c r="E15" s="8" t="s">
        <v>22</v>
      </c>
      <c r="F15" s="8" t="s">
        <v>23</v>
      </c>
      <c r="G15" s="21" t="s">
        <v>24</v>
      </c>
      <c r="H15" s="21" t="s">
        <v>10</v>
      </c>
      <c r="I15" s="20"/>
      <c r="M15" s="7" t="s">
        <v>160</v>
      </c>
    </row>
    <row r="16" spans="1:13">
      <c r="A16" s="20"/>
      <c r="B16" s="21"/>
      <c r="C16" s="8" t="s">
        <v>2</v>
      </c>
      <c r="D16" s="8">
        <v>-1</v>
      </c>
      <c r="E16" s="8">
        <v>-2</v>
      </c>
      <c r="F16" s="8">
        <v>-3</v>
      </c>
      <c r="G16" s="21"/>
      <c r="H16" s="21"/>
      <c r="I16" s="20"/>
      <c r="M16" s="7" t="s">
        <v>161</v>
      </c>
    </row>
    <row r="17" spans="1:13">
      <c r="A17" s="20"/>
      <c r="B17" s="7" t="s">
        <v>25</v>
      </c>
      <c r="C17" s="7">
        <v>34</v>
      </c>
      <c r="D17" s="7">
        <v>4</v>
      </c>
      <c r="E17" s="7">
        <v>6</v>
      </c>
      <c r="F17" s="7">
        <v>24</v>
      </c>
      <c r="G17" s="7">
        <v>0</v>
      </c>
      <c r="H17" s="7">
        <v>2.59</v>
      </c>
      <c r="I17" s="20"/>
      <c r="M17" s="7" t="s">
        <v>162</v>
      </c>
    </row>
    <row r="18" spans="1:13">
      <c r="A18" s="20"/>
      <c r="B18" s="7" t="s">
        <v>26</v>
      </c>
      <c r="C18" s="7">
        <v>34</v>
      </c>
      <c r="D18" s="7">
        <v>3</v>
      </c>
      <c r="E18" s="7">
        <v>11</v>
      </c>
      <c r="F18" s="7">
        <v>20</v>
      </c>
      <c r="G18" s="7">
        <v>0</v>
      </c>
      <c r="H18" s="7">
        <v>2.5</v>
      </c>
      <c r="I18" s="20"/>
      <c r="M18" s="7" t="s">
        <v>163</v>
      </c>
    </row>
    <row r="19" spans="1:13">
      <c r="A19" s="20"/>
      <c r="B19" s="7" t="s">
        <v>27</v>
      </c>
      <c r="C19" s="7">
        <v>34</v>
      </c>
      <c r="D19" s="7">
        <v>2</v>
      </c>
      <c r="E19" s="7">
        <v>8</v>
      </c>
      <c r="F19" s="7">
        <v>22</v>
      </c>
      <c r="G19" s="7">
        <v>2</v>
      </c>
      <c r="H19" s="7">
        <v>2.63</v>
      </c>
      <c r="I19" s="20"/>
      <c r="M19" s="7" t="s">
        <v>164</v>
      </c>
    </row>
    <row r="20" spans="1:13">
      <c r="A20" s="20"/>
      <c r="B20" s="7" t="s">
        <v>28</v>
      </c>
      <c r="C20" s="7">
        <v>34</v>
      </c>
      <c r="D20" s="7">
        <v>1</v>
      </c>
      <c r="E20" s="7">
        <v>10</v>
      </c>
      <c r="F20" s="7">
        <v>21</v>
      </c>
      <c r="G20" s="7">
        <v>2</v>
      </c>
      <c r="H20" s="7">
        <v>2.63</v>
      </c>
      <c r="I20" s="20"/>
    </row>
    <row r="21" spans="1:13">
      <c r="A21" s="20"/>
      <c r="B21" s="7" t="s">
        <v>29</v>
      </c>
      <c r="C21" s="7">
        <v>34</v>
      </c>
      <c r="D21" s="7">
        <v>2</v>
      </c>
      <c r="E21" s="7">
        <v>7</v>
      </c>
      <c r="F21" s="7">
        <v>23</v>
      </c>
      <c r="G21" s="7">
        <v>2</v>
      </c>
      <c r="H21" s="7">
        <v>2.66</v>
      </c>
      <c r="I21" s="20"/>
    </row>
    <row r="22" spans="1:13">
      <c r="A22" s="20"/>
      <c r="B22" s="20"/>
      <c r="C22" s="20"/>
      <c r="D22" s="20"/>
      <c r="E22" s="20"/>
      <c r="F22" s="20"/>
      <c r="G22" s="20"/>
    </row>
    <row r="23" spans="1:13">
      <c r="A23" s="20"/>
      <c r="B23" s="21" t="s">
        <v>30</v>
      </c>
      <c r="C23" s="8" t="s">
        <v>1</v>
      </c>
      <c r="D23" s="21" t="s">
        <v>31</v>
      </c>
      <c r="E23" s="21" t="s">
        <v>32</v>
      </c>
      <c r="F23" s="21" t="s">
        <v>24</v>
      </c>
      <c r="G23" s="20"/>
    </row>
    <row r="24" spans="1:13">
      <c r="A24" s="20"/>
      <c r="B24" s="21"/>
      <c r="C24" s="8" t="s">
        <v>2</v>
      </c>
      <c r="D24" s="21"/>
      <c r="E24" s="21"/>
      <c r="F24" s="21"/>
      <c r="G24" s="20"/>
    </row>
    <row r="25" spans="1:13">
      <c r="A25" s="20"/>
      <c r="B25" s="7" t="s">
        <v>33</v>
      </c>
      <c r="C25" s="7">
        <v>34</v>
      </c>
      <c r="D25" s="7">
        <v>1</v>
      </c>
      <c r="E25" s="7">
        <v>33</v>
      </c>
      <c r="F25" s="7">
        <v>0</v>
      </c>
      <c r="G25" s="20"/>
    </row>
    <row r="26" spans="1:13">
      <c r="A26" s="20"/>
      <c r="B26" s="7" t="s">
        <v>34</v>
      </c>
      <c r="C26" s="7">
        <v>34</v>
      </c>
      <c r="D26" s="7">
        <v>1</v>
      </c>
      <c r="E26" s="7">
        <v>33</v>
      </c>
      <c r="F26" s="7">
        <v>0</v>
      </c>
      <c r="G26" s="20"/>
    </row>
    <row r="27" spans="1:13">
      <c r="A27" s="20"/>
      <c r="B27" s="7" t="s">
        <v>35</v>
      </c>
      <c r="C27" s="7">
        <v>34</v>
      </c>
      <c r="D27" s="7">
        <v>1</v>
      </c>
      <c r="E27" s="7">
        <v>33</v>
      </c>
      <c r="F27" s="7">
        <v>0</v>
      </c>
      <c r="G27" s="20"/>
    </row>
    <row r="28" spans="1:13">
      <c r="A28" s="20"/>
      <c r="B28" s="7" t="s">
        <v>36</v>
      </c>
      <c r="C28" s="7">
        <v>34</v>
      </c>
      <c r="D28" s="7">
        <v>1</v>
      </c>
      <c r="E28" s="7">
        <v>33</v>
      </c>
      <c r="F28" s="7">
        <v>0</v>
      </c>
      <c r="G28" s="20"/>
    </row>
    <row r="29" spans="1:13">
      <c r="A29" s="20"/>
      <c r="B29" s="7" t="s">
        <v>37</v>
      </c>
      <c r="C29" s="7">
        <v>34</v>
      </c>
      <c r="D29" s="7">
        <v>1</v>
      </c>
      <c r="E29" s="7">
        <v>33</v>
      </c>
      <c r="F29" s="7">
        <v>0</v>
      </c>
      <c r="G29" s="20"/>
    </row>
    <row r="30" spans="1:13">
      <c r="A30" s="20"/>
      <c r="B30" s="7" t="s">
        <v>38</v>
      </c>
      <c r="C30" s="7">
        <v>34</v>
      </c>
      <c r="D30" s="7">
        <v>1</v>
      </c>
      <c r="E30" s="7">
        <v>31</v>
      </c>
      <c r="F30" s="7">
        <v>2</v>
      </c>
      <c r="G30" s="20"/>
    </row>
    <row r="31" spans="1:13">
      <c r="B31" s="20"/>
      <c r="C31" s="20"/>
      <c r="D31" s="20"/>
      <c r="E31" s="20"/>
      <c r="F31" s="20"/>
      <c r="G31" s="20"/>
    </row>
    <row r="32" spans="1:13">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27</v>
      </c>
      <c r="D38" s="7" t="s">
        <v>43</v>
      </c>
      <c r="E38" s="7" t="s">
        <v>45</v>
      </c>
      <c r="F38" s="7">
        <v>2</v>
      </c>
    </row>
    <row r="39" spans="1:6">
      <c r="A39" s="20"/>
      <c r="B39" s="7" t="s">
        <v>46</v>
      </c>
      <c r="C39" s="7">
        <v>0</v>
      </c>
      <c r="D39" s="7" t="s">
        <v>43</v>
      </c>
      <c r="E39" s="7" t="s">
        <v>47</v>
      </c>
      <c r="F39" s="7">
        <v>0</v>
      </c>
    </row>
    <row r="40" spans="1:6">
      <c r="A40" s="20"/>
      <c r="B40" s="7" t="s">
        <v>48</v>
      </c>
      <c r="C40" s="7">
        <v>6</v>
      </c>
      <c r="D40" s="7" t="s">
        <v>43</v>
      </c>
      <c r="E40" s="7" t="s">
        <v>49</v>
      </c>
      <c r="F40" s="7">
        <v>0</v>
      </c>
    </row>
    <row r="41" spans="1:6">
      <c r="A41" s="20"/>
      <c r="B41" s="7" t="s">
        <v>50</v>
      </c>
      <c r="C41" s="7">
        <v>0</v>
      </c>
      <c r="D41" s="7" t="s">
        <v>43</v>
      </c>
      <c r="E41" s="7" t="s">
        <v>51</v>
      </c>
      <c r="F41" s="7">
        <v>2</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34</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21</v>
      </c>
      <c r="D52" s="7" t="s">
        <v>43</v>
      </c>
      <c r="E52" s="7" t="s">
        <v>57</v>
      </c>
      <c r="F52" s="7">
        <v>8</v>
      </c>
    </row>
    <row r="53" spans="1:6">
      <c r="A53" s="20"/>
      <c r="B53" s="7" t="s">
        <v>58</v>
      </c>
      <c r="C53" s="7">
        <v>4</v>
      </c>
      <c r="D53" s="7" t="s">
        <v>43</v>
      </c>
      <c r="E53" s="7" t="s">
        <v>59</v>
      </c>
      <c r="F53" s="7">
        <v>1</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5</v>
      </c>
    </row>
    <row r="60" spans="1:6">
      <c r="A60" s="20"/>
      <c r="B60" s="7" t="s">
        <v>66</v>
      </c>
      <c r="C60" s="7">
        <v>4</v>
      </c>
      <c r="D60" s="7" t="s">
        <v>43</v>
      </c>
      <c r="E60" s="7" t="s">
        <v>67</v>
      </c>
      <c r="F60" s="7">
        <v>11</v>
      </c>
    </row>
    <row r="61" spans="1:6">
      <c r="A61" s="20"/>
      <c r="B61" s="7" t="s">
        <v>68</v>
      </c>
      <c r="C61" s="7">
        <v>0</v>
      </c>
      <c r="D61" s="7" t="s">
        <v>43</v>
      </c>
      <c r="E61" s="7" t="s">
        <v>69</v>
      </c>
      <c r="F61" s="7">
        <v>0</v>
      </c>
    </row>
    <row r="62" spans="1:6">
      <c r="A62" s="20"/>
      <c r="B62" s="7" t="s">
        <v>70</v>
      </c>
      <c r="C62" s="7">
        <v>0</v>
      </c>
      <c r="D62" s="7" t="s">
        <v>43</v>
      </c>
      <c r="E62" s="7" t="s">
        <v>71</v>
      </c>
      <c r="F62" s="7">
        <v>2</v>
      </c>
    </row>
    <row r="63" spans="1:6">
      <c r="A63" s="20"/>
      <c r="B63" s="7" t="s">
        <v>51</v>
      </c>
      <c r="C63" s="7">
        <v>12</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D160-4359-EB4A-A587-DA4428E53C3C}">
  <dimension ref="A1:M63"/>
  <sheetViews>
    <sheetView workbookViewId="0">
      <selection activeCell="B2" sqref="B2"/>
    </sheetView>
  </sheetViews>
  <sheetFormatPr baseColWidth="10" defaultRowHeight="16"/>
  <cols>
    <col min="1" max="16384" width="10.83203125" style="7"/>
  </cols>
  <sheetData>
    <row r="1" spans="1:13">
      <c r="A1" s="9" t="s">
        <v>87</v>
      </c>
    </row>
    <row r="2" spans="1:13">
      <c r="A2" s="8" t="s">
        <v>239</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165</v>
      </c>
    </row>
    <row r="5" spans="1:13">
      <c r="A5" s="7" t="s">
        <v>11</v>
      </c>
      <c r="B5" s="7">
        <v>11</v>
      </c>
      <c r="C5" s="7">
        <v>0</v>
      </c>
      <c r="D5" s="7">
        <v>1</v>
      </c>
      <c r="E5" s="7">
        <v>0</v>
      </c>
      <c r="F5" s="7">
        <v>5</v>
      </c>
      <c r="G5" s="7">
        <v>0</v>
      </c>
      <c r="H5" s="7">
        <v>4</v>
      </c>
      <c r="I5" s="7">
        <v>1</v>
      </c>
      <c r="J5" s="7">
        <v>4.82</v>
      </c>
      <c r="K5" s="20"/>
    </row>
    <row r="6" spans="1:13">
      <c r="A6" s="7" t="s">
        <v>12</v>
      </c>
      <c r="B6" s="7">
        <v>11</v>
      </c>
      <c r="C6" s="7">
        <v>0</v>
      </c>
      <c r="D6" s="7">
        <v>0</v>
      </c>
      <c r="E6" s="7">
        <v>0</v>
      </c>
      <c r="F6" s="7">
        <v>2</v>
      </c>
      <c r="G6" s="7">
        <v>3</v>
      </c>
      <c r="H6" s="7">
        <v>2</v>
      </c>
      <c r="I6" s="7">
        <v>4</v>
      </c>
      <c r="J6" s="7">
        <v>5.73</v>
      </c>
      <c r="K6" s="20"/>
    </row>
    <row r="7" spans="1:13">
      <c r="A7" s="7" t="s">
        <v>13</v>
      </c>
      <c r="B7" s="7">
        <v>11</v>
      </c>
      <c r="C7" s="7">
        <v>0</v>
      </c>
      <c r="D7" s="7">
        <v>1</v>
      </c>
      <c r="E7" s="7">
        <v>0</v>
      </c>
      <c r="F7" s="7">
        <v>3</v>
      </c>
      <c r="G7" s="7">
        <v>3</v>
      </c>
      <c r="H7" s="7">
        <v>3</v>
      </c>
      <c r="I7" s="7">
        <v>1</v>
      </c>
      <c r="J7" s="7">
        <v>4.91</v>
      </c>
      <c r="K7" s="20"/>
    </row>
    <row r="8" spans="1:13">
      <c r="A8" s="7" t="s">
        <v>14</v>
      </c>
      <c r="B8" s="7">
        <v>11</v>
      </c>
      <c r="C8" s="7">
        <v>0</v>
      </c>
      <c r="D8" s="7">
        <v>1</v>
      </c>
      <c r="E8" s="7">
        <v>0</v>
      </c>
      <c r="F8" s="7">
        <v>5</v>
      </c>
      <c r="G8" s="7">
        <v>2</v>
      </c>
      <c r="H8" s="7">
        <v>1</v>
      </c>
      <c r="I8" s="7">
        <v>2</v>
      </c>
      <c r="J8" s="7">
        <v>4.7300000000000004</v>
      </c>
      <c r="K8" s="20"/>
    </row>
    <row r="9" spans="1:13">
      <c r="A9" s="7" t="s">
        <v>15</v>
      </c>
      <c r="B9" s="7">
        <v>11</v>
      </c>
      <c r="C9" s="7">
        <v>1</v>
      </c>
      <c r="D9" s="7">
        <v>0</v>
      </c>
      <c r="E9" s="7">
        <v>1</v>
      </c>
      <c r="F9" s="7">
        <v>5</v>
      </c>
      <c r="G9" s="7">
        <v>1</v>
      </c>
      <c r="H9" s="7">
        <v>2</v>
      </c>
      <c r="I9" s="7">
        <v>1</v>
      </c>
      <c r="J9" s="7">
        <v>4.3600000000000003</v>
      </c>
      <c r="K9" s="20"/>
    </row>
    <row r="10" spans="1:13">
      <c r="A10" s="7" t="s">
        <v>16</v>
      </c>
      <c r="B10" s="7">
        <v>11</v>
      </c>
      <c r="C10" s="7">
        <v>0</v>
      </c>
      <c r="D10" s="7">
        <v>2</v>
      </c>
      <c r="E10" s="7">
        <v>1</v>
      </c>
      <c r="F10" s="7">
        <v>4</v>
      </c>
      <c r="G10" s="7">
        <v>0</v>
      </c>
      <c r="H10" s="7">
        <v>2</v>
      </c>
      <c r="I10" s="7">
        <v>2</v>
      </c>
      <c r="J10" s="7">
        <v>4.45</v>
      </c>
      <c r="K10" s="20"/>
    </row>
    <row r="11" spans="1:13">
      <c r="A11" s="7" t="s">
        <v>17</v>
      </c>
      <c r="B11" s="7">
        <v>11</v>
      </c>
      <c r="C11" s="7">
        <v>1</v>
      </c>
      <c r="D11" s="7">
        <v>1</v>
      </c>
      <c r="E11" s="7">
        <v>1</v>
      </c>
      <c r="F11" s="7">
        <v>3</v>
      </c>
      <c r="G11" s="7">
        <v>1</v>
      </c>
      <c r="H11" s="7">
        <v>4</v>
      </c>
      <c r="I11" s="7">
        <v>0</v>
      </c>
      <c r="J11" s="7">
        <v>4.2699999999999996</v>
      </c>
      <c r="K11" s="20"/>
    </row>
    <row r="12" spans="1:13">
      <c r="A12" s="7" t="s">
        <v>18</v>
      </c>
      <c r="B12" s="7">
        <v>11</v>
      </c>
      <c r="C12" s="7">
        <v>2</v>
      </c>
      <c r="D12" s="7">
        <v>1</v>
      </c>
      <c r="E12" s="7">
        <v>1</v>
      </c>
      <c r="F12" s="7">
        <v>4</v>
      </c>
      <c r="G12" s="7">
        <v>1</v>
      </c>
      <c r="H12" s="7">
        <v>2</v>
      </c>
      <c r="I12" s="7">
        <v>0</v>
      </c>
      <c r="J12" s="7">
        <v>3.64</v>
      </c>
      <c r="K12" s="20"/>
    </row>
    <row r="13" spans="1:13">
      <c r="A13" s="7" t="s">
        <v>19</v>
      </c>
      <c r="B13" s="7">
        <v>11</v>
      </c>
      <c r="C13" s="7">
        <v>0</v>
      </c>
      <c r="D13" s="7">
        <v>1</v>
      </c>
      <c r="E13" s="7">
        <v>1</v>
      </c>
      <c r="F13" s="7">
        <v>3</v>
      </c>
      <c r="G13" s="7">
        <v>1</v>
      </c>
      <c r="H13" s="7">
        <v>5</v>
      </c>
      <c r="I13" s="7">
        <v>0</v>
      </c>
      <c r="J13" s="7">
        <v>4.7300000000000004</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11</v>
      </c>
      <c r="D17" s="7">
        <v>0</v>
      </c>
      <c r="E17" s="7">
        <v>6</v>
      </c>
      <c r="F17" s="7">
        <v>5</v>
      </c>
      <c r="G17" s="7">
        <v>0</v>
      </c>
      <c r="H17" s="7">
        <v>2.4500000000000002</v>
      </c>
      <c r="I17" s="20"/>
    </row>
    <row r="18" spans="1:9">
      <c r="A18" s="20"/>
      <c r="B18" s="7" t="s">
        <v>26</v>
      </c>
      <c r="C18" s="7">
        <v>11</v>
      </c>
      <c r="D18" s="7">
        <v>1</v>
      </c>
      <c r="E18" s="7">
        <v>3</v>
      </c>
      <c r="F18" s="7">
        <v>7</v>
      </c>
      <c r="G18" s="7">
        <v>0</v>
      </c>
      <c r="H18" s="7">
        <v>2.5499999999999998</v>
      </c>
      <c r="I18" s="20"/>
    </row>
    <row r="19" spans="1:9">
      <c r="A19" s="20"/>
      <c r="B19" s="7" t="s">
        <v>27</v>
      </c>
      <c r="C19" s="7">
        <v>11</v>
      </c>
      <c r="D19" s="7">
        <v>1</v>
      </c>
      <c r="E19" s="7">
        <v>3</v>
      </c>
      <c r="F19" s="7">
        <v>6</v>
      </c>
      <c r="G19" s="7">
        <v>1</v>
      </c>
      <c r="H19" s="7">
        <v>2.5</v>
      </c>
      <c r="I19" s="20"/>
    </row>
    <row r="20" spans="1:9">
      <c r="A20" s="20"/>
      <c r="B20" s="7" t="s">
        <v>28</v>
      </c>
      <c r="C20" s="7">
        <v>11</v>
      </c>
      <c r="D20" s="7">
        <v>0</v>
      </c>
      <c r="E20" s="7">
        <v>5</v>
      </c>
      <c r="F20" s="7">
        <v>6</v>
      </c>
      <c r="G20" s="7">
        <v>0</v>
      </c>
      <c r="H20" s="7">
        <v>2.5499999999999998</v>
      </c>
      <c r="I20" s="20"/>
    </row>
    <row r="21" spans="1:9">
      <c r="A21" s="20"/>
      <c r="B21" s="7" t="s">
        <v>29</v>
      </c>
      <c r="C21" s="7">
        <v>11</v>
      </c>
      <c r="D21" s="7">
        <v>1</v>
      </c>
      <c r="E21" s="7">
        <v>3</v>
      </c>
      <c r="F21" s="7">
        <v>5</v>
      </c>
      <c r="G21" s="7">
        <v>2</v>
      </c>
      <c r="H21" s="7">
        <v>2.44</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11</v>
      </c>
      <c r="D25" s="7">
        <v>0</v>
      </c>
      <c r="E25" s="7">
        <v>11</v>
      </c>
      <c r="F25" s="7">
        <v>0</v>
      </c>
      <c r="G25" s="20"/>
    </row>
    <row r="26" spans="1:9">
      <c r="A26" s="20"/>
      <c r="B26" s="7" t="s">
        <v>34</v>
      </c>
      <c r="C26" s="7">
        <v>11</v>
      </c>
      <c r="D26" s="7">
        <v>0</v>
      </c>
      <c r="E26" s="7">
        <v>11</v>
      </c>
      <c r="F26" s="7">
        <v>0</v>
      </c>
      <c r="G26" s="20"/>
    </row>
    <row r="27" spans="1:9">
      <c r="A27" s="20"/>
      <c r="B27" s="7" t="s">
        <v>35</v>
      </c>
      <c r="C27" s="7">
        <v>11</v>
      </c>
      <c r="D27" s="7">
        <v>0</v>
      </c>
      <c r="E27" s="7">
        <v>11</v>
      </c>
      <c r="F27" s="7">
        <v>0</v>
      </c>
      <c r="G27" s="20"/>
    </row>
    <row r="28" spans="1:9">
      <c r="A28" s="20"/>
      <c r="B28" s="7" t="s">
        <v>36</v>
      </c>
      <c r="C28" s="7">
        <v>11</v>
      </c>
      <c r="D28" s="7">
        <v>0</v>
      </c>
      <c r="E28" s="7">
        <v>11</v>
      </c>
      <c r="F28" s="7">
        <v>0</v>
      </c>
      <c r="G28" s="20"/>
    </row>
    <row r="29" spans="1:9">
      <c r="A29" s="20"/>
      <c r="B29" s="7" t="s">
        <v>37</v>
      </c>
      <c r="C29" s="7">
        <v>11</v>
      </c>
      <c r="D29" s="7">
        <v>0</v>
      </c>
      <c r="E29" s="7">
        <v>11</v>
      </c>
      <c r="F29" s="7">
        <v>0</v>
      </c>
      <c r="G29" s="20"/>
    </row>
    <row r="30" spans="1:9">
      <c r="A30" s="20"/>
      <c r="B30" s="7" t="s">
        <v>38</v>
      </c>
      <c r="C30" s="7">
        <v>11</v>
      </c>
      <c r="D30" s="7">
        <v>0</v>
      </c>
      <c r="E30" s="7">
        <v>9</v>
      </c>
      <c r="F30" s="7">
        <v>2</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0</v>
      </c>
      <c r="D38" s="7" t="s">
        <v>43</v>
      </c>
      <c r="E38" s="7" t="s">
        <v>45</v>
      </c>
      <c r="F38" s="7">
        <v>1</v>
      </c>
    </row>
    <row r="39" spans="1:6">
      <c r="A39" s="20"/>
      <c r="B39" s="7" t="s">
        <v>46</v>
      </c>
      <c r="C39" s="7">
        <v>4</v>
      </c>
      <c r="D39" s="7" t="s">
        <v>43</v>
      </c>
      <c r="E39" s="7" t="s">
        <v>47</v>
      </c>
      <c r="F39" s="7">
        <v>4</v>
      </c>
    </row>
    <row r="40" spans="1:6">
      <c r="A40" s="20"/>
      <c r="B40" s="7" t="s">
        <v>48</v>
      </c>
      <c r="C40" s="7">
        <v>3</v>
      </c>
      <c r="D40" s="7" t="s">
        <v>43</v>
      </c>
      <c r="E40" s="7" t="s">
        <v>49</v>
      </c>
      <c r="F40" s="7">
        <v>0</v>
      </c>
    </row>
    <row r="41" spans="1:6">
      <c r="A41" s="20"/>
      <c r="B41" s="7" t="s">
        <v>50</v>
      </c>
      <c r="C41" s="7">
        <v>0</v>
      </c>
      <c r="D41" s="7" t="s">
        <v>43</v>
      </c>
      <c r="E41" s="7" t="s">
        <v>51</v>
      </c>
      <c r="F41" s="7">
        <v>2</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11</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5</v>
      </c>
      <c r="D52" s="7" t="s">
        <v>43</v>
      </c>
      <c r="E52" s="7" t="s">
        <v>57</v>
      </c>
      <c r="F52" s="7">
        <v>6</v>
      </c>
    </row>
    <row r="53" spans="1:6">
      <c r="A53" s="20"/>
      <c r="B53" s="7" t="s">
        <v>58</v>
      </c>
      <c r="C53" s="7">
        <v>0</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0</v>
      </c>
    </row>
    <row r="60" spans="1:6">
      <c r="A60" s="20"/>
      <c r="B60" s="7" t="s">
        <v>66</v>
      </c>
      <c r="C60" s="7">
        <v>0</v>
      </c>
      <c r="D60" s="7" t="s">
        <v>43</v>
      </c>
      <c r="E60" s="7" t="s">
        <v>67</v>
      </c>
      <c r="F60" s="7">
        <v>1</v>
      </c>
    </row>
    <row r="61" spans="1:6">
      <c r="A61" s="20"/>
      <c r="B61" s="7" t="s">
        <v>68</v>
      </c>
      <c r="C61" s="7">
        <v>0</v>
      </c>
      <c r="D61" s="7" t="s">
        <v>43</v>
      </c>
      <c r="E61" s="7" t="s">
        <v>69</v>
      </c>
      <c r="F61" s="7">
        <v>1</v>
      </c>
    </row>
    <row r="62" spans="1:6">
      <c r="A62" s="20"/>
      <c r="B62" s="7" t="s">
        <v>70</v>
      </c>
      <c r="C62" s="7">
        <v>4</v>
      </c>
      <c r="D62" s="7" t="s">
        <v>43</v>
      </c>
      <c r="E62" s="7" t="s">
        <v>71</v>
      </c>
      <c r="F62" s="7">
        <v>4</v>
      </c>
    </row>
    <row r="63" spans="1:6">
      <c r="A63" s="20"/>
      <c r="B63" s="7" t="s">
        <v>51</v>
      </c>
      <c r="C63" s="7">
        <v>1</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08D4-5966-8A47-9547-51A11C3B9151}">
  <dimension ref="A1:M63"/>
  <sheetViews>
    <sheetView zoomScale="65" zoomScaleNormal="65" workbookViewId="0">
      <selection activeCell="B2" sqref="B2"/>
    </sheetView>
  </sheetViews>
  <sheetFormatPr baseColWidth="10" defaultRowHeight="16"/>
  <cols>
    <col min="1" max="16384" width="10.83203125" style="7"/>
  </cols>
  <sheetData>
    <row r="1" spans="1:13">
      <c r="A1" s="9" t="s">
        <v>87</v>
      </c>
    </row>
    <row r="2" spans="1:13">
      <c r="A2" s="8" t="s">
        <v>240</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166</v>
      </c>
    </row>
    <row r="5" spans="1:13">
      <c r="A5" s="7" t="s">
        <v>11</v>
      </c>
      <c r="B5" s="7">
        <v>20</v>
      </c>
      <c r="C5" s="7">
        <v>0</v>
      </c>
      <c r="D5" s="7">
        <v>0</v>
      </c>
      <c r="E5" s="7">
        <v>0</v>
      </c>
      <c r="F5" s="7">
        <v>1</v>
      </c>
      <c r="G5" s="7">
        <v>4</v>
      </c>
      <c r="H5" s="7">
        <v>7</v>
      </c>
      <c r="I5" s="7">
        <v>8</v>
      </c>
      <c r="J5" s="7">
        <v>6.1</v>
      </c>
      <c r="K5" s="20"/>
      <c r="M5" s="7" t="s">
        <v>167</v>
      </c>
    </row>
    <row r="6" spans="1:13">
      <c r="A6" s="7" t="s">
        <v>12</v>
      </c>
      <c r="B6" s="7">
        <v>20</v>
      </c>
      <c r="C6" s="7">
        <v>0</v>
      </c>
      <c r="D6" s="7">
        <v>0</v>
      </c>
      <c r="E6" s="7">
        <v>0</v>
      </c>
      <c r="F6" s="7">
        <v>1</v>
      </c>
      <c r="G6" s="7">
        <v>6</v>
      </c>
      <c r="H6" s="7">
        <v>6</v>
      </c>
      <c r="I6" s="7">
        <v>7</v>
      </c>
      <c r="J6" s="7">
        <v>5.95</v>
      </c>
      <c r="K6" s="20"/>
      <c r="M6" s="7" t="s">
        <v>168</v>
      </c>
    </row>
    <row r="7" spans="1:13">
      <c r="A7" s="7" t="s">
        <v>13</v>
      </c>
      <c r="B7" s="7">
        <v>20</v>
      </c>
      <c r="C7" s="7">
        <v>0</v>
      </c>
      <c r="D7" s="7">
        <v>0</v>
      </c>
      <c r="E7" s="7">
        <v>0</v>
      </c>
      <c r="F7" s="7">
        <v>2</v>
      </c>
      <c r="G7" s="7">
        <v>4</v>
      </c>
      <c r="H7" s="7">
        <v>6</v>
      </c>
      <c r="I7" s="7">
        <v>8</v>
      </c>
      <c r="J7" s="7">
        <v>6</v>
      </c>
      <c r="K7" s="20"/>
      <c r="M7" s="7" t="s">
        <v>169</v>
      </c>
    </row>
    <row r="8" spans="1:13">
      <c r="A8" s="7" t="s">
        <v>14</v>
      </c>
      <c r="B8" s="7">
        <v>20</v>
      </c>
      <c r="C8" s="7">
        <v>0</v>
      </c>
      <c r="D8" s="7">
        <v>1</v>
      </c>
      <c r="E8" s="7">
        <v>0</v>
      </c>
      <c r="F8" s="7">
        <v>1</v>
      </c>
      <c r="G8" s="7">
        <v>5</v>
      </c>
      <c r="H8" s="7">
        <v>6</v>
      </c>
      <c r="I8" s="7">
        <v>7</v>
      </c>
      <c r="J8" s="7">
        <v>5.8</v>
      </c>
      <c r="K8" s="20"/>
      <c r="M8" s="7" t="s">
        <v>170</v>
      </c>
    </row>
    <row r="9" spans="1:13">
      <c r="A9" s="7" t="s">
        <v>15</v>
      </c>
      <c r="B9" s="7">
        <v>20</v>
      </c>
      <c r="C9" s="7">
        <v>0</v>
      </c>
      <c r="D9" s="7">
        <v>0</v>
      </c>
      <c r="E9" s="7">
        <v>1</v>
      </c>
      <c r="F9" s="7">
        <v>1</v>
      </c>
      <c r="G9" s="7">
        <v>4</v>
      </c>
      <c r="H9" s="7">
        <v>5</v>
      </c>
      <c r="I9" s="7">
        <v>9</v>
      </c>
      <c r="J9" s="7">
        <v>6</v>
      </c>
      <c r="K9" s="20"/>
      <c r="M9" s="7" t="s">
        <v>171</v>
      </c>
    </row>
    <row r="10" spans="1:13">
      <c r="A10" s="7" t="s">
        <v>16</v>
      </c>
      <c r="B10" s="7">
        <v>20</v>
      </c>
      <c r="C10" s="7">
        <v>1</v>
      </c>
      <c r="D10" s="7">
        <v>0</v>
      </c>
      <c r="E10" s="7">
        <v>0</v>
      </c>
      <c r="F10" s="7">
        <v>1</v>
      </c>
      <c r="G10" s="7">
        <v>7</v>
      </c>
      <c r="H10" s="7">
        <v>4</v>
      </c>
      <c r="I10" s="7">
        <v>7</v>
      </c>
      <c r="J10" s="7">
        <v>5.65</v>
      </c>
      <c r="K10" s="20"/>
      <c r="M10" s="7" t="s">
        <v>172</v>
      </c>
    </row>
    <row r="11" spans="1:13">
      <c r="A11" s="7" t="s">
        <v>17</v>
      </c>
      <c r="B11" s="7">
        <v>20</v>
      </c>
      <c r="C11" s="7">
        <v>0</v>
      </c>
      <c r="D11" s="7">
        <v>0</v>
      </c>
      <c r="E11" s="7">
        <v>1</v>
      </c>
      <c r="F11" s="7">
        <v>2</v>
      </c>
      <c r="G11" s="7">
        <v>5</v>
      </c>
      <c r="H11" s="7">
        <v>3</v>
      </c>
      <c r="I11" s="7">
        <v>9</v>
      </c>
      <c r="J11" s="7">
        <v>5.85</v>
      </c>
      <c r="K11" s="20"/>
    </row>
    <row r="12" spans="1:13">
      <c r="A12" s="7" t="s">
        <v>18</v>
      </c>
      <c r="B12" s="7">
        <v>20</v>
      </c>
      <c r="C12" s="7">
        <v>1</v>
      </c>
      <c r="D12" s="7">
        <v>1</v>
      </c>
      <c r="E12" s="7">
        <v>0</v>
      </c>
      <c r="F12" s="7">
        <v>3</v>
      </c>
      <c r="G12" s="7">
        <v>4</v>
      </c>
      <c r="H12" s="7">
        <v>3</v>
      </c>
      <c r="I12" s="7">
        <v>8</v>
      </c>
      <c r="J12" s="7">
        <v>5.45</v>
      </c>
      <c r="K12" s="20"/>
    </row>
    <row r="13" spans="1:13">
      <c r="A13" s="7" t="s">
        <v>19</v>
      </c>
      <c r="B13" s="7">
        <v>20</v>
      </c>
      <c r="C13" s="7">
        <v>0</v>
      </c>
      <c r="D13" s="7">
        <v>1</v>
      </c>
      <c r="E13" s="7">
        <v>0</v>
      </c>
      <c r="F13" s="7">
        <v>1</v>
      </c>
      <c r="G13" s="7">
        <v>6</v>
      </c>
      <c r="H13" s="7">
        <v>4</v>
      </c>
      <c r="I13" s="7">
        <v>8</v>
      </c>
      <c r="J13" s="7">
        <v>5.8</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20</v>
      </c>
      <c r="D17" s="7">
        <v>1</v>
      </c>
      <c r="E17" s="7">
        <v>7</v>
      </c>
      <c r="F17" s="7">
        <v>11</v>
      </c>
      <c r="G17" s="7">
        <v>1</v>
      </c>
      <c r="H17" s="7">
        <v>2.5299999999999998</v>
      </c>
      <c r="I17" s="20"/>
    </row>
    <row r="18" spans="1:9">
      <c r="A18" s="20"/>
      <c r="B18" s="7" t="s">
        <v>26</v>
      </c>
      <c r="C18" s="7">
        <v>20</v>
      </c>
      <c r="D18" s="7">
        <v>3</v>
      </c>
      <c r="E18" s="7">
        <v>5</v>
      </c>
      <c r="F18" s="7">
        <v>12</v>
      </c>
      <c r="G18" s="7">
        <v>0</v>
      </c>
      <c r="H18" s="7">
        <v>2.4500000000000002</v>
      </c>
      <c r="I18" s="20"/>
    </row>
    <row r="19" spans="1:9">
      <c r="A19" s="20"/>
      <c r="B19" s="7" t="s">
        <v>27</v>
      </c>
      <c r="C19" s="7">
        <v>20</v>
      </c>
      <c r="D19" s="7">
        <v>1</v>
      </c>
      <c r="E19" s="7">
        <v>8</v>
      </c>
      <c r="F19" s="7">
        <v>10</v>
      </c>
      <c r="G19" s="7">
        <v>1</v>
      </c>
      <c r="H19" s="7">
        <v>2.4700000000000002</v>
      </c>
      <c r="I19" s="20"/>
    </row>
    <row r="20" spans="1:9">
      <c r="A20" s="20"/>
      <c r="B20" s="7" t="s">
        <v>28</v>
      </c>
      <c r="C20" s="7">
        <v>20</v>
      </c>
      <c r="D20" s="7">
        <v>1</v>
      </c>
      <c r="E20" s="7">
        <v>5</v>
      </c>
      <c r="F20" s="7">
        <v>12</v>
      </c>
      <c r="G20" s="7">
        <v>2</v>
      </c>
      <c r="H20" s="7">
        <v>2.61</v>
      </c>
      <c r="I20" s="20"/>
    </row>
    <row r="21" spans="1:9">
      <c r="A21" s="20"/>
      <c r="B21" s="7" t="s">
        <v>29</v>
      </c>
      <c r="C21" s="7">
        <v>20</v>
      </c>
      <c r="D21" s="7">
        <v>1</v>
      </c>
      <c r="E21" s="7">
        <v>7</v>
      </c>
      <c r="F21" s="7">
        <v>12</v>
      </c>
      <c r="G21" s="7">
        <v>0</v>
      </c>
      <c r="H21" s="7">
        <v>2.5499999999999998</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20</v>
      </c>
      <c r="D25" s="7">
        <v>0</v>
      </c>
      <c r="E25" s="7">
        <v>20</v>
      </c>
      <c r="F25" s="7">
        <v>0</v>
      </c>
      <c r="G25" s="20"/>
    </row>
    <row r="26" spans="1:9">
      <c r="A26" s="20"/>
      <c r="B26" s="7" t="s">
        <v>34</v>
      </c>
      <c r="C26" s="7">
        <v>20</v>
      </c>
      <c r="D26" s="7">
        <v>0</v>
      </c>
      <c r="E26" s="7">
        <v>20</v>
      </c>
      <c r="F26" s="7">
        <v>0</v>
      </c>
      <c r="G26" s="20"/>
    </row>
    <row r="27" spans="1:9">
      <c r="A27" s="20"/>
      <c r="B27" s="7" t="s">
        <v>35</v>
      </c>
      <c r="C27" s="7">
        <v>20</v>
      </c>
      <c r="D27" s="7">
        <v>0</v>
      </c>
      <c r="E27" s="7">
        <v>20</v>
      </c>
      <c r="F27" s="7">
        <v>0</v>
      </c>
      <c r="G27" s="20"/>
    </row>
    <row r="28" spans="1:9">
      <c r="A28" s="20"/>
      <c r="B28" s="7" t="s">
        <v>36</v>
      </c>
      <c r="C28" s="7">
        <v>20</v>
      </c>
      <c r="D28" s="7">
        <v>0</v>
      </c>
      <c r="E28" s="7">
        <v>20</v>
      </c>
      <c r="F28" s="7">
        <v>0</v>
      </c>
      <c r="G28" s="20"/>
    </row>
    <row r="29" spans="1:9">
      <c r="A29" s="20"/>
      <c r="B29" s="7" t="s">
        <v>37</v>
      </c>
      <c r="C29" s="7">
        <v>20</v>
      </c>
      <c r="D29" s="7">
        <v>0</v>
      </c>
      <c r="E29" s="7">
        <v>20</v>
      </c>
      <c r="F29" s="7">
        <v>0</v>
      </c>
      <c r="G29" s="20"/>
    </row>
    <row r="30" spans="1:9">
      <c r="A30" s="20"/>
      <c r="B30" s="7" t="s">
        <v>38</v>
      </c>
      <c r="C30" s="7">
        <v>20</v>
      </c>
      <c r="D30" s="7">
        <v>0</v>
      </c>
      <c r="E30" s="7">
        <v>19</v>
      </c>
      <c r="F30" s="7">
        <v>1</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18</v>
      </c>
      <c r="D38" s="7" t="s">
        <v>43</v>
      </c>
      <c r="E38" s="7" t="s">
        <v>45</v>
      </c>
      <c r="F38" s="7">
        <v>0</v>
      </c>
    </row>
    <row r="39" spans="1:6">
      <c r="A39" s="20"/>
      <c r="B39" s="7" t="s">
        <v>46</v>
      </c>
      <c r="C39" s="7">
        <v>0</v>
      </c>
      <c r="D39" s="7" t="s">
        <v>43</v>
      </c>
      <c r="E39" s="7" t="s">
        <v>47</v>
      </c>
      <c r="F39" s="7">
        <v>2</v>
      </c>
    </row>
    <row r="40" spans="1:6">
      <c r="A40" s="20"/>
      <c r="B40" s="7" t="s">
        <v>48</v>
      </c>
      <c r="C40" s="7">
        <v>2</v>
      </c>
      <c r="D40" s="7" t="s">
        <v>43</v>
      </c>
      <c r="E40" s="7" t="s">
        <v>49</v>
      </c>
      <c r="F40" s="7">
        <v>0</v>
      </c>
    </row>
    <row r="41" spans="1:6">
      <c r="A41" s="20"/>
      <c r="B41" s="7" t="s">
        <v>50</v>
      </c>
      <c r="C41" s="7">
        <v>0</v>
      </c>
      <c r="D41" s="7" t="s">
        <v>43</v>
      </c>
      <c r="E41" s="7" t="s">
        <v>51</v>
      </c>
      <c r="F41" s="7">
        <v>2</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20</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15</v>
      </c>
      <c r="D52" s="7" t="s">
        <v>43</v>
      </c>
      <c r="E52" s="7" t="s">
        <v>57</v>
      </c>
      <c r="F52" s="7">
        <v>4</v>
      </c>
    </row>
    <row r="53" spans="1:6">
      <c r="A53" s="20"/>
      <c r="B53" s="7" t="s">
        <v>58</v>
      </c>
      <c r="C53" s="7">
        <v>1</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6</v>
      </c>
    </row>
    <row r="60" spans="1:6">
      <c r="A60" s="20"/>
      <c r="B60" s="7" t="s">
        <v>66</v>
      </c>
      <c r="C60" s="7">
        <v>2</v>
      </c>
      <c r="D60" s="7" t="s">
        <v>43</v>
      </c>
      <c r="E60" s="7" t="s">
        <v>67</v>
      </c>
      <c r="F60" s="7">
        <v>6</v>
      </c>
    </row>
    <row r="61" spans="1:6">
      <c r="A61" s="20"/>
      <c r="B61" s="7" t="s">
        <v>68</v>
      </c>
      <c r="C61" s="7">
        <v>0</v>
      </c>
      <c r="D61" s="7" t="s">
        <v>43</v>
      </c>
      <c r="E61" s="7" t="s">
        <v>69</v>
      </c>
      <c r="F61" s="7">
        <v>1</v>
      </c>
    </row>
    <row r="62" spans="1:6">
      <c r="A62" s="20"/>
      <c r="B62" s="7" t="s">
        <v>70</v>
      </c>
      <c r="C62" s="7">
        <v>1</v>
      </c>
      <c r="D62" s="7" t="s">
        <v>43</v>
      </c>
      <c r="E62" s="7" t="s">
        <v>71</v>
      </c>
      <c r="F62" s="7">
        <v>1</v>
      </c>
    </row>
    <row r="63" spans="1:6">
      <c r="A63" s="20"/>
      <c r="B63" s="7" t="s">
        <v>51</v>
      </c>
      <c r="C63" s="7">
        <v>3</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337A9-2EB2-6941-9E8A-AFB07D800991}">
  <dimension ref="A1:M63"/>
  <sheetViews>
    <sheetView workbookViewId="0">
      <selection activeCell="B2" sqref="B2"/>
    </sheetView>
  </sheetViews>
  <sheetFormatPr baseColWidth="10" defaultRowHeight="16"/>
  <cols>
    <col min="1" max="16384" width="10.83203125" style="7"/>
  </cols>
  <sheetData>
    <row r="1" spans="1:13">
      <c r="A1" s="9" t="s">
        <v>87</v>
      </c>
    </row>
    <row r="2" spans="1:13">
      <c r="A2" s="8" t="s">
        <v>241</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173</v>
      </c>
    </row>
    <row r="5" spans="1:13">
      <c r="A5" s="7" t="s">
        <v>11</v>
      </c>
      <c r="B5" s="7">
        <v>17</v>
      </c>
      <c r="C5" s="7">
        <v>0</v>
      </c>
      <c r="D5" s="7">
        <v>0</v>
      </c>
      <c r="E5" s="7">
        <v>0</v>
      </c>
      <c r="F5" s="7">
        <v>1</v>
      </c>
      <c r="G5" s="7">
        <v>1</v>
      </c>
      <c r="H5" s="7">
        <v>3</v>
      </c>
      <c r="I5" s="7">
        <v>12</v>
      </c>
      <c r="J5" s="7">
        <v>6.53</v>
      </c>
      <c r="K5" s="20"/>
      <c r="M5" s="7" t="s">
        <v>174</v>
      </c>
    </row>
    <row r="6" spans="1:13">
      <c r="A6" s="7" t="s">
        <v>12</v>
      </c>
      <c r="B6" s="7">
        <v>17</v>
      </c>
      <c r="C6" s="7">
        <v>0</v>
      </c>
      <c r="D6" s="7">
        <v>0</v>
      </c>
      <c r="E6" s="7">
        <v>0</v>
      </c>
      <c r="F6" s="7">
        <v>0</v>
      </c>
      <c r="G6" s="7">
        <v>1</v>
      </c>
      <c r="H6" s="7">
        <v>4</v>
      </c>
      <c r="I6" s="7">
        <v>12</v>
      </c>
      <c r="J6" s="7">
        <v>6.65</v>
      </c>
      <c r="K6" s="20"/>
      <c r="M6" s="7" t="s">
        <v>175</v>
      </c>
    </row>
    <row r="7" spans="1:13">
      <c r="A7" s="7" t="s">
        <v>13</v>
      </c>
      <c r="B7" s="7">
        <v>17</v>
      </c>
      <c r="C7" s="7">
        <v>1</v>
      </c>
      <c r="D7" s="7">
        <v>0</v>
      </c>
      <c r="E7" s="7">
        <v>0</v>
      </c>
      <c r="F7" s="7">
        <v>0</v>
      </c>
      <c r="G7" s="7">
        <v>1</v>
      </c>
      <c r="H7" s="7">
        <v>2</v>
      </c>
      <c r="I7" s="7">
        <v>13</v>
      </c>
      <c r="J7" s="7">
        <v>6.41</v>
      </c>
      <c r="K7" s="20"/>
      <c r="M7" s="7" t="s">
        <v>176</v>
      </c>
    </row>
    <row r="8" spans="1:13">
      <c r="A8" s="7" t="s">
        <v>14</v>
      </c>
      <c r="B8" s="7">
        <v>17</v>
      </c>
      <c r="C8" s="7">
        <v>1</v>
      </c>
      <c r="D8" s="7">
        <v>0</v>
      </c>
      <c r="E8" s="7">
        <v>0</v>
      </c>
      <c r="F8" s="7">
        <v>0</v>
      </c>
      <c r="G8" s="7">
        <v>2</v>
      </c>
      <c r="H8" s="7">
        <v>3</v>
      </c>
      <c r="I8" s="7">
        <v>11</v>
      </c>
      <c r="J8" s="7">
        <v>6.24</v>
      </c>
      <c r="K8" s="20"/>
    </row>
    <row r="9" spans="1:13">
      <c r="A9" s="7" t="s">
        <v>15</v>
      </c>
      <c r="B9" s="7">
        <v>17</v>
      </c>
      <c r="C9" s="7">
        <v>1</v>
      </c>
      <c r="D9" s="7">
        <v>0</v>
      </c>
      <c r="E9" s="7">
        <v>0</v>
      </c>
      <c r="F9" s="7">
        <v>1</v>
      </c>
      <c r="G9" s="7">
        <v>0</v>
      </c>
      <c r="H9" s="7">
        <v>4</v>
      </c>
      <c r="I9" s="7">
        <v>11</v>
      </c>
      <c r="J9" s="7">
        <v>6.24</v>
      </c>
      <c r="K9" s="20"/>
    </row>
    <row r="10" spans="1:13">
      <c r="A10" s="7" t="s">
        <v>16</v>
      </c>
      <c r="B10" s="7">
        <v>17</v>
      </c>
      <c r="C10" s="7">
        <v>0</v>
      </c>
      <c r="D10" s="7">
        <v>1</v>
      </c>
      <c r="E10" s="7">
        <v>0</v>
      </c>
      <c r="F10" s="7">
        <v>1</v>
      </c>
      <c r="G10" s="7">
        <v>0</v>
      </c>
      <c r="H10" s="7">
        <v>7</v>
      </c>
      <c r="I10" s="7">
        <v>8</v>
      </c>
      <c r="J10" s="7">
        <v>6.12</v>
      </c>
      <c r="K10" s="20"/>
    </row>
    <row r="11" spans="1:13">
      <c r="A11" s="7" t="s">
        <v>17</v>
      </c>
      <c r="B11" s="7">
        <v>17</v>
      </c>
      <c r="C11" s="7">
        <v>0</v>
      </c>
      <c r="D11" s="7">
        <v>1</v>
      </c>
      <c r="E11" s="7">
        <v>1</v>
      </c>
      <c r="F11" s="7">
        <v>0</v>
      </c>
      <c r="G11" s="7">
        <v>1</v>
      </c>
      <c r="H11" s="7">
        <v>4</v>
      </c>
      <c r="I11" s="7">
        <v>10</v>
      </c>
      <c r="J11" s="7">
        <v>6.12</v>
      </c>
      <c r="K11" s="20"/>
    </row>
    <row r="12" spans="1:13">
      <c r="A12" s="7" t="s">
        <v>18</v>
      </c>
      <c r="B12" s="7">
        <v>17</v>
      </c>
      <c r="C12" s="7">
        <v>1</v>
      </c>
      <c r="D12" s="7">
        <v>0</v>
      </c>
      <c r="E12" s="7">
        <v>1</v>
      </c>
      <c r="F12" s="7">
        <v>1</v>
      </c>
      <c r="G12" s="7">
        <v>1</v>
      </c>
      <c r="H12" s="7">
        <v>3</v>
      </c>
      <c r="I12" s="7">
        <v>10</v>
      </c>
      <c r="J12" s="7">
        <v>5.94</v>
      </c>
      <c r="K12" s="20"/>
    </row>
    <row r="13" spans="1:13">
      <c r="A13" s="7" t="s">
        <v>19</v>
      </c>
      <c r="B13" s="7">
        <v>17</v>
      </c>
      <c r="C13" s="7">
        <v>0</v>
      </c>
      <c r="D13" s="7">
        <v>1</v>
      </c>
      <c r="E13" s="7">
        <v>0</v>
      </c>
      <c r="F13" s="7">
        <v>0</v>
      </c>
      <c r="G13" s="7">
        <v>1</v>
      </c>
      <c r="H13" s="7">
        <v>6</v>
      </c>
      <c r="I13" s="7">
        <v>9</v>
      </c>
      <c r="J13" s="7">
        <v>6.24</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17</v>
      </c>
      <c r="D17" s="7">
        <v>0</v>
      </c>
      <c r="E17" s="7">
        <v>4</v>
      </c>
      <c r="F17" s="7">
        <v>11</v>
      </c>
      <c r="G17" s="7">
        <v>2</v>
      </c>
      <c r="H17" s="7">
        <v>2.73</v>
      </c>
      <c r="I17" s="20"/>
    </row>
    <row r="18" spans="1:9">
      <c r="A18" s="20"/>
      <c r="B18" s="7" t="s">
        <v>26</v>
      </c>
      <c r="C18" s="7">
        <v>17</v>
      </c>
      <c r="D18" s="7">
        <v>0</v>
      </c>
      <c r="E18" s="7">
        <v>2</v>
      </c>
      <c r="F18" s="7">
        <v>14</v>
      </c>
      <c r="G18" s="7">
        <v>1</v>
      </c>
      <c r="H18" s="7">
        <v>2.88</v>
      </c>
      <c r="I18" s="20"/>
    </row>
    <row r="19" spans="1:9">
      <c r="A19" s="20"/>
      <c r="B19" s="7" t="s">
        <v>27</v>
      </c>
      <c r="C19" s="7">
        <v>17</v>
      </c>
      <c r="D19" s="7">
        <v>0</v>
      </c>
      <c r="E19" s="7">
        <v>2</v>
      </c>
      <c r="F19" s="7">
        <v>13</v>
      </c>
      <c r="G19" s="7">
        <v>2</v>
      </c>
      <c r="H19" s="7">
        <v>2.87</v>
      </c>
      <c r="I19" s="20"/>
    </row>
    <row r="20" spans="1:9">
      <c r="A20" s="20"/>
      <c r="B20" s="7" t="s">
        <v>28</v>
      </c>
      <c r="C20" s="7">
        <v>17</v>
      </c>
      <c r="D20" s="7">
        <v>0</v>
      </c>
      <c r="E20" s="7">
        <v>2</v>
      </c>
      <c r="F20" s="7">
        <v>14</v>
      </c>
      <c r="G20" s="7">
        <v>1</v>
      </c>
      <c r="H20" s="7">
        <v>2.88</v>
      </c>
      <c r="I20" s="20"/>
    </row>
    <row r="21" spans="1:9">
      <c r="A21" s="20"/>
      <c r="B21" s="7" t="s">
        <v>29</v>
      </c>
      <c r="C21" s="7">
        <v>17</v>
      </c>
      <c r="D21" s="7">
        <v>0</v>
      </c>
      <c r="E21" s="7">
        <v>3</v>
      </c>
      <c r="F21" s="7">
        <v>14</v>
      </c>
      <c r="G21" s="7">
        <v>0</v>
      </c>
      <c r="H21" s="7">
        <v>2.82</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17</v>
      </c>
      <c r="D25" s="7">
        <v>0</v>
      </c>
      <c r="E25" s="7">
        <v>17</v>
      </c>
      <c r="F25" s="7">
        <v>0</v>
      </c>
      <c r="G25" s="20"/>
    </row>
    <row r="26" spans="1:9">
      <c r="A26" s="20"/>
      <c r="B26" s="7" t="s">
        <v>34</v>
      </c>
      <c r="C26" s="7">
        <v>17</v>
      </c>
      <c r="D26" s="7">
        <v>0</v>
      </c>
      <c r="E26" s="7">
        <v>17</v>
      </c>
      <c r="F26" s="7">
        <v>0</v>
      </c>
      <c r="G26" s="20"/>
    </row>
    <row r="27" spans="1:9">
      <c r="A27" s="20"/>
      <c r="B27" s="7" t="s">
        <v>35</v>
      </c>
      <c r="C27" s="7">
        <v>17</v>
      </c>
      <c r="D27" s="7">
        <v>0</v>
      </c>
      <c r="E27" s="7">
        <v>17</v>
      </c>
      <c r="F27" s="7">
        <v>0</v>
      </c>
      <c r="G27" s="20"/>
    </row>
    <row r="28" spans="1:9">
      <c r="A28" s="20"/>
      <c r="B28" s="7" t="s">
        <v>36</v>
      </c>
      <c r="C28" s="7">
        <v>17</v>
      </c>
      <c r="D28" s="7">
        <v>1</v>
      </c>
      <c r="E28" s="7">
        <v>16</v>
      </c>
      <c r="F28" s="7">
        <v>0</v>
      </c>
      <c r="G28" s="20"/>
    </row>
    <row r="29" spans="1:9">
      <c r="A29" s="20"/>
      <c r="B29" s="7" t="s">
        <v>37</v>
      </c>
      <c r="C29" s="7">
        <v>17</v>
      </c>
      <c r="D29" s="7">
        <v>0</v>
      </c>
      <c r="E29" s="7">
        <v>17</v>
      </c>
      <c r="F29" s="7">
        <v>0</v>
      </c>
      <c r="G29" s="20"/>
    </row>
    <row r="30" spans="1:9">
      <c r="A30" s="20"/>
      <c r="B30" s="7" t="s">
        <v>38</v>
      </c>
      <c r="C30" s="7">
        <v>17</v>
      </c>
      <c r="D30" s="7">
        <v>0</v>
      </c>
      <c r="E30" s="7">
        <v>13</v>
      </c>
      <c r="F30" s="7">
        <v>4</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13</v>
      </c>
      <c r="D38" s="7" t="s">
        <v>43</v>
      </c>
      <c r="E38" s="7" t="s">
        <v>45</v>
      </c>
      <c r="F38" s="7">
        <v>2</v>
      </c>
    </row>
    <row r="39" spans="1:6">
      <c r="A39" s="20"/>
      <c r="B39" s="7" t="s">
        <v>46</v>
      </c>
      <c r="C39" s="7">
        <v>1</v>
      </c>
      <c r="D39" s="7" t="s">
        <v>43</v>
      </c>
      <c r="E39" s="7" t="s">
        <v>47</v>
      </c>
      <c r="F39" s="7">
        <v>1</v>
      </c>
    </row>
    <row r="40" spans="1:6">
      <c r="A40" s="20"/>
      <c r="B40" s="7" t="s">
        <v>48</v>
      </c>
      <c r="C40" s="7">
        <v>1</v>
      </c>
      <c r="D40" s="7" t="s">
        <v>43</v>
      </c>
      <c r="E40" s="7" t="s">
        <v>49</v>
      </c>
      <c r="F40" s="7">
        <v>0</v>
      </c>
    </row>
    <row r="41" spans="1:6">
      <c r="A41" s="20"/>
      <c r="B41" s="7" t="s">
        <v>50</v>
      </c>
      <c r="C41" s="7">
        <v>0</v>
      </c>
      <c r="D41" s="7" t="s">
        <v>43</v>
      </c>
      <c r="E41" s="7" t="s">
        <v>51</v>
      </c>
      <c r="F41" s="7">
        <v>1</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17</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12</v>
      </c>
      <c r="D52" s="7" t="s">
        <v>43</v>
      </c>
      <c r="E52" s="7" t="s">
        <v>57</v>
      </c>
      <c r="F52" s="7">
        <v>4</v>
      </c>
    </row>
    <row r="53" spans="1:6">
      <c r="A53" s="20"/>
      <c r="B53" s="7" t="s">
        <v>58</v>
      </c>
      <c r="C53" s="7">
        <v>1</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7</v>
      </c>
    </row>
    <row r="60" spans="1:6">
      <c r="A60" s="20"/>
      <c r="B60" s="7" t="s">
        <v>66</v>
      </c>
      <c r="C60" s="7">
        <v>0</v>
      </c>
      <c r="D60" s="7" t="s">
        <v>43</v>
      </c>
      <c r="E60" s="7" t="s">
        <v>67</v>
      </c>
      <c r="F60" s="7">
        <v>2</v>
      </c>
    </row>
    <row r="61" spans="1:6">
      <c r="A61" s="20"/>
      <c r="B61" s="7" t="s">
        <v>68</v>
      </c>
      <c r="C61" s="7">
        <v>0</v>
      </c>
      <c r="D61" s="7" t="s">
        <v>43</v>
      </c>
      <c r="E61" s="7" t="s">
        <v>69</v>
      </c>
      <c r="F61" s="7">
        <v>0</v>
      </c>
    </row>
    <row r="62" spans="1:6">
      <c r="A62" s="20"/>
      <c r="B62" s="7" t="s">
        <v>70</v>
      </c>
      <c r="C62" s="7">
        <v>0</v>
      </c>
      <c r="D62" s="7" t="s">
        <v>43</v>
      </c>
      <c r="E62" s="7" t="s">
        <v>71</v>
      </c>
      <c r="F62" s="7">
        <v>1</v>
      </c>
    </row>
    <row r="63" spans="1:6">
      <c r="A63" s="20"/>
      <c r="B63" s="7" t="s">
        <v>51</v>
      </c>
      <c r="C63" s="7">
        <v>7</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0DC73-40C0-0449-8EA1-03FDC3937E1F}">
  <dimension ref="A1:M63"/>
  <sheetViews>
    <sheetView workbookViewId="0">
      <selection activeCell="B2" sqref="B2"/>
    </sheetView>
  </sheetViews>
  <sheetFormatPr baseColWidth="10" defaultRowHeight="16"/>
  <cols>
    <col min="1" max="16384" width="10.83203125" style="7"/>
  </cols>
  <sheetData>
    <row r="1" spans="1:13">
      <c r="A1" s="9" t="s">
        <v>87</v>
      </c>
    </row>
    <row r="2" spans="1:13">
      <c r="A2" s="8" t="s">
        <v>242</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177</v>
      </c>
    </row>
    <row r="5" spans="1:13">
      <c r="A5" s="7" t="s">
        <v>11</v>
      </c>
      <c r="B5" s="7">
        <v>5</v>
      </c>
      <c r="C5" s="7">
        <v>0</v>
      </c>
      <c r="D5" s="7">
        <v>0</v>
      </c>
      <c r="E5" s="7">
        <v>0</v>
      </c>
      <c r="F5" s="7">
        <v>0</v>
      </c>
      <c r="G5" s="7">
        <v>0</v>
      </c>
      <c r="H5" s="7">
        <v>1</v>
      </c>
      <c r="I5" s="7">
        <v>4</v>
      </c>
      <c r="J5" s="7">
        <v>6.8</v>
      </c>
      <c r="K5" s="20"/>
      <c r="M5" s="7" t="s">
        <v>178</v>
      </c>
    </row>
    <row r="6" spans="1:13">
      <c r="A6" s="7" t="s">
        <v>12</v>
      </c>
      <c r="B6" s="7">
        <v>5</v>
      </c>
      <c r="C6" s="7">
        <v>0</v>
      </c>
      <c r="D6" s="7">
        <v>1</v>
      </c>
      <c r="E6" s="7">
        <v>0</v>
      </c>
      <c r="F6" s="7">
        <v>0</v>
      </c>
      <c r="G6" s="7">
        <v>0</v>
      </c>
      <c r="H6" s="7">
        <v>1</v>
      </c>
      <c r="I6" s="7">
        <v>3</v>
      </c>
      <c r="J6" s="7">
        <v>5.8</v>
      </c>
      <c r="K6" s="20"/>
      <c r="M6" s="7" t="s">
        <v>179</v>
      </c>
    </row>
    <row r="7" spans="1:13">
      <c r="A7" s="7" t="s">
        <v>13</v>
      </c>
      <c r="B7" s="7">
        <v>5</v>
      </c>
      <c r="C7" s="7">
        <v>0</v>
      </c>
      <c r="D7" s="7">
        <v>0</v>
      </c>
      <c r="E7" s="7">
        <v>0</v>
      </c>
      <c r="F7" s="7">
        <v>0</v>
      </c>
      <c r="G7" s="7">
        <v>0</v>
      </c>
      <c r="H7" s="7">
        <v>2</v>
      </c>
      <c r="I7" s="7">
        <v>3</v>
      </c>
      <c r="J7" s="7">
        <v>6.6</v>
      </c>
      <c r="K7" s="20"/>
    </row>
    <row r="8" spans="1:13">
      <c r="A8" s="7" t="s">
        <v>14</v>
      </c>
      <c r="B8" s="7">
        <v>5</v>
      </c>
      <c r="C8" s="7">
        <v>0</v>
      </c>
      <c r="D8" s="7">
        <v>0</v>
      </c>
      <c r="E8" s="7">
        <v>0</v>
      </c>
      <c r="F8" s="7">
        <v>0</v>
      </c>
      <c r="G8" s="7">
        <v>0</v>
      </c>
      <c r="H8" s="7">
        <v>1</v>
      </c>
      <c r="I8" s="7">
        <v>4</v>
      </c>
      <c r="J8" s="7">
        <v>6.8</v>
      </c>
      <c r="K8" s="20"/>
    </row>
    <row r="9" spans="1:13">
      <c r="A9" s="7" t="s">
        <v>15</v>
      </c>
      <c r="B9" s="7">
        <v>5</v>
      </c>
      <c r="C9" s="7">
        <v>0</v>
      </c>
      <c r="D9" s="7">
        <v>0</v>
      </c>
      <c r="E9" s="7">
        <v>0</v>
      </c>
      <c r="F9" s="7">
        <v>0</v>
      </c>
      <c r="G9" s="7">
        <v>0</v>
      </c>
      <c r="H9" s="7">
        <v>2</v>
      </c>
      <c r="I9" s="7">
        <v>3</v>
      </c>
      <c r="J9" s="7">
        <v>6.6</v>
      </c>
      <c r="K9" s="20"/>
    </row>
    <row r="10" spans="1:13">
      <c r="A10" s="7" t="s">
        <v>16</v>
      </c>
      <c r="B10" s="7">
        <v>5</v>
      </c>
      <c r="C10" s="7">
        <v>0</v>
      </c>
      <c r="D10" s="7">
        <v>0</v>
      </c>
      <c r="E10" s="7">
        <v>0</v>
      </c>
      <c r="F10" s="7">
        <v>0</v>
      </c>
      <c r="G10" s="7">
        <v>0</v>
      </c>
      <c r="H10" s="7">
        <v>1</v>
      </c>
      <c r="I10" s="7">
        <v>4</v>
      </c>
      <c r="J10" s="7">
        <v>6.8</v>
      </c>
      <c r="K10" s="20"/>
    </row>
    <row r="11" spans="1:13">
      <c r="A11" s="7" t="s">
        <v>17</v>
      </c>
      <c r="B11" s="7">
        <v>5</v>
      </c>
      <c r="C11" s="7">
        <v>0</v>
      </c>
      <c r="D11" s="7">
        <v>0</v>
      </c>
      <c r="E11" s="7">
        <v>0</v>
      </c>
      <c r="F11" s="7">
        <v>0</v>
      </c>
      <c r="G11" s="7">
        <v>0</v>
      </c>
      <c r="H11" s="7">
        <v>2</v>
      </c>
      <c r="I11" s="7">
        <v>3</v>
      </c>
      <c r="J11" s="7">
        <v>6.6</v>
      </c>
      <c r="K11" s="20"/>
    </row>
    <row r="12" spans="1:13">
      <c r="A12" s="7" t="s">
        <v>18</v>
      </c>
      <c r="B12" s="7">
        <v>5</v>
      </c>
      <c r="C12" s="7">
        <v>0</v>
      </c>
      <c r="D12" s="7">
        <v>0</v>
      </c>
      <c r="E12" s="7">
        <v>0</v>
      </c>
      <c r="F12" s="7">
        <v>0</v>
      </c>
      <c r="G12" s="7">
        <v>0</v>
      </c>
      <c r="H12" s="7">
        <v>0</v>
      </c>
      <c r="I12" s="7">
        <v>5</v>
      </c>
      <c r="J12" s="7">
        <v>7</v>
      </c>
      <c r="K12" s="20"/>
    </row>
    <row r="13" spans="1:13">
      <c r="A13" s="7" t="s">
        <v>19</v>
      </c>
      <c r="B13" s="7">
        <v>5</v>
      </c>
      <c r="C13" s="7">
        <v>0</v>
      </c>
      <c r="D13" s="7">
        <v>0</v>
      </c>
      <c r="E13" s="7">
        <v>0</v>
      </c>
      <c r="F13" s="7">
        <v>0</v>
      </c>
      <c r="G13" s="7">
        <v>0</v>
      </c>
      <c r="H13" s="7">
        <v>2</v>
      </c>
      <c r="I13" s="7">
        <v>3</v>
      </c>
      <c r="J13" s="7">
        <v>6.6</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5</v>
      </c>
      <c r="D17" s="7">
        <v>0</v>
      </c>
      <c r="E17" s="7">
        <v>0</v>
      </c>
      <c r="F17" s="7">
        <v>5</v>
      </c>
      <c r="G17" s="7">
        <v>0</v>
      </c>
      <c r="H17" s="7">
        <v>3</v>
      </c>
      <c r="I17" s="20"/>
    </row>
    <row r="18" spans="1:9">
      <c r="A18" s="20"/>
      <c r="B18" s="7" t="s">
        <v>26</v>
      </c>
      <c r="C18" s="7">
        <v>5</v>
      </c>
      <c r="D18" s="7">
        <v>0</v>
      </c>
      <c r="E18" s="7">
        <v>0</v>
      </c>
      <c r="F18" s="7">
        <v>5</v>
      </c>
      <c r="G18" s="7">
        <v>0</v>
      </c>
      <c r="H18" s="7">
        <v>3</v>
      </c>
      <c r="I18" s="20"/>
    </row>
    <row r="19" spans="1:9">
      <c r="A19" s="20"/>
      <c r="B19" s="7" t="s">
        <v>27</v>
      </c>
      <c r="C19" s="7">
        <v>5</v>
      </c>
      <c r="D19" s="7">
        <v>0</v>
      </c>
      <c r="E19" s="7">
        <v>0</v>
      </c>
      <c r="F19" s="7">
        <v>5</v>
      </c>
      <c r="G19" s="7">
        <v>0</v>
      </c>
      <c r="H19" s="7">
        <v>3</v>
      </c>
      <c r="I19" s="20"/>
    </row>
    <row r="20" spans="1:9">
      <c r="A20" s="20"/>
      <c r="B20" s="7" t="s">
        <v>28</v>
      </c>
      <c r="C20" s="7">
        <v>5</v>
      </c>
      <c r="D20" s="7">
        <v>0</v>
      </c>
      <c r="E20" s="7">
        <v>0</v>
      </c>
      <c r="F20" s="7">
        <v>5</v>
      </c>
      <c r="G20" s="7">
        <v>0</v>
      </c>
      <c r="H20" s="7">
        <v>3</v>
      </c>
      <c r="I20" s="20"/>
    </row>
    <row r="21" spans="1:9">
      <c r="A21" s="20"/>
      <c r="B21" s="7" t="s">
        <v>29</v>
      </c>
      <c r="C21" s="7">
        <v>5</v>
      </c>
      <c r="D21" s="7">
        <v>0</v>
      </c>
      <c r="E21" s="7">
        <v>0</v>
      </c>
      <c r="F21" s="7">
        <v>5</v>
      </c>
      <c r="G21" s="7">
        <v>0</v>
      </c>
      <c r="H21" s="7">
        <v>3</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5</v>
      </c>
      <c r="D25" s="7">
        <v>0</v>
      </c>
      <c r="E25" s="7">
        <v>5</v>
      </c>
      <c r="F25" s="7">
        <v>0</v>
      </c>
      <c r="G25" s="20"/>
    </row>
    <row r="26" spans="1:9">
      <c r="A26" s="20"/>
      <c r="B26" s="7" t="s">
        <v>34</v>
      </c>
      <c r="C26" s="7">
        <v>5</v>
      </c>
      <c r="D26" s="7">
        <v>0</v>
      </c>
      <c r="E26" s="7">
        <v>5</v>
      </c>
      <c r="F26" s="7">
        <v>0</v>
      </c>
      <c r="G26" s="20"/>
    </row>
    <row r="27" spans="1:9">
      <c r="A27" s="20"/>
      <c r="B27" s="7" t="s">
        <v>35</v>
      </c>
      <c r="C27" s="7">
        <v>5</v>
      </c>
      <c r="D27" s="7">
        <v>0</v>
      </c>
      <c r="E27" s="7">
        <v>5</v>
      </c>
      <c r="F27" s="7">
        <v>0</v>
      </c>
      <c r="G27" s="20"/>
    </row>
    <row r="28" spans="1:9">
      <c r="A28" s="20"/>
      <c r="B28" s="7" t="s">
        <v>36</v>
      </c>
      <c r="C28" s="7">
        <v>5</v>
      </c>
      <c r="D28" s="7">
        <v>0</v>
      </c>
      <c r="E28" s="7">
        <v>5</v>
      </c>
      <c r="F28" s="7">
        <v>0</v>
      </c>
      <c r="G28" s="20"/>
    </row>
    <row r="29" spans="1:9">
      <c r="A29" s="20"/>
      <c r="B29" s="7" t="s">
        <v>37</v>
      </c>
      <c r="C29" s="7">
        <v>5</v>
      </c>
      <c r="D29" s="7">
        <v>0</v>
      </c>
      <c r="E29" s="7">
        <v>5</v>
      </c>
      <c r="F29" s="7">
        <v>0</v>
      </c>
      <c r="G29" s="20"/>
    </row>
    <row r="30" spans="1:9">
      <c r="A30" s="20"/>
      <c r="B30" s="7" t="s">
        <v>38</v>
      </c>
      <c r="C30" s="7">
        <v>5</v>
      </c>
      <c r="D30" s="7">
        <v>0</v>
      </c>
      <c r="E30" s="7">
        <v>4</v>
      </c>
      <c r="F30" s="7">
        <v>1</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2</v>
      </c>
      <c r="D38" s="7" t="s">
        <v>43</v>
      </c>
      <c r="E38" s="7" t="s">
        <v>45</v>
      </c>
      <c r="F38" s="7">
        <v>1</v>
      </c>
    </row>
    <row r="39" spans="1:6">
      <c r="A39" s="20"/>
      <c r="B39" s="7" t="s">
        <v>46</v>
      </c>
      <c r="C39" s="7">
        <v>1</v>
      </c>
      <c r="D39" s="7" t="s">
        <v>43</v>
      </c>
      <c r="E39" s="7" t="s">
        <v>47</v>
      </c>
      <c r="F39" s="7">
        <v>0</v>
      </c>
    </row>
    <row r="40" spans="1:6">
      <c r="A40" s="20"/>
      <c r="B40" s="7" t="s">
        <v>48</v>
      </c>
      <c r="C40" s="7">
        <v>1</v>
      </c>
      <c r="D40" s="7" t="s">
        <v>43</v>
      </c>
      <c r="E40" s="7" t="s">
        <v>49</v>
      </c>
      <c r="F40" s="7">
        <v>0</v>
      </c>
    </row>
    <row r="41" spans="1:6">
      <c r="A41" s="20"/>
      <c r="B41" s="7" t="s">
        <v>50</v>
      </c>
      <c r="C41" s="7">
        <v>0</v>
      </c>
      <c r="D41" s="7" t="s">
        <v>43</v>
      </c>
      <c r="E41" s="7" t="s">
        <v>51</v>
      </c>
      <c r="F41" s="7">
        <v>0</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5</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3</v>
      </c>
      <c r="D52" s="7" t="s">
        <v>43</v>
      </c>
      <c r="E52" s="7" t="s">
        <v>57</v>
      </c>
      <c r="F52" s="7">
        <v>2</v>
      </c>
    </row>
    <row r="53" spans="1:6">
      <c r="A53" s="20"/>
      <c r="B53" s="7" t="s">
        <v>58</v>
      </c>
      <c r="C53" s="7">
        <v>0</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1</v>
      </c>
    </row>
    <row r="60" spans="1:6">
      <c r="A60" s="20"/>
      <c r="B60" s="7" t="s">
        <v>66</v>
      </c>
      <c r="C60" s="7">
        <v>1</v>
      </c>
      <c r="D60" s="7" t="s">
        <v>43</v>
      </c>
      <c r="E60" s="7" t="s">
        <v>67</v>
      </c>
      <c r="F60" s="7">
        <v>0</v>
      </c>
    </row>
    <row r="61" spans="1:6">
      <c r="A61" s="20"/>
      <c r="B61" s="7" t="s">
        <v>68</v>
      </c>
      <c r="C61" s="7">
        <v>0</v>
      </c>
      <c r="D61" s="7" t="s">
        <v>43</v>
      </c>
      <c r="E61" s="7" t="s">
        <v>69</v>
      </c>
      <c r="F61" s="7">
        <v>0</v>
      </c>
    </row>
    <row r="62" spans="1:6">
      <c r="A62" s="20"/>
      <c r="B62" s="7" t="s">
        <v>70</v>
      </c>
      <c r="C62" s="7">
        <v>1</v>
      </c>
      <c r="D62" s="7" t="s">
        <v>43</v>
      </c>
      <c r="E62" s="7" t="s">
        <v>71</v>
      </c>
      <c r="F62" s="7">
        <v>0</v>
      </c>
    </row>
    <row r="63" spans="1:6">
      <c r="A63" s="20"/>
      <c r="B63" s="7" t="s">
        <v>51</v>
      </c>
      <c r="C63" s="7">
        <v>2</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5F59-3DAB-654B-BE3C-763FA14AF985}">
  <dimension ref="A1:M63"/>
  <sheetViews>
    <sheetView workbookViewId="0">
      <selection activeCell="B2" sqref="B2"/>
    </sheetView>
  </sheetViews>
  <sheetFormatPr baseColWidth="10" defaultRowHeight="16"/>
  <cols>
    <col min="1" max="16384" width="10.83203125" style="7"/>
  </cols>
  <sheetData>
    <row r="1" spans="1:13">
      <c r="A1" s="9" t="s">
        <v>87</v>
      </c>
    </row>
    <row r="2" spans="1:13">
      <c r="A2" s="8" t="s">
        <v>243</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181</v>
      </c>
    </row>
    <row r="5" spans="1:13">
      <c r="A5" s="7" t="s">
        <v>11</v>
      </c>
      <c r="B5" s="7">
        <v>22</v>
      </c>
      <c r="C5" s="7">
        <v>3</v>
      </c>
      <c r="D5" s="7">
        <v>1</v>
      </c>
      <c r="E5" s="7">
        <v>1</v>
      </c>
      <c r="F5" s="7">
        <v>1</v>
      </c>
      <c r="G5" s="7">
        <v>1</v>
      </c>
      <c r="H5" s="7">
        <v>9</v>
      </c>
      <c r="I5" s="7">
        <v>6</v>
      </c>
      <c r="J5" s="7">
        <v>5.14</v>
      </c>
      <c r="K5" s="20"/>
      <c r="M5" s="7" t="s">
        <v>182</v>
      </c>
    </row>
    <row r="6" spans="1:13">
      <c r="A6" s="7" t="s">
        <v>12</v>
      </c>
      <c r="B6" s="7">
        <v>22</v>
      </c>
      <c r="C6" s="7">
        <v>0</v>
      </c>
      <c r="D6" s="7">
        <v>1</v>
      </c>
      <c r="E6" s="7">
        <v>2</v>
      </c>
      <c r="F6" s="7">
        <v>2</v>
      </c>
      <c r="G6" s="7">
        <v>0</v>
      </c>
      <c r="H6" s="7">
        <v>8</v>
      </c>
      <c r="I6" s="7">
        <v>9</v>
      </c>
      <c r="J6" s="7">
        <v>5.77</v>
      </c>
      <c r="K6" s="20"/>
      <c r="M6" s="7" t="s">
        <v>183</v>
      </c>
    </row>
    <row r="7" spans="1:13">
      <c r="A7" s="7" t="s">
        <v>13</v>
      </c>
      <c r="B7" s="7">
        <v>22</v>
      </c>
      <c r="C7" s="7">
        <v>0</v>
      </c>
      <c r="D7" s="7">
        <v>2</v>
      </c>
      <c r="E7" s="7">
        <v>2</v>
      </c>
      <c r="F7" s="7">
        <v>3</v>
      </c>
      <c r="G7" s="7">
        <v>2</v>
      </c>
      <c r="H7" s="7">
        <v>7</v>
      </c>
      <c r="I7" s="7">
        <v>6</v>
      </c>
      <c r="J7" s="7">
        <v>5.27</v>
      </c>
      <c r="K7" s="20"/>
      <c r="M7" s="7" t="s">
        <v>184</v>
      </c>
    </row>
    <row r="8" spans="1:13">
      <c r="A8" s="7" t="s">
        <v>14</v>
      </c>
      <c r="B8" s="7">
        <v>22</v>
      </c>
      <c r="C8" s="7">
        <v>2</v>
      </c>
      <c r="D8" s="7">
        <v>0</v>
      </c>
      <c r="E8" s="7">
        <v>2</v>
      </c>
      <c r="F8" s="7">
        <v>1</v>
      </c>
      <c r="G8" s="7">
        <v>3</v>
      </c>
      <c r="H8" s="7">
        <v>8</v>
      </c>
      <c r="I8" s="7">
        <v>6</v>
      </c>
      <c r="J8" s="7">
        <v>5.32</v>
      </c>
      <c r="K8" s="20"/>
      <c r="M8" s="7" t="s">
        <v>185</v>
      </c>
    </row>
    <row r="9" spans="1:13">
      <c r="A9" s="7" t="s">
        <v>15</v>
      </c>
      <c r="B9" s="7">
        <v>22</v>
      </c>
      <c r="C9" s="7">
        <v>3</v>
      </c>
      <c r="D9" s="7">
        <v>0</v>
      </c>
      <c r="E9" s="7">
        <v>2</v>
      </c>
      <c r="F9" s="7">
        <v>2</v>
      </c>
      <c r="G9" s="7">
        <v>4</v>
      </c>
      <c r="H9" s="7">
        <v>6</v>
      </c>
      <c r="I9" s="7">
        <v>5</v>
      </c>
      <c r="J9" s="7">
        <v>4.91</v>
      </c>
      <c r="K9" s="20"/>
      <c r="M9" s="7" t="s">
        <v>186</v>
      </c>
    </row>
    <row r="10" spans="1:13">
      <c r="A10" s="7" t="s">
        <v>16</v>
      </c>
      <c r="B10" s="7">
        <v>22</v>
      </c>
      <c r="C10" s="7">
        <v>2</v>
      </c>
      <c r="D10" s="7">
        <v>1</v>
      </c>
      <c r="E10" s="7">
        <v>1</v>
      </c>
      <c r="F10" s="7">
        <v>3</v>
      </c>
      <c r="G10" s="7">
        <v>4</v>
      </c>
      <c r="H10" s="7">
        <v>6</v>
      </c>
      <c r="I10" s="7">
        <v>5</v>
      </c>
      <c r="J10" s="7">
        <v>5</v>
      </c>
      <c r="K10" s="20"/>
      <c r="M10" s="7" t="s">
        <v>187</v>
      </c>
    </row>
    <row r="11" spans="1:13">
      <c r="A11" s="7" t="s">
        <v>17</v>
      </c>
      <c r="B11" s="7">
        <v>22</v>
      </c>
      <c r="C11" s="7">
        <v>1</v>
      </c>
      <c r="D11" s="7">
        <v>0</v>
      </c>
      <c r="E11" s="7">
        <v>2</v>
      </c>
      <c r="F11" s="7">
        <v>2</v>
      </c>
      <c r="G11" s="7">
        <v>2</v>
      </c>
      <c r="H11" s="7">
        <v>8</v>
      </c>
      <c r="I11" s="7">
        <v>7</v>
      </c>
      <c r="J11" s="7">
        <v>5.55</v>
      </c>
      <c r="K11" s="20"/>
    </row>
    <row r="12" spans="1:13">
      <c r="A12" s="7" t="s">
        <v>18</v>
      </c>
      <c r="B12" s="7">
        <v>22</v>
      </c>
      <c r="C12" s="7">
        <v>4</v>
      </c>
      <c r="D12" s="7">
        <v>0</v>
      </c>
      <c r="E12" s="7">
        <v>1</v>
      </c>
      <c r="F12" s="7">
        <v>2</v>
      </c>
      <c r="G12" s="7">
        <v>4</v>
      </c>
      <c r="H12" s="7">
        <v>7</v>
      </c>
      <c r="I12" s="7">
        <v>4</v>
      </c>
      <c r="J12" s="7">
        <v>4.7699999999999996</v>
      </c>
      <c r="K12" s="20"/>
    </row>
    <row r="13" spans="1:13">
      <c r="A13" s="7" t="s">
        <v>19</v>
      </c>
      <c r="B13" s="7">
        <v>22</v>
      </c>
      <c r="C13" s="7">
        <v>3</v>
      </c>
      <c r="D13" s="7">
        <v>0</v>
      </c>
      <c r="E13" s="7">
        <v>1</v>
      </c>
      <c r="F13" s="7">
        <v>2</v>
      </c>
      <c r="G13" s="7">
        <v>2</v>
      </c>
      <c r="H13" s="7">
        <v>8</v>
      </c>
      <c r="I13" s="7">
        <v>6</v>
      </c>
      <c r="J13" s="7">
        <v>5.18</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22</v>
      </c>
      <c r="D17" s="7">
        <v>3</v>
      </c>
      <c r="E17" s="7">
        <v>3</v>
      </c>
      <c r="F17" s="7">
        <v>12</v>
      </c>
      <c r="G17" s="7">
        <v>4</v>
      </c>
      <c r="H17" s="7">
        <v>2.5</v>
      </c>
      <c r="I17" s="20"/>
    </row>
    <row r="18" spans="1:9">
      <c r="A18" s="20"/>
      <c r="B18" s="7" t="s">
        <v>26</v>
      </c>
      <c r="C18" s="7">
        <v>22</v>
      </c>
      <c r="D18" s="7">
        <v>6</v>
      </c>
      <c r="E18" s="7">
        <v>5</v>
      </c>
      <c r="F18" s="7">
        <v>10</v>
      </c>
      <c r="G18" s="7">
        <v>1</v>
      </c>
      <c r="H18" s="7">
        <v>2.19</v>
      </c>
      <c r="I18" s="20"/>
    </row>
    <row r="19" spans="1:9">
      <c r="A19" s="20"/>
      <c r="B19" s="7" t="s">
        <v>27</v>
      </c>
      <c r="C19" s="7">
        <v>22</v>
      </c>
      <c r="D19" s="7">
        <v>2</v>
      </c>
      <c r="E19" s="7">
        <v>9</v>
      </c>
      <c r="F19" s="7">
        <v>9</v>
      </c>
      <c r="G19" s="7">
        <v>2</v>
      </c>
      <c r="H19" s="7">
        <v>2.35</v>
      </c>
      <c r="I19" s="20"/>
    </row>
    <row r="20" spans="1:9">
      <c r="A20" s="20"/>
      <c r="B20" s="7" t="s">
        <v>28</v>
      </c>
      <c r="C20" s="7">
        <v>22</v>
      </c>
      <c r="D20" s="7">
        <v>2</v>
      </c>
      <c r="E20" s="7">
        <v>6</v>
      </c>
      <c r="F20" s="7">
        <v>11</v>
      </c>
      <c r="G20" s="7">
        <v>3</v>
      </c>
      <c r="H20" s="7">
        <v>2.4700000000000002</v>
      </c>
      <c r="I20" s="20"/>
    </row>
    <row r="21" spans="1:9">
      <c r="A21" s="20"/>
      <c r="B21" s="7" t="s">
        <v>29</v>
      </c>
      <c r="C21" s="7">
        <v>22</v>
      </c>
      <c r="D21" s="7">
        <v>2</v>
      </c>
      <c r="E21" s="7">
        <v>7</v>
      </c>
      <c r="F21" s="7">
        <v>12</v>
      </c>
      <c r="G21" s="7">
        <v>1</v>
      </c>
      <c r="H21" s="7">
        <v>2.48</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22</v>
      </c>
      <c r="D25" s="7">
        <v>2</v>
      </c>
      <c r="E25" s="7">
        <v>20</v>
      </c>
      <c r="F25" s="7">
        <v>0</v>
      </c>
      <c r="G25" s="20"/>
    </row>
    <row r="26" spans="1:9">
      <c r="A26" s="20"/>
      <c r="B26" s="7" t="s">
        <v>34</v>
      </c>
      <c r="C26" s="7">
        <v>22</v>
      </c>
      <c r="D26" s="7">
        <v>1</v>
      </c>
      <c r="E26" s="7">
        <v>21</v>
      </c>
      <c r="F26" s="7">
        <v>0</v>
      </c>
      <c r="G26" s="20"/>
    </row>
    <row r="27" spans="1:9">
      <c r="A27" s="20"/>
      <c r="B27" s="7" t="s">
        <v>35</v>
      </c>
      <c r="C27" s="7">
        <v>22</v>
      </c>
      <c r="D27" s="7">
        <v>0</v>
      </c>
      <c r="E27" s="7">
        <v>22</v>
      </c>
      <c r="F27" s="7">
        <v>0</v>
      </c>
      <c r="G27" s="20"/>
    </row>
    <row r="28" spans="1:9">
      <c r="A28" s="20"/>
      <c r="B28" s="7" t="s">
        <v>36</v>
      </c>
      <c r="C28" s="7">
        <v>22</v>
      </c>
      <c r="D28" s="7">
        <v>1</v>
      </c>
      <c r="E28" s="7">
        <v>21</v>
      </c>
      <c r="F28" s="7">
        <v>0</v>
      </c>
      <c r="G28" s="20"/>
    </row>
    <row r="29" spans="1:9">
      <c r="A29" s="20"/>
      <c r="B29" s="7" t="s">
        <v>37</v>
      </c>
      <c r="C29" s="7">
        <v>22</v>
      </c>
      <c r="D29" s="7">
        <v>0</v>
      </c>
      <c r="E29" s="7">
        <v>22</v>
      </c>
      <c r="F29" s="7">
        <v>0</v>
      </c>
      <c r="G29" s="20"/>
    </row>
    <row r="30" spans="1:9">
      <c r="A30" s="20"/>
      <c r="B30" s="7" t="s">
        <v>38</v>
      </c>
      <c r="C30" s="7">
        <v>22</v>
      </c>
      <c r="D30" s="7">
        <v>0</v>
      </c>
      <c r="E30" s="7">
        <v>22</v>
      </c>
      <c r="F30" s="7">
        <v>0</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16</v>
      </c>
      <c r="D38" s="7" t="s">
        <v>43</v>
      </c>
      <c r="E38" s="7" t="s">
        <v>45</v>
      </c>
      <c r="F38" s="7">
        <v>2</v>
      </c>
    </row>
    <row r="39" spans="1:6">
      <c r="A39" s="20"/>
      <c r="B39" s="7" t="s">
        <v>46</v>
      </c>
      <c r="C39" s="7">
        <v>4</v>
      </c>
      <c r="D39" s="7" t="s">
        <v>43</v>
      </c>
      <c r="E39" s="7" t="s">
        <v>47</v>
      </c>
      <c r="F39" s="7">
        <v>1</v>
      </c>
    </row>
    <row r="40" spans="1:6">
      <c r="A40" s="20"/>
      <c r="B40" s="7" t="s">
        <v>48</v>
      </c>
      <c r="C40" s="7">
        <v>2</v>
      </c>
      <c r="D40" s="7" t="s">
        <v>43</v>
      </c>
      <c r="E40" s="7" t="s">
        <v>49</v>
      </c>
      <c r="F40" s="7">
        <v>0</v>
      </c>
    </row>
    <row r="41" spans="1:6">
      <c r="A41" s="20"/>
      <c r="B41" s="7" t="s">
        <v>50</v>
      </c>
      <c r="C41" s="7">
        <v>0</v>
      </c>
      <c r="D41" s="7" t="s">
        <v>43</v>
      </c>
      <c r="E41" s="7" t="s">
        <v>51</v>
      </c>
      <c r="F41" s="7">
        <v>3</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22</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11</v>
      </c>
      <c r="D52" s="7" t="s">
        <v>43</v>
      </c>
      <c r="E52" s="7" t="s">
        <v>57</v>
      </c>
      <c r="F52" s="7">
        <v>7</v>
      </c>
    </row>
    <row r="53" spans="1:6">
      <c r="A53" s="20"/>
      <c r="B53" s="7" t="s">
        <v>58</v>
      </c>
      <c r="C53" s="7">
        <v>4</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6</v>
      </c>
    </row>
    <row r="60" spans="1:6">
      <c r="A60" s="20"/>
      <c r="B60" s="7" t="s">
        <v>66</v>
      </c>
      <c r="C60" s="7">
        <v>0</v>
      </c>
      <c r="D60" s="7" t="s">
        <v>43</v>
      </c>
      <c r="E60" s="7" t="s">
        <v>67</v>
      </c>
      <c r="F60" s="7">
        <v>6</v>
      </c>
    </row>
    <row r="61" spans="1:6">
      <c r="A61" s="20"/>
      <c r="B61" s="7" t="s">
        <v>68</v>
      </c>
      <c r="C61" s="7">
        <v>0</v>
      </c>
      <c r="D61" s="7" t="s">
        <v>43</v>
      </c>
      <c r="E61" s="7" t="s">
        <v>69</v>
      </c>
      <c r="F61" s="7">
        <v>0</v>
      </c>
    </row>
    <row r="62" spans="1:6">
      <c r="A62" s="20"/>
      <c r="B62" s="7" t="s">
        <v>70</v>
      </c>
      <c r="C62" s="7">
        <v>0</v>
      </c>
      <c r="D62" s="7" t="s">
        <v>43</v>
      </c>
      <c r="E62" s="7" t="s">
        <v>71</v>
      </c>
      <c r="F62" s="7">
        <v>3</v>
      </c>
    </row>
    <row r="63" spans="1:6">
      <c r="A63" s="20"/>
      <c r="B63" s="7" t="s">
        <v>51</v>
      </c>
      <c r="C63" s="7">
        <v>7</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801C-97B6-4B4E-9BD5-D9652D67F817}">
  <dimension ref="A1:M63"/>
  <sheetViews>
    <sheetView workbookViewId="0">
      <selection activeCell="A2" sqref="A2"/>
    </sheetView>
  </sheetViews>
  <sheetFormatPr baseColWidth="10" defaultRowHeight="16"/>
  <cols>
    <col min="1" max="16384" width="10.83203125" style="7"/>
  </cols>
  <sheetData>
    <row r="1" spans="1:13">
      <c r="A1" s="9" t="s">
        <v>87</v>
      </c>
    </row>
    <row r="2" spans="1:13">
      <c r="A2" s="8" t="s">
        <v>244</v>
      </c>
    </row>
    <row r="3" spans="1:13" ht="17">
      <c r="A3" s="22" t="s">
        <v>0</v>
      </c>
      <c r="B3" s="6" t="s">
        <v>1</v>
      </c>
      <c r="C3" s="6" t="s">
        <v>3</v>
      </c>
      <c r="D3" s="6" t="s">
        <v>4</v>
      </c>
      <c r="E3" s="6" t="s">
        <v>5</v>
      </c>
      <c r="F3" s="6" t="s">
        <v>6</v>
      </c>
      <c r="G3" s="6" t="s">
        <v>7</v>
      </c>
      <c r="H3" s="6" t="s">
        <v>8</v>
      </c>
      <c r="I3" s="6" t="s">
        <v>9</v>
      </c>
      <c r="J3" s="22" t="s">
        <v>10</v>
      </c>
      <c r="K3" s="20"/>
      <c r="M3" s="8" t="s">
        <v>79</v>
      </c>
    </row>
    <row r="4" spans="1:13">
      <c r="A4" s="22"/>
      <c r="B4" s="8" t="s">
        <v>2</v>
      </c>
      <c r="C4" s="8">
        <v>-1</v>
      </c>
      <c r="D4" s="8">
        <v>-2</v>
      </c>
      <c r="E4" s="8">
        <v>-3</v>
      </c>
      <c r="F4" s="8">
        <v>-4</v>
      </c>
      <c r="G4" s="8">
        <v>-5</v>
      </c>
      <c r="H4" s="8">
        <v>-6</v>
      </c>
      <c r="I4" s="8">
        <v>-7</v>
      </c>
      <c r="J4" s="22"/>
      <c r="K4" s="20"/>
      <c r="M4" s="7" t="s">
        <v>188</v>
      </c>
    </row>
    <row r="5" spans="1:13">
      <c r="A5" s="7" t="s">
        <v>11</v>
      </c>
      <c r="B5" s="7">
        <v>14</v>
      </c>
      <c r="C5" s="7">
        <v>0</v>
      </c>
      <c r="D5" s="7">
        <v>0</v>
      </c>
      <c r="E5" s="7">
        <v>0</v>
      </c>
      <c r="F5" s="7">
        <v>0</v>
      </c>
      <c r="G5" s="7">
        <v>2</v>
      </c>
      <c r="H5" s="7">
        <v>6</v>
      </c>
      <c r="I5" s="7">
        <v>6</v>
      </c>
      <c r="J5" s="7">
        <v>6.29</v>
      </c>
      <c r="K5" s="20"/>
      <c r="M5" s="7" t="s">
        <v>189</v>
      </c>
    </row>
    <row r="6" spans="1:13">
      <c r="A6" s="7" t="s">
        <v>12</v>
      </c>
      <c r="B6" s="7">
        <v>14</v>
      </c>
      <c r="C6" s="7">
        <v>0</v>
      </c>
      <c r="D6" s="7">
        <v>0</v>
      </c>
      <c r="E6" s="7">
        <v>0</v>
      </c>
      <c r="F6" s="7">
        <v>0</v>
      </c>
      <c r="G6" s="7">
        <v>2</v>
      </c>
      <c r="H6" s="7">
        <v>5</v>
      </c>
      <c r="I6" s="7">
        <v>7</v>
      </c>
      <c r="J6" s="7">
        <v>6.36</v>
      </c>
      <c r="K6" s="20"/>
      <c r="M6" s="7" t="s">
        <v>190</v>
      </c>
    </row>
    <row r="7" spans="1:13">
      <c r="A7" s="7" t="s">
        <v>13</v>
      </c>
      <c r="B7" s="7">
        <v>14</v>
      </c>
      <c r="C7" s="7">
        <v>0</v>
      </c>
      <c r="D7" s="7">
        <v>0</v>
      </c>
      <c r="E7" s="7">
        <v>0</v>
      </c>
      <c r="F7" s="7">
        <v>2</v>
      </c>
      <c r="G7" s="7">
        <v>2</v>
      </c>
      <c r="H7" s="7">
        <v>3</v>
      </c>
      <c r="I7" s="7">
        <v>7</v>
      </c>
      <c r="J7" s="7">
        <v>6.07</v>
      </c>
      <c r="K7" s="20"/>
      <c r="M7" s="7" t="s">
        <v>191</v>
      </c>
    </row>
    <row r="8" spans="1:13">
      <c r="A8" s="7" t="s">
        <v>14</v>
      </c>
      <c r="B8" s="7">
        <v>14</v>
      </c>
      <c r="C8" s="7">
        <v>0</v>
      </c>
      <c r="D8" s="7">
        <v>0</v>
      </c>
      <c r="E8" s="7">
        <v>0</v>
      </c>
      <c r="F8" s="7">
        <v>2</v>
      </c>
      <c r="G8" s="7">
        <v>2</v>
      </c>
      <c r="H8" s="7">
        <v>6</v>
      </c>
      <c r="I8" s="7">
        <v>4</v>
      </c>
      <c r="J8" s="7">
        <v>5.86</v>
      </c>
      <c r="K8" s="20"/>
      <c r="M8" s="7" t="s">
        <v>192</v>
      </c>
    </row>
    <row r="9" spans="1:13">
      <c r="A9" s="7" t="s">
        <v>15</v>
      </c>
      <c r="B9" s="7">
        <v>14</v>
      </c>
      <c r="C9" s="7">
        <v>0</v>
      </c>
      <c r="D9" s="7">
        <v>0</v>
      </c>
      <c r="E9" s="7">
        <v>0</v>
      </c>
      <c r="F9" s="7">
        <v>2</v>
      </c>
      <c r="G9" s="7">
        <v>4</v>
      </c>
      <c r="H9" s="7">
        <v>5</v>
      </c>
      <c r="I9" s="7">
        <v>3</v>
      </c>
      <c r="J9" s="7">
        <v>5.64</v>
      </c>
      <c r="K9" s="20"/>
      <c r="M9" s="7" t="s">
        <v>193</v>
      </c>
    </row>
    <row r="10" spans="1:13">
      <c r="A10" s="7" t="s">
        <v>16</v>
      </c>
      <c r="B10" s="7">
        <v>14</v>
      </c>
      <c r="C10" s="7">
        <v>0</v>
      </c>
      <c r="D10" s="7">
        <v>0</v>
      </c>
      <c r="E10" s="7">
        <v>0</v>
      </c>
      <c r="F10" s="7">
        <v>2</v>
      </c>
      <c r="G10" s="7">
        <v>4</v>
      </c>
      <c r="H10" s="7">
        <v>4</v>
      </c>
      <c r="I10" s="7">
        <v>4</v>
      </c>
      <c r="J10" s="7">
        <v>5.71</v>
      </c>
      <c r="K10" s="20"/>
    </row>
    <row r="11" spans="1:13">
      <c r="A11" s="7" t="s">
        <v>17</v>
      </c>
      <c r="B11" s="7">
        <v>14</v>
      </c>
      <c r="C11" s="7">
        <v>0</v>
      </c>
      <c r="D11" s="7">
        <v>0</v>
      </c>
      <c r="E11" s="7">
        <v>0</v>
      </c>
      <c r="F11" s="7">
        <v>0</v>
      </c>
      <c r="G11" s="7">
        <v>1</v>
      </c>
      <c r="H11" s="7">
        <v>7</v>
      </c>
      <c r="I11" s="7">
        <v>6</v>
      </c>
      <c r="J11" s="7">
        <v>6.36</v>
      </c>
      <c r="K11" s="20"/>
    </row>
    <row r="12" spans="1:13">
      <c r="A12" s="7" t="s">
        <v>18</v>
      </c>
      <c r="B12" s="7">
        <v>14</v>
      </c>
      <c r="C12" s="7">
        <v>0</v>
      </c>
      <c r="D12" s="7">
        <v>0</v>
      </c>
      <c r="E12" s="7">
        <v>0</v>
      </c>
      <c r="F12" s="7">
        <v>1</v>
      </c>
      <c r="G12" s="7">
        <v>2</v>
      </c>
      <c r="H12" s="7">
        <v>6</v>
      </c>
      <c r="I12" s="7">
        <v>5</v>
      </c>
      <c r="J12" s="7">
        <v>6.07</v>
      </c>
      <c r="K12" s="20"/>
    </row>
    <row r="13" spans="1:13">
      <c r="A13" s="7" t="s">
        <v>19</v>
      </c>
      <c r="B13" s="7">
        <v>14</v>
      </c>
      <c r="C13" s="7">
        <v>0</v>
      </c>
      <c r="D13" s="7">
        <v>0</v>
      </c>
      <c r="E13" s="7">
        <v>0</v>
      </c>
      <c r="F13" s="7">
        <v>1</v>
      </c>
      <c r="G13" s="7">
        <v>3</v>
      </c>
      <c r="H13" s="7">
        <v>6</v>
      </c>
      <c r="I13" s="7">
        <v>4</v>
      </c>
      <c r="J13" s="7">
        <v>5.93</v>
      </c>
      <c r="K13" s="20"/>
    </row>
    <row r="14" spans="1:13">
      <c r="A14" s="20"/>
      <c r="B14" s="20"/>
      <c r="C14" s="20"/>
      <c r="D14" s="20"/>
      <c r="E14" s="20"/>
      <c r="F14" s="20"/>
      <c r="G14" s="20"/>
      <c r="H14" s="20"/>
      <c r="I14" s="20"/>
    </row>
    <row r="15" spans="1:13" ht="17">
      <c r="A15" s="20"/>
      <c r="B15" s="22" t="s">
        <v>20</v>
      </c>
      <c r="C15" s="6" t="s">
        <v>1</v>
      </c>
      <c r="D15" s="6" t="s">
        <v>21</v>
      </c>
      <c r="E15" s="6" t="s">
        <v>22</v>
      </c>
      <c r="F15" s="6" t="s">
        <v>23</v>
      </c>
      <c r="G15" s="22" t="s">
        <v>24</v>
      </c>
      <c r="H15" s="22" t="s">
        <v>10</v>
      </c>
      <c r="I15" s="20"/>
    </row>
    <row r="16" spans="1:13">
      <c r="A16" s="20"/>
      <c r="B16" s="22"/>
      <c r="C16" s="8" t="s">
        <v>2</v>
      </c>
      <c r="D16" s="8">
        <v>-1</v>
      </c>
      <c r="E16" s="8">
        <v>-2</v>
      </c>
      <c r="F16" s="8">
        <v>-3</v>
      </c>
      <c r="G16" s="22"/>
      <c r="H16" s="22"/>
      <c r="I16" s="20"/>
    </row>
    <row r="17" spans="1:9">
      <c r="A17" s="20"/>
      <c r="B17" s="7" t="s">
        <v>25</v>
      </c>
      <c r="C17" s="7">
        <v>14</v>
      </c>
      <c r="D17" s="7">
        <v>0</v>
      </c>
      <c r="E17" s="7">
        <v>5</v>
      </c>
      <c r="F17" s="7">
        <v>9</v>
      </c>
      <c r="G17" s="7">
        <v>0</v>
      </c>
      <c r="H17" s="7">
        <v>2.64</v>
      </c>
      <c r="I17" s="20"/>
    </row>
    <row r="18" spans="1:9">
      <c r="A18" s="20"/>
      <c r="B18" s="7" t="s">
        <v>26</v>
      </c>
      <c r="C18" s="7">
        <v>14</v>
      </c>
      <c r="D18" s="7">
        <v>0</v>
      </c>
      <c r="E18" s="7">
        <v>7</v>
      </c>
      <c r="F18" s="7">
        <v>7</v>
      </c>
      <c r="G18" s="7">
        <v>0</v>
      </c>
      <c r="H18" s="7">
        <v>2.5</v>
      </c>
      <c r="I18" s="20"/>
    </row>
    <row r="19" spans="1:9">
      <c r="A19" s="20"/>
      <c r="B19" s="7" t="s">
        <v>27</v>
      </c>
      <c r="C19" s="7">
        <v>14</v>
      </c>
      <c r="D19" s="7">
        <v>0</v>
      </c>
      <c r="E19" s="7">
        <v>4</v>
      </c>
      <c r="F19" s="7">
        <v>10</v>
      </c>
      <c r="G19" s="7">
        <v>0</v>
      </c>
      <c r="H19" s="7">
        <v>2.71</v>
      </c>
      <c r="I19" s="20"/>
    </row>
    <row r="20" spans="1:9">
      <c r="A20" s="20"/>
      <c r="B20" s="7" t="s">
        <v>28</v>
      </c>
      <c r="C20" s="7">
        <v>14</v>
      </c>
      <c r="D20" s="7">
        <v>0</v>
      </c>
      <c r="E20" s="7">
        <v>5</v>
      </c>
      <c r="F20" s="7">
        <v>9</v>
      </c>
      <c r="G20" s="7">
        <v>0</v>
      </c>
      <c r="H20" s="7">
        <v>2.64</v>
      </c>
      <c r="I20" s="20"/>
    </row>
    <row r="21" spans="1:9">
      <c r="A21" s="20"/>
      <c r="B21" s="7" t="s">
        <v>29</v>
      </c>
      <c r="C21" s="7">
        <v>14</v>
      </c>
      <c r="D21" s="7">
        <v>1</v>
      </c>
      <c r="E21" s="7">
        <v>5</v>
      </c>
      <c r="F21" s="7">
        <v>6</v>
      </c>
      <c r="G21" s="7">
        <v>2</v>
      </c>
      <c r="H21" s="7">
        <v>2.42</v>
      </c>
      <c r="I21" s="20"/>
    </row>
    <row r="22" spans="1:9">
      <c r="A22" s="20"/>
      <c r="B22" s="20"/>
      <c r="C22" s="20"/>
      <c r="D22" s="20"/>
      <c r="E22" s="20"/>
      <c r="F22" s="20"/>
      <c r="G22" s="20"/>
    </row>
    <row r="23" spans="1:9" ht="17">
      <c r="A23" s="20"/>
      <c r="B23" s="22" t="s">
        <v>30</v>
      </c>
      <c r="C23" s="6" t="s">
        <v>1</v>
      </c>
      <c r="D23" s="22" t="s">
        <v>31</v>
      </c>
      <c r="E23" s="22" t="s">
        <v>32</v>
      </c>
      <c r="F23" s="22" t="s">
        <v>24</v>
      </c>
      <c r="G23" s="20"/>
    </row>
    <row r="24" spans="1:9">
      <c r="A24" s="20"/>
      <c r="B24" s="22"/>
      <c r="C24" s="8" t="s">
        <v>2</v>
      </c>
      <c r="D24" s="22"/>
      <c r="E24" s="22"/>
      <c r="F24" s="22"/>
      <c r="G24" s="20"/>
    </row>
    <row r="25" spans="1:9">
      <c r="A25" s="20"/>
      <c r="B25" s="7" t="s">
        <v>33</v>
      </c>
      <c r="C25" s="7">
        <v>14</v>
      </c>
      <c r="D25" s="7">
        <v>1</v>
      </c>
      <c r="E25" s="7">
        <v>13</v>
      </c>
      <c r="F25" s="7">
        <v>0</v>
      </c>
      <c r="G25" s="20"/>
    </row>
    <row r="26" spans="1:9">
      <c r="A26" s="20"/>
      <c r="B26" s="7" t="s">
        <v>34</v>
      </c>
      <c r="C26" s="7">
        <v>14</v>
      </c>
      <c r="D26" s="7">
        <v>0</v>
      </c>
      <c r="E26" s="7">
        <v>14</v>
      </c>
      <c r="F26" s="7">
        <v>0</v>
      </c>
      <c r="G26" s="20"/>
    </row>
    <row r="27" spans="1:9">
      <c r="A27" s="20"/>
      <c r="B27" s="7" t="s">
        <v>35</v>
      </c>
      <c r="C27" s="7">
        <v>14</v>
      </c>
      <c r="D27" s="7">
        <v>0</v>
      </c>
      <c r="E27" s="7">
        <v>14</v>
      </c>
      <c r="F27" s="7">
        <v>0</v>
      </c>
      <c r="G27" s="20"/>
    </row>
    <row r="28" spans="1:9">
      <c r="A28" s="20"/>
      <c r="B28" s="7" t="s">
        <v>36</v>
      </c>
      <c r="C28" s="7">
        <v>14</v>
      </c>
      <c r="D28" s="7">
        <v>0</v>
      </c>
      <c r="E28" s="7">
        <v>14</v>
      </c>
      <c r="F28" s="7">
        <v>0</v>
      </c>
      <c r="G28" s="20"/>
    </row>
    <row r="29" spans="1:9">
      <c r="A29" s="20"/>
      <c r="B29" s="7" t="s">
        <v>37</v>
      </c>
      <c r="C29" s="7">
        <v>14</v>
      </c>
      <c r="D29" s="7">
        <v>0</v>
      </c>
      <c r="E29" s="7">
        <v>14</v>
      </c>
      <c r="F29" s="7">
        <v>0</v>
      </c>
      <c r="G29" s="20"/>
    </row>
    <row r="30" spans="1:9">
      <c r="A30" s="20"/>
      <c r="B30" s="7" t="s">
        <v>38</v>
      </c>
      <c r="C30" s="7">
        <v>14</v>
      </c>
      <c r="D30" s="7">
        <v>0</v>
      </c>
      <c r="E30" s="7">
        <v>14</v>
      </c>
      <c r="F30" s="7">
        <v>0</v>
      </c>
      <c r="G30" s="20"/>
    </row>
    <row r="31" spans="1:9">
      <c r="B31" s="20"/>
      <c r="C31" s="20"/>
      <c r="D31" s="20"/>
      <c r="E31" s="20"/>
      <c r="F31" s="20"/>
      <c r="G31" s="20"/>
    </row>
    <row r="32" spans="1:9" ht="19">
      <c r="A32" s="20"/>
      <c r="B32" s="23" t="s">
        <v>39</v>
      </c>
      <c r="C32" s="23"/>
      <c r="D32" s="23"/>
      <c r="E32" s="23"/>
      <c r="F32" s="23"/>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ht="17">
      <c r="A36" s="20"/>
      <c r="B36" s="22" t="s">
        <v>42</v>
      </c>
      <c r="C36" s="6" t="s">
        <v>1</v>
      </c>
      <c r="D36" s="20" t="s">
        <v>43</v>
      </c>
      <c r="E36" s="22" t="s">
        <v>42</v>
      </c>
      <c r="F36" s="6" t="s">
        <v>1</v>
      </c>
    </row>
    <row r="37" spans="1:6">
      <c r="A37" s="20"/>
      <c r="B37" s="22"/>
      <c r="C37" s="8" t="s">
        <v>2</v>
      </c>
      <c r="D37" s="20"/>
      <c r="E37" s="22"/>
      <c r="F37" s="8" t="s">
        <v>2</v>
      </c>
    </row>
    <row r="38" spans="1:6">
      <c r="A38" s="20"/>
      <c r="B38" s="7" t="s">
        <v>44</v>
      </c>
      <c r="C38" s="7">
        <v>12</v>
      </c>
      <c r="D38" s="7" t="s">
        <v>43</v>
      </c>
      <c r="E38" s="7" t="s">
        <v>45</v>
      </c>
      <c r="F38" s="7">
        <v>0</v>
      </c>
    </row>
    <row r="39" spans="1:6">
      <c r="A39" s="20"/>
      <c r="B39" s="7" t="s">
        <v>46</v>
      </c>
      <c r="C39" s="7">
        <v>1</v>
      </c>
      <c r="D39" s="7" t="s">
        <v>43</v>
      </c>
      <c r="E39" s="7" t="s">
        <v>47</v>
      </c>
      <c r="F39" s="7">
        <v>1</v>
      </c>
    </row>
    <row r="40" spans="1:6">
      <c r="A40" s="20"/>
      <c r="B40" s="7" t="s">
        <v>48</v>
      </c>
      <c r="C40" s="7">
        <v>0</v>
      </c>
      <c r="D40" s="7" t="s">
        <v>43</v>
      </c>
      <c r="E40" s="7" t="s">
        <v>49</v>
      </c>
      <c r="F40" s="7">
        <v>0</v>
      </c>
    </row>
    <row r="41" spans="1:6">
      <c r="A41" s="20"/>
      <c r="B41" s="7" t="s">
        <v>50</v>
      </c>
      <c r="C41" s="7">
        <v>0</v>
      </c>
      <c r="D41" s="7" t="s">
        <v>43</v>
      </c>
      <c r="E41" s="7" t="s">
        <v>51</v>
      </c>
      <c r="F41" s="7">
        <v>1</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ht="17">
      <c r="A45" s="20"/>
      <c r="B45" s="22"/>
      <c r="C45" s="6" t="s">
        <v>1</v>
      </c>
      <c r="D45" s="20" t="s">
        <v>43</v>
      </c>
      <c r="E45" s="22"/>
      <c r="F45" s="6" t="s">
        <v>1</v>
      </c>
    </row>
    <row r="46" spans="1:6">
      <c r="A46" s="20"/>
      <c r="B46" s="22"/>
      <c r="C46" s="8" t="s">
        <v>2</v>
      </c>
      <c r="D46" s="20"/>
      <c r="E46" s="22"/>
      <c r="F46" s="8" t="s">
        <v>2</v>
      </c>
    </row>
    <row r="47" spans="1:6">
      <c r="A47" s="20"/>
      <c r="B47" s="7" t="s">
        <v>32</v>
      </c>
      <c r="C47" s="7">
        <v>14</v>
      </c>
      <c r="D47" s="7" t="s">
        <v>43</v>
      </c>
      <c r="E47" s="7" t="s">
        <v>31</v>
      </c>
      <c r="F47" s="7">
        <v>0</v>
      </c>
    </row>
    <row r="48" spans="1:6">
      <c r="A48" s="20"/>
      <c r="B48" s="20"/>
      <c r="C48" s="20"/>
      <c r="D48" s="20"/>
      <c r="E48" s="20"/>
      <c r="F48" s="20"/>
    </row>
    <row r="49" spans="1:6">
      <c r="A49" s="20"/>
      <c r="B49" s="21" t="s">
        <v>54</v>
      </c>
      <c r="C49" s="21"/>
      <c r="D49" s="21"/>
      <c r="E49" s="21"/>
      <c r="F49" s="21"/>
    </row>
    <row r="50" spans="1:6" ht="17">
      <c r="A50" s="20"/>
      <c r="B50" s="22" t="s">
        <v>55</v>
      </c>
      <c r="C50" s="6" t="s">
        <v>1</v>
      </c>
      <c r="D50" s="20" t="s">
        <v>43</v>
      </c>
      <c r="E50" s="22" t="s">
        <v>55</v>
      </c>
      <c r="F50" s="6" t="s">
        <v>1</v>
      </c>
    </row>
    <row r="51" spans="1:6">
      <c r="A51" s="20"/>
      <c r="B51" s="22"/>
      <c r="C51" s="8" t="s">
        <v>2</v>
      </c>
      <c r="D51" s="20"/>
      <c r="E51" s="22"/>
      <c r="F51" s="8" t="s">
        <v>2</v>
      </c>
    </row>
    <row r="52" spans="1:6">
      <c r="A52" s="20"/>
      <c r="B52" s="7" t="s">
        <v>56</v>
      </c>
      <c r="C52" s="7">
        <v>5</v>
      </c>
      <c r="D52" s="7" t="s">
        <v>43</v>
      </c>
      <c r="E52" s="7" t="s">
        <v>57</v>
      </c>
      <c r="F52" s="7">
        <v>8</v>
      </c>
    </row>
    <row r="53" spans="1:6">
      <c r="A53" s="20"/>
      <c r="B53" s="7" t="s">
        <v>58</v>
      </c>
      <c r="C53" s="7">
        <v>1</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ht="17">
      <c r="A57" s="20"/>
      <c r="B57" s="22" t="s">
        <v>63</v>
      </c>
      <c r="C57" s="6" t="s">
        <v>1</v>
      </c>
      <c r="D57" s="20" t="s">
        <v>43</v>
      </c>
      <c r="E57" s="22" t="s">
        <v>63</v>
      </c>
      <c r="F57" s="6" t="s">
        <v>1</v>
      </c>
    </row>
    <row r="58" spans="1:6">
      <c r="A58" s="20"/>
      <c r="B58" s="22"/>
      <c r="C58" s="8" t="s">
        <v>2</v>
      </c>
      <c r="D58" s="20"/>
      <c r="E58" s="22"/>
      <c r="F58" s="8" t="s">
        <v>2</v>
      </c>
    </row>
    <row r="59" spans="1:6">
      <c r="A59" s="20"/>
      <c r="B59" s="7" t="s">
        <v>64</v>
      </c>
      <c r="C59" s="7">
        <v>0</v>
      </c>
      <c r="D59" s="7" t="s">
        <v>43</v>
      </c>
      <c r="E59" s="7" t="s">
        <v>65</v>
      </c>
      <c r="F59" s="7">
        <v>2</v>
      </c>
    </row>
    <row r="60" spans="1:6">
      <c r="A60" s="20"/>
      <c r="B60" s="7" t="s">
        <v>66</v>
      </c>
      <c r="C60" s="7">
        <v>1</v>
      </c>
      <c r="D60" s="7" t="s">
        <v>43</v>
      </c>
      <c r="E60" s="7" t="s">
        <v>67</v>
      </c>
      <c r="F60" s="7">
        <v>8</v>
      </c>
    </row>
    <row r="61" spans="1:6">
      <c r="A61" s="20"/>
      <c r="B61" s="7" t="s">
        <v>68</v>
      </c>
      <c r="C61" s="7">
        <v>0</v>
      </c>
      <c r="D61" s="7" t="s">
        <v>43</v>
      </c>
      <c r="E61" s="7" t="s">
        <v>69</v>
      </c>
      <c r="F61" s="7">
        <v>0</v>
      </c>
    </row>
    <row r="62" spans="1:6">
      <c r="A62" s="20"/>
      <c r="B62" s="7" t="s">
        <v>70</v>
      </c>
      <c r="C62" s="7">
        <v>0</v>
      </c>
      <c r="D62" s="7" t="s">
        <v>43</v>
      </c>
      <c r="E62" s="7" t="s">
        <v>71</v>
      </c>
      <c r="F62" s="7">
        <v>0</v>
      </c>
    </row>
    <row r="63" spans="1:6">
      <c r="A63" s="20"/>
      <c r="B63" s="7" t="s">
        <v>51</v>
      </c>
      <c r="C63" s="7">
        <v>3</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0805-86C4-8043-BEBB-97249844CDF7}">
  <dimension ref="A1:M64"/>
  <sheetViews>
    <sheetView workbookViewId="0">
      <selection activeCell="B2" sqref="B2"/>
    </sheetView>
  </sheetViews>
  <sheetFormatPr baseColWidth="10" defaultRowHeight="16"/>
  <cols>
    <col min="1" max="16384" width="10.83203125" style="7"/>
  </cols>
  <sheetData>
    <row r="1" spans="1:13">
      <c r="A1" s="9" t="s">
        <v>87</v>
      </c>
    </row>
    <row r="2" spans="1:13">
      <c r="A2" s="8" t="s">
        <v>245</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194</v>
      </c>
    </row>
    <row r="5" spans="1:13">
      <c r="A5" s="7" t="s">
        <v>11</v>
      </c>
      <c r="B5" s="7">
        <v>29</v>
      </c>
      <c r="C5" s="7">
        <v>1</v>
      </c>
      <c r="D5" s="7">
        <v>0</v>
      </c>
      <c r="E5" s="7">
        <v>1</v>
      </c>
      <c r="F5" s="7">
        <v>3</v>
      </c>
      <c r="G5" s="7">
        <v>0</v>
      </c>
      <c r="H5" s="7">
        <v>8</v>
      </c>
      <c r="I5" s="7">
        <v>16</v>
      </c>
      <c r="J5" s="7">
        <v>6.07</v>
      </c>
      <c r="K5" s="20"/>
      <c r="M5" s="7" t="s">
        <v>195</v>
      </c>
    </row>
    <row r="6" spans="1:13">
      <c r="A6" s="7" t="s">
        <v>12</v>
      </c>
      <c r="B6" s="7">
        <v>29</v>
      </c>
      <c r="C6" s="7">
        <v>1</v>
      </c>
      <c r="D6" s="7">
        <v>0</v>
      </c>
      <c r="E6" s="7">
        <v>0</v>
      </c>
      <c r="F6" s="7">
        <v>1</v>
      </c>
      <c r="G6" s="7">
        <v>2</v>
      </c>
      <c r="H6" s="7">
        <v>8</v>
      </c>
      <c r="I6" s="7">
        <v>17</v>
      </c>
      <c r="J6" s="7">
        <v>6.28</v>
      </c>
      <c r="K6" s="20"/>
      <c r="M6" s="7" t="s">
        <v>196</v>
      </c>
    </row>
    <row r="7" spans="1:13">
      <c r="A7" s="7" t="s">
        <v>13</v>
      </c>
      <c r="B7" s="7">
        <v>29</v>
      </c>
      <c r="C7" s="7">
        <v>1</v>
      </c>
      <c r="D7" s="7">
        <v>0</v>
      </c>
      <c r="E7" s="7">
        <v>1</v>
      </c>
      <c r="F7" s="7">
        <v>2</v>
      </c>
      <c r="G7" s="7">
        <v>1</v>
      </c>
      <c r="H7" s="7">
        <v>6</v>
      </c>
      <c r="I7" s="7">
        <v>18</v>
      </c>
      <c r="J7" s="7">
        <v>6.17</v>
      </c>
      <c r="K7" s="20"/>
      <c r="M7" s="7" t="s">
        <v>197</v>
      </c>
    </row>
    <row r="8" spans="1:13">
      <c r="A8" s="7" t="s">
        <v>14</v>
      </c>
      <c r="B8" s="7">
        <v>29</v>
      </c>
      <c r="C8" s="7">
        <v>1</v>
      </c>
      <c r="D8" s="7">
        <v>1</v>
      </c>
      <c r="E8" s="7">
        <v>3</v>
      </c>
      <c r="F8" s="7">
        <v>0</v>
      </c>
      <c r="G8" s="7">
        <v>0</v>
      </c>
      <c r="H8" s="7">
        <v>9</v>
      </c>
      <c r="I8" s="7">
        <v>15</v>
      </c>
      <c r="J8" s="7">
        <v>5.9</v>
      </c>
      <c r="K8" s="20"/>
      <c r="M8" s="7" t="s">
        <v>198</v>
      </c>
    </row>
    <row r="9" spans="1:13">
      <c r="A9" s="7" t="s">
        <v>15</v>
      </c>
      <c r="B9" s="7">
        <v>29</v>
      </c>
      <c r="C9" s="7">
        <v>2</v>
      </c>
      <c r="D9" s="7">
        <v>1</v>
      </c>
      <c r="E9" s="7">
        <v>2</v>
      </c>
      <c r="F9" s="7">
        <v>0</v>
      </c>
      <c r="G9" s="7">
        <v>2</v>
      </c>
      <c r="H9" s="7">
        <v>8</v>
      </c>
      <c r="I9" s="7">
        <v>14</v>
      </c>
      <c r="J9" s="7">
        <v>5.72</v>
      </c>
      <c r="K9" s="20"/>
      <c r="M9" s="7" t="s">
        <v>199</v>
      </c>
    </row>
    <row r="10" spans="1:13">
      <c r="A10" s="7" t="s">
        <v>16</v>
      </c>
      <c r="B10" s="7">
        <v>29</v>
      </c>
      <c r="C10" s="7">
        <v>2</v>
      </c>
      <c r="D10" s="7">
        <v>0</v>
      </c>
      <c r="E10" s="7">
        <v>2</v>
      </c>
      <c r="F10" s="7">
        <v>1</v>
      </c>
      <c r="G10" s="7">
        <v>1</v>
      </c>
      <c r="H10" s="7">
        <v>11</v>
      </c>
      <c r="I10" s="7">
        <v>12</v>
      </c>
      <c r="J10" s="7">
        <v>5.76</v>
      </c>
      <c r="K10" s="20"/>
      <c r="M10" s="7" t="s">
        <v>200</v>
      </c>
    </row>
    <row r="11" spans="1:13">
      <c r="A11" s="7" t="s">
        <v>17</v>
      </c>
      <c r="B11" s="7">
        <v>29</v>
      </c>
      <c r="C11" s="7">
        <v>1</v>
      </c>
      <c r="D11" s="7">
        <v>1</v>
      </c>
      <c r="E11" s="7">
        <v>1</v>
      </c>
      <c r="F11" s="7">
        <v>0</v>
      </c>
      <c r="G11" s="7">
        <v>1</v>
      </c>
      <c r="H11" s="7">
        <v>8</v>
      </c>
      <c r="I11" s="7">
        <v>17</v>
      </c>
      <c r="J11" s="7">
        <v>6.14</v>
      </c>
      <c r="K11" s="20"/>
      <c r="M11" s="7" t="s">
        <v>201</v>
      </c>
    </row>
    <row r="12" spans="1:13">
      <c r="A12" s="7" t="s">
        <v>18</v>
      </c>
      <c r="B12" s="7">
        <v>29</v>
      </c>
      <c r="C12" s="7">
        <v>2</v>
      </c>
      <c r="D12" s="7">
        <v>3</v>
      </c>
      <c r="E12" s="7">
        <v>0</v>
      </c>
      <c r="F12" s="7">
        <v>3</v>
      </c>
      <c r="G12" s="7">
        <v>3</v>
      </c>
      <c r="H12" s="7">
        <v>6</v>
      </c>
      <c r="I12" s="7">
        <v>12</v>
      </c>
      <c r="J12" s="7">
        <v>5.34</v>
      </c>
      <c r="K12" s="20"/>
      <c r="M12" s="7" t="s">
        <v>202</v>
      </c>
    </row>
    <row r="13" spans="1:13">
      <c r="A13" s="7" t="s">
        <v>19</v>
      </c>
      <c r="B13" s="7">
        <v>29</v>
      </c>
      <c r="C13" s="7">
        <v>0</v>
      </c>
      <c r="D13" s="7">
        <v>2</v>
      </c>
      <c r="E13" s="7">
        <v>2</v>
      </c>
      <c r="F13" s="7">
        <v>2</v>
      </c>
      <c r="G13" s="7">
        <v>2</v>
      </c>
      <c r="H13" s="7">
        <v>4</v>
      </c>
      <c r="I13" s="7">
        <v>17</v>
      </c>
      <c r="J13" s="7">
        <v>5.9</v>
      </c>
      <c r="K13" s="20"/>
      <c r="M13" s="7" t="s">
        <v>203</v>
      </c>
    </row>
    <row r="14" spans="1:13">
      <c r="A14" s="20"/>
      <c r="B14" s="20"/>
      <c r="C14" s="20"/>
      <c r="D14" s="20"/>
      <c r="E14" s="20"/>
      <c r="F14" s="20"/>
      <c r="G14" s="20"/>
      <c r="H14" s="20"/>
      <c r="I14" s="20"/>
      <c r="M14" s="7" t="s">
        <v>204</v>
      </c>
    </row>
    <row r="15" spans="1:13">
      <c r="A15" s="20"/>
      <c r="B15" s="21" t="s">
        <v>20</v>
      </c>
      <c r="C15" s="8" t="s">
        <v>1</v>
      </c>
      <c r="D15" s="8" t="s">
        <v>21</v>
      </c>
      <c r="E15" s="8" t="s">
        <v>22</v>
      </c>
      <c r="F15" s="8" t="s">
        <v>23</v>
      </c>
      <c r="G15" s="21" t="s">
        <v>24</v>
      </c>
      <c r="H15" s="21" t="s">
        <v>10</v>
      </c>
      <c r="I15" s="20"/>
      <c r="M15" s="7" t="s">
        <v>205</v>
      </c>
    </row>
    <row r="16" spans="1:13">
      <c r="A16" s="20"/>
      <c r="B16" s="21"/>
      <c r="C16" s="8" t="s">
        <v>2</v>
      </c>
      <c r="D16" s="8">
        <v>-1</v>
      </c>
      <c r="E16" s="8">
        <v>-2</v>
      </c>
      <c r="F16" s="8">
        <v>-3</v>
      </c>
      <c r="G16" s="21"/>
      <c r="H16" s="21"/>
      <c r="I16" s="20"/>
      <c r="M16" s="7" t="s">
        <v>206</v>
      </c>
    </row>
    <row r="17" spans="1:13">
      <c r="A17" s="20"/>
      <c r="B17" s="7" t="s">
        <v>25</v>
      </c>
      <c r="C17" s="7">
        <v>29</v>
      </c>
      <c r="D17" s="7">
        <v>2</v>
      </c>
      <c r="E17" s="7">
        <v>8</v>
      </c>
      <c r="F17" s="7">
        <v>16</v>
      </c>
      <c r="G17" s="7">
        <v>3</v>
      </c>
      <c r="H17" s="7">
        <v>2.54</v>
      </c>
      <c r="I17" s="20"/>
      <c r="M17" s="7" t="s">
        <v>207</v>
      </c>
    </row>
    <row r="18" spans="1:13">
      <c r="A18" s="20"/>
      <c r="B18" s="7" t="s">
        <v>26</v>
      </c>
      <c r="C18" s="7">
        <v>29</v>
      </c>
      <c r="D18" s="7">
        <v>3</v>
      </c>
      <c r="E18" s="7">
        <v>6</v>
      </c>
      <c r="F18" s="7">
        <v>18</v>
      </c>
      <c r="G18" s="7">
        <v>2</v>
      </c>
      <c r="H18" s="7">
        <v>2.56</v>
      </c>
      <c r="I18" s="20"/>
      <c r="M18" s="7" t="s">
        <v>208</v>
      </c>
    </row>
    <row r="19" spans="1:13">
      <c r="A19" s="20"/>
      <c r="B19" s="7" t="s">
        <v>27</v>
      </c>
      <c r="C19" s="7">
        <v>29</v>
      </c>
      <c r="D19" s="7">
        <v>1</v>
      </c>
      <c r="E19" s="7">
        <v>5</v>
      </c>
      <c r="F19" s="7">
        <v>22</v>
      </c>
      <c r="G19" s="7">
        <v>1</v>
      </c>
      <c r="H19" s="7">
        <v>2.75</v>
      </c>
      <c r="I19" s="20"/>
      <c r="M19" s="7" t="s">
        <v>209</v>
      </c>
    </row>
    <row r="20" spans="1:13">
      <c r="A20" s="20"/>
      <c r="B20" s="7" t="s">
        <v>28</v>
      </c>
      <c r="C20" s="7">
        <v>29</v>
      </c>
      <c r="D20" s="7">
        <v>1</v>
      </c>
      <c r="E20" s="7">
        <v>8</v>
      </c>
      <c r="F20" s="7">
        <v>18</v>
      </c>
      <c r="G20" s="7">
        <v>2</v>
      </c>
      <c r="H20" s="7">
        <v>2.63</v>
      </c>
      <c r="I20" s="20"/>
      <c r="M20" s="7" t="s">
        <v>210</v>
      </c>
    </row>
    <row r="21" spans="1:13">
      <c r="A21" s="20"/>
      <c r="B21" s="7" t="s">
        <v>29</v>
      </c>
      <c r="C21" s="7">
        <v>29</v>
      </c>
      <c r="D21" s="7">
        <v>3</v>
      </c>
      <c r="E21" s="7">
        <v>4</v>
      </c>
      <c r="F21" s="7">
        <v>20</v>
      </c>
      <c r="G21" s="7">
        <v>2</v>
      </c>
      <c r="H21" s="7">
        <v>2.63</v>
      </c>
      <c r="I21" s="20"/>
    </row>
    <row r="22" spans="1:13">
      <c r="A22" s="20"/>
      <c r="B22" s="20"/>
      <c r="C22" s="20"/>
      <c r="D22" s="20"/>
      <c r="E22" s="20"/>
      <c r="F22" s="20"/>
      <c r="G22" s="20"/>
    </row>
    <row r="23" spans="1:13">
      <c r="A23" s="20"/>
      <c r="B23" s="21" t="s">
        <v>30</v>
      </c>
      <c r="C23" s="8" t="s">
        <v>1</v>
      </c>
      <c r="D23" s="21" t="s">
        <v>31</v>
      </c>
      <c r="E23" s="21" t="s">
        <v>32</v>
      </c>
      <c r="F23" s="21" t="s">
        <v>24</v>
      </c>
      <c r="G23" s="20"/>
    </row>
    <row r="24" spans="1:13">
      <c r="A24" s="20"/>
      <c r="B24" s="21"/>
      <c r="C24" s="8" t="s">
        <v>2</v>
      </c>
      <c r="D24" s="21"/>
      <c r="E24" s="21"/>
      <c r="F24" s="21"/>
      <c r="G24" s="20"/>
    </row>
    <row r="25" spans="1:13">
      <c r="A25" s="20"/>
      <c r="B25" s="7" t="s">
        <v>33</v>
      </c>
      <c r="C25" s="7">
        <v>29</v>
      </c>
      <c r="D25" s="7">
        <v>1</v>
      </c>
      <c r="E25" s="7">
        <v>28</v>
      </c>
      <c r="F25" s="7">
        <v>0</v>
      </c>
      <c r="G25" s="20"/>
    </row>
    <row r="26" spans="1:13">
      <c r="A26" s="20"/>
      <c r="B26" s="7" t="s">
        <v>34</v>
      </c>
      <c r="C26" s="7">
        <v>29</v>
      </c>
      <c r="D26" s="7">
        <v>1</v>
      </c>
      <c r="E26" s="7">
        <v>28</v>
      </c>
      <c r="F26" s="7">
        <v>0</v>
      </c>
      <c r="G26" s="20"/>
    </row>
    <row r="27" spans="1:13">
      <c r="A27" s="20"/>
      <c r="B27" s="7" t="s">
        <v>35</v>
      </c>
      <c r="C27" s="7">
        <v>29</v>
      </c>
      <c r="D27" s="7">
        <v>0</v>
      </c>
      <c r="E27" s="7">
        <v>29</v>
      </c>
      <c r="F27" s="7">
        <v>0</v>
      </c>
      <c r="G27" s="20"/>
    </row>
    <row r="28" spans="1:13">
      <c r="A28" s="20"/>
      <c r="B28" s="7" t="s">
        <v>36</v>
      </c>
      <c r="C28" s="7">
        <v>29</v>
      </c>
      <c r="D28" s="7">
        <v>0</v>
      </c>
      <c r="E28" s="7">
        <v>27</v>
      </c>
      <c r="F28" s="7">
        <v>2</v>
      </c>
      <c r="G28" s="20"/>
    </row>
    <row r="29" spans="1:13">
      <c r="A29" s="20"/>
      <c r="B29" s="7" t="s">
        <v>37</v>
      </c>
      <c r="C29" s="7">
        <v>29</v>
      </c>
      <c r="D29" s="7">
        <v>1</v>
      </c>
      <c r="E29" s="7">
        <v>28</v>
      </c>
      <c r="F29" s="7">
        <v>0</v>
      </c>
      <c r="G29" s="20"/>
    </row>
    <row r="30" spans="1:13">
      <c r="A30" s="20"/>
      <c r="B30" s="7" t="s">
        <v>38</v>
      </c>
      <c r="C30" s="7">
        <v>29</v>
      </c>
      <c r="D30" s="7">
        <v>0</v>
      </c>
      <c r="E30" s="7">
        <v>27</v>
      </c>
      <c r="F30" s="7">
        <v>2</v>
      </c>
      <c r="G30" s="20"/>
    </row>
    <row r="31" spans="1:13">
      <c r="B31" s="20"/>
      <c r="C31" s="20"/>
      <c r="D31" s="20"/>
      <c r="E31" s="20"/>
      <c r="F31" s="20"/>
      <c r="G31" s="20"/>
    </row>
    <row r="32" spans="1:13">
      <c r="A32" s="20"/>
      <c r="B32" s="21" t="s">
        <v>39</v>
      </c>
      <c r="C32" s="21"/>
      <c r="D32" s="21"/>
      <c r="E32" s="21"/>
      <c r="F32" s="21"/>
      <c r="G32" s="7" t="s">
        <v>40</v>
      </c>
      <c r="H32" s="20"/>
    </row>
    <row r="33" spans="1:8">
      <c r="A33" s="20"/>
      <c r="B33" s="20"/>
      <c r="C33" s="20"/>
      <c r="D33" s="20"/>
      <c r="E33" s="20"/>
      <c r="F33" s="20"/>
      <c r="H33" s="20"/>
    </row>
    <row r="34" spans="1:8">
      <c r="A34" s="20"/>
      <c r="B34" s="20"/>
      <c r="C34" s="20"/>
      <c r="D34" s="20"/>
      <c r="E34" s="20"/>
      <c r="F34" s="20"/>
      <c r="H34" s="20"/>
    </row>
    <row r="35" spans="1:8">
      <c r="A35" s="20"/>
      <c r="B35" s="21" t="s">
        <v>41</v>
      </c>
      <c r="C35" s="21"/>
      <c r="D35" s="21"/>
      <c r="E35" s="21"/>
      <c r="F35" s="21"/>
      <c r="H35" s="20"/>
    </row>
    <row r="36" spans="1:8">
      <c r="A36" s="20"/>
      <c r="B36" s="21" t="s">
        <v>42</v>
      </c>
      <c r="C36" s="8" t="s">
        <v>1</v>
      </c>
      <c r="D36" s="20" t="s">
        <v>43</v>
      </c>
      <c r="E36" s="21" t="s">
        <v>42</v>
      </c>
      <c r="F36" s="8" t="s">
        <v>1</v>
      </c>
      <c r="H36" s="20"/>
    </row>
    <row r="37" spans="1:8">
      <c r="A37" s="20"/>
      <c r="B37" s="21"/>
      <c r="C37" s="8" t="s">
        <v>2</v>
      </c>
      <c r="D37" s="20"/>
      <c r="E37" s="21"/>
      <c r="F37" s="8" t="s">
        <v>2</v>
      </c>
      <c r="H37" s="20"/>
    </row>
    <row r="38" spans="1:8">
      <c r="A38" s="20"/>
      <c r="B38" s="7" t="s">
        <v>44</v>
      </c>
      <c r="C38" s="7">
        <v>24</v>
      </c>
      <c r="D38" s="7" t="s">
        <v>43</v>
      </c>
      <c r="E38" s="7" t="s">
        <v>45</v>
      </c>
      <c r="F38" s="7">
        <v>3</v>
      </c>
      <c r="H38" s="20"/>
    </row>
    <row r="39" spans="1:8">
      <c r="A39" s="20"/>
      <c r="B39" s="7" t="s">
        <v>46</v>
      </c>
      <c r="C39" s="7">
        <v>2</v>
      </c>
      <c r="D39" s="7" t="s">
        <v>43</v>
      </c>
      <c r="E39" s="7" t="s">
        <v>47</v>
      </c>
      <c r="F39" s="7">
        <v>0</v>
      </c>
      <c r="H39" s="20"/>
    </row>
    <row r="40" spans="1:8">
      <c r="A40" s="20"/>
      <c r="B40" s="7" t="s">
        <v>48</v>
      </c>
      <c r="C40" s="7">
        <v>1</v>
      </c>
      <c r="D40" s="7" t="s">
        <v>43</v>
      </c>
      <c r="E40" s="7" t="s">
        <v>49</v>
      </c>
      <c r="F40" s="7">
        <v>0</v>
      </c>
      <c r="H40" s="20"/>
    </row>
    <row r="41" spans="1:8">
      <c r="A41" s="20"/>
      <c r="B41" s="7" t="s">
        <v>50</v>
      </c>
      <c r="C41" s="7">
        <v>0</v>
      </c>
      <c r="D41" s="7" t="s">
        <v>43</v>
      </c>
      <c r="E41" s="7" t="s">
        <v>51</v>
      </c>
      <c r="F41" s="7">
        <v>1</v>
      </c>
      <c r="H41" s="20"/>
    </row>
    <row r="42" spans="1:8">
      <c r="A42" s="20"/>
      <c r="B42" s="20"/>
      <c r="C42" s="20"/>
      <c r="D42" s="20"/>
      <c r="E42" s="20"/>
      <c r="F42" s="20"/>
      <c r="H42" s="20"/>
    </row>
    <row r="43" spans="1:8">
      <c r="A43" s="20"/>
      <c r="B43" s="21" t="s">
        <v>52</v>
      </c>
      <c r="C43" s="21"/>
      <c r="D43" s="21"/>
      <c r="E43" s="21"/>
      <c r="F43" s="21"/>
      <c r="H43" s="20"/>
    </row>
    <row r="44" spans="1:8">
      <c r="A44" s="20"/>
      <c r="B44" s="21" t="s">
        <v>53</v>
      </c>
      <c r="C44" s="21"/>
      <c r="D44" s="21"/>
      <c r="E44" s="21"/>
      <c r="F44" s="21"/>
      <c r="H44" s="20"/>
    </row>
    <row r="45" spans="1:8">
      <c r="A45" s="20"/>
      <c r="B45" s="21"/>
      <c r="C45" s="8" t="s">
        <v>1</v>
      </c>
      <c r="D45" s="20" t="s">
        <v>43</v>
      </c>
      <c r="E45" s="21"/>
      <c r="F45" s="8" t="s">
        <v>1</v>
      </c>
      <c r="H45" s="20"/>
    </row>
    <row r="46" spans="1:8">
      <c r="A46" s="20"/>
      <c r="B46" s="21"/>
      <c r="C46" s="8" t="s">
        <v>2</v>
      </c>
      <c r="D46" s="20"/>
      <c r="E46" s="21"/>
      <c r="F46" s="8" t="s">
        <v>2</v>
      </c>
      <c r="H46" s="20"/>
    </row>
    <row r="47" spans="1:8">
      <c r="A47" s="20"/>
      <c r="B47" s="7" t="s">
        <v>32</v>
      </c>
      <c r="C47" s="7">
        <v>29</v>
      </c>
      <c r="D47" s="7" t="s">
        <v>43</v>
      </c>
      <c r="E47" s="7" t="s">
        <v>31</v>
      </c>
      <c r="F47" s="7">
        <v>0</v>
      </c>
      <c r="H47" s="20"/>
    </row>
    <row r="48" spans="1:8">
      <c r="A48" s="20"/>
      <c r="B48" s="20"/>
      <c r="C48" s="20"/>
      <c r="D48" s="20"/>
      <c r="E48" s="20"/>
      <c r="F48" s="20"/>
      <c r="H48" s="20"/>
    </row>
    <row r="49" spans="1:8">
      <c r="A49" s="20"/>
      <c r="B49" s="21" t="s">
        <v>54</v>
      </c>
      <c r="C49" s="21"/>
      <c r="D49" s="21"/>
      <c r="E49" s="21"/>
      <c r="F49" s="21"/>
      <c r="H49" s="20"/>
    </row>
    <row r="50" spans="1:8">
      <c r="A50" s="20"/>
      <c r="B50" s="21" t="s">
        <v>55</v>
      </c>
      <c r="C50" s="8" t="s">
        <v>1</v>
      </c>
      <c r="D50" s="20" t="s">
        <v>43</v>
      </c>
      <c r="E50" s="21" t="s">
        <v>55</v>
      </c>
      <c r="F50" s="8" t="s">
        <v>1</v>
      </c>
      <c r="H50" s="20"/>
    </row>
    <row r="51" spans="1:8">
      <c r="A51" s="20"/>
      <c r="B51" s="21"/>
      <c r="C51" s="8" t="s">
        <v>2</v>
      </c>
      <c r="D51" s="20"/>
      <c r="E51" s="21"/>
      <c r="F51" s="8" t="s">
        <v>2</v>
      </c>
      <c r="H51" s="20"/>
    </row>
    <row r="52" spans="1:8">
      <c r="A52" s="20"/>
      <c r="B52" s="7" t="s">
        <v>56</v>
      </c>
      <c r="C52" s="7">
        <v>11</v>
      </c>
      <c r="D52" s="7" t="s">
        <v>43</v>
      </c>
      <c r="E52" s="7" t="s">
        <v>57</v>
      </c>
      <c r="F52" s="7">
        <v>14</v>
      </c>
      <c r="H52" s="20"/>
    </row>
    <row r="53" spans="1:8">
      <c r="A53" s="20"/>
      <c r="B53" s="7" t="s">
        <v>58</v>
      </c>
      <c r="C53" s="7">
        <v>3</v>
      </c>
      <c r="D53" s="7" t="s">
        <v>43</v>
      </c>
      <c r="E53" s="7" t="s">
        <v>59</v>
      </c>
      <c r="F53" s="7">
        <v>0</v>
      </c>
      <c r="H53" s="20"/>
    </row>
    <row r="54" spans="1:8">
      <c r="A54" s="20"/>
      <c r="B54" s="7" t="s">
        <v>60</v>
      </c>
      <c r="C54" s="7">
        <v>0</v>
      </c>
      <c r="D54" s="7" t="s">
        <v>43</v>
      </c>
      <c r="E54" s="7" t="s">
        <v>61</v>
      </c>
      <c r="F54" s="7">
        <v>1</v>
      </c>
      <c r="H54" s="20"/>
    </row>
    <row r="55" spans="1:8">
      <c r="A55" s="20"/>
      <c r="B55" s="20"/>
      <c r="C55" s="20"/>
      <c r="D55" s="20"/>
      <c r="E55" s="20"/>
      <c r="F55" s="20"/>
      <c r="H55" s="20"/>
    </row>
    <row r="56" spans="1:8">
      <c r="A56" s="20"/>
      <c r="B56" s="21" t="s">
        <v>62</v>
      </c>
      <c r="C56" s="21"/>
      <c r="D56" s="21"/>
      <c r="E56" s="21"/>
      <c r="F56" s="21"/>
      <c r="H56" s="20"/>
    </row>
    <row r="57" spans="1:8">
      <c r="A57" s="20"/>
      <c r="B57" s="21" t="s">
        <v>63</v>
      </c>
      <c r="C57" s="8" t="s">
        <v>1</v>
      </c>
      <c r="D57" s="20" t="s">
        <v>43</v>
      </c>
      <c r="E57" s="21" t="s">
        <v>63</v>
      </c>
      <c r="F57" s="8" t="s">
        <v>1</v>
      </c>
      <c r="H57" s="20"/>
    </row>
    <row r="58" spans="1:8">
      <c r="A58" s="20"/>
      <c r="B58" s="21"/>
      <c r="C58" s="8" t="s">
        <v>2</v>
      </c>
      <c r="D58" s="20"/>
      <c r="E58" s="21"/>
      <c r="F58" s="8" t="s">
        <v>2</v>
      </c>
      <c r="H58" s="20"/>
    </row>
    <row r="59" spans="1:8">
      <c r="A59" s="20"/>
      <c r="B59" s="7" t="s">
        <v>64</v>
      </c>
      <c r="C59" s="7">
        <v>0</v>
      </c>
      <c r="D59" s="7" t="s">
        <v>43</v>
      </c>
      <c r="E59" s="7" t="s">
        <v>65</v>
      </c>
      <c r="F59" s="7">
        <v>11</v>
      </c>
      <c r="H59" s="20"/>
    </row>
    <row r="60" spans="1:8">
      <c r="A60" s="20"/>
      <c r="B60" s="7" t="s">
        <v>66</v>
      </c>
      <c r="C60" s="7">
        <v>1</v>
      </c>
      <c r="D60" s="7" t="s">
        <v>43</v>
      </c>
      <c r="E60" s="7" t="s">
        <v>67</v>
      </c>
      <c r="F60" s="7">
        <v>5</v>
      </c>
      <c r="H60" s="20"/>
    </row>
    <row r="61" spans="1:8">
      <c r="A61" s="20"/>
      <c r="B61" s="7" t="s">
        <v>68</v>
      </c>
      <c r="C61" s="7">
        <v>0</v>
      </c>
      <c r="D61" s="7" t="s">
        <v>43</v>
      </c>
      <c r="E61" s="7" t="s">
        <v>69</v>
      </c>
      <c r="F61" s="7">
        <v>0</v>
      </c>
      <c r="H61" s="20"/>
    </row>
    <row r="62" spans="1:8">
      <c r="A62" s="20"/>
      <c r="B62" s="7" t="s">
        <v>70</v>
      </c>
      <c r="C62" s="7">
        <v>0</v>
      </c>
      <c r="D62" s="7" t="s">
        <v>43</v>
      </c>
      <c r="E62" s="7" t="s">
        <v>71</v>
      </c>
      <c r="F62" s="7">
        <v>1</v>
      </c>
      <c r="H62" s="20"/>
    </row>
    <row r="63" spans="1:8">
      <c r="A63" s="20"/>
      <c r="B63" s="7" t="s">
        <v>51</v>
      </c>
      <c r="C63" s="7">
        <v>11</v>
      </c>
      <c r="D63" s="7" t="s">
        <v>43</v>
      </c>
      <c r="H63" s="20"/>
    </row>
    <row r="64" spans="1:8">
      <c r="B64" s="20"/>
      <c r="C64" s="20"/>
      <c r="D64" s="20"/>
      <c r="E64" s="20"/>
      <c r="F64" s="20"/>
      <c r="G64" s="20"/>
    </row>
  </sheetData>
  <mergeCells count="43">
    <mergeCell ref="B31:G31"/>
    <mergeCell ref="A32:A63"/>
    <mergeCell ref="H32:H63"/>
    <mergeCell ref="B64:G64"/>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A22:A30"/>
    <mergeCell ref="A3:A4"/>
    <mergeCell ref="J3:J4"/>
    <mergeCell ref="K3:K13"/>
    <mergeCell ref="B15:B16"/>
    <mergeCell ref="G15:G16"/>
    <mergeCell ref="H15:H16"/>
    <mergeCell ref="B14:H14"/>
    <mergeCell ref="A14:A21"/>
    <mergeCell ref="I14:I2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1901D-2834-3C40-B6E0-C3AF3A02D9A4}">
  <dimension ref="A1:M63"/>
  <sheetViews>
    <sheetView workbookViewId="0">
      <selection activeCell="B2" sqref="B2"/>
    </sheetView>
  </sheetViews>
  <sheetFormatPr baseColWidth="10" defaultRowHeight="16"/>
  <cols>
    <col min="1" max="16384" width="10.83203125" style="7"/>
  </cols>
  <sheetData>
    <row r="1" spans="1:13">
      <c r="A1" s="9" t="s">
        <v>87</v>
      </c>
    </row>
    <row r="2" spans="1:13">
      <c r="A2" s="8" t="s">
        <v>246</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211</v>
      </c>
    </row>
    <row r="5" spans="1:13">
      <c r="A5" s="7" t="s">
        <v>11</v>
      </c>
      <c r="B5" s="7">
        <v>12</v>
      </c>
      <c r="C5" s="7">
        <v>2</v>
      </c>
      <c r="D5" s="7">
        <v>0</v>
      </c>
      <c r="E5" s="7">
        <v>0</v>
      </c>
      <c r="F5" s="7">
        <v>1</v>
      </c>
      <c r="G5" s="7">
        <v>1</v>
      </c>
      <c r="H5" s="7">
        <v>4</v>
      </c>
      <c r="I5" s="7">
        <v>4</v>
      </c>
      <c r="J5" s="7">
        <v>5.25</v>
      </c>
      <c r="K5" s="20"/>
      <c r="M5" s="7" t="s">
        <v>212</v>
      </c>
    </row>
    <row r="6" spans="1:13">
      <c r="A6" s="7" t="s">
        <v>12</v>
      </c>
      <c r="B6" s="7">
        <v>12</v>
      </c>
      <c r="C6" s="7">
        <v>0</v>
      </c>
      <c r="D6" s="7">
        <v>0</v>
      </c>
      <c r="E6" s="7">
        <v>2</v>
      </c>
      <c r="F6" s="7">
        <v>0</v>
      </c>
      <c r="G6" s="7">
        <v>1</v>
      </c>
      <c r="H6" s="7">
        <v>3</v>
      </c>
      <c r="I6" s="7">
        <v>6</v>
      </c>
      <c r="J6" s="7">
        <v>5.92</v>
      </c>
      <c r="K6" s="20"/>
      <c r="M6" s="7" t="s">
        <v>213</v>
      </c>
    </row>
    <row r="7" spans="1:13">
      <c r="A7" s="7" t="s">
        <v>13</v>
      </c>
      <c r="B7" s="7">
        <v>12</v>
      </c>
      <c r="C7" s="7">
        <v>2</v>
      </c>
      <c r="D7" s="7">
        <v>0</v>
      </c>
      <c r="E7" s="7">
        <v>1</v>
      </c>
      <c r="F7" s="7">
        <v>1</v>
      </c>
      <c r="G7" s="7">
        <v>2</v>
      </c>
      <c r="H7" s="7">
        <v>3</v>
      </c>
      <c r="I7" s="7">
        <v>3</v>
      </c>
      <c r="J7" s="7">
        <v>4.83</v>
      </c>
      <c r="K7" s="20"/>
    </row>
    <row r="8" spans="1:13">
      <c r="A8" s="7" t="s">
        <v>14</v>
      </c>
      <c r="B8" s="7">
        <v>12</v>
      </c>
      <c r="C8" s="7">
        <v>2</v>
      </c>
      <c r="D8" s="7">
        <v>0</v>
      </c>
      <c r="E8" s="7">
        <v>0</v>
      </c>
      <c r="F8" s="7">
        <v>1</v>
      </c>
      <c r="G8" s="7">
        <v>2</v>
      </c>
      <c r="H8" s="7">
        <v>3</v>
      </c>
      <c r="I8" s="7">
        <v>4</v>
      </c>
      <c r="J8" s="7">
        <v>5.17</v>
      </c>
      <c r="K8" s="20"/>
    </row>
    <row r="9" spans="1:13">
      <c r="A9" s="7" t="s">
        <v>15</v>
      </c>
      <c r="B9" s="7">
        <v>12</v>
      </c>
      <c r="C9" s="7">
        <v>2</v>
      </c>
      <c r="D9" s="7">
        <v>0</v>
      </c>
      <c r="E9" s="7">
        <v>1</v>
      </c>
      <c r="F9" s="7">
        <v>0</v>
      </c>
      <c r="G9" s="7">
        <v>1</v>
      </c>
      <c r="H9" s="7">
        <v>4</v>
      </c>
      <c r="I9" s="7">
        <v>4</v>
      </c>
      <c r="J9" s="7">
        <v>5.17</v>
      </c>
      <c r="K9" s="20"/>
    </row>
    <row r="10" spans="1:13">
      <c r="A10" s="7" t="s">
        <v>16</v>
      </c>
      <c r="B10" s="7">
        <v>12</v>
      </c>
      <c r="C10" s="7">
        <v>2</v>
      </c>
      <c r="D10" s="7">
        <v>0</v>
      </c>
      <c r="E10" s="7">
        <v>0</v>
      </c>
      <c r="F10" s="7">
        <v>0</v>
      </c>
      <c r="G10" s="7">
        <v>3</v>
      </c>
      <c r="H10" s="7">
        <v>3</v>
      </c>
      <c r="I10" s="7">
        <v>4</v>
      </c>
      <c r="J10" s="7">
        <v>5.25</v>
      </c>
      <c r="K10" s="20"/>
    </row>
    <row r="11" spans="1:13">
      <c r="A11" s="7" t="s">
        <v>17</v>
      </c>
      <c r="B11" s="7">
        <v>12</v>
      </c>
      <c r="C11" s="7">
        <v>2</v>
      </c>
      <c r="D11" s="7">
        <v>0</v>
      </c>
      <c r="E11" s="7">
        <v>0</v>
      </c>
      <c r="F11" s="7">
        <v>0</v>
      </c>
      <c r="G11" s="7">
        <v>2</v>
      </c>
      <c r="H11" s="7">
        <v>4</v>
      </c>
      <c r="I11" s="7">
        <v>4</v>
      </c>
      <c r="J11" s="7">
        <v>5.33</v>
      </c>
      <c r="K11" s="20"/>
    </row>
    <row r="12" spans="1:13">
      <c r="A12" s="7" t="s">
        <v>18</v>
      </c>
      <c r="B12" s="7">
        <v>12</v>
      </c>
      <c r="C12" s="7">
        <v>2</v>
      </c>
      <c r="D12" s="7">
        <v>0</v>
      </c>
      <c r="E12" s="7">
        <v>0</v>
      </c>
      <c r="F12" s="7">
        <v>2</v>
      </c>
      <c r="G12" s="7">
        <v>2</v>
      </c>
      <c r="H12" s="7">
        <v>3</v>
      </c>
      <c r="I12" s="7">
        <v>3</v>
      </c>
      <c r="J12" s="7">
        <v>4.92</v>
      </c>
      <c r="K12" s="20"/>
    </row>
    <row r="13" spans="1:13">
      <c r="A13" s="7" t="s">
        <v>19</v>
      </c>
      <c r="B13" s="7">
        <v>12</v>
      </c>
      <c r="C13" s="7">
        <v>2</v>
      </c>
      <c r="D13" s="7">
        <v>0</v>
      </c>
      <c r="E13" s="7">
        <v>0</v>
      </c>
      <c r="F13" s="7">
        <v>0</v>
      </c>
      <c r="G13" s="7">
        <v>3</v>
      </c>
      <c r="H13" s="7">
        <v>3</v>
      </c>
      <c r="I13" s="7">
        <v>4</v>
      </c>
      <c r="J13" s="7">
        <v>5.25</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12</v>
      </c>
      <c r="D17" s="7">
        <v>1</v>
      </c>
      <c r="E17" s="7">
        <v>3</v>
      </c>
      <c r="F17" s="7">
        <v>8</v>
      </c>
      <c r="G17" s="7">
        <v>0</v>
      </c>
      <c r="H17" s="7">
        <v>2.58</v>
      </c>
      <c r="I17" s="20"/>
    </row>
    <row r="18" spans="1:9">
      <c r="A18" s="20"/>
      <c r="B18" s="7" t="s">
        <v>26</v>
      </c>
      <c r="C18" s="7">
        <v>12</v>
      </c>
      <c r="D18" s="7">
        <v>1</v>
      </c>
      <c r="E18" s="7">
        <v>3</v>
      </c>
      <c r="F18" s="7">
        <v>8</v>
      </c>
      <c r="G18" s="7">
        <v>0</v>
      </c>
      <c r="H18" s="7">
        <v>2.58</v>
      </c>
      <c r="I18" s="20"/>
    </row>
    <row r="19" spans="1:9">
      <c r="A19" s="20"/>
      <c r="B19" s="7" t="s">
        <v>27</v>
      </c>
      <c r="C19" s="7">
        <v>12</v>
      </c>
      <c r="D19" s="7">
        <v>2</v>
      </c>
      <c r="E19" s="7">
        <v>2</v>
      </c>
      <c r="F19" s="7">
        <v>8</v>
      </c>
      <c r="G19" s="7">
        <v>0</v>
      </c>
      <c r="H19" s="7">
        <v>2.5</v>
      </c>
      <c r="I19" s="20"/>
    </row>
    <row r="20" spans="1:9">
      <c r="A20" s="20"/>
      <c r="B20" s="7" t="s">
        <v>28</v>
      </c>
      <c r="C20" s="7">
        <v>12</v>
      </c>
      <c r="D20" s="7">
        <v>2</v>
      </c>
      <c r="E20" s="7">
        <v>1</v>
      </c>
      <c r="F20" s="7">
        <v>8</v>
      </c>
      <c r="G20" s="7">
        <v>1</v>
      </c>
      <c r="H20" s="7">
        <v>2.5499999999999998</v>
      </c>
      <c r="I20" s="20"/>
    </row>
    <row r="21" spans="1:9">
      <c r="A21" s="20"/>
      <c r="B21" s="7" t="s">
        <v>29</v>
      </c>
      <c r="C21" s="7">
        <v>12</v>
      </c>
      <c r="D21" s="7">
        <v>3</v>
      </c>
      <c r="E21" s="7">
        <v>2</v>
      </c>
      <c r="F21" s="7">
        <v>6</v>
      </c>
      <c r="G21" s="7">
        <v>1</v>
      </c>
      <c r="H21" s="7">
        <v>2.27</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12</v>
      </c>
      <c r="D25" s="7">
        <v>3</v>
      </c>
      <c r="E25" s="7">
        <v>9</v>
      </c>
      <c r="F25" s="7">
        <v>0</v>
      </c>
      <c r="G25" s="20"/>
    </row>
    <row r="26" spans="1:9">
      <c r="A26" s="20"/>
      <c r="B26" s="7" t="s">
        <v>34</v>
      </c>
      <c r="C26" s="7">
        <v>12</v>
      </c>
      <c r="D26" s="7">
        <v>1</v>
      </c>
      <c r="E26" s="7">
        <v>11</v>
      </c>
      <c r="F26" s="7">
        <v>0</v>
      </c>
      <c r="G26" s="20"/>
    </row>
    <row r="27" spans="1:9">
      <c r="A27" s="20"/>
      <c r="B27" s="7" t="s">
        <v>35</v>
      </c>
      <c r="C27" s="7">
        <v>12</v>
      </c>
      <c r="D27" s="7">
        <v>1</v>
      </c>
      <c r="E27" s="7">
        <v>11</v>
      </c>
      <c r="F27" s="7">
        <v>0</v>
      </c>
      <c r="G27" s="20"/>
    </row>
    <row r="28" spans="1:9">
      <c r="A28" s="20"/>
      <c r="B28" s="7" t="s">
        <v>36</v>
      </c>
      <c r="C28" s="7">
        <v>12</v>
      </c>
      <c r="D28" s="7">
        <v>1</v>
      </c>
      <c r="E28" s="7">
        <v>11</v>
      </c>
      <c r="F28" s="7">
        <v>0</v>
      </c>
      <c r="G28" s="20"/>
    </row>
    <row r="29" spans="1:9">
      <c r="A29" s="20"/>
      <c r="B29" s="7" t="s">
        <v>37</v>
      </c>
      <c r="C29" s="7">
        <v>12</v>
      </c>
      <c r="D29" s="7">
        <v>2</v>
      </c>
      <c r="E29" s="7">
        <v>10</v>
      </c>
      <c r="F29" s="7">
        <v>0</v>
      </c>
      <c r="G29" s="20"/>
    </row>
    <row r="30" spans="1:9">
      <c r="A30" s="20"/>
      <c r="B30" s="7" t="s">
        <v>38</v>
      </c>
      <c r="C30" s="7">
        <v>12</v>
      </c>
      <c r="D30" s="7">
        <v>1</v>
      </c>
      <c r="E30" s="7">
        <v>11</v>
      </c>
      <c r="F30" s="7">
        <v>0</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8</v>
      </c>
      <c r="D38" s="7" t="s">
        <v>43</v>
      </c>
      <c r="E38" s="7" t="s">
        <v>45</v>
      </c>
      <c r="F38" s="7">
        <v>2</v>
      </c>
    </row>
    <row r="39" spans="1:6">
      <c r="A39" s="20"/>
      <c r="B39" s="7" t="s">
        <v>46</v>
      </c>
      <c r="C39" s="7">
        <v>1</v>
      </c>
      <c r="D39" s="7" t="s">
        <v>43</v>
      </c>
      <c r="E39" s="7" t="s">
        <v>47</v>
      </c>
      <c r="F39" s="7">
        <v>0</v>
      </c>
    </row>
    <row r="40" spans="1:6">
      <c r="A40" s="20"/>
      <c r="B40" s="7" t="s">
        <v>48</v>
      </c>
      <c r="C40" s="7">
        <v>1</v>
      </c>
      <c r="D40" s="7" t="s">
        <v>43</v>
      </c>
      <c r="E40" s="7" t="s">
        <v>49</v>
      </c>
      <c r="F40" s="7">
        <v>0</v>
      </c>
    </row>
    <row r="41" spans="1:6">
      <c r="A41" s="20"/>
      <c r="B41" s="7" t="s">
        <v>50</v>
      </c>
      <c r="C41" s="7">
        <v>0</v>
      </c>
      <c r="D41" s="7" t="s">
        <v>43</v>
      </c>
      <c r="E41" s="7" t="s">
        <v>51</v>
      </c>
      <c r="F41" s="7">
        <v>0</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12</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5</v>
      </c>
      <c r="D52" s="7" t="s">
        <v>43</v>
      </c>
      <c r="E52" s="7" t="s">
        <v>57</v>
      </c>
      <c r="F52" s="7">
        <v>6</v>
      </c>
    </row>
    <row r="53" spans="1:6">
      <c r="A53" s="20"/>
      <c r="B53" s="7" t="s">
        <v>58</v>
      </c>
      <c r="C53" s="7">
        <v>0</v>
      </c>
      <c r="D53" s="7" t="s">
        <v>43</v>
      </c>
      <c r="E53" s="7" t="s">
        <v>59</v>
      </c>
      <c r="F53" s="7">
        <v>1</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2</v>
      </c>
    </row>
    <row r="60" spans="1:6">
      <c r="A60" s="20"/>
      <c r="B60" s="7" t="s">
        <v>66</v>
      </c>
      <c r="C60" s="7">
        <v>0</v>
      </c>
      <c r="D60" s="7" t="s">
        <v>43</v>
      </c>
      <c r="E60" s="7" t="s">
        <v>67</v>
      </c>
      <c r="F60" s="7">
        <v>4</v>
      </c>
    </row>
    <row r="61" spans="1:6">
      <c r="A61" s="20"/>
      <c r="B61" s="7" t="s">
        <v>68</v>
      </c>
      <c r="C61" s="7">
        <v>0</v>
      </c>
      <c r="D61" s="7" t="s">
        <v>43</v>
      </c>
      <c r="E61" s="7" t="s">
        <v>69</v>
      </c>
      <c r="F61" s="7">
        <v>0</v>
      </c>
    </row>
    <row r="62" spans="1:6">
      <c r="A62" s="20"/>
      <c r="B62" s="7" t="s">
        <v>70</v>
      </c>
      <c r="C62" s="7">
        <v>0</v>
      </c>
      <c r="D62" s="7" t="s">
        <v>43</v>
      </c>
      <c r="E62" s="7" t="s">
        <v>71</v>
      </c>
      <c r="F62" s="7">
        <v>0</v>
      </c>
    </row>
    <row r="63" spans="1:6">
      <c r="A63" s="20"/>
      <c r="B63" s="7" t="s">
        <v>51</v>
      </c>
      <c r="C63" s="7">
        <v>6</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97FDC-403A-4746-81CE-7BC33469DCB5}">
  <dimension ref="A1:M90"/>
  <sheetViews>
    <sheetView tabSelected="1" workbookViewId="0">
      <selection activeCell="I26" sqref="I26"/>
    </sheetView>
  </sheetViews>
  <sheetFormatPr baseColWidth="10" defaultRowHeight="16"/>
  <cols>
    <col min="1" max="1" width="68" customWidth="1"/>
    <col min="2" max="2" width="12.33203125" customWidth="1"/>
  </cols>
  <sheetData>
    <row r="1" spans="1:13">
      <c r="A1" s="10" t="s">
        <v>87</v>
      </c>
      <c r="B1" s="3"/>
      <c r="G1" s="12"/>
    </row>
    <row r="2" spans="1:13">
      <c r="A2" s="10" t="s">
        <v>251</v>
      </c>
      <c r="B2" s="3"/>
      <c r="G2" s="12"/>
    </row>
    <row r="3" spans="1:13">
      <c r="A3" s="2"/>
      <c r="B3" s="2" t="s">
        <v>8</v>
      </c>
      <c r="C3" s="2" t="s">
        <v>6</v>
      </c>
      <c r="D3" s="2" t="s">
        <v>4</v>
      </c>
      <c r="E3" s="2" t="s">
        <v>3</v>
      </c>
      <c r="F3" s="2" t="s">
        <v>253</v>
      </c>
      <c r="G3" s="2" t="s">
        <v>254</v>
      </c>
      <c r="J3" s="2" t="s">
        <v>314</v>
      </c>
    </row>
    <row r="4" spans="1:13">
      <c r="A4" s="1"/>
      <c r="B4" s="2">
        <v>7</v>
      </c>
      <c r="C4" s="2">
        <v>5.5</v>
      </c>
      <c r="D4" s="2">
        <v>4</v>
      </c>
      <c r="E4" s="2">
        <v>2.5</v>
      </c>
      <c r="F4" s="2">
        <v>1</v>
      </c>
      <c r="G4" s="2" t="s">
        <v>320</v>
      </c>
      <c r="H4" s="2" t="s">
        <v>10</v>
      </c>
      <c r="M4" s="2"/>
    </row>
    <row r="5" spans="1:13">
      <c r="A5" s="1" t="s">
        <v>255</v>
      </c>
      <c r="B5" s="13">
        <v>8</v>
      </c>
      <c r="C5" s="13">
        <v>7.0006000000000004</v>
      </c>
      <c r="D5" s="13">
        <v>1.9991999999999999</v>
      </c>
      <c r="E5" s="13">
        <v>0</v>
      </c>
      <c r="F5" s="13">
        <v>0</v>
      </c>
      <c r="G5" s="13">
        <v>0</v>
      </c>
      <c r="H5" s="2">
        <v>6.029417647058823</v>
      </c>
      <c r="J5" s="2" t="s">
        <v>305</v>
      </c>
      <c r="M5" s="2"/>
    </row>
    <row r="6" spans="1:13">
      <c r="A6" s="1" t="s">
        <v>259</v>
      </c>
      <c r="B6" s="13">
        <v>8.0001999999999995</v>
      </c>
      <c r="C6" s="13">
        <v>7.0006000000000004</v>
      </c>
      <c r="D6" s="13">
        <v>0.99959999999999993</v>
      </c>
      <c r="E6" s="13">
        <v>0.99959999999999993</v>
      </c>
      <c r="F6" s="13">
        <v>0</v>
      </c>
      <c r="G6" s="13">
        <v>0</v>
      </c>
      <c r="H6" s="16">
        <v>5.9413</v>
      </c>
      <c r="J6" s="2" t="s">
        <v>306</v>
      </c>
      <c r="M6" s="2"/>
    </row>
    <row r="7" spans="1:13">
      <c r="A7" s="1" t="s">
        <v>261</v>
      </c>
      <c r="B7" s="13">
        <v>9.9993999999999996</v>
      </c>
      <c r="C7" s="13">
        <v>5.9992999999999999</v>
      </c>
      <c r="D7" s="13">
        <v>0.99959999999999993</v>
      </c>
      <c r="E7" s="13">
        <v>0</v>
      </c>
      <c r="F7" s="13">
        <v>0</v>
      </c>
      <c r="G7" s="13">
        <v>0</v>
      </c>
      <c r="H7" s="2">
        <v>6.2935500000000006</v>
      </c>
      <c r="J7" s="2" t="s">
        <v>307</v>
      </c>
      <c r="M7" s="2"/>
    </row>
    <row r="8" spans="1:13">
      <c r="A8" s="1" t="s">
        <v>274</v>
      </c>
      <c r="B8" s="13">
        <v>4.0000999999999998</v>
      </c>
      <c r="C8" s="13">
        <v>7.0006000000000004</v>
      </c>
      <c r="D8" s="13">
        <v>4.9996999999999998</v>
      </c>
      <c r="E8" s="13">
        <v>0</v>
      </c>
      <c r="F8" s="13">
        <v>0.99959999999999993</v>
      </c>
      <c r="G8" s="13">
        <v>0</v>
      </c>
      <c r="H8" s="2">
        <v>5.1472000000000007</v>
      </c>
      <c r="J8" s="2" t="s">
        <v>308</v>
      </c>
      <c r="K8" s="3" t="s">
        <v>323</v>
      </c>
      <c r="L8" s="3"/>
      <c r="M8" s="2"/>
    </row>
    <row r="9" spans="1:13">
      <c r="A9" s="1" t="s">
        <v>256</v>
      </c>
      <c r="B9" s="13">
        <v>8.0001999999999995</v>
      </c>
      <c r="C9" s="13">
        <v>7.0006000000000004</v>
      </c>
      <c r="D9" s="13">
        <v>0.99959999999999993</v>
      </c>
      <c r="E9" s="13">
        <v>0.99959999999999993</v>
      </c>
      <c r="F9" s="13">
        <v>0</v>
      </c>
      <c r="G9" s="13">
        <v>0</v>
      </c>
      <c r="H9" s="16">
        <v>5.9413</v>
      </c>
      <c r="J9" s="2" t="s">
        <v>309</v>
      </c>
      <c r="M9" s="2"/>
    </row>
    <row r="10" spans="1:13">
      <c r="A10" s="1" t="s">
        <v>294</v>
      </c>
      <c r="B10" s="13">
        <v>11.0007</v>
      </c>
      <c r="C10" s="13">
        <v>4.0000999999999998</v>
      </c>
      <c r="D10" s="13">
        <v>0</v>
      </c>
      <c r="E10" s="13">
        <v>1.9991999999999999</v>
      </c>
      <c r="F10" s="13">
        <v>0</v>
      </c>
      <c r="G10" s="13">
        <v>0</v>
      </c>
      <c r="H10" s="2">
        <v>6.1178499999999998</v>
      </c>
      <c r="J10" s="2" t="s">
        <v>310</v>
      </c>
      <c r="M10" s="2"/>
    </row>
    <row r="11" spans="1:13">
      <c r="A11" s="1"/>
      <c r="B11" s="13"/>
      <c r="C11" s="13"/>
      <c r="D11" s="13"/>
      <c r="E11" s="13"/>
      <c r="F11" s="13"/>
      <c r="G11" s="13"/>
      <c r="H11" s="2"/>
      <c r="J11" s="2" t="s">
        <v>311</v>
      </c>
      <c r="M11" s="2"/>
    </row>
    <row r="12" spans="1:13">
      <c r="A12" s="1"/>
      <c r="B12" s="2" t="s">
        <v>8</v>
      </c>
      <c r="C12" s="2" t="s">
        <v>6</v>
      </c>
      <c r="D12" s="2" t="s">
        <v>4</v>
      </c>
      <c r="E12" s="2" t="s">
        <v>3</v>
      </c>
      <c r="F12" s="2" t="s">
        <v>253</v>
      </c>
      <c r="G12" s="2" t="s">
        <v>254</v>
      </c>
      <c r="H12" s="2"/>
      <c r="J12" s="2" t="s">
        <v>312</v>
      </c>
    </row>
    <row r="13" spans="1:13">
      <c r="A13" s="1"/>
      <c r="B13" s="15">
        <v>3</v>
      </c>
      <c r="C13" s="15">
        <v>2.5</v>
      </c>
      <c r="D13" s="15">
        <v>2</v>
      </c>
      <c r="E13" s="15">
        <v>1.5</v>
      </c>
      <c r="F13" s="15">
        <v>1</v>
      </c>
      <c r="G13" s="15" t="s">
        <v>320</v>
      </c>
      <c r="H13" s="2"/>
      <c r="J13" s="2" t="s">
        <v>313</v>
      </c>
      <c r="M13" s="2"/>
    </row>
    <row r="14" spans="1:13">
      <c r="A14" s="1" t="s">
        <v>258</v>
      </c>
      <c r="B14" s="13">
        <v>8.9998000000000005</v>
      </c>
      <c r="C14" s="13">
        <v>4.9996999999999998</v>
      </c>
      <c r="D14" s="13">
        <v>0.99959999999999993</v>
      </c>
      <c r="E14" s="13">
        <v>0.99959999999999993</v>
      </c>
      <c r="F14" s="13">
        <v>0</v>
      </c>
      <c r="G14" s="13">
        <v>0.99959999999999993</v>
      </c>
      <c r="H14" s="2">
        <v>2.5292500000000002</v>
      </c>
    </row>
    <row r="15" spans="1:13">
      <c r="A15" s="1" t="s">
        <v>260</v>
      </c>
      <c r="B15" s="13">
        <v>9.9993999999999996</v>
      </c>
      <c r="C15" s="13">
        <v>5.9992999999999999</v>
      </c>
      <c r="D15" s="13">
        <v>0.99959999999999993</v>
      </c>
      <c r="E15" s="13">
        <v>0</v>
      </c>
      <c r="F15" s="13">
        <v>0</v>
      </c>
      <c r="G15" s="13">
        <v>0</v>
      </c>
      <c r="H15" s="2">
        <v>2.7644500000000001</v>
      </c>
    </row>
    <row r="16" spans="1:13">
      <c r="A16" s="1"/>
      <c r="B16" s="13"/>
      <c r="C16" s="13"/>
      <c r="D16" s="13"/>
      <c r="E16" s="13"/>
      <c r="F16" s="13"/>
      <c r="G16" s="13"/>
      <c r="H16" s="2"/>
    </row>
    <row r="17" spans="1:13">
      <c r="A17" s="1"/>
      <c r="B17" s="2" t="s">
        <v>8</v>
      </c>
      <c r="C17" s="2" t="s">
        <v>6</v>
      </c>
      <c r="D17" s="2" t="s">
        <v>4</v>
      </c>
      <c r="E17" s="2" t="s">
        <v>3</v>
      </c>
      <c r="F17" s="2" t="s">
        <v>253</v>
      </c>
      <c r="G17" s="2" t="s">
        <v>254</v>
      </c>
      <c r="H17" s="2"/>
    </row>
    <row r="18" spans="1:13">
      <c r="A18" s="1"/>
      <c r="B18" s="15" t="s">
        <v>338</v>
      </c>
      <c r="C18" s="15" t="s">
        <v>339</v>
      </c>
      <c r="D18" s="15" t="s">
        <v>338</v>
      </c>
      <c r="E18" s="15" t="s">
        <v>340</v>
      </c>
      <c r="F18" s="15" t="s">
        <v>340</v>
      </c>
      <c r="G18" s="15" t="s">
        <v>341</v>
      </c>
      <c r="H18" s="2"/>
      <c r="M18" s="2"/>
    </row>
    <row r="19" spans="1:13">
      <c r="A19" s="1" t="s">
        <v>288</v>
      </c>
      <c r="B19" s="13">
        <v>9.9993999999999996</v>
      </c>
      <c r="C19" s="13">
        <v>7.0006000000000004</v>
      </c>
      <c r="D19" s="13">
        <v>0</v>
      </c>
      <c r="E19" s="13">
        <v>0</v>
      </c>
      <c r="F19" s="13">
        <v>0</v>
      </c>
      <c r="G19" s="13">
        <v>0</v>
      </c>
      <c r="H19" s="2">
        <v>17</v>
      </c>
      <c r="M19" s="2"/>
    </row>
    <row r="20" spans="1:13">
      <c r="A20" s="1" t="s">
        <v>264</v>
      </c>
      <c r="B20" s="13">
        <v>9.9993999999999996</v>
      </c>
      <c r="C20" s="13">
        <v>5.9992999999999999</v>
      </c>
      <c r="D20" s="13">
        <v>0.99959999999999993</v>
      </c>
      <c r="E20" s="13">
        <v>0</v>
      </c>
      <c r="F20" s="13">
        <v>0</v>
      </c>
      <c r="G20" s="13">
        <v>0</v>
      </c>
      <c r="H20" s="2">
        <v>17</v>
      </c>
      <c r="M20" s="2"/>
    </row>
    <row r="21" spans="1:13">
      <c r="A21" s="1" t="s">
        <v>262</v>
      </c>
      <c r="B21" s="13">
        <v>11.0007</v>
      </c>
      <c r="C21" s="13">
        <v>4.9996999999999998</v>
      </c>
      <c r="D21" s="13">
        <v>0.99959999999999993</v>
      </c>
      <c r="E21" s="13">
        <v>0</v>
      </c>
      <c r="F21" s="13">
        <v>0</v>
      </c>
      <c r="G21" s="13">
        <v>0</v>
      </c>
      <c r="H21" s="2">
        <v>17</v>
      </c>
      <c r="M21" s="2"/>
    </row>
    <row r="22" spans="1:13">
      <c r="A22" s="1" t="s">
        <v>265</v>
      </c>
      <c r="B22" s="14">
        <v>11.0007</v>
      </c>
      <c r="C22" s="14">
        <v>4.9996999999999998</v>
      </c>
      <c r="D22" s="14">
        <v>0.99960000000000004</v>
      </c>
      <c r="E22" s="14">
        <v>0</v>
      </c>
      <c r="F22" s="14">
        <v>0</v>
      </c>
      <c r="G22" s="14">
        <v>0</v>
      </c>
      <c r="H22" s="2">
        <v>17</v>
      </c>
      <c r="M22" s="2"/>
    </row>
    <row r="23" spans="1:13">
      <c r="A23" s="1" t="s">
        <v>263</v>
      </c>
      <c r="B23" s="13">
        <v>12.000299999999999</v>
      </c>
      <c r="C23" s="13">
        <v>4.0000999999999998</v>
      </c>
      <c r="D23" s="13">
        <v>0.99959999999999993</v>
      </c>
      <c r="E23" s="13">
        <v>0</v>
      </c>
      <c r="F23" s="13">
        <v>0</v>
      </c>
      <c r="G23" s="13">
        <v>0</v>
      </c>
      <c r="H23" s="2">
        <v>17</v>
      </c>
      <c r="K23" t="s">
        <v>323</v>
      </c>
    </row>
    <row r="24" spans="1:13">
      <c r="A24" s="1"/>
      <c r="L24" t="s">
        <v>323</v>
      </c>
    </row>
    <row r="25" spans="1:13">
      <c r="A25" s="1"/>
      <c r="L25" t="s">
        <v>323</v>
      </c>
    </row>
    <row r="26" spans="1:13">
      <c r="A26" s="1"/>
    </row>
    <row r="27" spans="1:13">
      <c r="A27" s="1"/>
    </row>
    <row r="28" spans="1:13">
      <c r="A28" s="1"/>
    </row>
    <row r="29" spans="1:13">
      <c r="A29" s="1"/>
    </row>
    <row r="30" spans="1:13">
      <c r="A30" s="1"/>
    </row>
    <row r="31" spans="1:13">
      <c r="A31" s="1"/>
    </row>
    <row r="32" spans="1:13">
      <c r="L32" t="s">
        <v>323</v>
      </c>
    </row>
    <row r="33" spans="1:12">
      <c r="L33" t="s">
        <v>323</v>
      </c>
    </row>
    <row r="34" spans="1:12">
      <c r="B34" s="10"/>
      <c r="C34" s="19" t="s">
        <v>336</v>
      </c>
      <c r="D34" s="19"/>
      <c r="E34" s="19"/>
      <c r="F34" s="19"/>
      <c r="G34" s="19"/>
    </row>
    <row r="35" spans="1:12">
      <c r="B35" s="10"/>
      <c r="C35" s="10" t="s">
        <v>333</v>
      </c>
      <c r="D35" s="10" t="s">
        <v>32</v>
      </c>
      <c r="E35" s="10" t="s">
        <v>333</v>
      </c>
      <c r="F35" s="10" t="s">
        <v>31</v>
      </c>
      <c r="G35" s="10" t="s">
        <v>31</v>
      </c>
    </row>
    <row r="36" spans="1:12">
      <c r="C36" s="3">
        <v>3</v>
      </c>
      <c r="D36" s="3">
        <f>C36-0.5</f>
        <v>2.5</v>
      </c>
      <c r="E36" s="3">
        <f t="shared" ref="E36:G36" si="0">D36-0.5</f>
        <v>2</v>
      </c>
      <c r="F36" s="3">
        <f t="shared" si="0"/>
        <v>1.5</v>
      </c>
      <c r="G36" s="3">
        <f t="shared" si="0"/>
        <v>1</v>
      </c>
      <c r="H36" t="s">
        <v>323</v>
      </c>
      <c r="I36" s="3" t="s">
        <v>323</v>
      </c>
    </row>
    <row r="37" spans="1:12">
      <c r="B37" s="2" t="s">
        <v>317</v>
      </c>
      <c r="C37" s="3">
        <v>7</v>
      </c>
      <c r="D37">
        <f>C37-1.5</f>
        <v>5.5</v>
      </c>
      <c r="E37">
        <f t="shared" ref="E37:G37" si="1">D37-1.5</f>
        <v>4</v>
      </c>
      <c r="F37">
        <f t="shared" si="1"/>
        <v>2.5</v>
      </c>
      <c r="G37">
        <f t="shared" si="1"/>
        <v>1</v>
      </c>
      <c r="H37" s="12" t="s">
        <v>323</v>
      </c>
    </row>
    <row r="38" spans="1:12">
      <c r="B38" s="1"/>
      <c r="C38" s="2" t="s">
        <v>32</v>
      </c>
      <c r="D38" s="2" t="s">
        <v>31</v>
      </c>
      <c r="E38" s="2"/>
      <c r="F38" s="2"/>
      <c r="G38" s="2"/>
      <c r="H38" s="2"/>
      <c r="I38" s="1"/>
      <c r="J38" s="2" t="s">
        <v>10</v>
      </c>
    </row>
    <row r="39" spans="1:12">
      <c r="A39" s="2" t="s">
        <v>337</v>
      </c>
      <c r="B39" s="1"/>
      <c r="C39" s="11">
        <v>1</v>
      </c>
      <c r="D39" s="11">
        <v>0</v>
      </c>
      <c r="E39" s="1"/>
      <c r="F39" s="1"/>
      <c r="G39" s="1"/>
      <c r="H39" s="1"/>
      <c r="I39" s="1">
        <v>10</v>
      </c>
      <c r="J39" s="1"/>
    </row>
    <row r="40" spans="1:12">
      <c r="A40" s="1"/>
      <c r="B40" t="s">
        <v>320</v>
      </c>
      <c r="C40" s="2" t="s">
        <v>8</v>
      </c>
      <c r="D40" s="2" t="s">
        <v>6</v>
      </c>
      <c r="E40" s="2" t="s">
        <v>4</v>
      </c>
      <c r="F40" s="2" t="s">
        <v>3</v>
      </c>
      <c r="G40" s="2" t="s">
        <v>253</v>
      </c>
      <c r="H40" s="2" t="s">
        <v>254</v>
      </c>
      <c r="I40" s="1"/>
      <c r="J40" s="1"/>
    </row>
    <row r="41" spans="1:12">
      <c r="A41" s="1" t="s">
        <v>252</v>
      </c>
      <c r="B41" s="1"/>
      <c r="C41" s="11">
        <v>0.47060000000000002</v>
      </c>
      <c r="D41" s="11">
        <v>0.4118</v>
      </c>
      <c r="E41" s="11">
        <v>0.1176</v>
      </c>
      <c r="F41" s="11">
        <v>0</v>
      </c>
      <c r="G41" s="11">
        <v>0</v>
      </c>
      <c r="H41" s="11">
        <v>0</v>
      </c>
      <c r="I41" s="1">
        <v>17</v>
      </c>
      <c r="J41" s="1"/>
    </row>
    <row r="42" spans="1:12">
      <c r="A42" s="1"/>
      <c r="B42" s="1" t="s">
        <v>318</v>
      </c>
      <c r="C42" s="13">
        <f>C41*17</f>
        <v>8.0001999999999995</v>
      </c>
      <c r="D42" s="13">
        <f t="shared" ref="D42:H42" si="2">D41*17</f>
        <v>7.0006000000000004</v>
      </c>
      <c r="E42" s="13">
        <f t="shared" si="2"/>
        <v>1.9991999999999999</v>
      </c>
      <c r="F42" s="13">
        <f t="shared" si="2"/>
        <v>0</v>
      </c>
      <c r="G42" s="13">
        <f t="shared" si="2"/>
        <v>0</v>
      </c>
      <c r="H42" s="13">
        <f t="shared" si="2"/>
        <v>0</v>
      </c>
      <c r="I42" s="1"/>
      <c r="J42" s="1">
        <f>(C42*C37+D42*D37+E42*E37+F42*F37+G42*G37)/17</f>
        <v>6.0294999999999996</v>
      </c>
    </row>
    <row r="43" spans="1:12">
      <c r="A43" s="1" t="s">
        <v>255</v>
      </c>
      <c r="B43" s="1"/>
      <c r="C43" s="11">
        <v>0.47060000000000002</v>
      </c>
      <c r="D43" s="11">
        <v>0.4118</v>
      </c>
      <c r="E43" s="11">
        <v>5.8799999999999998E-2</v>
      </c>
      <c r="F43" s="11">
        <v>5.8799999999999998E-2</v>
      </c>
      <c r="G43" s="11">
        <v>0</v>
      </c>
      <c r="H43" s="11">
        <v>0</v>
      </c>
      <c r="I43" s="1">
        <v>17</v>
      </c>
      <c r="J43" s="1"/>
    </row>
    <row r="44" spans="1:12">
      <c r="A44" s="1" t="s">
        <v>323</v>
      </c>
      <c r="B44" s="1" t="s">
        <v>319</v>
      </c>
      <c r="C44" s="13">
        <f>C43*17</f>
        <v>8.0001999999999995</v>
      </c>
      <c r="D44" s="13">
        <f t="shared" ref="D44:H44" si="3">D43*17</f>
        <v>7.0006000000000004</v>
      </c>
      <c r="E44" s="13">
        <f t="shared" si="3"/>
        <v>0.99959999999999993</v>
      </c>
      <c r="F44" s="13">
        <f t="shared" si="3"/>
        <v>0.99959999999999993</v>
      </c>
      <c r="G44" s="13">
        <f t="shared" si="3"/>
        <v>0</v>
      </c>
      <c r="H44" s="13">
        <f t="shared" si="3"/>
        <v>0</v>
      </c>
      <c r="I44" s="1"/>
      <c r="J44" s="14">
        <f>(C44*C37+D44*D37+E44*E37+F44*F37+G44*G37)/17</f>
        <v>5.9413</v>
      </c>
      <c r="K44" s="3" t="s">
        <v>334</v>
      </c>
      <c r="L44" s="3" t="s">
        <v>335</v>
      </c>
    </row>
    <row r="45" spans="1:12">
      <c r="A45" s="1" t="s">
        <v>256</v>
      </c>
      <c r="B45" s="1"/>
      <c r="C45" s="11">
        <v>0.52939999999999998</v>
      </c>
      <c r="D45" s="11">
        <v>0.29409999999999997</v>
      </c>
      <c r="E45" s="11">
        <v>0.1176</v>
      </c>
      <c r="F45" s="11">
        <v>0</v>
      </c>
      <c r="G45" s="11">
        <v>0</v>
      </c>
      <c r="H45" s="11">
        <v>5.8799999999999998E-2</v>
      </c>
      <c r="I45" s="1">
        <v>17</v>
      </c>
      <c r="J45" s="1"/>
    </row>
    <row r="46" spans="1:12">
      <c r="A46" s="1" t="s">
        <v>323</v>
      </c>
      <c r="B46" s="1" t="s">
        <v>320</v>
      </c>
      <c r="C46" s="13">
        <f>C45*17</f>
        <v>8.9998000000000005</v>
      </c>
      <c r="D46" s="13">
        <f t="shared" ref="D46:H46" si="4">D45*17</f>
        <v>4.9996999999999998</v>
      </c>
      <c r="E46" s="13">
        <f t="shared" si="4"/>
        <v>1.9991999999999999</v>
      </c>
      <c r="F46" s="13">
        <f t="shared" si="4"/>
        <v>0</v>
      </c>
      <c r="G46" s="13">
        <f t="shared" si="4"/>
        <v>0</v>
      </c>
      <c r="H46" s="13">
        <f t="shared" si="4"/>
        <v>0.99959999999999993</v>
      </c>
      <c r="I46" s="1"/>
      <c r="J46" s="1"/>
    </row>
    <row r="47" spans="1:12">
      <c r="A47" s="1" t="s">
        <v>257</v>
      </c>
      <c r="B47" s="1"/>
      <c r="C47" s="11">
        <v>0.52939999999999998</v>
      </c>
      <c r="D47" s="11">
        <v>0.29409999999999997</v>
      </c>
      <c r="E47" s="11">
        <v>5.8799999999999998E-2</v>
      </c>
      <c r="F47" s="11">
        <v>5.8799999999999998E-2</v>
      </c>
      <c r="G47" s="11">
        <v>0</v>
      </c>
      <c r="H47" s="11">
        <v>5.8799999999999998E-2</v>
      </c>
      <c r="I47" s="1">
        <v>17</v>
      </c>
      <c r="J47" s="1"/>
    </row>
    <row r="48" spans="1:12">
      <c r="A48" s="1" t="s">
        <v>323</v>
      </c>
      <c r="B48" s="1" t="s">
        <v>321</v>
      </c>
      <c r="C48" s="13">
        <f>C47*17</f>
        <v>8.9998000000000005</v>
      </c>
      <c r="D48" s="13">
        <f t="shared" ref="D48:H48" si="5">D47*17</f>
        <v>4.9996999999999998</v>
      </c>
      <c r="E48" s="13">
        <f t="shared" si="5"/>
        <v>0.99959999999999993</v>
      </c>
      <c r="F48" s="13">
        <f t="shared" si="5"/>
        <v>0.99959999999999993</v>
      </c>
      <c r="G48" s="13">
        <f t="shared" si="5"/>
        <v>0</v>
      </c>
      <c r="H48" s="13">
        <f t="shared" si="5"/>
        <v>0.99959999999999993</v>
      </c>
      <c r="I48" s="1"/>
      <c r="J48" s="1">
        <f>(C48*C36+D48*D36+E48*E36+F48*F36+G48*G36)/17</f>
        <v>2.5292500000000002</v>
      </c>
    </row>
    <row r="49" spans="1:12">
      <c r="A49" s="1" t="s">
        <v>258</v>
      </c>
      <c r="B49" s="1"/>
      <c r="C49" s="11">
        <v>0.47060000000000002</v>
      </c>
      <c r="D49" s="11">
        <v>0.4118</v>
      </c>
      <c r="E49" s="11">
        <v>5.8799999999999998E-2</v>
      </c>
      <c r="F49" s="11">
        <v>5.8799999999999998E-2</v>
      </c>
      <c r="G49" s="11">
        <v>0</v>
      </c>
      <c r="H49" s="11">
        <v>0</v>
      </c>
      <c r="I49" s="1">
        <v>17</v>
      </c>
      <c r="J49" s="1"/>
    </row>
    <row r="50" spans="1:12">
      <c r="A50" s="1" t="s">
        <v>323</v>
      </c>
      <c r="B50" s="1" t="s">
        <v>322</v>
      </c>
      <c r="C50" s="13">
        <f>C49*17</f>
        <v>8.0001999999999995</v>
      </c>
      <c r="D50" s="13">
        <f t="shared" ref="D50:H50" si="6">D49*17</f>
        <v>7.0006000000000004</v>
      </c>
      <c r="E50" s="13">
        <f t="shared" si="6"/>
        <v>0.99959999999999993</v>
      </c>
      <c r="F50" s="13">
        <f t="shared" si="6"/>
        <v>0.99959999999999993</v>
      </c>
      <c r="G50" s="13">
        <f t="shared" si="6"/>
        <v>0</v>
      </c>
      <c r="H50" s="13">
        <f t="shared" si="6"/>
        <v>0</v>
      </c>
      <c r="I50" s="1"/>
      <c r="J50" s="14">
        <f>(C50*C37+D50*D37+E50*E37+F50*F37+G50*G37)/17</f>
        <v>5.9413</v>
      </c>
    </row>
    <row r="51" spans="1:12">
      <c r="A51" s="1" t="s">
        <v>259</v>
      </c>
      <c r="B51" s="1"/>
      <c r="C51" s="11">
        <v>0.58819999999999995</v>
      </c>
      <c r="D51" s="11">
        <v>0.35289999999999999</v>
      </c>
      <c r="E51" s="11">
        <v>5.8799999999999998E-2</v>
      </c>
      <c r="F51" s="11">
        <v>0</v>
      </c>
      <c r="G51" s="11">
        <v>0</v>
      </c>
      <c r="H51" s="11">
        <v>0</v>
      </c>
      <c r="I51" s="1">
        <v>17</v>
      </c>
      <c r="J51" s="1"/>
    </row>
    <row r="52" spans="1:12">
      <c r="A52" s="1" t="s">
        <v>323</v>
      </c>
      <c r="B52" s="1" t="s">
        <v>324</v>
      </c>
      <c r="C52" s="13">
        <f>C51*17</f>
        <v>9.9993999999999996</v>
      </c>
      <c r="D52" s="13">
        <f t="shared" ref="D52:H52" si="7">D51*17</f>
        <v>5.9992999999999999</v>
      </c>
      <c r="E52" s="13">
        <f t="shared" si="7"/>
        <v>0.99959999999999993</v>
      </c>
      <c r="F52" s="13">
        <f t="shared" si="7"/>
        <v>0</v>
      </c>
      <c r="G52" s="13">
        <f t="shared" si="7"/>
        <v>0</v>
      </c>
      <c r="H52" s="13">
        <f t="shared" si="7"/>
        <v>0</v>
      </c>
      <c r="I52" s="1"/>
      <c r="J52" s="1">
        <f>(C52*C36+D52*D36+E52*E36+F52*F36+G52*G36)/17</f>
        <v>2.7644500000000001</v>
      </c>
    </row>
    <row r="53" spans="1:12">
      <c r="A53" s="1" t="s">
        <v>260</v>
      </c>
      <c r="B53" s="1"/>
      <c r="C53" s="11">
        <v>0.58819999999999995</v>
      </c>
      <c r="D53" s="11">
        <v>0.35289999999999999</v>
      </c>
      <c r="E53" s="11">
        <v>5.8799999999999998E-2</v>
      </c>
      <c r="F53" s="11">
        <v>0</v>
      </c>
      <c r="G53" s="11">
        <v>0</v>
      </c>
      <c r="H53" s="11">
        <v>0</v>
      </c>
      <c r="I53" s="1">
        <v>17</v>
      </c>
      <c r="J53" s="1"/>
    </row>
    <row r="54" spans="1:12">
      <c r="A54" s="1"/>
      <c r="B54" s="1" t="s">
        <v>325</v>
      </c>
      <c r="C54" s="13">
        <f>C53*17</f>
        <v>9.9993999999999996</v>
      </c>
      <c r="D54" s="13">
        <f t="shared" ref="D54:H54" si="8">D53*17</f>
        <v>5.9992999999999999</v>
      </c>
      <c r="E54" s="13">
        <f t="shared" si="8"/>
        <v>0.99959999999999993</v>
      </c>
      <c r="F54" s="13">
        <f t="shared" si="8"/>
        <v>0</v>
      </c>
      <c r="G54" s="13">
        <f t="shared" si="8"/>
        <v>0</v>
      </c>
      <c r="H54" s="13">
        <f t="shared" si="8"/>
        <v>0</v>
      </c>
      <c r="I54" s="1"/>
      <c r="J54" s="1">
        <f>(C54*C37+D54*D37+E54*E37+F54*F37+G54*G37)/17</f>
        <v>6.2935500000000006</v>
      </c>
    </row>
    <row r="55" spans="1:12">
      <c r="A55" s="1" t="s">
        <v>261</v>
      </c>
      <c r="B55" s="1"/>
      <c r="C55" s="11">
        <v>0.64710000000000001</v>
      </c>
      <c r="D55" s="11">
        <v>0.29409999999999997</v>
      </c>
      <c r="E55" s="11">
        <v>5.8799999999999998E-2</v>
      </c>
      <c r="F55" s="11">
        <v>0</v>
      </c>
      <c r="G55" s="11">
        <v>0</v>
      </c>
      <c r="H55" s="11">
        <v>0</v>
      </c>
      <c r="I55" s="1">
        <v>17</v>
      </c>
      <c r="J55" s="1"/>
    </row>
    <row r="56" spans="1:12">
      <c r="A56" s="1"/>
      <c r="B56" s="1" t="s">
        <v>326</v>
      </c>
      <c r="C56" s="13">
        <f>C55*17</f>
        <v>11.0007</v>
      </c>
      <c r="D56" s="13">
        <f t="shared" ref="D56" si="9">D55*17</f>
        <v>4.9996999999999998</v>
      </c>
      <c r="E56" s="13">
        <f t="shared" ref="E56" si="10">E55*17</f>
        <v>0.99959999999999993</v>
      </c>
      <c r="F56" s="13">
        <f t="shared" ref="F56" si="11">F55*17</f>
        <v>0</v>
      </c>
      <c r="G56" s="13">
        <f t="shared" ref="G56" si="12">G55*17</f>
        <v>0</v>
      </c>
      <c r="H56" s="13">
        <f t="shared" ref="H56" si="13">H55*17</f>
        <v>0</v>
      </c>
      <c r="I56" s="1"/>
      <c r="J56" s="1"/>
    </row>
    <row r="57" spans="1:12">
      <c r="A57" s="1" t="s">
        <v>262</v>
      </c>
      <c r="B57" s="1"/>
      <c r="C57" s="11">
        <v>0.70589999999999997</v>
      </c>
      <c r="D57" s="11">
        <v>0.23530000000000001</v>
      </c>
      <c r="E57" s="11">
        <v>5.8799999999999998E-2</v>
      </c>
      <c r="F57" s="11">
        <v>0</v>
      </c>
      <c r="G57" s="11">
        <v>0</v>
      </c>
      <c r="H57" s="11">
        <v>0</v>
      </c>
      <c r="I57" s="1">
        <v>17</v>
      </c>
      <c r="J57" s="1"/>
    </row>
    <row r="58" spans="1:12">
      <c r="A58" s="1"/>
      <c r="B58" s="1" t="s">
        <v>327</v>
      </c>
      <c r="C58" s="13">
        <f>C57*17</f>
        <v>12.000299999999999</v>
      </c>
      <c r="D58" s="13">
        <f t="shared" ref="D58" si="14">D57*17</f>
        <v>4.0000999999999998</v>
      </c>
      <c r="E58" s="13">
        <f t="shared" ref="E58" si="15">E57*17</f>
        <v>0.99959999999999993</v>
      </c>
      <c r="F58" s="13">
        <f t="shared" ref="F58" si="16">F57*17</f>
        <v>0</v>
      </c>
      <c r="G58" s="13">
        <f t="shared" ref="G58" si="17">G57*17</f>
        <v>0</v>
      </c>
      <c r="H58" s="13">
        <f t="shared" ref="H58" si="18">H57*17</f>
        <v>0</v>
      </c>
      <c r="I58" s="1"/>
      <c r="J58" s="1"/>
    </row>
    <row r="59" spans="1:12">
      <c r="A59" s="1" t="s">
        <v>263</v>
      </c>
      <c r="B59" s="1"/>
      <c r="C59" s="11">
        <v>0.58819999999999995</v>
      </c>
      <c r="D59" s="11">
        <v>0.35289999999999999</v>
      </c>
      <c r="E59" s="11">
        <v>5.8799999999999998E-2</v>
      </c>
      <c r="F59" s="11">
        <v>0</v>
      </c>
      <c r="G59" s="11">
        <v>0</v>
      </c>
      <c r="H59" s="11">
        <v>0</v>
      </c>
      <c r="I59" s="1">
        <v>17</v>
      </c>
      <c r="J59" s="1"/>
    </row>
    <row r="60" spans="1:12">
      <c r="A60" s="1"/>
      <c r="B60" s="1" t="s">
        <v>328</v>
      </c>
      <c r="C60" s="13">
        <f>C59*17</f>
        <v>9.9993999999999996</v>
      </c>
      <c r="D60" s="13">
        <f t="shared" ref="D60" si="19">D59*17</f>
        <v>5.9992999999999999</v>
      </c>
      <c r="E60" s="13">
        <f t="shared" ref="E60" si="20">E59*17</f>
        <v>0.99959999999999993</v>
      </c>
      <c r="F60" s="13">
        <f t="shared" ref="F60" si="21">F59*17</f>
        <v>0</v>
      </c>
      <c r="G60" s="13">
        <f t="shared" ref="G60" si="22">G59*17</f>
        <v>0</v>
      </c>
      <c r="H60" s="13">
        <f t="shared" ref="H60" si="23">H59*17</f>
        <v>0</v>
      </c>
      <c r="I60" s="1"/>
      <c r="J60" s="1"/>
    </row>
    <row r="61" spans="1:12">
      <c r="A61" s="1" t="s">
        <v>264</v>
      </c>
      <c r="B61" s="1"/>
      <c r="C61" s="11">
        <v>0.64710000000000001</v>
      </c>
      <c r="D61" s="11">
        <v>0.29409999999999997</v>
      </c>
      <c r="E61" s="11">
        <v>5.8799999999999998E-2</v>
      </c>
      <c r="F61" s="11">
        <v>0</v>
      </c>
      <c r="G61" s="11">
        <v>0</v>
      </c>
      <c r="H61" s="11">
        <v>0</v>
      </c>
      <c r="I61" s="1">
        <v>17</v>
      </c>
      <c r="J61" s="1"/>
    </row>
    <row r="62" spans="1:12">
      <c r="A62" s="1"/>
      <c r="B62" s="1" t="s">
        <v>331</v>
      </c>
      <c r="C62" s="13">
        <f>C61*17</f>
        <v>11.0007</v>
      </c>
      <c r="D62" s="13">
        <f t="shared" ref="D62" si="24">D61*17</f>
        <v>4.9996999999999998</v>
      </c>
      <c r="E62" s="13">
        <f t="shared" ref="E62" si="25">E61*17</f>
        <v>0.99959999999999993</v>
      </c>
      <c r="F62" s="13">
        <f t="shared" ref="F62" si="26">F61*17</f>
        <v>0</v>
      </c>
      <c r="G62" s="13">
        <f t="shared" ref="G62" si="27">G61*17</f>
        <v>0</v>
      </c>
      <c r="H62" s="13">
        <f t="shared" ref="H62" si="28">H61*17</f>
        <v>0</v>
      </c>
      <c r="I62" s="1"/>
      <c r="J62" s="1"/>
      <c r="K62" s="1">
        <f>SUM(C56:E56)</f>
        <v>17</v>
      </c>
      <c r="L62">
        <f>SUM(F56:G56)</f>
        <v>0</v>
      </c>
    </row>
    <row r="63" spans="1:12">
      <c r="A63" s="1" t="s">
        <v>265</v>
      </c>
      <c r="B63" s="1"/>
      <c r="C63" s="2" t="s">
        <v>266</v>
      </c>
      <c r="D63" s="2" t="s">
        <v>267</v>
      </c>
      <c r="E63" s="2" t="s">
        <v>268</v>
      </c>
      <c r="F63" s="2" t="s">
        <v>254</v>
      </c>
      <c r="G63" s="2"/>
      <c r="H63" s="2"/>
      <c r="I63" s="1"/>
      <c r="J63" s="1"/>
    </row>
    <row r="64" spans="1:12">
      <c r="A64" s="1"/>
      <c r="B64" s="1"/>
      <c r="C64" s="11">
        <v>0</v>
      </c>
      <c r="D64" s="11">
        <v>0.88239999999999996</v>
      </c>
      <c r="E64" s="11">
        <v>5.8799999999999998E-2</v>
      </c>
      <c r="F64" s="11">
        <v>5.8799999999999998E-2</v>
      </c>
      <c r="G64" s="1"/>
      <c r="H64" s="1"/>
      <c r="I64" s="1">
        <v>17</v>
      </c>
      <c r="J64" s="1"/>
      <c r="K64" s="1">
        <f>SUM(C58:E58)</f>
        <v>17</v>
      </c>
      <c r="L64">
        <f>SUM(F58:G58)</f>
        <v>0</v>
      </c>
    </row>
    <row r="65" spans="1:12">
      <c r="A65" s="1"/>
      <c r="B65" s="1" t="s">
        <v>320</v>
      </c>
      <c r="C65" s="13">
        <f>C64*17</f>
        <v>0</v>
      </c>
      <c r="D65" s="13">
        <f t="shared" ref="D65" si="29">D64*17</f>
        <v>15.0008</v>
      </c>
      <c r="E65" s="13">
        <f t="shared" ref="E65" si="30">E64*17</f>
        <v>0.99959999999999993</v>
      </c>
      <c r="F65" s="13">
        <f t="shared" ref="F65" si="31">F64*17</f>
        <v>0.99959999999999993</v>
      </c>
      <c r="G65" s="13">
        <f t="shared" ref="G65" si="32">G64*17</f>
        <v>0</v>
      </c>
      <c r="H65" s="13">
        <f t="shared" ref="H65" si="33">H64*17</f>
        <v>0</v>
      </c>
      <c r="I65" s="1"/>
      <c r="J65" s="1"/>
    </row>
    <row r="66" spans="1:12">
      <c r="A66" s="1" t="s">
        <v>269</v>
      </c>
      <c r="B66" s="1"/>
      <c r="C66" s="2" t="s">
        <v>270</v>
      </c>
      <c r="D66" s="2" t="s">
        <v>271</v>
      </c>
      <c r="E66" s="2" t="s">
        <v>272</v>
      </c>
      <c r="F66" s="2" t="s">
        <v>273</v>
      </c>
      <c r="G66" s="2" t="s">
        <v>254</v>
      </c>
      <c r="H66" s="2"/>
      <c r="I66" s="1"/>
      <c r="J66" s="1"/>
      <c r="K66" s="1">
        <f>SUM(C60:E60)</f>
        <v>16.9983</v>
      </c>
      <c r="L66">
        <f>SUM(F60:G60)</f>
        <v>0</v>
      </c>
    </row>
    <row r="67" spans="1:12">
      <c r="A67" s="1"/>
      <c r="B67" s="1"/>
      <c r="C67" s="11">
        <v>0.23530000000000001</v>
      </c>
      <c r="D67" s="11">
        <v>0.4118</v>
      </c>
      <c r="E67" s="11">
        <v>0.29409999999999997</v>
      </c>
      <c r="F67" s="11">
        <v>0</v>
      </c>
      <c r="G67" s="11">
        <v>5.8799999999999998E-2</v>
      </c>
      <c r="H67" s="1"/>
      <c r="I67" s="1">
        <v>17</v>
      </c>
      <c r="J67" s="1"/>
    </row>
    <row r="68" spans="1:12">
      <c r="A68" s="1"/>
      <c r="B68" s="1" t="s">
        <v>329</v>
      </c>
      <c r="C68" s="13">
        <f>C67*17</f>
        <v>4.0000999999999998</v>
      </c>
      <c r="D68" s="13">
        <f t="shared" ref="D68" si="34">D67*17</f>
        <v>7.0006000000000004</v>
      </c>
      <c r="E68" s="13">
        <f t="shared" ref="E68" si="35">E67*17</f>
        <v>4.9996999999999998</v>
      </c>
      <c r="F68" s="13">
        <f t="shared" ref="F68" si="36">F67*17</f>
        <v>0</v>
      </c>
      <c r="G68" s="13">
        <f t="shared" ref="G68" si="37">G67*17</f>
        <v>0.99959999999999993</v>
      </c>
      <c r="H68" s="13">
        <f t="shared" ref="H68" si="38">H67*17</f>
        <v>0</v>
      </c>
      <c r="I68" s="1"/>
      <c r="J68" s="1">
        <f>(C68*C37+D68*D37+E68*E37+F68*F37+G68*G37)/17</f>
        <v>5.1472000000000007</v>
      </c>
      <c r="K68" s="1">
        <f>SUM(C62:E62)</f>
        <v>17</v>
      </c>
      <c r="L68">
        <f>SUM(F62:G62)</f>
        <v>0</v>
      </c>
    </row>
    <row r="69" spans="1:12">
      <c r="A69" s="1" t="s">
        <v>274</v>
      </c>
      <c r="B69" s="1"/>
      <c r="C69" s="2" t="s">
        <v>275</v>
      </c>
      <c r="D69" s="2" t="s">
        <v>276</v>
      </c>
      <c r="E69" s="2" t="s">
        <v>277</v>
      </c>
      <c r="F69" s="2" t="s">
        <v>278</v>
      </c>
      <c r="G69" s="2" t="s">
        <v>254</v>
      </c>
      <c r="H69" s="2"/>
      <c r="I69" s="1"/>
      <c r="J69" s="1"/>
    </row>
    <row r="70" spans="1:12">
      <c r="A70" s="1" t="s">
        <v>323</v>
      </c>
      <c r="B70" s="1"/>
      <c r="C70" s="11">
        <v>0.52939999999999998</v>
      </c>
      <c r="D70" s="11">
        <v>0.35289999999999999</v>
      </c>
      <c r="E70" s="11">
        <v>0.1176</v>
      </c>
      <c r="F70" s="11">
        <v>0</v>
      </c>
      <c r="G70" s="11">
        <v>0</v>
      </c>
      <c r="H70" s="1"/>
      <c r="I70" s="1">
        <v>17</v>
      </c>
      <c r="J70" s="1"/>
    </row>
    <row r="71" spans="1:12">
      <c r="A71" s="1"/>
      <c r="B71" s="1"/>
      <c r="C71" s="13">
        <f>C70*17</f>
        <v>8.9998000000000005</v>
      </c>
      <c r="D71" s="13">
        <f t="shared" ref="D71" si="39">D70*17</f>
        <v>5.9992999999999999</v>
      </c>
      <c r="E71" s="13">
        <f t="shared" ref="E71" si="40">E70*17</f>
        <v>1.9991999999999999</v>
      </c>
      <c r="F71" s="13">
        <f t="shared" ref="F71" si="41">F70*17</f>
        <v>0</v>
      </c>
      <c r="G71" s="13">
        <f t="shared" ref="G71" si="42">G70*17</f>
        <v>0</v>
      </c>
      <c r="H71" s="13">
        <f t="shared" ref="H71" si="43">H70*17</f>
        <v>0</v>
      </c>
      <c r="I71" s="1"/>
      <c r="J71" s="1"/>
    </row>
    <row r="72" spans="1:12">
      <c r="A72" s="1" t="s">
        <v>279</v>
      </c>
      <c r="B72" s="1"/>
      <c r="C72" s="2" t="s">
        <v>280</v>
      </c>
      <c r="D72" s="2" t="s">
        <v>281</v>
      </c>
      <c r="E72" s="2" t="s">
        <v>282</v>
      </c>
      <c r="F72" s="2" t="s">
        <v>283</v>
      </c>
      <c r="G72" s="2" t="s">
        <v>254</v>
      </c>
      <c r="H72" s="2"/>
      <c r="I72" s="1"/>
      <c r="J72" s="1"/>
    </row>
    <row r="73" spans="1:12">
      <c r="A73" s="1"/>
      <c r="B73" s="1"/>
      <c r="C73" s="11">
        <v>0</v>
      </c>
      <c r="D73" s="11">
        <v>0.52939999999999998</v>
      </c>
      <c r="E73" s="11">
        <v>0.4118</v>
      </c>
      <c r="F73" s="11">
        <v>5.8799999999999998E-2</v>
      </c>
      <c r="G73" s="11">
        <v>0</v>
      </c>
      <c r="H73" s="1"/>
      <c r="I73" s="1">
        <v>17</v>
      </c>
      <c r="J73" s="1"/>
    </row>
    <row r="74" spans="1:12">
      <c r="A74" s="1"/>
      <c r="B74" s="1"/>
      <c r="C74" s="13">
        <f>C73*17</f>
        <v>0</v>
      </c>
      <c r="D74" s="13">
        <f t="shared" ref="D74" si="44">D73*17</f>
        <v>8.9998000000000005</v>
      </c>
      <c r="E74" s="13">
        <f t="shared" ref="E74" si="45">E73*17</f>
        <v>7.0006000000000004</v>
      </c>
      <c r="F74" s="13">
        <f t="shared" ref="F74" si="46">F73*17</f>
        <v>0.99959999999999993</v>
      </c>
      <c r="G74" s="13">
        <f t="shared" ref="G74" si="47">G73*17</f>
        <v>0</v>
      </c>
      <c r="H74" s="13">
        <f t="shared" ref="H74" si="48">H73*17</f>
        <v>0</v>
      </c>
      <c r="I74" s="1"/>
      <c r="J74" s="1"/>
    </row>
    <row r="75" spans="1:12">
      <c r="A75" s="1" t="s">
        <v>284</v>
      </c>
      <c r="B75" s="1"/>
      <c r="C75" s="2" t="s">
        <v>285</v>
      </c>
      <c r="D75" s="2" t="s">
        <v>4</v>
      </c>
      <c r="E75" s="2" t="s">
        <v>286</v>
      </c>
      <c r="F75" s="2" t="s">
        <v>287</v>
      </c>
      <c r="G75" s="2" t="s">
        <v>254</v>
      </c>
      <c r="H75" s="2"/>
      <c r="I75" s="1"/>
      <c r="J75" s="1"/>
    </row>
    <row r="76" spans="1:12">
      <c r="A76" s="1"/>
      <c r="B76" s="1"/>
      <c r="C76" s="11">
        <v>0.58819999999999995</v>
      </c>
      <c r="D76" s="11">
        <v>0.4118</v>
      </c>
      <c r="E76" s="11">
        <v>0</v>
      </c>
      <c r="F76" s="11">
        <v>0</v>
      </c>
      <c r="G76" s="11">
        <v>0</v>
      </c>
      <c r="H76" s="1"/>
      <c r="I76" s="1">
        <v>17</v>
      </c>
      <c r="J76" s="1"/>
    </row>
    <row r="77" spans="1:12">
      <c r="A77" s="1" t="s">
        <v>288</v>
      </c>
      <c r="B77" s="1" t="s">
        <v>330</v>
      </c>
      <c r="C77" s="13">
        <f>C76*17</f>
        <v>9.9993999999999996</v>
      </c>
      <c r="D77" s="13">
        <f t="shared" ref="D77" si="49">D76*17</f>
        <v>7.0006000000000004</v>
      </c>
      <c r="E77" s="13">
        <f t="shared" ref="E77" si="50">E76*17</f>
        <v>0</v>
      </c>
      <c r="F77" s="13">
        <f t="shared" ref="F77" si="51">F76*17</f>
        <v>0</v>
      </c>
      <c r="G77" s="13">
        <f t="shared" ref="G77" si="52">G76*17</f>
        <v>0</v>
      </c>
      <c r="H77" s="13">
        <f t="shared" ref="H77" si="53">H76*17</f>
        <v>0</v>
      </c>
      <c r="I77" s="1"/>
      <c r="J77" s="1"/>
    </row>
    <row r="78" spans="1:12">
      <c r="A78" s="1"/>
      <c r="B78" s="1"/>
      <c r="C78" s="2" t="s">
        <v>289</v>
      </c>
      <c r="D78" s="2" t="s">
        <v>290</v>
      </c>
      <c r="E78" s="2" t="s">
        <v>291</v>
      </c>
      <c r="F78" s="2" t="s">
        <v>292</v>
      </c>
      <c r="G78" s="2" t="s">
        <v>293</v>
      </c>
      <c r="H78" s="2"/>
      <c r="I78" s="1"/>
      <c r="J78" s="1"/>
    </row>
    <row r="79" spans="1:12">
      <c r="A79" s="1"/>
      <c r="B79" s="1"/>
      <c r="C79" s="11">
        <v>0.64710000000000001</v>
      </c>
      <c r="D79" s="11">
        <v>0.23530000000000001</v>
      </c>
      <c r="E79" s="11">
        <v>0</v>
      </c>
      <c r="F79" s="11">
        <v>0.1176</v>
      </c>
      <c r="G79" s="11">
        <v>0</v>
      </c>
      <c r="H79" s="1"/>
      <c r="I79" s="1">
        <v>17</v>
      </c>
      <c r="J79" s="1"/>
    </row>
    <row r="80" spans="1:12">
      <c r="A80" s="1" t="s">
        <v>294</v>
      </c>
      <c r="B80" s="1" t="s">
        <v>332</v>
      </c>
      <c r="C80" s="13">
        <f>C79*17</f>
        <v>11.0007</v>
      </c>
      <c r="D80" s="13">
        <f t="shared" ref="D80" si="54">D79*17</f>
        <v>4.0000999999999998</v>
      </c>
      <c r="E80" s="13">
        <f t="shared" ref="E80" si="55">E79*17</f>
        <v>0</v>
      </c>
      <c r="F80" s="13">
        <f t="shared" ref="F80" si="56">F79*17</f>
        <v>1.9991999999999999</v>
      </c>
      <c r="G80" s="13">
        <f t="shared" ref="G80" si="57">G79*17</f>
        <v>0</v>
      </c>
      <c r="H80" s="13">
        <f t="shared" ref="H80" si="58">H79*17</f>
        <v>0</v>
      </c>
      <c r="I80" s="1"/>
      <c r="J80" s="1">
        <f>(C80*C37+D80*D37+E80*E37+F80*F37+G80*G37)/17</f>
        <v>6.1178499999999998</v>
      </c>
    </row>
    <row r="81" spans="1:12">
      <c r="A81" s="1"/>
      <c r="B81" s="1"/>
      <c r="C81" s="2" t="s">
        <v>295</v>
      </c>
      <c r="D81" s="2" t="s">
        <v>296</v>
      </c>
      <c r="E81" s="2" t="s">
        <v>297</v>
      </c>
      <c r="F81" s="2" t="s">
        <v>298</v>
      </c>
      <c r="G81" s="2" t="s">
        <v>299</v>
      </c>
      <c r="H81" s="2" t="s">
        <v>254</v>
      </c>
      <c r="I81" s="1"/>
      <c r="J81" s="1"/>
    </row>
    <row r="82" spans="1:12">
      <c r="A82" s="1"/>
      <c r="B82" s="1"/>
      <c r="C82" s="11">
        <v>0.58819999999999995</v>
      </c>
      <c r="D82" s="11">
        <v>0.35289999999999999</v>
      </c>
      <c r="E82" s="11">
        <v>5.8799999999999998E-2</v>
      </c>
      <c r="F82" s="11">
        <v>0</v>
      </c>
      <c r="G82" s="11">
        <v>0</v>
      </c>
      <c r="H82" s="11">
        <v>0</v>
      </c>
      <c r="I82" s="1">
        <v>17</v>
      </c>
      <c r="J82" s="1"/>
    </row>
    <row r="83" spans="1:12">
      <c r="A83" s="1" t="s">
        <v>300</v>
      </c>
      <c r="B83" s="1" t="s">
        <v>323</v>
      </c>
      <c r="C83" s="13">
        <f>C82*17</f>
        <v>9.9993999999999996</v>
      </c>
      <c r="D83" s="13">
        <f t="shared" ref="D83" si="59">D82*17</f>
        <v>5.9992999999999999</v>
      </c>
      <c r="E83" s="13">
        <f t="shared" ref="E83" si="60">E82*17</f>
        <v>0.99959999999999993</v>
      </c>
      <c r="F83" s="13">
        <f t="shared" ref="F83" si="61">F82*17</f>
        <v>0</v>
      </c>
      <c r="G83" s="13">
        <f t="shared" ref="G83" si="62">G82*17</f>
        <v>0</v>
      </c>
      <c r="H83" s="13">
        <f t="shared" ref="H83" si="63">H82*17</f>
        <v>0</v>
      </c>
      <c r="I83" s="1"/>
      <c r="J83" s="1">
        <f>(C83*C37+D83*D37+E50*E37+F50*F37+G50*G37)/17</f>
        <v>6.44055</v>
      </c>
      <c r="K83" s="1">
        <f>SUM(C77:E77)</f>
        <v>17</v>
      </c>
      <c r="L83">
        <f>SUM(F77:G77)</f>
        <v>0</v>
      </c>
    </row>
    <row r="84" spans="1:12">
      <c r="A84" s="1"/>
      <c r="B84" s="1"/>
      <c r="C84" s="11">
        <v>0.52939999999999998</v>
      </c>
      <c r="D84" s="11">
        <v>0.4118</v>
      </c>
      <c r="E84" s="11">
        <v>0</v>
      </c>
      <c r="F84" s="11">
        <v>5.8799999999999998E-2</v>
      </c>
      <c r="G84" s="11">
        <v>0</v>
      </c>
      <c r="H84" s="11">
        <v>0</v>
      </c>
      <c r="I84" s="1">
        <v>17</v>
      </c>
      <c r="J84" s="1"/>
    </row>
    <row r="85" spans="1:12">
      <c r="A85" s="1"/>
      <c r="B85" s="1"/>
      <c r="C85" s="11">
        <v>0.35289999999999999</v>
      </c>
      <c r="D85" s="11">
        <v>0.58819999999999995</v>
      </c>
      <c r="E85" s="11">
        <v>5.8799999999999998E-2</v>
      </c>
      <c r="F85" s="11">
        <v>0</v>
      </c>
      <c r="G85" s="11">
        <v>0</v>
      </c>
      <c r="H85" s="11">
        <v>0</v>
      </c>
      <c r="I85" s="1">
        <v>17</v>
      </c>
      <c r="J85" s="1"/>
    </row>
    <row r="86" spans="1:12">
      <c r="A86" s="1" t="s">
        <v>301</v>
      </c>
      <c r="B86" s="1"/>
      <c r="C86" s="11">
        <v>0.4118</v>
      </c>
      <c r="D86" s="11">
        <v>0.52939999999999998</v>
      </c>
      <c r="E86" s="11">
        <v>0</v>
      </c>
      <c r="F86" s="11">
        <v>5.8799999999999998E-2</v>
      </c>
      <c r="G86" s="11">
        <v>0</v>
      </c>
      <c r="H86" s="11">
        <v>0</v>
      </c>
      <c r="I86" s="1">
        <v>17</v>
      </c>
      <c r="J86" s="1"/>
    </row>
    <row r="87" spans="1:12">
      <c r="A87" s="1"/>
      <c r="B87" s="1"/>
      <c r="C87" s="11">
        <v>0.4118</v>
      </c>
      <c r="D87" s="11">
        <v>0.52939999999999998</v>
      </c>
      <c r="E87" s="11">
        <v>0</v>
      </c>
      <c r="F87" s="11">
        <v>0</v>
      </c>
      <c r="G87" s="11">
        <v>5.8799999999999998E-2</v>
      </c>
      <c r="H87" s="11">
        <v>0</v>
      </c>
      <c r="I87" s="1">
        <v>17</v>
      </c>
      <c r="J87" s="1"/>
    </row>
    <row r="88" spans="1:12">
      <c r="A88" s="1" t="s">
        <v>302</v>
      </c>
      <c r="B88" s="1"/>
    </row>
    <row r="89" spans="1:12">
      <c r="A89" s="1" t="s">
        <v>303</v>
      </c>
    </row>
    <row r="90" spans="1:12">
      <c r="A90" s="1" t="s">
        <v>304</v>
      </c>
    </row>
  </sheetData>
  <mergeCells count="1">
    <mergeCell ref="C34:G3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86DE-49CD-184E-B1E9-F8160DA7500A}">
  <dimension ref="A1:M63"/>
  <sheetViews>
    <sheetView workbookViewId="0">
      <selection activeCell="A2" sqref="A2"/>
    </sheetView>
  </sheetViews>
  <sheetFormatPr baseColWidth="10" defaultRowHeight="16"/>
  <cols>
    <col min="1" max="16384" width="10.83203125" style="7"/>
  </cols>
  <sheetData>
    <row r="1" spans="1:13">
      <c r="A1" s="9" t="s">
        <v>87</v>
      </c>
    </row>
    <row r="2" spans="1:13">
      <c r="A2" s="8" t="s">
        <v>247</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214</v>
      </c>
    </row>
    <row r="5" spans="1:13">
      <c r="A5" s="7" t="s">
        <v>11</v>
      </c>
      <c r="B5" s="7">
        <v>11</v>
      </c>
      <c r="C5" s="7">
        <v>0</v>
      </c>
      <c r="D5" s="7">
        <v>0</v>
      </c>
      <c r="E5" s="7">
        <v>0</v>
      </c>
      <c r="F5" s="7">
        <v>3</v>
      </c>
      <c r="G5" s="7">
        <v>1</v>
      </c>
      <c r="H5" s="7">
        <v>3</v>
      </c>
      <c r="I5" s="7">
        <v>4</v>
      </c>
      <c r="J5" s="7">
        <v>5.73</v>
      </c>
      <c r="K5" s="20"/>
      <c r="M5" s="7" t="s">
        <v>215</v>
      </c>
    </row>
    <row r="6" spans="1:13">
      <c r="A6" s="7" t="s">
        <v>12</v>
      </c>
      <c r="B6" s="7">
        <v>11</v>
      </c>
      <c r="C6" s="7">
        <v>0</v>
      </c>
      <c r="D6" s="7">
        <v>0</v>
      </c>
      <c r="E6" s="7">
        <v>0</v>
      </c>
      <c r="F6" s="7">
        <v>1</v>
      </c>
      <c r="G6" s="7">
        <v>0</v>
      </c>
      <c r="H6" s="7">
        <v>4</v>
      </c>
      <c r="I6" s="7">
        <v>6</v>
      </c>
      <c r="J6" s="7">
        <v>6.36</v>
      </c>
      <c r="K6" s="20"/>
      <c r="M6" s="7" t="s">
        <v>216</v>
      </c>
    </row>
    <row r="7" spans="1:13">
      <c r="A7" s="7" t="s">
        <v>13</v>
      </c>
      <c r="B7" s="7">
        <v>11</v>
      </c>
      <c r="C7" s="7">
        <v>0</v>
      </c>
      <c r="D7" s="7">
        <v>1</v>
      </c>
      <c r="E7" s="7">
        <v>1</v>
      </c>
      <c r="F7" s="7">
        <v>0</v>
      </c>
      <c r="G7" s="7">
        <v>0</v>
      </c>
      <c r="H7" s="7">
        <v>6</v>
      </c>
      <c r="I7" s="7">
        <v>3</v>
      </c>
      <c r="J7" s="7">
        <v>5.64</v>
      </c>
      <c r="K7" s="20"/>
      <c r="M7" s="7" t="s">
        <v>217</v>
      </c>
    </row>
    <row r="8" spans="1:13">
      <c r="A8" s="7" t="s">
        <v>14</v>
      </c>
      <c r="B8" s="7">
        <v>11</v>
      </c>
      <c r="C8" s="7">
        <v>1</v>
      </c>
      <c r="D8" s="7">
        <v>0</v>
      </c>
      <c r="E8" s="7">
        <v>0</v>
      </c>
      <c r="F8" s="7">
        <v>2</v>
      </c>
      <c r="G8" s="7">
        <v>1</v>
      </c>
      <c r="H8" s="7">
        <v>5</v>
      </c>
      <c r="I8" s="7">
        <v>2</v>
      </c>
      <c r="J8" s="7">
        <v>5.27</v>
      </c>
      <c r="K8" s="20"/>
      <c r="M8" s="7" t="s">
        <v>218</v>
      </c>
    </row>
    <row r="9" spans="1:13">
      <c r="A9" s="7" t="s">
        <v>15</v>
      </c>
      <c r="B9" s="7">
        <v>11</v>
      </c>
      <c r="C9" s="7">
        <v>1</v>
      </c>
      <c r="D9" s="7">
        <v>0</v>
      </c>
      <c r="E9" s="7">
        <v>0</v>
      </c>
      <c r="F9" s="7">
        <v>2</v>
      </c>
      <c r="G9" s="7">
        <v>1</v>
      </c>
      <c r="H9" s="7">
        <v>5</v>
      </c>
      <c r="I9" s="7">
        <v>2</v>
      </c>
      <c r="J9" s="7">
        <v>5.27</v>
      </c>
      <c r="K9" s="20"/>
      <c r="M9" s="7" t="s">
        <v>219</v>
      </c>
    </row>
    <row r="10" spans="1:13">
      <c r="A10" s="7" t="s">
        <v>16</v>
      </c>
      <c r="B10" s="7">
        <v>11</v>
      </c>
      <c r="C10" s="7">
        <v>1</v>
      </c>
      <c r="D10" s="7">
        <v>0</v>
      </c>
      <c r="E10" s="7">
        <v>0</v>
      </c>
      <c r="F10" s="7">
        <v>0</v>
      </c>
      <c r="G10" s="7">
        <v>3</v>
      </c>
      <c r="H10" s="7">
        <v>5</v>
      </c>
      <c r="I10" s="7">
        <v>2</v>
      </c>
      <c r="J10" s="7">
        <v>5.45</v>
      </c>
      <c r="K10" s="20"/>
    </row>
    <row r="11" spans="1:13">
      <c r="A11" s="7" t="s">
        <v>17</v>
      </c>
      <c r="B11" s="7">
        <v>11</v>
      </c>
      <c r="C11" s="7">
        <v>1</v>
      </c>
      <c r="D11" s="7">
        <v>0</v>
      </c>
      <c r="E11" s="7">
        <v>0</v>
      </c>
      <c r="F11" s="7">
        <v>2</v>
      </c>
      <c r="G11" s="7">
        <v>2</v>
      </c>
      <c r="H11" s="7">
        <v>5</v>
      </c>
      <c r="I11" s="7">
        <v>1</v>
      </c>
      <c r="J11" s="7">
        <v>5.09</v>
      </c>
      <c r="K11" s="20"/>
    </row>
    <row r="12" spans="1:13">
      <c r="A12" s="7" t="s">
        <v>18</v>
      </c>
      <c r="B12" s="7">
        <v>11</v>
      </c>
      <c r="C12" s="7">
        <v>1</v>
      </c>
      <c r="D12" s="7">
        <v>0</v>
      </c>
      <c r="E12" s="7">
        <v>0</v>
      </c>
      <c r="F12" s="7">
        <v>3</v>
      </c>
      <c r="G12" s="7">
        <v>0</v>
      </c>
      <c r="H12" s="7">
        <v>5</v>
      </c>
      <c r="I12" s="7">
        <v>2</v>
      </c>
      <c r="J12" s="7">
        <v>5.18</v>
      </c>
      <c r="K12" s="20"/>
    </row>
    <row r="13" spans="1:13">
      <c r="A13" s="7" t="s">
        <v>19</v>
      </c>
      <c r="B13" s="7">
        <v>11</v>
      </c>
      <c r="C13" s="7">
        <v>0</v>
      </c>
      <c r="D13" s="7">
        <v>1</v>
      </c>
      <c r="E13" s="7">
        <v>0</v>
      </c>
      <c r="F13" s="7">
        <v>1</v>
      </c>
      <c r="G13" s="7">
        <v>3</v>
      </c>
      <c r="H13" s="7">
        <v>3</v>
      </c>
      <c r="I13" s="7">
        <v>3</v>
      </c>
      <c r="J13" s="7">
        <v>5.45</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11</v>
      </c>
      <c r="D17" s="7">
        <v>1</v>
      </c>
      <c r="E17" s="7">
        <v>4</v>
      </c>
      <c r="F17" s="7">
        <v>5</v>
      </c>
      <c r="G17" s="7">
        <v>1</v>
      </c>
      <c r="H17" s="7">
        <v>2.4</v>
      </c>
      <c r="I17" s="20"/>
    </row>
    <row r="18" spans="1:9">
      <c r="A18" s="20"/>
      <c r="B18" s="7" t="s">
        <v>26</v>
      </c>
      <c r="C18" s="7">
        <v>11</v>
      </c>
      <c r="D18" s="7">
        <v>2</v>
      </c>
      <c r="E18" s="7">
        <v>4</v>
      </c>
      <c r="F18" s="7">
        <v>5</v>
      </c>
      <c r="G18" s="7">
        <v>0</v>
      </c>
      <c r="H18" s="7">
        <v>2.27</v>
      </c>
      <c r="I18" s="20"/>
    </row>
    <row r="19" spans="1:9">
      <c r="A19" s="20"/>
      <c r="B19" s="7" t="s">
        <v>27</v>
      </c>
      <c r="C19" s="7">
        <v>11</v>
      </c>
      <c r="D19" s="7">
        <v>1</v>
      </c>
      <c r="E19" s="7">
        <v>3</v>
      </c>
      <c r="F19" s="7">
        <v>7</v>
      </c>
      <c r="G19" s="7">
        <v>0</v>
      </c>
      <c r="H19" s="7">
        <v>2.5499999999999998</v>
      </c>
      <c r="I19" s="20"/>
    </row>
    <row r="20" spans="1:9">
      <c r="A20" s="20"/>
      <c r="B20" s="7" t="s">
        <v>28</v>
      </c>
      <c r="C20" s="7">
        <v>11</v>
      </c>
      <c r="D20" s="7">
        <v>1</v>
      </c>
      <c r="E20" s="7">
        <v>3</v>
      </c>
      <c r="F20" s="7">
        <v>6</v>
      </c>
      <c r="G20" s="7">
        <v>1</v>
      </c>
      <c r="H20" s="7">
        <v>2.5</v>
      </c>
      <c r="I20" s="20"/>
    </row>
    <row r="21" spans="1:9">
      <c r="A21" s="20"/>
      <c r="B21" s="7" t="s">
        <v>29</v>
      </c>
      <c r="C21" s="7">
        <v>11</v>
      </c>
      <c r="D21" s="7">
        <v>0</v>
      </c>
      <c r="E21" s="7">
        <v>2</v>
      </c>
      <c r="F21" s="7">
        <v>7</v>
      </c>
      <c r="G21" s="7">
        <v>2</v>
      </c>
      <c r="H21" s="7">
        <v>2.78</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11</v>
      </c>
      <c r="D25" s="7">
        <v>1</v>
      </c>
      <c r="E25" s="7">
        <v>10</v>
      </c>
      <c r="F25" s="7">
        <v>0</v>
      </c>
      <c r="G25" s="20"/>
    </row>
    <row r="26" spans="1:9">
      <c r="A26" s="20"/>
      <c r="B26" s="7" t="s">
        <v>34</v>
      </c>
      <c r="C26" s="7">
        <v>11</v>
      </c>
      <c r="D26" s="7">
        <v>0</v>
      </c>
      <c r="E26" s="7">
        <v>11</v>
      </c>
      <c r="F26" s="7">
        <v>0</v>
      </c>
      <c r="G26" s="20"/>
    </row>
    <row r="27" spans="1:9">
      <c r="A27" s="20"/>
      <c r="B27" s="7" t="s">
        <v>35</v>
      </c>
      <c r="C27" s="7">
        <v>11</v>
      </c>
      <c r="D27" s="7">
        <v>1</v>
      </c>
      <c r="E27" s="7">
        <v>10</v>
      </c>
      <c r="F27" s="7">
        <v>0</v>
      </c>
      <c r="G27" s="20"/>
    </row>
    <row r="28" spans="1:9">
      <c r="A28" s="20"/>
      <c r="B28" s="7" t="s">
        <v>36</v>
      </c>
      <c r="C28" s="7">
        <v>11</v>
      </c>
      <c r="D28" s="7">
        <v>0</v>
      </c>
      <c r="E28" s="7">
        <v>11</v>
      </c>
      <c r="F28" s="7">
        <v>0</v>
      </c>
      <c r="G28" s="20"/>
    </row>
    <row r="29" spans="1:9">
      <c r="A29" s="20"/>
      <c r="B29" s="7" t="s">
        <v>37</v>
      </c>
      <c r="C29" s="7">
        <v>11</v>
      </c>
      <c r="D29" s="7">
        <v>0</v>
      </c>
      <c r="E29" s="7">
        <v>11</v>
      </c>
      <c r="F29" s="7">
        <v>0</v>
      </c>
      <c r="G29" s="20"/>
    </row>
    <row r="30" spans="1:9">
      <c r="A30" s="20"/>
      <c r="B30" s="7" t="s">
        <v>38</v>
      </c>
      <c r="C30" s="7">
        <v>11</v>
      </c>
      <c r="D30" s="7">
        <v>0</v>
      </c>
      <c r="E30" s="7">
        <v>10</v>
      </c>
      <c r="F30" s="7">
        <v>1</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4</v>
      </c>
      <c r="D38" s="7" t="s">
        <v>43</v>
      </c>
      <c r="E38" s="7" t="s">
        <v>45</v>
      </c>
      <c r="F38" s="7">
        <v>1</v>
      </c>
    </row>
    <row r="39" spans="1:6">
      <c r="A39" s="20"/>
      <c r="B39" s="7" t="s">
        <v>46</v>
      </c>
      <c r="C39" s="7">
        <v>3</v>
      </c>
      <c r="D39" s="7" t="s">
        <v>43</v>
      </c>
      <c r="E39" s="7" t="s">
        <v>47</v>
      </c>
      <c r="F39" s="7">
        <v>1</v>
      </c>
    </row>
    <row r="40" spans="1:6">
      <c r="A40" s="20"/>
      <c r="B40" s="7" t="s">
        <v>48</v>
      </c>
      <c r="C40" s="7">
        <v>0</v>
      </c>
      <c r="D40" s="7" t="s">
        <v>43</v>
      </c>
      <c r="E40" s="7" t="s">
        <v>49</v>
      </c>
      <c r="F40" s="7">
        <v>0</v>
      </c>
    </row>
    <row r="41" spans="1:6">
      <c r="A41" s="20"/>
      <c r="B41" s="7" t="s">
        <v>50</v>
      </c>
      <c r="C41" s="7">
        <v>0</v>
      </c>
      <c r="D41" s="7" t="s">
        <v>43</v>
      </c>
      <c r="E41" s="7" t="s">
        <v>51</v>
      </c>
      <c r="F41" s="7">
        <v>3</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10</v>
      </c>
      <c r="D47" s="7" t="s">
        <v>43</v>
      </c>
      <c r="E47" s="7" t="s">
        <v>31</v>
      </c>
      <c r="F47" s="7">
        <v>1</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6</v>
      </c>
      <c r="D52" s="7" t="s">
        <v>43</v>
      </c>
      <c r="E52" s="7" t="s">
        <v>57</v>
      </c>
      <c r="F52" s="7">
        <v>3</v>
      </c>
    </row>
    <row r="53" spans="1:6">
      <c r="A53" s="20"/>
      <c r="B53" s="7" t="s">
        <v>58</v>
      </c>
      <c r="C53" s="7">
        <v>2</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2</v>
      </c>
      <c r="D59" s="7" t="s">
        <v>43</v>
      </c>
      <c r="E59" s="7" t="s">
        <v>65</v>
      </c>
      <c r="F59" s="7">
        <v>2</v>
      </c>
    </row>
    <row r="60" spans="1:6">
      <c r="A60" s="20"/>
      <c r="B60" s="7" t="s">
        <v>66</v>
      </c>
      <c r="C60" s="7">
        <v>1</v>
      </c>
      <c r="D60" s="7" t="s">
        <v>43</v>
      </c>
      <c r="E60" s="7" t="s">
        <v>67</v>
      </c>
      <c r="F60" s="7">
        <v>1</v>
      </c>
    </row>
    <row r="61" spans="1:6">
      <c r="A61" s="20"/>
      <c r="B61" s="7" t="s">
        <v>68</v>
      </c>
      <c r="C61" s="7">
        <v>1</v>
      </c>
      <c r="D61" s="7" t="s">
        <v>43</v>
      </c>
      <c r="E61" s="7" t="s">
        <v>69</v>
      </c>
      <c r="F61" s="7">
        <v>0</v>
      </c>
    </row>
    <row r="62" spans="1:6">
      <c r="A62" s="20"/>
      <c r="B62" s="7" t="s">
        <v>70</v>
      </c>
      <c r="C62" s="7">
        <v>2</v>
      </c>
      <c r="D62" s="7" t="s">
        <v>43</v>
      </c>
      <c r="E62" s="7" t="s">
        <v>71</v>
      </c>
      <c r="F62" s="7">
        <v>1</v>
      </c>
    </row>
    <row r="63" spans="1:6">
      <c r="A63" s="20"/>
      <c r="B63" s="7" t="s">
        <v>51</v>
      </c>
      <c r="C63" s="7">
        <v>1</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3BA25-5154-EC4A-A7BA-8A47B60E5076}">
  <dimension ref="A1:M63"/>
  <sheetViews>
    <sheetView workbookViewId="0">
      <selection activeCell="B2" sqref="B2"/>
    </sheetView>
  </sheetViews>
  <sheetFormatPr baseColWidth="10" defaultRowHeight="16"/>
  <cols>
    <col min="1" max="16384" width="10.83203125" style="7"/>
  </cols>
  <sheetData>
    <row r="1" spans="1:13">
      <c r="A1" s="9" t="s">
        <v>87</v>
      </c>
    </row>
    <row r="2" spans="1:13">
      <c r="A2" s="8" t="s">
        <v>248</v>
      </c>
    </row>
    <row r="3" spans="1:13">
      <c r="A3" s="21" t="s">
        <v>0</v>
      </c>
      <c r="B3" s="8" t="s">
        <v>1</v>
      </c>
      <c r="C3" s="8" t="s">
        <v>3</v>
      </c>
      <c r="D3" s="8" t="s">
        <v>4</v>
      </c>
      <c r="E3" s="8" t="s">
        <v>5</v>
      </c>
      <c r="F3" s="8" t="s">
        <v>6</v>
      </c>
      <c r="G3" s="8" t="s">
        <v>7</v>
      </c>
      <c r="H3" s="8" t="s">
        <v>8</v>
      </c>
      <c r="I3" s="8" t="s">
        <v>9</v>
      </c>
      <c r="J3" s="21" t="s">
        <v>10</v>
      </c>
      <c r="K3" s="20"/>
      <c r="M3" s="8" t="s">
        <v>221</v>
      </c>
    </row>
    <row r="4" spans="1:13">
      <c r="A4" s="21"/>
      <c r="B4" s="8" t="s">
        <v>2</v>
      </c>
      <c r="C4" s="8">
        <v>-1</v>
      </c>
      <c r="D4" s="8">
        <v>-2</v>
      </c>
      <c r="E4" s="8">
        <v>-3</v>
      </c>
      <c r="F4" s="8">
        <v>-4</v>
      </c>
      <c r="G4" s="8">
        <v>-5</v>
      </c>
      <c r="H4" s="8">
        <v>-6</v>
      </c>
      <c r="I4" s="8">
        <v>-7</v>
      </c>
      <c r="J4" s="21"/>
      <c r="K4" s="20"/>
      <c r="M4" s="7" t="s">
        <v>222</v>
      </c>
    </row>
    <row r="5" spans="1:13">
      <c r="A5" s="7" t="s">
        <v>11</v>
      </c>
      <c r="B5" s="7">
        <v>11</v>
      </c>
      <c r="C5" s="7">
        <v>0</v>
      </c>
      <c r="D5" s="7">
        <v>0</v>
      </c>
      <c r="E5" s="7">
        <v>0</v>
      </c>
      <c r="F5" s="7">
        <v>1</v>
      </c>
      <c r="G5" s="7">
        <v>4</v>
      </c>
      <c r="H5" s="7">
        <v>2</v>
      </c>
      <c r="I5" s="7">
        <v>4</v>
      </c>
      <c r="J5" s="7">
        <v>5.82</v>
      </c>
      <c r="K5" s="20"/>
      <c r="M5" s="7" t="s">
        <v>223</v>
      </c>
    </row>
    <row r="6" spans="1:13">
      <c r="A6" s="7" t="s">
        <v>12</v>
      </c>
      <c r="B6" s="7">
        <v>11</v>
      </c>
      <c r="C6" s="7">
        <v>0</v>
      </c>
      <c r="D6" s="7">
        <v>2</v>
      </c>
      <c r="E6" s="7">
        <v>0</v>
      </c>
      <c r="F6" s="7">
        <v>1</v>
      </c>
      <c r="G6" s="7">
        <v>2</v>
      </c>
      <c r="H6" s="7">
        <v>2</v>
      </c>
      <c r="I6" s="7">
        <v>4</v>
      </c>
      <c r="J6" s="7">
        <v>5.27</v>
      </c>
      <c r="K6" s="20"/>
      <c r="M6" s="7" t="s">
        <v>224</v>
      </c>
    </row>
    <row r="7" spans="1:13">
      <c r="A7" s="7" t="s">
        <v>13</v>
      </c>
      <c r="B7" s="7">
        <v>11</v>
      </c>
      <c r="C7" s="7">
        <v>0</v>
      </c>
      <c r="D7" s="7">
        <v>2</v>
      </c>
      <c r="E7" s="7">
        <v>0</v>
      </c>
      <c r="F7" s="7">
        <v>0</v>
      </c>
      <c r="G7" s="7">
        <v>2</v>
      </c>
      <c r="H7" s="7">
        <v>3</v>
      </c>
      <c r="I7" s="7">
        <v>4</v>
      </c>
      <c r="J7" s="7">
        <v>5.45</v>
      </c>
      <c r="K7" s="20"/>
    </row>
    <row r="8" spans="1:13">
      <c r="A8" s="7" t="s">
        <v>14</v>
      </c>
      <c r="B8" s="7">
        <v>11</v>
      </c>
      <c r="C8" s="7">
        <v>1</v>
      </c>
      <c r="D8" s="7">
        <v>0</v>
      </c>
      <c r="E8" s="7">
        <v>1</v>
      </c>
      <c r="F8" s="7">
        <v>0</v>
      </c>
      <c r="G8" s="7">
        <v>4</v>
      </c>
      <c r="H8" s="7">
        <v>2</v>
      </c>
      <c r="I8" s="7">
        <v>3</v>
      </c>
      <c r="J8" s="7">
        <v>5.18</v>
      </c>
      <c r="K8" s="20"/>
    </row>
    <row r="9" spans="1:13">
      <c r="A9" s="7" t="s">
        <v>15</v>
      </c>
      <c r="B9" s="7">
        <v>11</v>
      </c>
      <c r="C9" s="7">
        <v>1</v>
      </c>
      <c r="D9" s="7">
        <v>1</v>
      </c>
      <c r="E9" s="7">
        <v>0</v>
      </c>
      <c r="F9" s="7">
        <v>1</v>
      </c>
      <c r="G9" s="7">
        <v>4</v>
      </c>
      <c r="H9" s="7">
        <v>1</v>
      </c>
      <c r="I9" s="7">
        <v>3</v>
      </c>
      <c r="J9" s="7">
        <v>4.91</v>
      </c>
      <c r="K9" s="20"/>
    </row>
    <row r="10" spans="1:13">
      <c r="A10" s="7" t="s">
        <v>16</v>
      </c>
      <c r="B10" s="7">
        <v>11</v>
      </c>
      <c r="C10" s="7">
        <v>1</v>
      </c>
      <c r="D10" s="7">
        <v>0</v>
      </c>
      <c r="E10" s="7">
        <v>1</v>
      </c>
      <c r="F10" s="7">
        <v>1</v>
      </c>
      <c r="G10" s="7">
        <v>2</v>
      </c>
      <c r="H10" s="7">
        <v>3</v>
      </c>
      <c r="I10" s="7">
        <v>3</v>
      </c>
      <c r="J10" s="7">
        <v>5.18</v>
      </c>
      <c r="K10" s="20"/>
    </row>
    <row r="11" spans="1:13">
      <c r="A11" s="7" t="s">
        <v>17</v>
      </c>
      <c r="B11" s="7">
        <v>11</v>
      </c>
      <c r="C11" s="7">
        <v>0</v>
      </c>
      <c r="D11" s="7">
        <v>0</v>
      </c>
      <c r="E11" s="7">
        <v>1</v>
      </c>
      <c r="F11" s="7">
        <v>2</v>
      </c>
      <c r="G11" s="7">
        <v>0</v>
      </c>
      <c r="H11" s="7">
        <v>3</v>
      </c>
      <c r="I11" s="7">
        <v>5</v>
      </c>
      <c r="J11" s="7">
        <v>5.82</v>
      </c>
      <c r="K11" s="20"/>
    </row>
    <row r="12" spans="1:13">
      <c r="A12" s="7" t="s">
        <v>18</v>
      </c>
      <c r="B12" s="7">
        <v>11</v>
      </c>
      <c r="C12" s="7">
        <v>2</v>
      </c>
      <c r="D12" s="7">
        <v>1</v>
      </c>
      <c r="E12" s="7">
        <v>1</v>
      </c>
      <c r="F12" s="7">
        <v>0</v>
      </c>
      <c r="G12" s="7">
        <v>2</v>
      </c>
      <c r="H12" s="7">
        <v>3</v>
      </c>
      <c r="I12" s="7">
        <v>2</v>
      </c>
      <c r="J12" s="7">
        <v>4.45</v>
      </c>
      <c r="K12" s="20"/>
    </row>
    <row r="13" spans="1:13">
      <c r="A13" s="7" t="s">
        <v>19</v>
      </c>
      <c r="B13" s="7">
        <v>11</v>
      </c>
      <c r="C13" s="7">
        <v>0</v>
      </c>
      <c r="D13" s="7">
        <v>0</v>
      </c>
      <c r="E13" s="7">
        <v>1</v>
      </c>
      <c r="F13" s="7">
        <v>1</v>
      </c>
      <c r="G13" s="7">
        <v>2</v>
      </c>
      <c r="H13" s="7">
        <v>4</v>
      </c>
      <c r="I13" s="7">
        <v>3</v>
      </c>
      <c r="J13" s="7">
        <v>5.64</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11</v>
      </c>
      <c r="D17" s="7">
        <v>0</v>
      </c>
      <c r="E17" s="7">
        <v>1</v>
      </c>
      <c r="F17" s="7">
        <v>8</v>
      </c>
      <c r="G17" s="7">
        <v>2</v>
      </c>
      <c r="H17" s="7">
        <v>2.89</v>
      </c>
      <c r="I17" s="20"/>
    </row>
    <row r="18" spans="1:9">
      <c r="A18" s="20"/>
      <c r="B18" s="7" t="s">
        <v>26</v>
      </c>
      <c r="C18" s="7">
        <v>11</v>
      </c>
      <c r="D18" s="7">
        <v>0</v>
      </c>
      <c r="E18" s="7">
        <v>1</v>
      </c>
      <c r="F18" s="7">
        <v>9</v>
      </c>
      <c r="G18" s="7">
        <v>1</v>
      </c>
      <c r="H18" s="7">
        <v>2.9</v>
      </c>
      <c r="I18" s="20"/>
    </row>
    <row r="19" spans="1:9">
      <c r="A19" s="20"/>
      <c r="B19" s="7" t="s">
        <v>27</v>
      </c>
      <c r="C19" s="7">
        <v>11</v>
      </c>
      <c r="D19" s="7">
        <v>0</v>
      </c>
      <c r="E19" s="7">
        <v>4</v>
      </c>
      <c r="F19" s="7">
        <v>7</v>
      </c>
      <c r="G19" s="7">
        <v>0</v>
      </c>
      <c r="H19" s="7">
        <v>2.64</v>
      </c>
      <c r="I19" s="20"/>
    </row>
    <row r="20" spans="1:9">
      <c r="A20" s="20"/>
      <c r="B20" s="7" t="s">
        <v>28</v>
      </c>
      <c r="C20" s="7">
        <v>11</v>
      </c>
      <c r="D20" s="7">
        <v>0</v>
      </c>
      <c r="E20" s="7">
        <v>3</v>
      </c>
      <c r="F20" s="7">
        <v>7</v>
      </c>
      <c r="G20" s="7">
        <v>1</v>
      </c>
      <c r="H20" s="7">
        <v>2.7</v>
      </c>
      <c r="I20" s="20"/>
    </row>
    <row r="21" spans="1:9">
      <c r="A21" s="20"/>
      <c r="B21" s="7" t="s">
        <v>29</v>
      </c>
      <c r="C21" s="7">
        <v>11</v>
      </c>
      <c r="D21" s="7">
        <v>1</v>
      </c>
      <c r="E21" s="7">
        <v>2</v>
      </c>
      <c r="F21" s="7">
        <v>7</v>
      </c>
      <c r="G21" s="7">
        <v>1</v>
      </c>
      <c r="H21" s="7">
        <v>2.6</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11</v>
      </c>
      <c r="D25" s="7">
        <v>0</v>
      </c>
      <c r="E25" s="7">
        <v>11</v>
      </c>
      <c r="F25" s="7">
        <v>0</v>
      </c>
      <c r="G25" s="20"/>
    </row>
    <row r="26" spans="1:9">
      <c r="A26" s="20"/>
      <c r="B26" s="7" t="s">
        <v>34</v>
      </c>
      <c r="C26" s="7">
        <v>11</v>
      </c>
      <c r="D26" s="7">
        <v>0</v>
      </c>
      <c r="E26" s="7">
        <v>11</v>
      </c>
      <c r="F26" s="7">
        <v>0</v>
      </c>
      <c r="G26" s="20"/>
    </row>
    <row r="27" spans="1:9">
      <c r="A27" s="20"/>
      <c r="B27" s="7" t="s">
        <v>35</v>
      </c>
      <c r="C27" s="7">
        <v>11</v>
      </c>
      <c r="D27" s="7">
        <v>0</v>
      </c>
      <c r="E27" s="7">
        <v>11</v>
      </c>
      <c r="F27" s="7">
        <v>0</v>
      </c>
      <c r="G27" s="20"/>
    </row>
    <row r="28" spans="1:9">
      <c r="A28" s="20"/>
      <c r="B28" s="7" t="s">
        <v>36</v>
      </c>
      <c r="C28" s="7">
        <v>11</v>
      </c>
      <c r="D28" s="7">
        <v>0</v>
      </c>
      <c r="E28" s="7">
        <v>10</v>
      </c>
      <c r="F28" s="7">
        <v>1</v>
      </c>
      <c r="G28" s="20"/>
    </row>
    <row r="29" spans="1:9">
      <c r="A29" s="20"/>
      <c r="B29" s="7" t="s">
        <v>37</v>
      </c>
      <c r="C29" s="7">
        <v>11</v>
      </c>
      <c r="D29" s="7">
        <v>0</v>
      </c>
      <c r="E29" s="7">
        <v>11</v>
      </c>
      <c r="F29" s="7">
        <v>0</v>
      </c>
      <c r="G29" s="20"/>
    </row>
    <row r="30" spans="1:9">
      <c r="A30" s="20"/>
      <c r="B30" s="7" t="s">
        <v>38</v>
      </c>
      <c r="C30" s="7">
        <v>11</v>
      </c>
      <c r="D30" s="7">
        <v>0</v>
      </c>
      <c r="E30" s="7">
        <v>11</v>
      </c>
      <c r="F30" s="7">
        <v>0</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10</v>
      </c>
      <c r="D38" s="7" t="s">
        <v>43</v>
      </c>
      <c r="E38" s="7" t="s">
        <v>45</v>
      </c>
      <c r="F38" s="7">
        <v>0</v>
      </c>
    </row>
    <row r="39" spans="1:6">
      <c r="A39" s="20"/>
      <c r="B39" s="7" t="s">
        <v>46</v>
      </c>
      <c r="C39" s="7">
        <v>0</v>
      </c>
      <c r="D39" s="7" t="s">
        <v>43</v>
      </c>
      <c r="E39" s="7" t="s">
        <v>47</v>
      </c>
      <c r="F39" s="7">
        <v>0</v>
      </c>
    </row>
    <row r="40" spans="1:6">
      <c r="A40" s="20"/>
      <c r="B40" s="7" t="s">
        <v>48</v>
      </c>
      <c r="C40" s="7">
        <v>3</v>
      </c>
      <c r="D40" s="7" t="s">
        <v>43</v>
      </c>
      <c r="E40" s="7" t="s">
        <v>49</v>
      </c>
      <c r="F40" s="7">
        <v>0</v>
      </c>
    </row>
    <row r="41" spans="1:6">
      <c r="A41" s="20"/>
      <c r="B41" s="7" t="s">
        <v>50</v>
      </c>
      <c r="C41" s="7">
        <v>0</v>
      </c>
      <c r="D41" s="7" t="s">
        <v>43</v>
      </c>
      <c r="E41" s="7" t="s">
        <v>51</v>
      </c>
      <c r="F41" s="7">
        <v>0</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11</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2</v>
      </c>
      <c r="D52" s="7" t="s">
        <v>43</v>
      </c>
      <c r="E52" s="7" t="s">
        <v>57</v>
      </c>
      <c r="F52" s="7">
        <v>4</v>
      </c>
    </row>
    <row r="53" spans="1:6">
      <c r="A53" s="20"/>
      <c r="B53" s="7" t="s">
        <v>58</v>
      </c>
      <c r="C53" s="7">
        <v>5</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2</v>
      </c>
    </row>
    <row r="60" spans="1:6">
      <c r="A60" s="20"/>
      <c r="B60" s="7" t="s">
        <v>66</v>
      </c>
      <c r="C60" s="7">
        <v>0</v>
      </c>
      <c r="D60" s="7" t="s">
        <v>43</v>
      </c>
      <c r="E60" s="7" t="s">
        <v>67</v>
      </c>
      <c r="F60" s="7">
        <v>3</v>
      </c>
    </row>
    <row r="61" spans="1:6">
      <c r="A61" s="20"/>
      <c r="B61" s="7" t="s">
        <v>68</v>
      </c>
      <c r="C61" s="7">
        <v>0</v>
      </c>
      <c r="D61" s="7" t="s">
        <v>43</v>
      </c>
      <c r="E61" s="7" t="s">
        <v>69</v>
      </c>
      <c r="F61" s="7">
        <v>0</v>
      </c>
    </row>
    <row r="62" spans="1:6">
      <c r="A62" s="20"/>
      <c r="B62" s="7" t="s">
        <v>70</v>
      </c>
      <c r="C62" s="7">
        <v>0</v>
      </c>
      <c r="D62" s="7" t="s">
        <v>43</v>
      </c>
      <c r="E62" s="7" t="s">
        <v>71</v>
      </c>
      <c r="F62" s="7">
        <v>0</v>
      </c>
    </row>
    <row r="63" spans="1:6">
      <c r="A63" s="20"/>
      <c r="B63" s="7" t="s">
        <v>51</v>
      </c>
      <c r="C63" s="7">
        <v>6</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7E23-8AA1-F64C-96F1-6EA4824EC7B3}">
  <dimension ref="A1:M63"/>
  <sheetViews>
    <sheetView workbookViewId="0">
      <selection activeCell="A3" sqref="A3:A4"/>
    </sheetView>
  </sheetViews>
  <sheetFormatPr baseColWidth="10" defaultRowHeight="16"/>
  <cols>
    <col min="1" max="16384" width="10.83203125" style="7"/>
  </cols>
  <sheetData>
    <row r="1" spans="1:13">
      <c r="A1" s="9" t="s">
        <v>87</v>
      </c>
    </row>
    <row r="2" spans="1:13">
      <c r="A2" s="8" t="s">
        <v>249</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225</v>
      </c>
    </row>
    <row r="5" spans="1:13">
      <c r="A5" s="7" t="s">
        <v>11</v>
      </c>
      <c r="B5" s="7">
        <v>6</v>
      </c>
      <c r="C5" s="7">
        <v>0</v>
      </c>
      <c r="D5" s="7">
        <v>0</v>
      </c>
      <c r="E5" s="7">
        <v>0</v>
      </c>
      <c r="F5" s="7">
        <v>0</v>
      </c>
      <c r="G5" s="7">
        <v>2</v>
      </c>
      <c r="H5" s="7">
        <v>3</v>
      </c>
      <c r="I5" s="7">
        <v>1</v>
      </c>
      <c r="J5" s="7">
        <v>5.83</v>
      </c>
      <c r="K5" s="20"/>
    </row>
    <row r="6" spans="1:13">
      <c r="A6" s="7" t="s">
        <v>12</v>
      </c>
      <c r="B6" s="7">
        <v>6</v>
      </c>
      <c r="C6" s="7">
        <v>0</v>
      </c>
      <c r="D6" s="7">
        <v>0</v>
      </c>
      <c r="E6" s="7">
        <v>0</v>
      </c>
      <c r="F6" s="7">
        <v>0</v>
      </c>
      <c r="G6" s="7">
        <v>0</v>
      </c>
      <c r="H6" s="7">
        <v>3</v>
      </c>
      <c r="I6" s="7">
        <v>3</v>
      </c>
      <c r="J6" s="7">
        <v>6.5</v>
      </c>
      <c r="K6" s="20"/>
    </row>
    <row r="7" spans="1:13">
      <c r="A7" s="7" t="s">
        <v>13</v>
      </c>
      <c r="B7" s="7">
        <v>6</v>
      </c>
      <c r="C7" s="7">
        <v>0</v>
      </c>
      <c r="D7" s="7">
        <v>0</v>
      </c>
      <c r="E7" s="7">
        <v>0</v>
      </c>
      <c r="F7" s="7">
        <v>0</v>
      </c>
      <c r="G7" s="7">
        <v>2</v>
      </c>
      <c r="H7" s="7">
        <v>3</v>
      </c>
      <c r="I7" s="7">
        <v>1</v>
      </c>
      <c r="J7" s="7">
        <v>5.83</v>
      </c>
      <c r="K7" s="20"/>
    </row>
    <row r="8" spans="1:13">
      <c r="A8" s="7" t="s">
        <v>14</v>
      </c>
      <c r="B8" s="7">
        <v>6</v>
      </c>
      <c r="C8" s="7">
        <v>0</v>
      </c>
      <c r="D8" s="7">
        <v>0</v>
      </c>
      <c r="E8" s="7">
        <v>0</v>
      </c>
      <c r="F8" s="7">
        <v>1</v>
      </c>
      <c r="G8" s="7">
        <v>0</v>
      </c>
      <c r="H8" s="7">
        <v>3</v>
      </c>
      <c r="I8" s="7">
        <v>2</v>
      </c>
      <c r="J8" s="7">
        <v>6</v>
      </c>
      <c r="K8" s="20"/>
    </row>
    <row r="9" spans="1:13">
      <c r="A9" s="7" t="s">
        <v>15</v>
      </c>
      <c r="B9" s="7">
        <v>6</v>
      </c>
      <c r="C9" s="7">
        <v>0</v>
      </c>
      <c r="D9" s="7">
        <v>0</v>
      </c>
      <c r="E9" s="7">
        <v>0</v>
      </c>
      <c r="F9" s="7">
        <v>1</v>
      </c>
      <c r="G9" s="7">
        <v>2</v>
      </c>
      <c r="H9" s="7">
        <v>2</v>
      </c>
      <c r="I9" s="7">
        <v>1</v>
      </c>
      <c r="J9" s="7">
        <v>5.5</v>
      </c>
      <c r="K9" s="20"/>
    </row>
    <row r="10" spans="1:13">
      <c r="A10" s="7" t="s">
        <v>16</v>
      </c>
      <c r="B10" s="7">
        <v>6</v>
      </c>
      <c r="C10" s="7">
        <v>0</v>
      </c>
      <c r="D10" s="7">
        <v>0</v>
      </c>
      <c r="E10" s="7">
        <v>0</v>
      </c>
      <c r="F10" s="7">
        <v>2</v>
      </c>
      <c r="G10" s="7">
        <v>1</v>
      </c>
      <c r="H10" s="7">
        <v>2</v>
      </c>
      <c r="I10" s="7">
        <v>1</v>
      </c>
      <c r="J10" s="7">
        <v>5.33</v>
      </c>
      <c r="K10" s="20"/>
    </row>
    <row r="11" spans="1:13">
      <c r="A11" s="7" t="s">
        <v>17</v>
      </c>
      <c r="B11" s="7">
        <v>6</v>
      </c>
      <c r="C11" s="7">
        <v>0</v>
      </c>
      <c r="D11" s="7">
        <v>0</v>
      </c>
      <c r="E11" s="7">
        <v>0</v>
      </c>
      <c r="F11" s="7">
        <v>1</v>
      </c>
      <c r="G11" s="7">
        <v>1</v>
      </c>
      <c r="H11" s="7">
        <v>3</v>
      </c>
      <c r="I11" s="7">
        <v>1</v>
      </c>
      <c r="J11" s="7">
        <v>5.67</v>
      </c>
      <c r="K11" s="20"/>
    </row>
    <row r="12" spans="1:13">
      <c r="A12" s="7" t="s">
        <v>18</v>
      </c>
      <c r="B12" s="7">
        <v>6</v>
      </c>
      <c r="C12" s="7">
        <v>0</v>
      </c>
      <c r="D12" s="7">
        <v>0</v>
      </c>
      <c r="E12" s="7">
        <v>0</v>
      </c>
      <c r="F12" s="7">
        <v>0</v>
      </c>
      <c r="G12" s="7">
        <v>3</v>
      </c>
      <c r="H12" s="7">
        <v>2</v>
      </c>
      <c r="I12" s="7">
        <v>1</v>
      </c>
      <c r="J12" s="7">
        <v>5.67</v>
      </c>
      <c r="K12" s="20"/>
    </row>
    <row r="13" spans="1:13">
      <c r="A13" s="7" t="s">
        <v>19</v>
      </c>
      <c r="B13" s="7">
        <v>6</v>
      </c>
      <c r="C13" s="7">
        <v>0</v>
      </c>
      <c r="D13" s="7">
        <v>0</v>
      </c>
      <c r="E13" s="7">
        <v>0</v>
      </c>
      <c r="F13" s="7">
        <v>0</v>
      </c>
      <c r="G13" s="7">
        <v>2</v>
      </c>
      <c r="H13" s="7">
        <v>3</v>
      </c>
      <c r="I13" s="7">
        <v>1</v>
      </c>
      <c r="J13" s="7">
        <v>5.83</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6</v>
      </c>
      <c r="D17" s="7">
        <v>2</v>
      </c>
      <c r="E17" s="7">
        <v>1</v>
      </c>
      <c r="F17" s="7">
        <v>3</v>
      </c>
      <c r="G17" s="7">
        <v>0</v>
      </c>
      <c r="H17" s="7">
        <v>2.17</v>
      </c>
      <c r="I17" s="20"/>
    </row>
    <row r="18" spans="1:9">
      <c r="A18" s="20"/>
      <c r="B18" s="7" t="s">
        <v>26</v>
      </c>
      <c r="C18" s="7">
        <v>6</v>
      </c>
      <c r="D18" s="7">
        <v>1</v>
      </c>
      <c r="E18" s="7">
        <v>2</v>
      </c>
      <c r="F18" s="7">
        <v>3</v>
      </c>
      <c r="G18" s="7">
        <v>0</v>
      </c>
      <c r="H18" s="7">
        <v>2.33</v>
      </c>
      <c r="I18" s="20"/>
    </row>
    <row r="19" spans="1:9">
      <c r="A19" s="20"/>
      <c r="B19" s="7" t="s">
        <v>27</v>
      </c>
      <c r="C19" s="7">
        <v>6</v>
      </c>
      <c r="D19" s="7">
        <v>0</v>
      </c>
      <c r="E19" s="7">
        <v>0</v>
      </c>
      <c r="F19" s="7">
        <v>6</v>
      </c>
      <c r="G19" s="7">
        <v>0</v>
      </c>
      <c r="H19" s="7">
        <v>3</v>
      </c>
      <c r="I19" s="20"/>
    </row>
    <row r="20" spans="1:9">
      <c r="A20" s="20"/>
      <c r="B20" s="7" t="s">
        <v>28</v>
      </c>
      <c r="C20" s="7">
        <v>6</v>
      </c>
      <c r="D20" s="7">
        <v>0</v>
      </c>
      <c r="E20" s="7">
        <v>0</v>
      </c>
      <c r="F20" s="7">
        <v>6</v>
      </c>
      <c r="G20" s="7">
        <v>0</v>
      </c>
      <c r="H20" s="7">
        <v>3</v>
      </c>
      <c r="I20" s="20"/>
    </row>
    <row r="21" spans="1:9">
      <c r="A21" s="20"/>
      <c r="B21" s="7" t="s">
        <v>29</v>
      </c>
      <c r="C21" s="7">
        <v>6</v>
      </c>
      <c r="D21" s="7">
        <v>0</v>
      </c>
      <c r="E21" s="7">
        <v>0</v>
      </c>
      <c r="F21" s="7">
        <v>6</v>
      </c>
      <c r="G21" s="7">
        <v>0</v>
      </c>
      <c r="H21" s="7">
        <v>3</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6</v>
      </c>
      <c r="D25" s="7">
        <v>0</v>
      </c>
      <c r="E25" s="7">
        <v>6</v>
      </c>
      <c r="F25" s="7">
        <v>0</v>
      </c>
      <c r="G25" s="20"/>
    </row>
    <row r="26" spans="1:9">
      <c r="A26" s="20"/>
      <c r="B26" s="7" t="s">
        <v>34</v>
      </c>
      <c r="C26" s="7">
        <v>6</v>
      </c>
      <c r="D26" s="7">
        <v>0</v>
      </c>
      <c r="E26" s="7">
        <v>6</v>
      </c>
      <c r="F26" s="7">
        <v>0</v>
      </c>
      <c r="G26" s="20"/>
    </row>
    <row r="27" spans="1:9">
      <c r="A27" s="20"/>
      <c r="B27" s="7" t="s">
        <v>35</v>
      </c>
      <c r="C27" s="7">
        <v>6</v>
      </c>
      <c r="D27" s="7">
        <v>0</v>
      </c>
      <c r="E27" s="7">
        <v>6</v>
      </c>
      <c r="F27" s="7">
        <v>0</v>
      </c>
      <c r="G27" s="20"/>
    </row>
    <row r="28" spans="1:9">
      <c r="A28" s="20"/>
      <c r="B28" s="7" t="s">
        <v>36</v>
      </c>
      <c r="C28" s="7">
        <v>6</v>
      </c>
      <c r="D28" s="7">
        <v>0</v>
      </c>
      <c r="E28" s="7">
        <v>6</v>
      </c>
      <c r="F28" s="7">
        <v>0</v>
      </c>
      <c r="G28" s="20"/>
    </row>
    <row r="29" spans="1:9">
      <c r="A29" s="20"/>
      <c r="B29" s="7" t="s">
        <v>37</v>
      </c>
      <c r="C29" s="7">
        <v>6</v>
      </c>
      <c r="D29" s="7">
        <v>0</v>
      </c>
      <c r="E29" s="7">
        <v>6</v>
      </c>
      <c r="F29" s="7">
        <v>0</v>
      </c>
      <c r="G29" s="20"/>
    </row>
    <row r="30" spans="1:9">
      <c r="A30" s="20"/>
      <c r="B30" s="7" t="s">
        <v>38</v>
      </c>
      <c r="C30" s="7">
        <v>6</v>
      </c>
      <c r="D30" s="7">
        <v>0</v>
      </c>
      <c r="E30" s="7">
        <v>5</v>
      </c>
      <c r="F30" s="7">
        <v>1</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1</v>
      </c>
      <c r="D38" s="7" t="s">
        <v>43</v>
      </c>
      <c r="E38" s="7" t="s">
        <v>45</v>
      </c>
      <c r="F38" s="7">
        <v>0</v>
      </c>
    </row>
    <row r="39" spans="1:6">
      <c r="A39" s="20"/>
      <c r="B39" s="7" t="s">
        <v>46</v>
      </c>
      <c r="C39" s="7">
        <v>2</v>
      </c>
      <c r="D39" s="7" t="s">
        <v>43</v>
      </c>
      <c r="E39" s="7" t="s">
        <v>47</v>
      </c>
      <c r="F39" s="7">
        <v>2</v>
      </c>
    </row>
    <row r="40" spans="1:6">
      <c r="A40" s="20"/>
      <c r="B40" s="7" t="s">
        <v>48</v>
      </c>
      <c r="C40" s="7">
        <v>0</v>
      </c>
      <c r="D40" s="7" t="s">
        <v>43</v>
      </c>
      <c r="E40" s="7" t="s">
        <v>49</v>
      </c>
      <c r="F40" s="7">
        <v>0</v>
      </c>
    </row>
    <row r="41" spans="1:6">
      <c r="A41" s="20"/>
      <c r="B41" s="7" t="s">
        <v>50</v>
      </c>
      <c r="C41" s="7">
        <v>0</v>
      </c>
      <c r="D41" s="7" t="s">
        <v>43</v>
      </c>
      <c r="E41" s="7" t="s">
        <v>51</v>
      </c>
      <c r="F41" s="7">
        <v>2</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6</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5</v>
      </c>
      <c r="D52" s="7" t="s">
        <v>43</v>
      </c>
      <c r="E52" s="7" t="s">
        <v>57</v>
      </c>
      <c r="F52" s="7">
        <v>0</v>
      </c>
    </row>
    <row r="53" spans="1:6">
      <c r="A53" s="20"/>
      <c r="B53" s="7" t="s">
        <v>58</v>
      </c>
      <c r="C53" s="7">
        <v>1</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3</v>
      </c>
    </row>
    <row r="60" spans="1:6">
      <c r="A60" s="20"/>
      <c r="B60" s="7" t="s">
        <v>66</v>
      </c>
      <c r="C60" s="7">
        <v>1</v>
      </c>
      <c r="D60" s="7" t="s">
        <v>43</v>
      </c>
      <c r="E60" s="7" t="s">
        <v>67</v>
      </c>
      <c r="F60" s="7">
        <v>0</v>
      </c>
    </row>
    <row r="61" spans="1:6">
      <c r="A61" s="20"/>
      <c r="B61" s="7" t="s">
        <v>68</v>
      </c>
      <c r="C61" s="7">
        <v>0</v>
      </c>
      <c r="D61" s="7" t="s">
        <v>43</v>
      </c>
      <c r="E61" s="7" t="s">
        <v>69</v>
      </c>
      <c r="F61" s="7">
        <v>0</v>
      </c>
    </row>
    <row r="62" spans="1:6">
      <c r="A62" s="20"/>
      <c r="B62" s="7" t="s">
        <v>70</v>
      </c>
      <c r="C62" s="7">
        <v>0</v>
      </c>
      <c r="D62" s="7" t="s">
        <v>43</v>
      </c>
      <c r="E62" s="7" t="s">
        <v>71</v>
      </c>
      <c r="F62" s="7">
        <v>2</v>
      </c>
    </row>
    <row r="63" spans="1:6">
      <c r="A63" s="20"/>
      <c r="B63" s="7" t="s">
        <v>51</v>
      </c>
      <c r="C63" s="7">
        <v>0</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BFDA0-C7AE-D54B-84CC-33AE9845C538}">
  <dimension ref="A1:M63"/>
  <sheetViews>
    <sheetView workbookViewId="0">
      <selection activeCell="A2" sqref="A2"/>
    </sheetView>
  </sheetViews>
  <sheetFormatPr baseColWidth="10" defaultRowHeight="16"/>
  <cols>
    <col min="1" max="16384" width="10.83203125" style="7"/>
  </cols>
  <sheetData>
    <row r="1" spans="1:13">
      <c r="A1" s="9" t="s">
        <v>87</v>
      </c>
    </row>
    <row r="2" spans="1:13">
      <c r="A2" s="8" t="s">
        <v>250</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226</v>
      </c>
    </row>
    <row r="5" spans="1:13">
      <c r="A5" s="7" t="s">
        <v>11</v>
      </c>
      <c r="B5" s="7">
        <v>9</v>
      </c>
      <c r="C5" s="7">
        <v>0</v>
      </c>
      <c r="D5" s="7">
        <v>0</v>
      </c>
      <c r="E5" s="7">
        <v>2</v>
      </c>
      <c r="F5" s="7">
        <v>0</v>
      </c>
      <c r="G5" s="7">
        <v>0</v>
      </c>
      <c r="H5" s="7">
        <v>2</v>
      </c>
      <c r="I5" s="7">
        <v>5</v>
      </c>
      <c r="J5" s="7">
        <v>5.89</v>
      </c>
      <c r="K5" s="20"/>
      <c r="M5" s="7" t="s">
        <v>227</v>
      </c>
    </row>
    <row r="6" spans="1:13">
      <c r="A6" s="7" t="s">
        <v>12</v>
      </c>
      <c r="B6" s="7">
        <v>9</v>
      </c>
      <c r="C6" s="7">
        <v>0</v>
      </c>
      <c r="D6" s="7">
        <v>0</v>
      </c>
      <c r="E6" s="7">
        <v>0</v>
      </c>
      <c r="F6" s="7">
        <v>1</v>
      </c>
      <c r="G6" s="7">
        <v>0</v>
      </c>
      <c r="H6" s="7">
        <v>1</v>
      </c>
      <c r="I6" s="7">
        <v>7</v>
      </c>
      <c r="J6" s="7">
        <v>6.56</v>
      </c>
      <c r="K6" s="20"/>
      <c r="M6" s="7" t="s">
        <v>228</v>
      </c>
    </row>
    <row r="7" spans="1:13">
      <c r="A7" s="7" t="s">
        <v>13</v>
      </c>
      <c r="B7" s="7">
        <v>9</v>
      </c>
      <c r="C7" s="7">
        <v>0</v>
      </c>
      <c r="D7" s="7">
        <v>0</v>
      </c>
      <c r="E7" s="7">
        <v>1</v>
      </c>
      <c r="F7" s="7">
        <v>1</v>
      </c>
      <c r="G7" s="7">
        <v>0</v>
      </c>
      <c r="H7" s="7">
        <v>1</v>
      </c>
      <c r="I7" s="7">
        <v>6</v>
      </c>
      <c r="J7" s="7">
        <v>6.11</v>
      </c>
      <c r="K7" s="20"/>
      <c r="M7" s="7" t="s">
        <v>229</v>
      </c>
    </row>
    <row r="8" spans="1:13">
      <c r="A8" s="7" t="s">
        <v>14</v>
      </c>
      <c r="B8" s="7">
        <v>9</v>
      </c>
      <c r="C8" s="7">
        <v>0</v>
      </c>
      <c r="D8" s="7">
        <v>1</v>
      </c>
      <c r="E8" s="7">
        <v>0</v>
      </c>
      <c r="F8" s="7">
        <v>1</v>
      </c>
      <c r="G8" s="7">
        <v>0</v>
      </c>
      <c r="H8" s="7">
        <v>2</v>
      </c>
      <c r="I8" s="7">
        <v>5</v>
      </c>
      <c r="J8" s="7">
        <v>5.89</v>
      </c>
      <c r="K8" s="20"/>
      <c r="M8" s="7" t="s">
        <v>230</v>
      </c>
    </row>
    <row r="9" spans="1:13">
      <c r="A9" s="7" t="s">
        <v>15</v>
      </c>
      <c r="B9" s="7">
        <v>9</v>
      </c>
      <c r="C9" s="7">
        <v>0</v>
      </c>
      <c r="D9" s="7">
        <v>1</v>
      </c>
      <c r="E9" s="7">
        <v>0</v>
      </c>
      <c r="F9" s="7">
        <v>1</v>
      </c>
      <c r="G9" s="7">
        <v>1</v>
      </c>
      <c r="H9" s="7">
        <v>2</v>
      </c>
      <c r="I9" s="7">
        <v>4</v>
      </c>
      <c r="J9" s="7">
        <v>5.67</v>
      </c>
      <c r="K9" s="20"/>
    </row>
    <row r="10" spans="1:13">
      <c r="A10" s="7" t="s">
        <v>16</v>
      </c>
      <c r="B10" s="7">
        <v>9</v>
      </c>
      <c r="C10" s="7">
        <v>0</v>
      </c>
      <c r="D10" s="7">
        <v>0</v>
      </c>
      <c r="E10" s="7">
        <v>2</v>
      </c>
      <c r="F10" s="7">
        <v>0</v>
      </c>
      <c r="G10" s="7">
        <v>0</v>
      </c>
      <c r="H10" s="7">
        <v>2</v>
      </c>
      <c r="I10" s="7">
        <v>5</v>
      </c>
      <c r="J10" s="7">
        <v>5.89</v>
      </c>
      <c r="K10" s="20"/>
    </row>
    <row r="11" spans="1:13">
      <c r="A11" s="7" t="s">
        <v>17</v>
      </c>
      <c r="B11" s="7">
        <v>9</v>
      </c>
      <c r="C11" s="7">
        <v>0</v>
      </c>
      <c r="D11" s="7">
        <v>0</v>
      </c>
      <c r="E11" s="7">
        <v>1</v>
      </c>
      <c r="F11" s="7">
        <v>1</v>
      </c>
      <c r="G11" s="7">
        <v>1</v>
      </c>
      <c r="H11" s="7">
        <v>2</v>
      </c>
      <c r="I11" s="7">
        <v>4</v>
      </c>
      <c r="J11" s="7">
        <v>5.78</v>
      </c>
      <c r="K11" s="20"/>
    </row>
    <row r="12" spans="1:13">
      <c r="A12" s="7" t="s">
        <v>18</v>
      </c>
      <c r="B12" s="7">
        <v>9</v>
      </c>
      <c r="C12" s="7">
        <v>0</v>
      </c>
      <c r="D12" s="7">
        <v>1</v>
      </c>
      <c r="E12" s="7">
        <v>1</v>
      </c>
      <c r="F12" s="7">
        <v>0</v>
      </c>
      <c r="G12" s="7">
        <v>2</v>
      </c>
      <c r="H12" s="7">
        <v>1</v>
      </c>
      <c r="I12" s="7">
        <v>4</v>
      </c>
      <c r="J12" s="7">
        <v>5.44</v>
      </c>
      <c r="K12" s="20"/>
    </row>
    <row r="13" spans="1:13">
      <c r="A13" s="7" t="s">
        <v>19</v>
      </c>
      <c r="B13" s="7">
        <v>9</v>
      </c>
      <c r="C13" s="7">
        <v>0</v>
      </c>
      <c r="D13" s="7">
        <v>1</v>
      </c>
      <c r="E13" s="7">
        <v>0</v>
      </c>
      <c r="F13" s="7">
        <v>1</v>
      </c>
      <c r="G13" s="7">
        <v>0</v>
      </c>
      <c r="H13" s="7">
        <v>2</v>
      </c>
      <c r="I13" s="7">
        <v>5</v>
      </c>
      <c r="J13" s="7">
        <v>5.89</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9</v>
      </c>
      <c r="D17" s="7">
        <v>1</v>
      </c>
      <c r="E17" s="7">
        <v>2</v>
      </c>
      <c r="F17" s="7">
        <v>6</v>
      </c>
      <c r="G17" s="7">
        <v>0</v>
      </c>
      <c r="H17" s="7">
        <v>2.56</v>
      </c>
      <c r="I17" s="20"/>
    </row>
    <row r="18" spans="1:9">
      <c r="A18" s="20"/>
      <c r="B18" s="7" t="s">
        <v>26</v>
      </c>
      <c r="C18" s="7">
        <v>9</v>
      </c>
      <c r="D18" s="7">
        <v>1</v>
      </c>
      <c r="E18" s="7">
        <v>4</v>
      </c>
      <c r="F18" s="7">
        <v>3</v>
      </c>
      <c r="G18" s="7">
        <v>1</v>
      </c>
      <c r="H18" s="7">
        <v>2.25</v>
      </c>
      <c r="I18" s="20"/>
    </row>
    <row r="19" spans="1:9">
      <c r="A19" s="20"/>
      <c r="B19" s="7" t="s">
        <v>27</v>
      </c>
      <c r="C19" s="7">
        <v>9</v>
      </c>
      <c r="D19" s="7">
        <v>0</v>
      </c>
      <c r="E19" s="7">
        <v>2</v>
      </c>
      <c r="F19" s="7">
        <v>6</v>
      </c>
      <c r="G19" s="7">
        <v>1</v>
      </c>
      <c r="H19" s="7">
        <v>2.75</v>
      </c>
      <c r="I19" s="20"/>
    </row>
    <row r="20" spans="1:9">
      <c r="A20" s="20"/>
      <c r="B20" s="7" t="s">
        <v>28</v>
      </c>
      <c r="C20" s="7">
        <v>9</v>
      </c>
      <c r="D20" s="7">
        <v>1</v>
      </c>
      <c r="E20" s="7">
        <v>0</v>
      </c>
      <c r="F20" s="7">
        <v>7</v>
      </c>
      <c r="G20" s="7">
        <v>1</v>
      </c>
      <c r="H20" s="7">
        <v>2.75</v>
      </c>
      <c r="I20" s="20"/>
    </row>
    <row r="21" spans="1:9">
      <c r="A21" s="20"/>
      <c r="B21" s="7" t="s">
        <v>29</v>
      </c>
      <c r="C21" s="7">
        <v>9</v>
      </c>
      <c r="D21" s="7">
        <v>1</v>
      </c>
      <c r="E21" s="7">
        <v>1</v>
      </c>
      <c r="F21" s="7">
        <v>4</v>
      </c>
      <c r="G21" s="7">
        <v>3</v>
      </c>
      <c r="H21" s="7">
        <v>2.5</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9</v>
      </c>
      <c r="D25" s="7">
        <v>0</v>
      </c>
      <c r="E25" s="7">
        <v>9</v>
      </c>
      <c r="F25" s="7">
        <v>0</v>
      </c>
      <c r="G25" s="20"/>
    </row>
    <row r="26" spans="1:9">
      <c r="A26" s="20"/>
      <c r="B26" s="7" t="s">
        <v>34</v>
      </c>
      <c r="C26" s="7">
        <v>9</v>
      </c>
      <c r="D26" s="7">
        <v>0</v>
      </c>
      <c r="E26" s="7">
        <v>9</v>
      </c>
      <c r="F26" s="7">
        <v>0</v>
      </c>
      <c r="G26" s="20"/>
    </row>
    <row r="27" spans="1:9">
      <c r="A27" s="20"/>
      <c r="B27" s="7" t="s">
        <v>35</v>
      </c>
      <c r="C27" s="7">
        <v>9</v>
      </c>
      <c r="D27" s="7">
        <v>0</v>
      </c>
      <c r="E27" s="7">
        <v>9</v>
      </c>
      <c r="F27" s="7">
        <v>0</v>
      </c>
      <c r="G27" s="20"/>
    </row>
    <row r="28" spans="1:9">
      <c r="A28" s="20"/>
      <c r="B28" s="7" t="s">
        <v>36</v>
      </c>
      <c r="C28" s="7">
        <v>9</v>
      </c>
      <c r="D28" s="7">
        <v>0</v>
      </c>
      <c r="E28" s="7">
        <v>8</v>
      </c>
      <c r="F28" s="7">
        <v>1</v>
      </c>
      <c r="G28" s="20"/>
    </row>
    <row r="29" spans="1:9">
      <c r="A29" s="20"/>
      <c r="B29" s="7" t="s">
        <v>37</v>
      </c>
      <c r="C29" s="7">
        <v>9</v>
      </c>
      <c r="D29" s="7">
        <v>1</v>
      </c>
      <c r="E29" s="7">
        <v>8</v>
      </c>
      <c r="F29" s="7">
        <v>0</v>
      </c>
      <c r="G29" s="20"/>
    </row>
    <row r="30" spans="1:9">
      <c r="A30" s="20"/>
      <c r="B30" s="7" t="s">
        <v>38</v>
      </c>
      <c r="C30" s="7">
        <v>9</v>
      </c>
      <c r="D30" s="7">
        <v>0</v>
      </c>
      <c r="E30" s="7">
        <v>8</v>
      </c>
      <c r="F30" s="7">
        <v>1</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8</v>
      </c>
      <c r="D38" s="7" t="s">
        <v>43</v>
      </c>
      <c r="E38" s="7" t="s">
        <v>45</v>
      </c>
      <c r="F38" s="7">
        <v>0</v>
      </c>
    </row>
    <row r="39" spans="1:6">
      <c r="A39" s="20"/>
      <c r="B39" s="7" t="s">
        <v>46</v>
      </c>
      <c r="C39" s="7">
        <v>0</v>
      </c>
      <c r="D39" s="7" t="s">
        <v>43</v>
      </c>
      <c r="E39" s="7" t="s">
        <v>47</v>
      </c>
      <c r="F39" s="7">
        <v>0</v>
      </c>
    </row>
    <row r="40" spans="1:6">
      <c r="A40" s="20"/>
      <c r="B40" s="7" t="s">
        <v>48</v>
      </c>
      <c r="C40" s="7">
        <v>0</v>
      </c>
      <c r="D40" s="7" t="s">
        <v>43</v>
      </c>
      <c r="E40" s="7" t="s">
        <v>49</v>
      </c>
      <c r="F40" s="7">
        <v>0</v>
      </c>
    </row>
    <row r="41" spans="1:6">
      <c r="A41" s="20"/>
      <c r="B41" s="7" t="s">
        <v>50</v>
      </c>
      <c r="C41" s="7">
        <v>0</v>
      </c>
      <c r="D41" s="7" t="s">
        <v>43</v>
      </c>
      <c r="E41" s="7" t="s">
        <v>51</v>
      </c>
      <c r="F41" s="7">
        <v>1</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9</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3</v>
      </c>
      <c r="D52" s="7" t="s">
        <v>43</v>
      </c>
      <c r="E52" s="7" t="s">
        <v>57</v>
      </c>
      <c r="F52" s="7">
        <v>5</v>
      </c>
    </row>
    <row r="53" spans="1:6">
      <c r="A53" s="20"/>
      <c r="B53" s="7" t="s">
        <v>58</v>
      </c>
      <c r="C53" s="7">
        <v>1</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2</v>
      </c>
    </row>
    <row r="60" spans="1:6">
      <c r="A60" s="20"/>
      <c r="B60" s="7" t="s">
        <v>66</v>
      </c>
      <c r="C60" s="7">
        <v>0</v>
      </c>
      <c r="D60" s="7" t="s">
        <v>43</v>
      </c>
      <c r="E60" s="7" t="s">
        <v>67</v>
      </c>
      <c r="F60" s="7">
        <v>4</v>
      </c>
    </row>
    <row r="61" spans="1:6">
      <c r="A61" s="20"/>
      <c r="B61" s="7" t="s">
        <v>68</v>
      </c>
      <c r="C61" s="7">
        <v>0</v>
      </c>
      <c r="D61" s="7" t="s">
        <v>43</v>
      </c>
      <c r="E61" s="7" t="s">
        <v>69</v>
      </c>
      <c r="F61" s="7">
        <v>0</v>
      </c>
    </row>
    <row r="62" spans="1:6">
      <c r="A62" s="20"/>
      <c r="B62" s="7" t="s">
        <v>70</v>
      </c>
      <c r="C62" s="7">
        <v>0</v>
      </c>
      <c r="D62" s="7" t="s">
        <v>43</v>
      </c>
      <c r="E62" s="7" t="s">
        <v>71</v>
      </c>
      <c r="F62" s="7">
        <v>0</v>
      </c>
    </row>
    <row r="63" spans="1:6">
      <c r="A63" s="20"/>
      <c r="B63" s="7" t="s">
        <v>51</v>
      </c>
      <c r="C63" s="7">
        <v>3</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F9DFD-FF28-3A40-B40B-FCC152FDB98F}">
  <dimension ref="A1:M63"/>
  <sheetViews>
    <sheetView workbookViewId="0">
      <selection activeCell="A14" sqref="A14:A63"/>
    </sheetView>
  </sheetViews>
  <sheetFormatPr baseColWidth="10" defaultRowHeight="16"/>
  <cols>
    <col min="1" max="16384" width="10.83203125" style="7"/>
  </cols>
  <sheetData>
    <row r="1" spans="1:13">
      <c r="A1" s="8" t="s">
        <v>87</v>
      </c>
    </row>
    <row r="2" spans="1:13">
      <c r="A2" s="8" t="s">
        <v>88</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82</v>
      </c>
    </row>
    <row r="5" spans="1:13">
      <c r="A5" s="7" t="s">
        <v>11</v>
      </c>
      <c r="B5" s="7">
        <v>7</v>
      </c>
      <c r="C5" s="7">
        <v>0</v>
      </c>
      <c r="D5" s="7">
        <v>0</v>
      </c>
      <c r="E5" s="7">
        <v>0</v>
      </c>
      <c r="F5" s="7">
        <v>2</v>
      </c>
      <c r="G5" s="7">
        <v>0</v>
      </c>
      <c r="H5" s="7">
        <v>2</v>
      </c>
      <c r="I5" s="7">
        <v>3</v>
      </c>
      <c r="J5" s="7">
        <v>5.86</v>
      </c>
      <c r="K5" s="20"/>
      <c r="M5" s="7" t="s">
        <v>80</v>
      </c>
    </row>
    <row r="6" spans="1:13">
      <c r="A6" s="7" t="s">
        <v>12</v>
      </c>
      <c r="B6" s="7">
        <v>7</v>
      </c>
      <c r="C6" s="7">
        <v>0</v>
      </c>
      <c r="D6" s="7">
        <v>0</v>
      </c>
      <c r="E6" s="7">
        <v>1</v>
      </c>
      <c r="F6" s="7">
        <v>0</v>
      </c>
      <c r="G6" s="7">
        <v>1</v>
      </c>
      <c r="H6" s="7">
        <v>1</v>
      </c>
      <c r="I6" s="7">
        <v>4</v>
      </c>
      <c r="J6" s="7">
        <v>6</v>
      </c>
      <c r="K6" s="20"/>
      <c r="M6" s="7" t="s">
        <v>81</v>
      </c>
    </row>
    <row r="7" spans="1:13">
      <c r="A7" s="7" t="s">
        <v>13</v>
      </c>
      <c r="B7" s="7">
        <v>7</v>
      </c>
      <c r="C7" s="7">
        <v>0</v>
      </c>
      <c r="D7" s="7">
        <v>0</v>
      </c>
      <c r="E7" s="7">
        <v>0</v>
      </c>
      <c r="F7" s="7">
        <v>1</v>
      </c>
      <c r="G7" s="7">
        <v>1</v>
      </c>
      <c r="H7" s="7">
        <v>2</v>
      </c>
      <c r="I7" s="7">
        <v>3</v>
      </c>
      <c r="J7" s="7">
        <v>6</v>
      </c>
      <c r="K7" s="20"/>
    </row>
    <row r="8" spans="1:13">
      <c r="A8" s="7" t="s">
        <v>14</v>
      </c>
      <c r="B8" s="7">
        <v>7</v>
      </c>
      <c r="C8" s="7">
        <v>0</v>
      </c>
      <c r="D8" s="7">
        <v>0</v>
      </c>
      <c r="E8" s="7">
        <v>1</v>
      </c>
      <c r="F8" s="7">
        <v>0</v>
      </c>
      <c r="G8" s="7">
        <v>1</v>
      </c>
      <c r="H8" s="7">
        <v>3</v>
      </c>
      <c r="I8" s="7">
        <v>2</v>
      </c>
      <c r="J8" s="7">
        <v>5.71</v>
      </c>
      <c r="K8" s="20"/>
    </row>
    <row r="9" spans="1:13">
      <c r="A9" s="7" t="s">
        <v>15</v>
      </c>
      <c r="B9" s="7">
        <v>7</v>
      </c>
      <c r="C9" s="7">
        <v>0</v>
      </c>
      <c r="D9" s="7">
        <v>1</v>
      </c>
      <c r="E9" s="7">
        <v>0</v>
      </c>
      <c r="F9" s="7">
        <v>0</v>
      </c>
      <c r="G9" s="7">
        <v>1</v>
      </c>
      <c r="H9" s="7">
        <v>3</v>
      </c>
      <c r="I9" s="7">
        <v>2</v>
      </c>
      <c r="J9" s="7">
        <v>5.57</v>
      </c>
      <c r="K9" s="20"/>
    </row>
    <row r="10" spans="1:13">
      <c r="A10" s="7" t="s">
        <v>16</v>
      </c>
      <c r="B10" s="7">
        <v>7</v>
      </c>
      <c r="C10" s="7">
        <v>0</v>
      </c>
      <c r="D10" s="7">
        <v>1</v>
      </c>
      <c r="E10" s="7">
        <v>0</v>
      </c>
      <c r="F10" s="7">
        <v>0</v>
      </c>
      <c r="G10" s="7">
        <v>2</v>
      </c>
      <c r="H10" s="7">
        <v>2</v>
      </c>
      <c r="I10" s="7">
        <v>2</v>
      </c>
      <c r="J10" s="7">
        <v>5.43</v>
      </c>
      <c r="K10" s="20"/>
    </row>
    <row r="11" spans="1:13">
      <c r="A11" s="7" t="s">
        <v>17</v>
      </c>
      <c r="B11" s="7">
        <v>7</v>
      </c>
      <c r="C11" s="7">
        <v>0</v>
      </c>
      <c r="D11" s="7">
        <v>0</v>
      </c>
      <c r="E11" s="7">
        <v>0</v>
      </c>
      <c r="F11" s="7">
        <v>1</v>
      </c>
      <c r="G11" s="7">
        <v>2</v>
      </c>
      <c r="H11" s="7">
        <v>2</v>
      </c>
      <c r="I11" s="7">
        <v>2</v>
      </c>
      <c r="J11" s="7">
        <v>5.71</v>
      </c>
      <c r="K11" s="20"/>
    </row>
    <row r="12" spans="1:13">
      <c r="A12" s="7" t="s">
        <v>18</v>
      </c>
      <c r="B12" s="7">
        <v>7</v>
      </c>
      <c r="C12" s="7">
        <v>0</v>
      </c>
      <c r="D12" s="7">
        <v>0</v>
      </c>
      <c r="E12" s="7">
        <v>0</v>
      </c>
      <c r="F12" s="7">
        <v>1</v>
      </c>
      <c r="G12" s="7">
        <v>1</v>
      </c>
      <c r="H12" s="7">
        <v>2</v>
      </c>
      <c r="I12" s="7">
        <v>3</v>
      </c>
      <c r="J12" s="7">
        <v>6</v>
      </c>
      <c r="K12" s="20"/>
    </row>
    <row r="13" spans="1:13">
      <c r="A13" s="7" t="s">
        <v>19</v>
      </c>
      <c r="B13" s="7">
        <v>7</v>
      </c>
      <c r="C13" s="7">
        <v>0</v>
      </c>
      <c r="D13" s="7">
        <v>0</v>
      </c>
      <c r="E13" s="7">
        <v>0</v>
      </c>
      <c r="F13" s="7">
        <v>0</v>
      </c>
      <c r="G13" s="7">
        <v>3</v>
      </c>
      <c r="H13" s="7">
        <v>2</v>
      </c>
      <c r="I13" s="7">
        <v>2</v>
      </c>
      <c r="J13" s="7">
        <v>5.86</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7</v>
      </c>
      <c r="D17" s="7">
        <v>0</v>
      </c>
      <c r="E17" s="7">
        <v>2</v>
      </c>
      <c r="F17" s="7">
        <v>4</v>
      </c>
      <c r="G17" s="7">
        <v>1</v>
      </c>
      <c r="H17" s="7">
        <v>2.67</v>
      </c>
      <c r="I17" s="20"/>
    </row>
    <row r="18" spans="1:9">
      <c r="A18" s="20"/>
      <c r="B18" s="7" t="s">
        <v>26</v>
      </c>
      <c r="C18" s="7">
        <v>7</v>
      </c>
      <c r="D18" s="7">
        <v>1</v>
      </c>
      <c r="E18" s="7">
        <v>3</v>
      </c>
      <c r="F18" s="7">
        <v>3</v>
      </c>
      <c r="G18" s="7">
        <v>0</v>
      </c>
      <c r="H18" s="7">
        <v>2.29</v>
      </c>
      <c r="I18" s="20"/>
    </row>
    <row r="19" spans="1:9">
      <c r="A19" s="20"/>
      <c r="B19" s="7" t="s">
        <v>27</v>
      </c>
      <c r="C19" s="7">
        <v>7</v>
      </c>
      <c r="D19" s="7">
        <v>0</v>
      </c>
      <c r="E19" s="7">
        <v>1</v>
      </c>
      <c r="F19" s="7">
        <v>6</v>
      </c>
      <c r="G19" s="7">
        <v>0</v>
      </c>
      <c r="H19" s="7">
        <v>2.86</v>
      </c>
      <c r="I19" s="20"/>
    </row>
    <row r="20" spans="1:9">
      <c r="A20" s="20"/>
      <c r="B20" s="7" t="s">
        <v>28</v>
      </c>
      <c r="C20" s="7">
        <v>7</v>
      </c>
      <c r="D20" s="7">
        <v>0</v>
      </c>
      <c r="E20" s="7">
        <v>2</v>
      </c>
      <c r="F20" s="7">
        <v>5</v>
      </c>
      <c r="G20" s="7">
        <v>0</v>
      </c>
      <c r="H20" s="7">
        <v>2.71</v>
      </c>
      <c r="I20" s="20"/>
    </row>
    <row r="21" spans="1:9">
      <c r="A21" s="20"/>
      <c r="B21" s="7" t="s">
        <v>29</v>
      </c>
      <c r="C21" s="7">
        <v>7</v>
      </c>
      <c r="D21" s="7">
        <v>0</v>
      </c>
      <c r="E21" s="7">
        <v>2</v>
      </c>
      <c r="F21" s="7">
        <v>5</v>
      </c>
      <c r="G21" s="7">
        <v>0</v>
      </c>
      <c r="H21" s="7">
        <v>2.71</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7</v>
      </c>
      <c r="D25" s="7">
        <v>0</v>
      </c>
      <c r="E25" s="7">
        <v>7</v>
      </c>
      <c r="F25" s="7">
        <v>0</v>
      </c>
      <c r="G25" s="20"/>
    </row>
    <row r="26" spans="1:9">
      <c r="A26" s="20"/>
      <c r="B26" s="7" t="s">
        <v>34</v>
      </c>
      <c r="C26" s="7">
        <v>7</v>
      </c>
      <c r="D26" s="7">
        <v>0</v>
      </c>
      <c r="E26" s="7">
        <v>7</v>
      </c>
      <c r="F26" s="7">
        <v>0</v>
      </c>
      <c r="G26" s="20"/>
    </row>
    <row r="27" spans="1:9">
      <c r="A27" s="20"/>
      <c r="B27" s="7" t="s">
        <v>35</v>
      </c>
      <c r="C27" s="7">
        <v>7</v>
      </c>
      <c r="D27" s="7">
        <v>0</v>
      </c>
      <c r="E27" s="7">
        <v>7</v>
      </c>
      <c r="F27" s="7">
        <v>0</v>
      </c>
      <c r="G27" s="20"/>
    </row>
    <row r="28" spans="1:9">
      <c r="A28" s="20"/>
      <c r="B28" s="7" t="s">
        <v>36</v>
      </c>
      <c r="C28" s="7">
        <v>7</v>
      </c>
      <c r="D28" s="7">
        <v>0</v>
      </c>
      <c r="E28" s="7">
        <v>7</v>
      </c>
      <c r="F28" s="7">
        <v>0</v>
      </c>
      <c r="G28" s="20"/>
    </row>
    <row r="29" spans="1:9">
      <c r="A29" s="20"/>
      <c r="B29" s="7" t="s">
        <v>37</v>
      </c>
      <c r="C29" s="7">
        <v>7</v>
      </c>
      <c r="D29" s="7">
        <v>0</v>
      </c>
      <c r="E29" s="7">
        <v>7</v>
      </c>
      <c r="F29" s="7">
        <v>0</v>
      </c>
      <c r="G29" s="20"/>
    </row>
    <row r="30" spans="1:9">
      <c r="A30" s="20"/>
      <c r="B30" s="7" t="s">
        <v>38</v>
      </c>
      <c r="C30" s="7">
        <v>7</v>
      </c>
      <c r="D30" s="7">
        <v>0</v>
      </c>
      <c r="E30" s="7">
        <v>7</v>
      </c>
      <c r="F30" s="7">
        <v>0</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2</v>
      </c>
      <c r="D38" s="7" t="s">
        <v>43</v>
      </c>
      <c r="E38" s="7" t="s">
        <v>45</v>
      </c>
      <c r="F38" s="7">
        <v>1</v>
      </c>
    </row>
    <row r="39" spans="1:6">
      <c r="A39" s="20"/>
      <c r="B39" s="7" t="s">
        <v>46</v>
      </c>
      <c r="C39" s="7">
        <v>1</v>
      </c>
      <c r="D39" s="7" t="s">
        <v>43</v>
      </c>
      <c r="E39" s="7" t="s">
        <v>47</v>
      </c>
      <c r="F39" s="7">
        <v>0</v>
      </c>
    </row>
    <row r="40" spans="1:6">
      <c r="A40" s="20"/>
      <c r="B40" s="7" t="s">
        <v>48</v>
      </c>
      <c r="C40" s="7">
        <v>1</v>
      </c>
      <c r="D40" s="7" t="s">
        <v>43</v>
      </c>
      <c r="E40" s="7" t="s">
        <v>49</v>
      </c>
      <c r="F40" s="7">
        <v>0</v>
      </c>
    </row>
    <row r="41" spans="1:6">
      <c r="A41" s="20"/>
      <c r="B41" s="7" t="s">
        <v>50</v>
      </c>
      <c r="C41" s="7">
        <v>0</v>
      </c>
      <c r="D41" s="7" t="s">
        <v>43</v>
      </c>
      <c r="E41" s="7" t="s">
        <v>51</v>
      </c>
      <c r="F41" s="7">
        <v>2</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7</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4</v>
      </c>
      <c r="D52" s="7" t="s">
        <v>43</v>
      </c>
      <c r="E52" s="7" t="s">
        <v>57</v>
      </c>
      <c r="F52" s="7">
        <v>2</v>
      </c>
    </row>
    <row r="53" spans="1:6">
      <c r="A53" s="20"/>
      <c r="B53" s="7" t="s">
        <v>58</v>
      </c>
      <c r="C53" s="7">
        <v>1</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1</v>
      </c>
    </row>
    <row r="60" spans="1:6">
      <c r="A60" s="20"/>
      <c r="B60" s="7" t="s">
        <v>66</v>
      </c>
      <c r="C60" s="7">
        <v>2</v>
      </c>
      <c r="D60" s="7" t="s">
        <v>43</v>
      </c>
      <c r="E60" s="7" t="s">
        <v>67</v>
      </c>
      <c r="F60" s="7">
        <v>0</v>
      </c>
    </row>
    <row r="61" spans="1:6">
      <c r="A61" s="20"/>
      <c r="B61" s="7" t="s">
        <v>68</v>
      </c>
      <c r="C61" s="7">
        <v>0</v>
      </c>
      <c r="D61" s="7" t="s">
        <v>43</v>
      </c>
      <c r="E61" s="7" t="s">
        <v>69</v>
      </c>
      <c r="F61" s="7">
        <v>0</v>
      </c>
    </row>
    <row r="62" spans="1:6">
      <c r="A62" s="20"/>
      <c r="B62" s="7" t="s">
        <v>70</v>
      </c>
      <c r="C62" s="7">
        <v>1</v>
      </c>
      <c r="D62" s="7" t="s">
        <v>43</v>
      </c>
      <c r="E62" s="7" t="s">
        <v>71</v>
      </c>
      <c r="F62" s="7">
        <v>1</v>
      </c>
    </row>
    <row r="63" spans="1:6">
      <c r="A63" s="20"/>
      <c r="B63" s="7" t="s">
        <v>51</v>
      </c>
      <c r="C63" s="7">
        <v>2</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4663-3B7F-3046-B3AD-3D7236854686}">
  <dimension ref="A1:M63"/>
  <sheetViews>
    <sheetView workbookViewId="0">
      <selection activeCell="N26" sqref="N26"/>
    </sheetView>
  </sheetViews>
  <sheetFormatPr baseColWidth="10" defaultRowHeight="16"/>
  <cols>
    <col min="1" max="16384" width="10.83203125" style="7"/>
  </cols>
  <sheetData>
    <row r="1" spans="1:13">
      <c r="A1" s="9" t="s">
        <v>87</v>
      </c>
    </row>
    <row r="2" spans="1:13">
      <c r="A2" s="8" t="s">
        <v>231</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83</v>
      </c>
    </row>
    <row r="5" spans="1:13">
      <c r="A5" s="7" t="s">
        <v>11</v>
      </c>
      <c r="B5" s="7">
        <v>14</v>
      </c>
      <c r="C5" s="7">
        <v>0</v>
      </c>
      <c r="D5" s="7">
        <v>1</v>
      </c>
      <c r="E5" s="7">
        <v>0</v>
      </c>
      <c r="F5" s="7">
        <v>2</v>
      </c>
      <c r="G5" s="7">
        <v>3</v>
      </c>
      <c r="H5" s="7">
        <v>3</v>
      </c>
      <c r="I5" s="7">
        <v>5</v>
      </c>
      <c r="J5" s="7">
        <v>5.57</v>
      </c>
      <c r="K5" s="20"/>
      <c r="M5" s="7" t="s">
        <v>84</v>
      </c>
    </row>
    <row r="6" spans="1:13">
      <c r="A6" s="7" t="s">
        <v>12</v>
      </c>
      <c r="B6" s="7">
        <v>14</v>
      </c>
      <c r="C6" s="7">
        <v>0</v>
      </c>
      <c r="D6" s="7">
        <v>0</v>
      </c>
      <c r="E6" s="7">
        <v>0</v>
      </c>
      <c r="F6" s="7">
        <v>2</v>
      </c>
      <c r="G6" s="7">
        <v>0</v>
      </c>
      <c r="H6" s="7">
        <v>3</v>
      </c>
      <c r="I6" s="7">
        <v>9</v>
      </c>
      <c r="J6" s="7">
        <v>6.36</v>
      </c>
      <c r="K6" s="20"/>
      <c r="M6" s="7" t="s">
        <v>85</v>
      </c>
    </row>
    <row r="7" spans="1:13">
      <c r="A7" s="7" t="s">
        <v>13</v>
      </c>
      <c r="B7" s="7">
        <v>14</v>
      </c>
      <c r="C7" s="7">
        <v>0</v>
      </c>
      <c r="D7" s="7">
        <v>0</v>
      </c>
      <c r="E7" s="7">
        <v>0</v>
      </c>
      <c r="F7" s="7">
        <v>2</v>
      </c>
      <c r="G7" s="7">
        <v>2</v>
      </c>
      <c r="H7" s="7">
        <v>4</v>
      </c>
      <c r="I7" s="7">
        <v>6</v>
      </c>
      <c r="J7" s="7">
        <v>6</v>
      </c>
      <c r="K7" s="20"/>
      <c r="M7" s="7" t="s">
        <v>86</v>
      </c>
    </row>
    <row r="8" spans="1:13">
      <c r="A8" s="7" t="s">
        <v>14</v>
      </c>
      <c r="B8" s="7">
        <v>14</v>
      </c>
      <c r="C8" s="7">
        <v>0</v>
      </c>
      <c r="D8" s="7">
        <v>1</v>
      </c>
      <c r="E8" s="7">
        <v>0</v>
      </c>
      <c r="F8" s="7">
        <v>2</v>
      </c>
      <c r="G8" s="7">
        <v>2</v>
      </c>
      <c r="H8" s="7">
        <v>3</v>
      </c>
      <c r="I8" s="7">
        <v>6</v>
      </c>
      <c r="J8" s="7">
        <v>5.71</v>
      </c>
      <c r="K8" s="20"/>
    </row>
    <row r="9" spans="1:13">
      <c r="A9" s="7" t="s">
        <v>15</v>
      </c>
      <c r="B9" s="7">
        <v>14</v>
      </c>
      <c r="C9" s="7">
        <v>0</v>
      </c>
      <c r="D9" s="7">
        <v>1</v>
      </c>
      <c r="E9" s="7">
        <v>0</v>
      </c>
      <c r="F9" s="7">
        <v>3</v>
      </c>
      <c r="G9" s="7">
        <v>0</v>
      </c>
      <c r="H9" s="7">
        <v>4</v>
      </c>
      <c r="I9" s="7">
        <v>6</v>
      </c>
      <c r="J9" s="7">
        <v>5.71</v>
      </c>
      <c r="K9" s="20"/>
    </row>
    <row r="10" spans="1:13">
      <c r="A10" s="7" t="s">
        <v>16</v>
      </c>
      <c r="B10" s="7">
        <v>14</v>
      </c>
      <c r="C10" s="7">
        <v>0</v>
      </c>
      <c r="D10" s="7">
        <v>1</v>
      </c>
      <c r="E10" s="7">
        <v>0</v>
      </c>
      <c r="F10" s="7">
        <v>2</v>
      </c>
      <c r="G10" s="7">
        <v>1</v>
      </c>
      <c r="H10" s="7">
        <v>3</v>
      </c>
      <c r="I10" s="7">
        <v>7</v>
      </c>
      <c r="J10" s="7">
        <v>5.86</v>
      </c>
      <c r="K10" s="20"/>
    </row>
    <row r="11" spans="1:13">
      <c r="A11" s="7" t="s">
        <v>17</v>
      </c>
      <c r="B11" s="7">
        <v>14</v>
      </c>
      <c r="C11" s="7">
        <v>0</v>
      </c>
      <c r="D11" s="7">
        <v>1</v>
      </c>
      <c r="E11" s="7">
        <v>0</v>
      </c>
      <c r="F11" s="7">
        <v>3</v>
      </c>
      <c r="G11" s="7">
        <v>0</v>
      </c>
      <c r="H11" s="7">
        <v>5</v>
      </c>
      <c r="I11" s="7">
        <v>5</v>
      </c>
      <c r="J11" s="7">
        <v>5.64</v>
      </c>
      <c r="K11" s="20"/>
    </row>
    <row r="12" spans="1:13">
      <c r="A12" s="7" t="s">
        <v>18</v>
      </c>
      <c r="B12" s="7">
        <v>14</v>
      </c>
      <c r="C12" s="7">
        <v>0</v>
      </c>
      <c r="D12" s="7">
        <v>1</v>
      </c>
      <c r="E12" s="7">
        <v>0</v>
      </c>
      <c r="F12" s="7">
        <v>4</v>
      </c>
      <c r="G12" s="7">
        <v>0</v>
      </c>
      <c r="H12" s="7">
        <v>3</v>
      </c>
      <c r="I12" s="7">
        <v>6</v>
      </c>
      <c r="J12" s="7">
        <v>5.57</v>
      </c>
      <c r="K12" s="20"/>
    </row>
    <row r="13" spans="1:13">
      <c r="A13" s="7" t="s">
        <v>19</v>
      </c>
      <c r="B13" s="7">
        <v>14</v>
      </c>
      <c r="C13" s="7">
        <v>0</v>
      </c>
      <c r="D13" s="7">
        <v>1</v>
      </c>
      <c r="E13" s="7">
        <v>0</v>
      </c>
      <c r="F13" s="7">
        <v>2</v>
      </c>
      <c r="G13" s="7">
        <v>1</v>
      </c>
      <c r="H13" s="7">
        <v>2</v>
      </c>
      <c r="I13" s="7">
        <v>8</v>
      </c>
      <c r="J13" s="7">
        <v>5.93</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14</v>
      </c>
      <c r="D17" s="7">
        <v>0</v>
      </c>
      <c r="E17" s="7">
        <v>1</v>
      </c>
      <c r="F17" s="7">
        <v>12</v>
      </c>
      <c r="G17" s="7">
        <v>1</v>
      </c>
      <c r="H17" s="7">
        <v>2.92</v>
      </c>
      <c r="I17" s="20"/>
    </row>
    <row r="18" spans="1:9">
      <c r="A18" s="20"/>
      <c r="B18" s="7" t="s">
        <v>26</v>
      </c>
      <c r="C18" s="7">
        <v>14</v>
      </c>
      <c r="D18" s="7">
        <v>0</v>
      </c>
      <c r="E18" s="7">
        <v>5</v>
      </c>
      <c r="F18" s="7">
        <v>9</v>
      </c>
      <c r="G18" s="7">
        <v>0</v>
      </c>
      <c r="H18" s="7">
        <v>2.64</v>
      </c>
      <c r="I18" s="20"/>
    </row>
    <row r="19" spans="1:9">
      <c r="A19" s="20"/>
      <c r="B19" s="7" t="s">
        <v>27</v>
      </c>
      <c r="C19" s="7">
        <v>14</v>
      </c>
      <c r="D19" s="7">
        <v>0</v>
      </c>
      <c r="E19" s="7">
        <v>1</v>
      </c>
      <c r="F19" s="7">
        <v>12</v>
      </c>
      <c r="G19" s="7">
        <v>1</v>
      </c>
      <c r="H19" s="7">
        <v>2.92</v>
      </c>
      <c r="I19" s="20"/>
    </row>
    <row r="20" spans="1:9">
      <c r="A20" s="20"/>
      <c r="B20" s="7" t="s">
        <v>28</v>
      </c>
      <c r="C20" s="7">
        <v>14</v>
      </c>
      <c r="D20" s="7">
        <v>0</v>
      </c>
      <c r="E20" s="7">
        <v>0</v>
      </c>
      <c r="F20" s="7">
        <v>12</v>
      </c>
      <c r="G20" s="7">
        <v>2</v>
      </c>
      <c r="H20" s="7">
        <v>3</v>
      </c>
      <c r="I20" s="20"/>
    </row>
    <row r="21" spans="1:9">
      <c r="A21" s="20"/>
      <c r="B21" s="7" t="s">
        <v>29</v>
      </c>
      <c r="C21" s="7">
        <v>14</v>
      </c>
      <c r="D21" s="7">
        <v>0</v>
      </c>
      <c r="E21" s="7">
        <v>3</v>
      </c>
      <c r="F21" s="7">
        <v>10</v>
      </c>
      <c r="G21" s="7">
        <v>1</v>
      </c>
      <c r="H21" s="7">
        <v>2.77</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14</v>
      </c>
      <c r="D25" s="7">
        <v>1</v>
      </c>
      <c r="E25" s="7">
        <v>13</v>
      </c>
      <c r="F25" s="7">
        <v>0</v>
      </c>
      <c r="G25" s="20"/>
    </row>
    <row r="26" spans="1:9">
      <c r="A26" s="20"/>
      <c r="B26" s="7" t="s">
        <v>34</v>
      </c>
      <c r="C26" s="7">
        <v>14</v>
      </c>
      <c r="D26" s="7">
        <v>0</v>
      </c>
      <c r="E26" s="7">
        <v>14</v>
      </c>
      <c r="F26" s="7">
        <v>0</v>
      </c>
      <c r="G26" s="20"/>
    </row>
    <row r="27" spans="1:9">
      <c r="A27" s="20"/>
      <c r="B27" s="7" t="s">
        <v>35</v>
      </c>
      <c r="C27" s="7">
        <v>14</v>
      </c>
      <c r="D27" s="7">
        <v>0</v>
      </c>
      <c r="E27" s="7">
        <v>14</v>
      </c>
      <c r="F27" s="7">
        <v>0</v>
      </c>
      <c r="G27" s="20"/>
    </row>
    <row r="28" spans="1:9">
      <c r="A28" s="20"/>
      <c r="B28" s="7" t="s">
        <v>36</v>
      </c>
      <c r="C28" s="7">
        <v>14</v>
      </c>
      <c r="D28" s="7">
        <v>0</v>
      </c>
      <c r="E28" s="7">
        <v>14</v>
      </c>
      <c r="F28" s="7">
        <v>0</v>
      </c>
      <c r="G28" s="20"/>
    </row>
    <row r="29" spans="1:9">
      <c r="A29" s="20"/>
      <c r="B29" s="7" t="s">
        <v>37</v>
      </c>
      <c r="C29" s="7">
        <v>14</v>
      </c>
      <c r="D29" s="7">
        <v>0</v>
      </c>
      <c r="E29" s="7">
        <v>14</v>
      </c>
      <c r="F29" s="7">
        <v>0</v>
      </c>
      <c r="G29" s="20"/>
    </row>
    <row r="30" spans="1:9">
      <c r="A30" s="20"/>
      <c r="B30" s="7" t="s">
        <v>38</v>
      </c>
      <c r="C30" s="7">
        <v>14</v>
      </c>
      <c r="D30" s="7">
        <v>0</v>
      </c>
      <c r="E30" s="7">
        <v>13</v>
      </c>
      <c r="F30" s="7">
        <v>1</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14</v>
      </c>
      <c r="D38" s="7" t="s">
        <v>43</v>
      </c>
      <c r="E38" s="7" t="s">
        <v>45</v>
      </c>
      <c r="F38" s="7">
        <v>0</v>
      </c>
    </row>
    <row r="39" spans="1:6">
      <c r="A39" s="20"/>
      <c r="B39" s="7" t="s">
        <v>46</v>
      </c>
      <c r="C39" s="7">
        <v>2</v>
      </c>
      <c r="D39" s="7" t="s">
        <v>43</v>
      </c>
      <c r="E39" s="7" t="s">
        <v>47</v>
      </c>
      <c r="F39" s="7">
        <v>1</v>
      </c>
    </row>
    <row r="40" spans="1:6">
      <c r="A40" s="20"/>
      <c r="B40" s="7" t="s">
        <v>48</v>
      </c>
      <c r="C40" s="7">
        <v>3</v>
      </c>
      <c r="D40" s="7" t="s">
        <v>43</v>
      </c>
      <c r="E40" s="7" t="s">
        <v>49</v>
      </c>
      <c r="F40" s="7">
        <v>0</v>
      </c>
    </row>
    <row r="41" spans="1:6">
      <c r="A41" s="20"/>
      <c r="B41" s="7" t="s">
        <v>50</v>
      </c>
      <c r="C41" s="7">
        <v>0</v>
      </c>
      <c r="D41" s="7" t="s">
        <v>43</v>
      </c>
      <c r="E41" s="7" t="s">
        <v>51</v>
      </c>
      <c r="F41" s="7">
        <v>0</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14</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6</v>
      </c>
      <c r="D52" s="7" t="s">
        <v>43</v>
      </c>
      <c r="E52" s="7" t="s">
        <v>57</v>
      </c>
      <c r="F52" s="7">
        <v>7</v>
      </c>
    </row>
    <row r="53" spans="1:6">
      <c r="A53" s="20"/>
      <c r="B53" s="7" t="s">
        <v>58</v>
      </c>
      <c r="C53" s="7">
        <v>0</v>
      </c>
      <c r="D53" s="7" t="s">
        <v>43</v>
      </c>
      <c r="E53" s="7" t="s">
        <v>59</v>
      </c>
      <c r="F53" s="7">
        <v>0</v>
      </c>
    </row>
    <row r="54" spans="1:6">
      <c r="A54" s="20"/>
      <c r="B54" s="7" t="s">
        <v>60</v>
      </c>
      <c r="C54" s="7">
        <v>1</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3</v>
      </c>
    </row>
    <row r="60" spans="1:6">
      <c r="A60" s="20"/>
      <c r="B60" s="7" t="s">
        <v>66</v>
      </c>
      <c r="C60" s="7">
        <v>0</v>
      </c>
      <c r="D60" s="7" t="s">
        <v>43</v>
      </c>
      <c r="E60" s="7" t="s">
        <v>67</v>
      </c>
      <c r="F60" s="7">
        <v>4</v>
      </c>
    </row>
    <row r="61" spans="1:6">
      <c r="A61" s="20"/>
      <c r="B61" s="7" t="s">
        <v>68</v>
      </c>
      <c r="C61" s="7">
        <v>0</v>
      </c>
      <c r="D61" s="7" t="s">
        <v>43</v>
      </c>
      <c r="E61" s="7" t="s">
        <v>69</v>
      </c>
      <c r="F61" s="7">
        <v>0</v>
      </c>
    </row>
    <row r="62" spans="1:6">
      <c r="A62" s="20"/>
      <c r="B62" s="7" t="s">
        <v>70</v>
      </c>
      <c r="C62" s="7">
        <v>0</v>
      </c>
      <c r="D62" s="7" t="s">
        <v>43</v>
      </c>
      <c r="E62" s="7" t="s">
        <v>71</v>
      </c>
      <c r="F62" s="7">
        <v>1</v>
      </c>
    </row>
    <row r="63" spans="1:6">
      <c r="A63" s="20"/>
      <c r="B63" s="7" t="s">
        <v>51</v>
      </c>
      <c r="C63" s="7">
        <v>6</v>
      </c>
      <c r="D63" s="7" t="s">
        <v>43</v>
      </c>
    </row>
  </sheetData>
  <mergeCells count="41">
    <mergeCell ref="B55:F55"/>
    <mergeCell ref="B56:F56"/>
    <mergeCell ref="B31:G31"/>
    <mergeCell ref="A32:A63"/>
    <mergeCell ref="E50:E51"/>
    <mergeCell ref="B57:B58"/>
    <mergeCell ref="D57:D58"/>
    <mergeCell ref="E57:E58"/>
    <mergeCell ref="B34:F34"/>
    <mergeCell ref="B35:F35"/>
    <mergeCell ref="B43:F43"/>
    <mergeCell ref="B44:F44"/>
    <mergeCell ref="B48:F48"/>
    <mergeCell ref="B49:F49"/>
    <mergeCell ref="B42:F42"/>
    <mergeCell ref="B45:B46"/>
    <mergeCell ref="B22:F22"/>
    <mergeCell ref="A22:A30"/>
    <mergeCell ref="G22:G30"/>
    <mergeCell ref="B36:B37"/>
    <mergeCell ref="D36:D37"/>
    <mergeCell ref="E36:E37"/>
    <mergeCell ref="B33:F33"/>
    <mergeCell ref="B23:B24"/>
    <mergeCell ref="D23:D24"/>
    <mergeCell ref="E23:E24"/>
    <mergeCell ref="F23:F24"/>
    <mergeCell ref="A3:A4"/>
    <mergeCell ref="J3:J4"/>
    <mergeCell ref="K3:K13"/>
    <mergeCell ref="B15:B16"/>
    <mergeCell ref="G15:G16"/>
    <mergeCell ref="H15:H16"/>
    <mergeCell ref="B14:H14"/>
    <mergeCell ref="A14:A21"/>
    <mergeCell ref="I14:I21"/>
    <mergeCell ref="D45:D46"/>
    <mergeCell ref="E45:E46"/>
    <mergeCell ref="B50:B51"/>
    <mergeCell ref="D50:D51"/>
    <mergeCell ref="B32:F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F10D-D6FA-F74C-80CB-B0855CEC0ABC}">
  <dimension ref="A1:M63"/>
  <sheetViews>
    <sheetView workbookViewId="0">
      <selection activeCell="H24" sqref="H24"/>
    </sheetView>
  </sheetViews>
  <sheetFormatPr baseColWidth="10" defaultRowHeight="16"/>
  <cols>
    <col min="1" max="16384" width="10.83203125" style="7"/>
  </cols>
  <sheetData>
    <row r="1" spans="1:13">
      <c r="A1" s="9" t="s">
        <v>87</v>
      </c>
    </row>
    <row r="2" spans="1:13">
      <c r="A2" s="8" t="s">
        <v>232</v>
      </c>
    </row>
    <row r="3" spans="1:13">
      <c r="A3" s="21" t="s">
        <v>0</v>
      </c>
      <c r="B3" s="8" t="s">
        <v>1</v>
      </c>
      <c r="C3" s="8" t="s">
        <v>3</v>
      </c>
      <c r="D3" s="8" t="s">
        <v>4</v>
      </c>
      <c r="E3" s="8" t="s">
        <v>5</v>
      </c>
      <c r="F3" s="8" t="s">
        <v>6</v>
      </c>
      <c r="G3" s="8" t="s">
        <v>7</v>
      </c>
      <c r="H3" s="8" t="s">
        <v>8</v>
      </c>
      <c r="I3" s="8" t="s">
        <v>9</v>
      </c>
      <c r="J3" s="21" t="s">
        <v>10</v>
      </c>
      <c r="K3" s="20"/>
      <c r="M3" s="8" t="s">
        <v>101</v>
      </c>
    </row>
    <row r="4" spans="1:13">
      <c r="A4" s="21"/>
      <c r="B4" s="8" t="s">
        <v>2</v>
      </c>
      <c r="C4" s="8">
        <v>-1</v>
      </c>
      <c r="D4" s="8">
        <v>-2</v>
      </c>
      <c r="E4" s="8">
        <v>-3</v>
      </c>
      <c r="F4" s="8">
        <v>-4</v>
      </c>
      <c r="G4" s="8">
        <v>-5</v>
      </c>
      <c r="H4" s="8">
        <v>-6</v>
      </c>
      <c r="I4" s="8">
        <v>-7</v>
      </c>
      <c r="J4" s="21"/>
      <c r="K4" s="20"/>
      <c r="M4" s="7" t="s">
        <v>89</v>
      </c>
    </row>
    <row r="5" spans="1:13">
      <c r="A5" s="7" t="s">
        <v>11</v>
      </c>
      <c r="B5" s="7">
        <v>37</v>
      </c>
      <c r="C5" s="7">
        <v>0</v>
      </c>
      <c r="D5" s="7">
        <v>0</v>
      </c>
      <c r="E5" s="7">
        <v>1</v>
      </c>
      <c r="F5" s="7">
        <v>1</v>
      </c>
      <c r="G5" s="7">
        <v>5</v>
      </c>
      <c r="H5" s="7">
        <v>15</v>
      </c>
      <c r="I5" s="7">
        <v>15</v>
      </c>
      <c r="J5" s="7">
        <v>6.14</v>
      </c>
      <c r="K5" s="20"/>
      <c r="M5" s="7" t="s">
        <v>90</v>
      </c>
    </row>
    <row r="6" spans="1:13">
      <c r="A6" s="7" t="s">
        <v>12</v>
      </c>
      <c r="B6" s="7">
        <v>37</v>
      </c>
      <c r="C6" s="7">
        <v>0</v>
      </c>
      <c r="D6" s="7">
        <v>0</v>
      </c>
      <c r="E6" s="7">
        <v>0</v>
      </c>
      <c r="F6" s="7">
        <v>0</v>
      </c>
      <c r="G6" s="7">
        <v>4</v>
      </c>
      <c r="H6" s="7">
        <v>10</v>
      </c>
      <c r="I6" s="7">
        <v>23</v>
      </c>
      <c r="J6" s="7">
        <v>6.51</v>
      </c>
      <c r="K6" s="20"/>
      <c r="M6" s="7" t="s">
        <v>91</v>
      </c>
    </row>
    <row r="7" spans="1:13">
      <c r="A7" s="7" t="s">
        <v>13</v>
      </c>
      <c r="B7" s="7">
        <v>37</v>
      </c>
      <c r="C7" s="7">
        <v>0</v>
      </c>
      <c r="D7" s="7">
        <v>0</v>
      </c>
      <c r="E7" s="7">
        <v>0</v>
      </c>
      <c r="F7" s="7">
        <v>1</v>
      </c>
      <c r="G7" s="7">
        <v>6</v>
      </c>
      <c r="H7" s="7">
        <v>14</v>
      </c>
      <c r="I7" s="7">
        <v>16</v>
      </c>
      <c r="J7" s="7">
        <v>6.22</v>
      </c>
      <c r="K7" s="20"/>
      <c r="M7" s="7" t="s">
        <v>92</v>
      </c>
    </row>
    <row r="8" spans="1:13">
      <c r="A8" s="7" t="s">
        <v>14</v>
      </c>
      <c r="B8" s="7">
        <v>37</v>
      </c>
      <c r="C8" s="7">
        <v>0</v>
      </c>
      <c r="D8" s="7">
        <v>0</v>
      </c>
      <c r="E8" s="7">
        <v>0</v>
      </c>
      <c r="F8" s="7">
        <v>1</v>
      </c>
      <c r="G8" s="7">
        <v>8</v>
      </c>
      <c r="H8" s="7">
        <v>10</v>
      </c>
      <c r="I8" s="7">
        <v>18</v>
      </c>
      <c r="J8" s="7">
        <v>6.22</v>
      </c>
      <c r="K8" s="20"/>
      <c r="M8" s="7" t="s">
        <v>93</v>
      </c>
    </row>
    <row r="9" spans="1:13">
      <c r="A9" s="7" t="s">
        <v>15</v>
      </c>
      <c r="B9" s="7">
        <v>37</v>
      </c>
      <c r="C9" s="7">
        <v>0</v>
      </c>
      <c r="D9" s="7">
        <v>0</v>
      </c>
      <c r="E9" s="7">
        <v>1</v>
      </c>
      <c r="F9" s="7">
        <v>1</v>
      </c>
      <c r="G9" s="7">
        <v>10</v>
      </c>
      <c r="H9" s="7">
        <v>11</v>
      </c>
      <c r="I9" s="7">
        <v>14</v>
      </c>
      <c r="J9" s="7">
        <v>5.97</v>
      </c>
      <c r="K9" s="20"/>
      <c r="M9" s="7" t="s">
        <v>94</v>
      </c>
    </row>
    <row r="10" spans="1:13">
      <c r="A10" s="7" t="s">
        <v>16</v>
      </c>
      <c r="B10" s="7">
        <v>37</v>
      </c>
      <c r="C10" s="7">
        <v>0</v>
      </c>
      <c r="D10" s="7">
        <v>0</v>
      </c>
      <c r="E10" s="7">
        <v>0</v>
      </c>
      <c r="F10" s="7">
        <v>1</v>
      </c>
      <c r="G10" s="7">
        <v>8</v>
      </c>
      <c r="H10" s="7">
        <v>12</v>
      </c>
      <c r="I10" s="7">
        <v>16</v>
      </c>
      <c r="J10" s="7">
        <v>6.16</v>
      </c>
      <c r="K10" s="20"/>
      <c r="M10" s="7" t="s">
        <v>95</v>
      </c>
    </row>
    <row r="11" spans="1:13">
      <c r="A11" s="7" t="s">
        <v>17</v>
      </c>
      <c r="B11" s="7">
        <v>37</v>
      </c>
      <c r="C11" s="7">
        <v>0</v>
      </c>
      <c r="D11" s="7">
        <v>0</v>
      </c>
      <c r="E11" s="7">
        <v>0</v>
      </c>
      <c r="F11" s="7">
        <v>2</v>
      </c>
      <c r="G11" s="7">
        <v>11</v>
      </c>
      <c r="H11" s="7">
        <v>11</v>
      </c>
      <c r="I11" s="7">
        <v>13</v>
      </c>
      <c r="J11" s="7">
        <v>5.95</v>
      </c>
      <c r="K11" s="20"/>
      <c r="M11" s="7" t="s">
        <v>96</v>
      </c>
    </row>
    <row r="12" spans="1:13">
      <c r="A12" s="7" t="s">
        <v>18</v>
      </c>
      <c r="B12" s="7">
        <v>37</v>
      </c>
      <c r="C12" s="7">
        <v>0</v>
      </c>
      <c r="D12" s="7">
        <v>0</v>
      </c>
      <c r="E12" s="7">
        <v>0</v>
      </c>
      <c r="F12" s="7">
        <v>5</v>
      </c>
      <c r="G12" s="7">
        <v>3</v>
      </c>
      <c r="H12" s="7">
        <v>13</v>
      </c>
      <c r="I12" s="7">
        <v>16</v>
      </c>
      <c r="J12" s="7">
        <v>6.08</v>
      </c>
      <c r="K12" s="20"/>
      <c r="M12" s="7" t="s">
        <v>97</v>
      </c>
    </row>
    <row r="13" spans="1:13">
      <c r="A13" s="7" t="s">
        <v>19</v>
      </c>
      <c r="B13" s="7">
        <v>37</v>
      </c>
      <c r="C13" s="7">
        <v>0</v>
      </c>
      <c r="D13" s="7">
        <v>0</v>
      </c>
      <c r="E13" s="7">
        <v>0</v>
      </c>
      <c r="F13" s="7">
        <v>1</v>
      </c>
      <c r="G13" s="7">
        <v>5</v>
      </c>
      <c r="H13" s="7">
        <v>15</v>
      </c>
      <c r="I13" s="7">
        <v>16</v>
      </c>
      <c r="J13" s="7">
        <v>6.24</v>
      </c>
      <c r="K13" s="20"/>
      <c r="M13" s="7" t="s">
        <v>98</v>
      </c>
    </row>
    <row r="14" spans="1:13">
      <c r="A14" s="20"/>
      <c r="B14" s="20"/>
      <c r="C14" s="20"/>
      <c r="D14" s="20"/>
      <c r="E14" s="20"/>
      <c r="F14" s="20"/>
      <c r="G14" s="20"/>
      <c r="H14" s="20"/>
      <c r="I14" s="20"/>
      <c r="M14" s="7" t="s">
        <v>99</v>
      </c>
    </row>
    <row r="15" spans="1:13">
      <c r="A15" s="20"/>
      <c r="B15" s="21" t="s">
        <v>20</v>
      </c>
      <c r="C15" s="8" t="s">
        <v>1</v>
      </c>
      <c r="D15" s="8" t="s">
        <v>21</v>
      </c>
      <c r="E15" s="8" t="s">
        <v>22</v>
      </c>
      <c r="F15" s="8" t="s">
        <v>23</v>
      </c>
      <c r="G15" s="21" t="s">
        <v>24</v>
      </c>
      <c r="H15" s="21" t="s">
        <v>10</v>
      </c>
      <c r="I15" s="20"/>
      <c r="M15" s="7" t="s">
        <v>100</v>
      </c>
    </row>
    <row r="16" spans="1:13">
      <c r="A16" s="20"/>
      <c r="B16" s="21"/>
      <c r="C16" s="8" t="s">
        <v>2</v>
      </c>
      <c r="D16" s="8">
        <v>-1</v>
      </c>
      <c r="E16" s="8">
        <v>-2</v>
      </c>
      <c r="F16" s="8">
        <v>-3</v>
      </c>
      <c r="G16" s="21"/>
      <c r="H16" s="21"/>
      <c r="I16" s="20"/>
    </row>
    <row r="17" spans="1:9">
      <c r="A17" s="20"/>
      <c r="B17" s="7" t="s">
        <v>25</v>
      </c>
      <c r="C17" s="7">
        <v>37</v>
      </c>
      <c r="D17" s="7">
        <v>1</v>
      </c>
      <c r="E17" s="7">
        <v>10</v>
      </c>
      <c r="F17" s="7">
        <v>21</v>
      </c>
      <c r="G17" s="7">
        <v>5</v>
      </c>
      <c r="H17" s="7">
        <v>2.63</v>
      </c>
      <c r="I17" s="20"/>
    </row>
    <row r="18" spans="1:9">
      <c r="A18" s="20"/>
      <c r="B18" s="7" t="s">
        <v>26</v>
      </c>
      <c r="C18" s="7">
        <v>37</v>
      </c>
      <c r="D18" s="7">
        <v>0</v>
      </c>
      <c r="E18" s="7">
        <v>10</v>
      </c>
      <c r="F18" s="7">
        <v>26</v>
      </c>
      <c r="G18" s="7">
        <v>1</v>
      </c>
      <c r="H18" s="7">
        <v>2.72</v>
      </c>
      <c r="I18" s="20"/>
    </row>
    <row r="19" spans="1:9">
      <c r="A19" s="20"/>
      <c r="B19" s="7" t="s">
        <v>27</v>
      </c>
      <c r="C19" s="7">
        <v>37</v>
      </c>
      <c r="D19" s="7">
        <v>2</v>
      </c>
      <c r="E19" s="7">
        <v>9</v>
      </c>
      <c r="F19" s="7">
        <v>23</v>
      </c>
      <c r="G19" s="7">
        <v>3</v>
      </c>
      <c r="H19" s="7">
        <v>2.62</v>
      </c>
      <c r="I19" s="20"/>
    </row>
    <row r="20" spans="1:9">
      <c r="A20" s="20"/>
      <c r="B20" s="7" t="s">
        <v>28</v>
      </c>
      <c r="C20" s="7">
        <v>37</v>
      </c>
      <c r="D20" s="7">
        <v>0</v>
      </c>
      <c r="E20" s="7">
        <v>6</v>
      </c>
      <c r="F20" s="7">
        <v>27</v>
      </c>
      <c r="G20" s="7">
        <v>4</v>
      </c>
      <c r="H20" s="7">
        <v>2.82</v>
      </c>
      <c r="I20" s="20"/>
    </row>
    <row r="21" spans="1:9">
      <c r="A21" s="20"/>
      <c r="B21" s="7" t="s">
        <v>29</v>
      </c>
      <c r="C21" s="7">
        <v>37</v>
      </c>
      <c r="D21" s="7">
        <v>0</v>
      </c>
      <c r="E21" s="7">
        <v>7</v>
      </c>
      <c r="F21" s="7">
        <v>27</v>
      </c>
      <c r="G21" s="7">
        <v>3</v>
      </c>
      <c r="H21" s="7">
        <v>2.79</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37</v>
      </c>
      <c r="D25" s="7">
        <v>0</v>
      </c>
      <c r="E25" s="7">
        <v>37</v>
      </c>
      <c r="F25" s="7">
        <v>0</v>
      </c>
      <c r="G25" s="20"/>
    </row>
    <row r="26" spans="1:9">
      <c r="A26" s="20"/>
      <c r="B26" s="7" t="s">
        <v>34</v>
      </c>
      <c r="C26" s="7">
        <v>37</v>
      </c>
      <c r="D26" s="7">
        <v>0</v>
      </c>
      <c r="E26" s="7">
        <v>37</v>
      </c>
      <c r="F26" s="7">
        <v>0</v>
      </c>
      <c r="G26" s="20"/>
    </row>
    <row r="27" spans="1:9">
      <c r="A27" s="20"/>
      <c r="B27" s="7" t="s">
        <v>35</v>
      </c>
      <c r="C27" s="7">
        <v>37</v>
      </c>
      <c r="D27" s="7">
        <v>0</v>
      </c>
      <c r="E27" s="7">
        <v>37</v>
      </c>
      <c r="F27" s="7">
        <v>0</v>
      </c>
      <c r="G27" s="20"/>
    </row>
    <row r="28" spans="1:9">
      <c r="A28" s="20"/>
      <c r="B28" s="7" t="s">
        <v>36</v>
      </c>
      <c r="C28" s="7">
        <v>37</v>
      </c>
      <c r="D28" s="7">
        <v>0</v>
      </c>
      <c r="E28" s="7">
        <v>37</v>
      </c>
      <c r="F28" s="7">
        <v>0</v>
      </c>
      <c r="G28" s="20"/>
    </row>
    <row r="29" spans="1:9">
      <c r="A29" s="20"/>
      <c r="B29" s="7" t="s">
        <v>37</v>
      </c>
      <c r="C29" s="7">
        <v>37</v>
      </c>
      <c r="D29" s="7">
        <v>0</v>
      </c>
      <c r="E29" s="7">
        <v>37</v>
      </c>
      <c r="F29" s="7">
        <v>0</v>
      </c>
      <c r="G29" s="20"/>
    </row>
    <row r="30" spans="1:9">
      <c r="A30" s="20"/>
      <c r="B30" s="7" t="s">
        <v>38</v>
      </c>
      <c r="C30" s="7">
        <v>37</v>
      </c>
      <c r="D30" s="7">
        <v>0</v>
      </c>
      <c r="E30" s="7">
        <v>36</v>
      </c>
      <c r="F30" s="7">
        <v>1</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19</v>
      </c>
      <c r="D38" s="7" t="s">
        <v>43</v>
      </c>
      <c r="E38" s="7" t="s">
        <v>45</v>
      </c>
      <c r="F38" s="7">
        <v>6</v>
      </c>
    </row>
    <row r="39" spans="1:6">
      <c r="A39" s="20"/>
      <c r="B39" s="7" t="s">
        <v>46</v>
      </c>
      <c r="C39" s="7">
        <v>1</v>
      </c>
      <c r="D39" s="7" t="s">
        <v>43</v>
      </c>
      <c r="E39" s="7" t="s">
        <v>47</v>
      </c>
      <c r="F39" s="7">
        <v>7</v>
      </c>
    </row>
    <row r="40" spans="1:6">
      <c r="A40" s="20"/>
      <c r="B40" s="7" t="s">
        <v>48</v>
      </c>
      <c r="C40" s="7">
        <v>6</v>
      </c>
      <c r="D40" s="7" t="s">
        <v>43</v>
      </c>
      <c r="E40" s="7" t="s">
        <v>49</v>
      </c>
      <c r="F40" s="7">
        <v>0</v>
      </c>
    </row>
    <row r="41" spans="1:6">
      <c r="A41" s="20"/>
      <c r="B41" s="7" t="s">
        <v>50</v>
      </c>
      <c r="C41" s="7">
        <v>0</v>
      </c>
      <c r="D41" s="7" t="s">
        <v>43</v>
      </c>
      <c r="E41" s="7" t="s">
        <v>51</v>
      </c>
      <c r="F41" s="7">
        <v>2</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37</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20</v>
      </c>
      <c r="D52" s="7" t="s">
        <v>43</v>
      </c>
      <c r="E52" s="7" t="s">
        <v>57</v>
      </c>
      <c r="F52" s="7">
        <v>17</v>
      </c>
    </row>
    <row r="53" spans="1:6">
      <c r="A53" s="20"/>
      <c r="B53" s="7" t="s">
        <v>58</v>
      </c>
      <c r="C53" s="7">
        <v>0</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8</v>
      </c>
    </row>
    <row r="60" spans="1:6">
      <c r="A60" s="20"/>
      <c r="B60" s="7" t="s">
        <v>66</v>
      </c>
      <c r="C60" s="7">
        <v>6</v>
      </c>
      <c r="D60" s="7" t="s">
        <v>43</v>
      </c>
      <c r="E60" s="7" t="s">
        <v>67</v>
      </c>
      <c r="F60" s="7">
        <v>8</v>
      </c>
    </row>
    <row r="61" spans="1:6">
      <c r="A61" s="20"/>
      <c r="B61" s="7" t="s">
        <v>68</v>
      </c>
      <c r="C61" s="7">
        <v>0</v>
      </c>
      <c r="D61" s="7" t="s">
        <v>43</v>
      </c>
      <c r="E61" s="7" t="s">
        <v>69</v>
      </c>
      <c r="F61" s="7">
        <v>0</v>
      </c>
    </row>
    <row r="62" spans="1:6">
      <c r="A62" s="20"/>
      <c r="B62" s="7" t="s">
        <v>70</v>
      </c>
      <c r="C62" s="7">
        <v>2</v>
      </c>
      <c r="D62" s="7" t="s">
        <v>43</v>
      </c>
      <c r="E62" s="7" t="s">
        <v>71</v>
      </c>
      <c r="F62" s="7">
        <v>5</v>
      </c>
    </row>
    <row r="63" spans="1:6">
      <c r="A63" s="20"/>
      <c r="B63" s="7" t="s">
        <v>51</v>
      </c>
      <c r="C63" s="7">
        <v>8</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8E1F3-DCC1-7D49-B48F-4C9AC4E2B157}">
  <dimension ref="A1:M64"/>
  <sheetViews>
    <sheetView workbookViewId="0">
      <selection activeCell="A2" sqref="A2"/>
    </sheetView>
  </sheetViews>
  <sheetFormatPr baseColWidth="10" defaultRowHeight="16"/>
  <cols>
    <col min="1" max="16384" width="10.83203125" style="7"/>
  </cols>
  <sheetData>
    <row r="1" spans="1:13">
      <c r="A1" s="9" t="s">
        <v>87</v>
      </c>
    </row>
    <row r="2" spans="1:13">
      <c r="A2" s="8" t="s">
        <v>233</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102</v>
      </c>
    </row>
    <row r="5" spans="1:13">
      <c r="A5" s="7" t="s">
        <v>11</v>
      </c>
      <c r="B5" s="7">
        <v>27</v>
      </c>
      <c r="C5" s="7">
        <v>0</v>
      </c>
      <c r="D5" s="7">
        <v>0</v>
      </c>
      <c r="E5" s="7">
        <v>0</v>
      </c>
      <c r="F5" s="7">
        <v>0</v>
      </c>
      <c r="G5" s="7">
        <v>6</v>
      </c>
      <c r="H5" s="7">
        <v>8</v>
      </c>
      <c r="I5" s="7">
        <v>13</v>
      </c>
      <c r="J5" s="7">
        <v>6.26</v>
      </c>
      <c r="K5" s="20"/>
      <c r="M5" s="7" t="s">
        <v>103</v>
      </c>
    </row>
    <row r="6" spans="1:13">
      <c r="A6" s="7" t="s">
        <v>12</v>
      </c>
      <c r="B6" s="7">
        <v>27</v>
      </c>
      <c r="C6" s="7">
        <v>0</v>
      </c>
      <c r="D6" s="7">
        <v>0</v>
      </c>
      <c r="E6" s="7">
        <v>0</v>
      </c>
      <c r="F6" s="7">
        <v>0</v>
      </c>
      <c r="G6" s="7">
        <v>1</v>
      </c>
      <c r="H6" s="7">
        <v>10</v>
      </c>
      <c r="I6" s="7">
        <v>16</v>
      </c>
      <c r="J6" s="7">
        <v>6.56</v>
      </c>
      <c r="K6" s="20"/>
      <c r="M6" s="7" t="s">
        <v>104</v>
      </c>
    </row>
    <row r="7" spans="1:13">
      <c r="A7" s="7" t="s">
        <v>13</v>
      </c>
      <c r="B7" s="7">
        <v>27</v>
      </c>
      <c r="C7" s="7">
        <v>0</v>
      </c>
      <c r="D7" s="7">
        <v>0</v>
      </c>
      <c r="E7" s="7">
        <v>0</v>
      </c>
      <c r="F7" s="7">
        <v>1</v>
      </c>
      <c r="G7" s="7">
        <v>1</v>
      </c>
      <c r="H7" s="7">
        <v>11</v>
      </c>
      <c r="I7" s="7">
        <v>14</v>
      </c>
      <c r="J7" s="7">
        <v>6.41</v>
      </c>
      <c r="K7" s="20"/>
      <c r="M7" s="7" t="s">
        <v>105</v>
      </c>
    </row>
    <row r="8" spans="1:13">
      <c r="A8" s="7" t="s">
        <v>14</v>
      </c>
      <c r="B8" s="7">
        <v>27</v>
      </c>
      <c r="C8" s="7">
        <v>0</v>
      </c>
      <c r="D8" s="7">
        <v>0</v>
      </c>
      <c r="E8" s="7">
        <v>0</v>
      </c>
      <c r="F8" s="7">
        <v>1</v>
      </c>
      <c r="G8" s="7">
        <v>3</v>
      </c>
      <c r="H8" s="7">
        <v>9</v>
      </c>
      <c r="I8" s="7">
        <v>14</v>
      </c>
      <c r="J8" s="7">
        <v>6.33</v>
      </c>
      <c r="K8" s="20"/>
      <c r="M8" s="7" t="s">
        <v>106</v>
      </c>
    </row>
    <row r="9" spans="1:13">
      <c r="A9" s="7" t="s">
        <v>15</v>
      </c>
      <c r="B9" s="7">
        <v>27</v>
      </c>
      <c r="C9" s="7">
        <v>0</v>
      </c>
      <c r="D9" s="7">
        <v>0</v>
      </c>
      <c r="E9" s="7">
        <v>0</v>
      </c>
      <c r="F9" s="7">
        <v>2</v>
      </c>
      <c r="G9" s="7">
        <v>5</v>
      </c>
      <c r="H9" s="7">
        <v>10</v>
      </c>
      <c r="I9" s="7">
        <v>10</v>
      </c>
      <c r="J9" s="7">
        <v>6.04</v>
      </c>
      <c r="K9" s="20"/>
      <c r="M9" s="7" t="s">
        <v>107</v>
      </c>
    </row>
    <row r="10" spans="1:13">
      <c r="A10" s="7" t="s">
        <v>16</v>
      </c>
      <c r="B10" s="7">
        <v>27</v>
      </c>
      <c r="C10" s="7">
        <v>0</v>
      </c>
      <c r="D10" s="7">
        <v>0</v>
      </c>
      <c r="E10" s="7">
        <v>0</v>
      </c>
      <c r="F10" s="7">
        <v>2</v>
      </c>
      <c r="G10" s="7">
        <v>1</v>
      </c>
      <c r="H10" s="7">
        <v>11</v>
      </c>
      <c r="I10" s="7">
        <v>13</v>
      </c>
      <c r="J10" s="7">
        <v>6.3</v>
      </c>
      <c r="K10" s="20"/>
      <c r="M10" s="7" t="s">
        <v>108</v>
      </c>
    </row>
    <row r="11" spans="1:13">
      <c r="A11" s="7" t="s">
        <v>17</v>
      </c>
      <c r="B11" s="7">
        <v>27</v>
      </c>
      <c r="C11" s="7">
        <v>0</v>
      </c>
      <c r="D11" s="7">
        <v>0</v>
      </c>
      <c r="E11" s="7">
        <v>1</v>
      </c>
      <c r="F11" s="7">
        <v>1</v>
      </c>
      <c r="G11" s="7">
        <v>2</v>
      </c>
      <c r="H11" s="7">
        <v>12</v>
      </c>
      <c r="I11" s="7">
        <v>11</v>
      </c>
      <c r="J11" s="7">
        <v>6.15</v>
      </c>
      <c r="K11" s="20"/>
      <c r="M11" s="7" t="s">
        <v>109</v>
      </c>
    </row>
    <row r="12" spans="1:13">
      <c r="A12" s="7" t="s">
        <v>18</v>
      </c>
      <c r="B12" s="7">
        <v>27</v>
      </c>
      <c r="C12" s="7">
        <v>0</v>
      </c>
      <c r="D12" s="7">
        <v>0</v>
      </c>
      <c r="E12" s="7">
        <v>3</v>
      </c>
      <c r="F12" s="7">
        <v>0</v>
      </c>
      <c r="G12" s="7">
        <v>5</v>
      </c>
      <c r="H12" s="7">
        <v>5</v>
      </c>
      <c r="I12" s="7">
        <v>14</v>
      </c>
      <c r="J12" s="7">
        <v>6</v>
      </c>
      <c r="K12" s="20"/>
    </row>
    <row r="13" spans="1:13">
      <c r="A13" s="7" t="s">
        <v>19</v>
      </c>
      <c r="B13" s="7">
        <v>27</v>
      </c>
      <c r="C13" s="7">
        <v>0</v>
      </c>
      <c r="D13" s="7">
        <v>0</v>
      </c>
      <c r="E13" s="7">
        <v>0</v>
      </c>
      <c r="F13" s="7">
        <v>0</v>
      </c>
      <c r="G13" s="7">
        <v>2</v>
      </c>
      <c r="H13" s="7">
        <v>9</v>
      </c>
      <c r="I13" s="7">
        <v>16</v>
      </c>
      <c r="J13" s="7">
        <v>6.52</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27</v>
      </c>
      <c r="D17" s="7">
        <v>0</v>
      </c>
      <c r="E17" s="7">
        <v>4</v>
      </c>
      <c r="F17" s="7">
        <v>21</v>
      </c>
      <c r="G17" s="7">
        <v>2</v>
      </c>
      <c r="H17" s="7">
        <v>2.84</v>
      </c>
      <c r="I17" s="20"/>
    </row>
    <row r="18" spans="1:9">
      <c r="A18" s="20"/>
      <c r="B18" s="7" t="s">
        <v>26</v>
      </c>
      <c r="C18" s="7">
        <v>27</v>
      </c>
      <c r="D18" s="7">
        <v>0</v>
      </c>
      <c r="E18" s="7">
        <v>3</v>
      </c>
      <c r="F18" s="7">
        <v>23</v>
      </c>
      <c r="G18" s="7">
        <v>1</v>
      </c>
      <c r="H18" s="7">
        <v>2.88</v>
      </c>
      <c r="I18" s="20"/>
    </row>
    <row r="19" spans="1:9">
      <c r="A19" s="20"/>
      <c r="B19" s="7" t="s">
        <v>27</v>
      </c>
      <c r="C19" s="7">
        <v>27</v>
      </c>
      <c r="D19" s="7">
        <v>0</v>
      </c>
      <c r="E19" s="7">
        <v>0</v>
      </c>
      <c r="F19" s="7">
        <v>24</v>
      </c>
      <c r="G19" s="7">
        <v>3</v>
      </c>
      <c r="H19" s="7">
        <v>3</v>
      </c>
      <c r="I19" s="20"/>
    </row>
    <row r="20" spans="1:9">
      <c r="A20" s="20"/>
      <c r="B20" s="7" t="s">
        <v>28</v>
      </c>
      <c r="C20" s="7">
        <v>27</v>
      </c>
      <c r="D20" s="7">
        <v>1</v>
      </c>
      <c r="E20" s="7">
        <v>0</v>
      </c>
      <c r="F20" s="7">
        <v>25</v>
      </c>
      <c r="G20" s="7">
        <v>1</v>
      </c>
      <c r="H20" s="7">
        <v>2.92</v>
      </c>
      <c r="I20" s="20"/>
    </row>
    <row r="21" spans="1:9">
      <c r="A21" s="20"/>
      <c r="B21" s="7" t="s">
        <v>29</v>
      </c>
      <c r="C21" s="7">
        <v>27</v>
      </c>
      <c r="D21" s="7">
        <v>0</v>
      </c>
      <c r="E21" s="7">
        <v>3</v>
      </c>
      <c r="F21" s="7">
        <v>23</v>
      </c>
      <c r="G21" s="7">
        <v>1</v>
      </c>
      <c r="H21" s="7">
        <v>2.88</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27</v>
      </c>
      <c r="D25" s="7">
        <v>0</v>
      </c>
      <c r="E25" s="7">
        <v>27</v>
      </c>
      <c r="F25" s="7">
        <v>0</v>
      </c>
      <c r="G25" s="20"/>
    </row>
    <row r="26" spans="1:9">
      <c r="A26" s="20"/>
      <c r="B26" s="7" t="s">
        <v>34</v>
      </c>
      <c r="C26" s="7">
        <v>27</v>
      </c>
      <c r="D26" s="7">
        <v>0</v>
      </c>
      <c r="E26" s="7">
        <v>27</v>
      </c>
      <c r="F26" s="7">
        <v>0</v>
      </c>
      <c r="G26" s="20"/>
    </row>
    <row r="27" spans="1:9">
      <c r="A27" s="20"/>
      <c r="B27" s="7" t="s">
        <v>35</v>
      </c>
      <c r="C27" s="7">
        <v>27</v>
      </c>
      <c r="D27" s="7">
        <v>0</v>
      </c>
      <c r="E27" s="7">
        <v>27</v>
      </c>
      <c r="F27" s="7">
        <v>0</v>
      </c>
      <c r="G27" s="20"/>
    </row>
    <row r="28" spans="1:9">
      <c r="A28" s="20"/>
      <c r="B28" s="7" t="s">
        <v>36</v>
      </c>
      <c r="C28" s="7">
        <v>27</v>
      </c>
      <c r="D28" s="7">
        <v>0</v>
      </c>
      <c r="E28" s="7">
        <v>27</v>
      </c>
      <c r="F28" s="7">
        <v>0</v>
      </c>
      <c r="G28" s="20"/>
    </row>
    <row r="29" spans="1:9">
      <c r="A29" s="20"/>
      <c r="B29" s="7" t="s">
        <v>37</v>
      </c>
      <c r="C29" s="7">
        <v>27</v>
      </c>
      <c r="D29" s="7">
        <v>0</v>
      </c>
      <c r="E29" s="7">
        <v>27</v>
      </c>
      <c r="F29" s="7">
        <v>0</v>
      </c>
      <c r="G29" s="20"/>
    </row>
    <row r="30" spans="1:9">
      <c r="A30" s="20"/>
      <c r="B30" s="7" t="s">
        <v>38</v>
      </c>
      <c r="C30" s="7">
        <v>27</v>
      </c>
      <c r="D30" s="7">
        <v>0</v>
      </c>
      <c r="E30" s="7">
        <v>25</v>
      </c>
      <c r="F30" s="7">
        <v>2</v>
      </c>
      <c r="G30" s="20"/>
    </row>
    <row r="31" spans="1:9">
      <c r="B31" s="20"/>
      <c r="C31" s="20"/>
      <c r="D31" s="20"/>
      <c r="E31" s="20"/>
      <c r="F31" s="20"/>
      <c r="G31" s="20"/>
    </row>
    <row r="32" spans="1:9">
      <c r="A32" s="20"/>
      <c r="B32" s="21" t="s">
        <v>39</v>
      </c>
      <c r="C32" s="21"/>
      <c r="D32" s="21"/>
      <c r="E32" s="21"/>
      <c r="F32" s="21"/>
      <c r="G32" s="7" t="s">
        <v>40</v>
      </c>
      <c r="H32" s="20"/>
    </row>
    <row r="33" spans="1:8">
      <c r="A33" s="20"/>
      <c r="B33" s="20"/>
      <c r="C33" s="20"/>
      <c r="D33" s="20"/>
      <c r="E33" s="20"/>
      <c r="F33" s="20"/>
      <c r="H33" s="20"/>
    </row>
    <row r="34" spans="1:8">
      <c r="A34" s="20"/>
      <c r="B34" s="20"/>
      <c r="C34" s="20"/>
      <c r="D34" s="20"/>
      <c r="E34" s="20"/>
      <c r="F34" s="20"/>
      <c r="H34" s="20"/>
    </row>
    <row r="35" spans="1:8">
      <c r="A35" s="20"/>
      <c r="B35" s="21" t="s">
        <v>41</v>
      </c>
      <c r="C35" s="21"/>
      <c r="D35" s="21"/>
      <c r="E35" s="21"/>
      <c r="F35" s="21"/>
      <c r="H35" s="20"/>
    </row>
    <row r="36" spans="1:8">
      <c r="A36" s="20"/>
      <c r="B36" s="21" t="s">
        <v>42</v>
      </c>
      <c r="C36" s="8" t="s">
        <v>1</v>
      </c>
      <c r="D36" s="20" t="s">
        <v>43</v>
      </c>
      <c r="E36" s="21" t="s">
        <v>42</v>
      </c>
      <c r="F36" s="8" t="s">
        <v>1</v>
      </c>
      <c r="H36" s="20"/>
    </row>
    <row r="37" spans="1:8">
      <c r="A37" s="20"/>
      <c r="B37" s="21"/>
      <c r="C37" s="8" t="s">
        <v>2</v>
      </c>
      <c r="D37" s="20"/>
      <c r="E37" s="21"/>
      <c r="F37" s="8" t="s">
        <v>2</v>
      </c>
      <c r="H37" s="20"/>
    </row>
    <row r="38" spans="1:8">
      <c r="A38" s="20"/>
      <c r="B38" s="7" t="s">
        <v>44</v>
      </c>
      <c r="C38" s="7">
        <v>22</v>
      </c>
      <c r="D38" s="7" t="s">
        <v>43</v>
      </c>
      <c r="E38" s="7" t="s">
        <v>45</v>
      </c>
      <c r="F38" s="7">
        <v>2</v>
      </c>
      <c r="H38" s="20"/>
    </row>
    <row r="39" spans="1:8">
      <c r="A39" s="20"/>
      <c r="B39" s="7" t="s">
        <v>46</v>
      </c>
      <c r="C39" s="7">
        <v>2</v>
      </c>
      <c r="D39" s="7" t="s">
        <v>43</v>
      </c>
      <c r="E39" s="7" t="s">
        <v>47</v>
      </c>
      <c r="F39" s="7">
        <v>0</v>
      </c>
      <c r="H39" s="20"/>
    </row>
    <row r="40" spans="1:8">
      <c r="A40" s="20"/>
      <c r="B40" s="7" t="s">
        <v>48</v>
      </c>
      <c r="C40" s="7">
        <v>3</v>
      </c>
      <c r="D40" s="7" t="s">
        <v>43</v>
      </c>
      <c r="E40" s="7" t="s">
        <v>49</v>
      </c>
      <c r="F40" s="7">
        <v>0</v>
      </c>
      <c r="H40" s="20"/>
    </row>
    <row r="41" spans="1:8">
      <c r="A41" s="20"/>
      <c r="B41" s="7" t="s">
        <v>50</v>
      </c>
      <c r="C41" s="7">
        <v>0</v>
      </c>
      <c r="D41" s="7" t="s">
        <v>43</v>
      </c>
      <c r="E41" s="7" t="s">
        <v>51</v>
      </c>
      <c r="F41" s="7">
        <v>0</v>
      </c>
      <c r="H41" s="20"/>
    </row>
    <row r="42" spans="1:8">
      <c r="A42" s="20"/>
      <c r="B42" s="20"/>
      <c r="C42" s="20"/>
      <c r="D42" s="20"/>
      <c r="E42" s="20"/>
      <c r="F42" s="20"/>
      <c r="H42" s="20"/>
    </row>
    <row r="43" spans="1:8">
      <c r="A43" s="20"/>
      <c r="B43" s="21" t="s">
        <v>52</v>
      </c>
      <c r="C43" s="21"/>
      <c r="D43" s="21"/>
      <c r="E43" s="21"/>
      <c r="F43" s="21"/>
      <c r="H43" s="20"/>
    </row>
    <row r="44" spans="1:8">
      <c r="A44" s="20"/>
      <c r="B44" s="21" t="s">
        <v>53</v>
      </c>
      <c r="C44" s="21"/>
      <c r="D44" s="21"/>
      <c r="E44" s="21"/>
      <c r="F44" s="21"/>
      <c r="H44" s="20"/>
    </row>
    <row r="45" spans="1:8">
      <c r="A45" s="20"/>
      <c r="B45" s="21"/>
      <c r="C45" s="8" t="s">
        <v>1</v>
      </c>
      <c r="D45" s="20" t="s">
        <v>43</v>
      </c>
      <c r="E45" s="21"/>
      <c r="F45" s="8" t="s">
        <v>1</v>
      </c>
      <c r="H45" s="20"/>
    </row>
    <row r="46" spans="1:8">
      <c r="A46" s="20"/>
      <c r="B46" s="21"/>
      <c r="C46" s="8" t="s">
        <v>2</v>
      </c>
      <c r="D46" s="20"/>
      <c r="E46" s="21"/>
      <c r="F46" s="8" t="s">
        <v>2</v>
      </c>
      <c r="H46" s="20"/>
    </row>
    <row r="47" spans="1:8">
      <c r="A47" s="20"/>
      <c r="B47" s="7" t="s">
        <v>32</v>
      </c>
      <c r="C47" s="7">
        <v>27</v>
      </c>
      <c r="D47" s="7" t="s">
        <v>43</v>
      </c>
      <c r="E47" s="7" t="s">
        <v>31</v>
      </c>
      <c r="F47" s="7">
        <v>0</v>
      </c>
      <c r="H47" s="20"/>
    </row>
    <row r="48" spans="1:8">
      <c r="A48" s="20"/>
      <c r="B48" s="20"/>
      <c r="C48" s="20"/>
      <c r="D48" s="20"/>
      <c r="E48" s="20"/>
      <c r="F48" s="20"/>
      <c r="H48" s="20"/>
    </row>
    <row r="49" spans="1:8">
      <c r="A49" s="20"/>
      <c r="B49" s="21" t="s">
        <v>54</v>
      </c>
      <c r="C49" s="21"/>
      <c r="D49" s="21"/>
      <c r="E49" s="21"/>
      <c r="F49" s="21"/>
      <c r="H49" s="20"/>
    </row>
    <row r="50" spans="1:8">
      <c r="A50" s="20"/>
      <c r="B50" s="21" t="s">
        <v>55</v>
      </c>
      <c r="C50" s="8" t="s">
        <v>1</v>
      </c>
      <c r="D50" s="20" t="s">
        <v>43</v>
      </c>
      <c r="E50" s="21" t="s">
        <v>55</v>
      </c>
      <c r="F50" s="8" t="s">
        <v>1</v>
      </c>
      <c r="H50" s="20"/>
    </row>
    <row r="51" spans="1:8">
      <c r="A51" s="20"/>
      <c r="B51" s="21"/>
      <c r="C51" s="8" t="s">
        <v>2</v>
      </c>
      <c r="D51" s="20"/>
      <c r="E51" s="21"/>
      <c r="F51" s="8" t="s">
        <v>2</v>
      </c>
      <c r="H51" s="20"/>
    </row>
    <row r="52" spans="1:8">
      <c r="A52" s="20"/>
      <c r="B52" s="7" t="s">
        <v>56</v>
      </c>
      <c r="C52" s="7">
        <v>16</v>
      </c>
      <c r="D52" s="7" t="s">
        <v>43</v>
      </c>
      <c r="E52" s="7" t="s">
        <v>57</v>
      </c>
      <c r="F52" s="7">
        <v>8</v>
      </c>
      <c r="H52" s="20"/>
    </row>
    <row r="53" spans="1:8">
      <c r="A53" s="20"/>
      <c r="B53" s="7" t="s">
        <v>58</v>
      </c>
      <c r="C53" s="7">
        <v>3</v>
      </c>
      <c r="D53" s="7" t="s">
        <v>43</v>
      </c>
      <c r="E53" s="7" t="s">
        <v>59</v>
      </c>
      <c r="F53" s="7">
        <v>0</v>
      </c>
      <c r="H53" s="20"/>
    </row>
    <row r="54" spans="1:8">
      <c r="A54" s="20"/>
      <c r="B54" s="7" t="s">
        <v>60</v>
      </c>
      <c r="C54" s="7">
        <v>0</v>
      </c>
      <c r="D54" s="7" t="s">
        <v>43</v>
      </c>
      <c r="E54" s="7" t="s">
        <v>61</v>
      </c>
      <c r="F54" s="7">
        <v>0</v>
      </c>
      <c r="H54" s="20"/>
    </row>
    <row r="55" spans="1:8">
      <c r="A55" s="20"/>
      <c r="B55" s="20"/>
      <c r="C55" s="20"/>
      <c r="D55" s="20"/>
      <c r="E55" s="20"/>
      <c r="F55" s="20"/>
      <c r="H55" s="20"/>
    </row>
    <row r="56" spans="1:8">
      <c r="A56" s="20"/>
      <c r="B56" s="21" t="s">
        <v>62</v>
      </c>
      <c r="C56" s="21"/>
      <c r="D56" s="21"/>
      <c r="E56" s="21"/>
      <c r="F56" s="21"/>
      <c r="H56" s="20"/>
    </row>
    <row r="57" spans="1:8">
      <c r="A57" s="20"/>
      <c r="B57" s="21" t="s">
        <v>63</v>
      </c>
      <c r="C57" s="8" t="s">
        <v>1</v>
      </c>
      <c r="D57" s="20" t="s">
        <v>43</v>
      </c>
      <c r="E57" s="21" t="s">
        <v>63</v>
      </c>
      <c r="F57" s="8" t="s">
        <v>1</v>
      </c>
      <c r="H57" s="20"/>
    </row>
    <row r="58" spans="1:8">
      <c r="A58" s="20"/>
      <c r="B58" s="21"/>
      <c r="C58" s="8" t="s">
        <v>2</v>
      </c>
      <c r="D58" s="20"/>
      <c r="E58" s="21"/>
      <c r="F58" s="8" t="s">
        <v>2</v>
      </c>
      <c r="H58" s="20"/>
    </row>
    <row r="59" spans="1:8">
      <c r="A59" s="20"/>
      <c r="B59" s="7" t="s">
        <v>64</v>
      </c>
      <c r="C59" s="7">
        <v>0</v>
      </c>
      <c r="D59" s="7" t="s">
        <v>43</v>
      </c>
      <c r="E59" s="7" t="s">
        <v>65</v>
      </c>
      <c r="F59" s="7">
        <v>6</v>
      </c>
      <c r="H59" s="20"/>
    </row>
    <row r="60" spans="1:8">
      <c r="A60" s="20"/>
      <c r="B60" s="7" t="s">
        <v>66</v>
      </c>
      <c r="C60" s="7">
        <v>2</v>
      </c>
      <c r="D60" s="7" t="s">
        <v>43</v>
      </c>
      <c r="E60" s="7" t="s">
        <v>67</v>
      </c>
      <c r="F60" s="7">
        <v>2</v>
      </c>
      <c r="H60" s="20"/>
    </row>
    <row r="61" spans="1:8">
      <c r="A61" s="20"/>
      <c r="B61" s="7" t="s">
        <v>68</v>
      </c>
      <c r="C61" s="7">
        <v>0</v>
      </c>
      <c r="D61" s="7" t="s">
        <v>43</v>
      </c>
      <c r="E61" s="7" t="s">
        <v>69</v>
      </c>
      <c r="F61" s="7">
        <v>0</v>
      </c>
      <c r="H61" s="20"/>
    </row>
    <row r="62" spans="1:8">
      <c r="A62" s="20"/>
      <c r="B62" s="7" t="s">
        <v>70</v>
      </c>
      <c r="C62" s="7">
        <v>0</v>
      </c>
      <c r="D62" s="7" t="s">
        <v>43</v>
      </c>
      <c r="E62" s="7" t="s">
        <v>71</v>
      </c>
      <c r="F62" s="7">
        <v>0</v>
      </c>
      <c r="H62" s="20"/>
    </row>
    <row r="63" spans="1:8">
      <c r="A63" s="20"/>
      <c r="B63" s="7" t="s">
        <v>51</v>
      </c>
      <c r="C63" s="7">
        <v>17</v>
      </c>
      <c r="D63" s="7" t="s">
        <v>43</v>
      </c>
      <c r="H63" s="20"/>
    </row>
    <row r="64" spans="1:8">
      <c r="B64" s="20"/>
      <c r="C64" s="20"/>
      <c r="D64" s="20"/>
      <c r="E64" s="20"/>
      <c r="F64" s="20"/>
      <c r="G64" s="20"/>
    </row>
  </sheetData>
  <mergeCells count="43">
    <mergeCell ref="B31:G31"/>
    <mergeCell ref="A32:A63"/>
    <mergeCell ref="H32:H63"/>
    <mergeCell ref="B64:G64"/>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A22:A30"/>
    <mergeCell ref="A3:A4"/>
    <mergeCell ref="J3:J4"/>
    <mergeCell ref="K3:K13"/>
    <mergeCell ref="B15:B16"/>
    <mergeCell ref="G15:G16"/>
    <mergeCell ref="H15:H16"/>
    <mergeCell ref="B14:H14"/>
    <mergeCell ref="A14:A21"/>
    <mergeCell ref="I14:I2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037D-0F09-694C-BB30-9D77D961F16E}">
  <dimension ref="A1:M63"/>
  <sheetViews>
    <sheetView workbookViewId="0">
      <selection activeCell="A2" sqref="A2"/>
    </sheetView>
  </sheetViews>
  <sheetFormatPr baseColWidth="10" defaultRowHeight="16"/>
  <cols>
    <col min="1" max="16384" width="10.83203125" style="7"/>
  </cols>
  <sheetData>
    <row r="1" spans="1:13">
      <c r="A1" s="9" t="s">
        <v>87</v>
      </c>
    </row>
    <row r="2" spans="1:13">
      <c r="A2" s="8" t="s">
        <v>234</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110</v>
      </c>
    </row>
    <row r="5" spans="1:13">
      <c r="A5" s="7" t="s">
        <v>11</v>
      </c>
      <c r="B5" s="7">
        <v>19</v>
      </c>
      <c r="C5" s="7">
        <v>0</v>
      </c>
      <c r="D5" s="7">
        <v>0</v>
      </c>
      <c r="E5" s="7">
        <v>0</v>
      </c>
      <c r="F5" s="7">
        <v>2</v>
      </c>
      <c r="G5" s="7">
        <v>2</v>
      </c>
      <c r="H5" s="7">
        <v>4</v>
      </c>
      <c r="I5" s="7">
        <v>11</v>
      </c>
      <c r="J5" s="7">
        <v>6.26</v>
      </c>
      <c r="K5" s="20"/>
      <c r="M5" s="7" t="s">
        <v>111</v>
      </c>
    </row>
    <row r="6" spans="1:13">
      <c r="A6" s="7" t="s">
        <v>12</v>
      </c>
      <c r="B6" s="7">
        <v>19</v>
      </c>
      <c r="C6" s="7">
        <v>0</v>
      </c>
      <c r="D6" s="7">
        <v>0</v>
      </c>
      <c r="E6" s="7">
        <v>0</v>
      </c>
      <c r="F6" s="7">
        <v>3</v>
      </c>
      <c r="G6" s="7">
        <v>2</v>
      </c>
      <c r="H6" s="7">
        <v>3</v>
      </c>
      <c r="I6" s="7">
        <v>11</v>
      </c>
      <c r="J6" s="7">
        <v>6.16</v>
      </c>
      <c r="K6" s="20"/>
      <c r="M6" s="7" t="s">
        <v>112</v>
      </c>
    </row>
    <row r="7" spans="1:13">
      <c r="A7" s="7" t="s">
        <v>13</v>
      </c>
      <c r="B7" s="7">
        <v>19</v>
      </c>
      <c r="C7" s="7">
        <v>0</v>
      </c>
      <c r="D7" s="7">
        <v>0</v>
      </c>
      <c r="E7" s="7">
        <v>1</v>
      </c>
      <c r="F7" s="7">
        <v>3</v>
      </c>
      <c r="G7" s="7">
        <v>1</v>
      </c>
      <c r="H7" s="7">
        <v>3</v>
      </c>
      <c r="I7" s="7">
        <v>11</v>
      </c>
      <c r="J7" s="7">
        <v>6.05</v>
      </c>
      <c r="K7" s="20"/>
      <c r="M7" s="7" t="s">
        <v>113</v>
      </c>
    </row>
    <row r="8" spans="1:13">
      <c r="A8" s="7" t="s">
        <v>14</v>
      </c>
      <c r="B8" s="7">
        <v>19</v>
      </c>
      <c r="C8" s="7">
        <v>0</v>
      </c>
      <c r="D8" s="7">
        <v>0</v>
      </c>
      <c r="E8" s="7">
        <v>0</v>
      </c>
      <c r="F8" s="7">
        <v>3</v>
      </c>
      <c r="G8" s="7">
        <v>2</v>
      </c>
      <c r="H8" s="7">
        <v>5</v>
      </c>
      <c r="I8" s="7">
        <v>9</v>
      </c>
      <c r="J8" s="7">
        <v>6.05</v>
      </c>
      <c r="K8" s="20"/>
      <c r="M8" s="7" t="s">
        <v>114</v>
      </c>
    </row>
    <row r="9" spans="1:13">
      <c r="A9" s="7" t="s">
        <v>15</v>
      </c>
      <c r="B9" s="7">
        <v>19</v>
      </c>
      <c r="C9" s="7">
        <v>0</v>
      </c>
      <c r="D9" s="7">
        <v>0</v>
      </c>
      <c r="E9" s="7">
        <v>1</v>
      </c>
      <c r="F9" s="7">
        <v>4</v>
      </c>
      <c r="G9" s="7">
        <v>1</v>
      </c>
      <c r="H9" s="7">
        <v>3</v>
      </c>
      <c r="I9" s="7">
        <v>10</v>
      </c>
      <c r="J9" s="7">
        <v>5.89</v>
      </c>
      <c r="K9" s="20"/>
    </row>
    <row r="10" spans="1:13">
      <c r="A10" s="7" t="s">
        <v>16</v>
      </c>
      <c r="B10" s="7">
        <v>19</v>
      </c>
      <c r="C10" s="7">
        <v>0</v>
      </c>
      <c r="D10" s="7">
        <v>0</v>
      </c>
      <c r="E10" s="7">
        <v>1</v>
      </c>
      <c r="F10" s="7">
        <v>3</v>
      </c>
      <c r="G10" s="7">
        <v>2</v>
      </c>
      <c r="H10" s="7">
        <v>2</v>
      </c>
      <c r="I10" s="7">
        <v>11</v>
      </c>
      <c r="J10" s="7">
        <v>6</v>
      </c>
      <c r="K10" s="20"/>
    </row>
    <row r="11" spans="1:13">
      <c r="A11" s="7" t="s">
        <v>17</v>
      </c>
      <c r="B11" s="7">
        <v>19</v>
      </c>
      <c r="C11" s="7">
        <v>1</v>
      </c>
      <c r="D11" s="7">
        <v>0</v>
      </c>
      <c r="E11" s="7">
        <v>0</v>
      </c>
      <c r="F11" s="7">
        <v>1</v>
      </c>
      <c r="G11" s="7">
        <v>2</v>
      </c>
      <c r="H11" s="7">
        <v>6</v>
      </c>
      <c r="I11" s="7">
        <v>9</v>
      </c>
      <c r="J11" s="7">
        <v>6</v>
      </c>
      <c r="K11" s="20"/>
    </row>
    <row r="12" spans="1:13">
      <c r="A12" s="7" t="s">
        <v>18</v>
      </c>
      <c r="B12" s="7">
        <v>19</v>
      </c>
      <c r="C12" s="7">
        <v>2</v>
      </c>
      <c r="D12" s="7">
        <v>0</v>
      </c>
      <c r="E12" s="7">
        <v>0</v>
      </c>
      <c r="F12" s="7">
        <v>2</v>
      </c>
      <c r="G12" s="7">
        <v>3</v>
      </c>
      <c r="H12" s="7">
        <v>3</v>
      </c>
      <c r="I12" s="7">
        <v>9</v>
      </c>
      <c r="J12" s="7">
        <v>5.58</v>
      </c>
      <c r="K12" s="20"/>
    </row>
    <row r="13" spans="1:13">
      <c r="A13" s="7" t="s">
        <v>19</v>
      </c>
      <c r="B13" s="7">
        <v>19</v>
      </c>
      <c r="C13" s="7">
        <v>0</v>
      </c>
      <c r="D13" s="7">
        <v>0</v>
      </c>
      <c r="E13" s="7">
        <v>1</v>
      </c>
      <c r="F13" s="7">
        <v>2</v>
      </c>
      <c r="G13" s="7">
        <v>3</v>
      </c>
      <c r="H13" s="7">
        <v>2</v>
      </c>
      <c r="I13" s="7">
        <v>11</v>
      </c>
      <c r="J13" s="7">
        <v>6.05</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19</v>
      </c>
      <c r="D17" s="7">
        <v>0</v>
      </c>
      <c r="E17" s="7">
        <v>4</v>
      </c>
      <c r="F17" s="7">
        <v>14</v>
      </c>
      <c r="G17" s="7">
        <v>1</v>
      </c>
      <c r="H17" s="7">
        <v>2.78</v>
      </c>
      <c r="I17" s="20"/>
    </row>
    <row r="18" spans="1:9">
      <c r="A18" s="20"/>
      <c r="B18" s="7" t="s">
        <v>26</v>
      </c>
      <c r="C18" s="7">
        <v>19</v>
      </c>
      <c r="D18" s="7">
        <v>0</v>
      </c>
      <c r="E18" s="7">
        <v>5</v>
      </c>
      <c r="F18" s="7">
        <v>14</v>
      </c>
      <c r="G18" s="7">
        <v>0</v>
      </c>
      <c r="H18" s="7">
        <v>2.74</v>
      </c>
      <c r="I18" s="20"/>
    </row>
    <row r="19" spans="1:9">
      <c r="A19" s="20"/>
      <c r="B19" s="7" t="s">
        <v>27</v>
      </c>
      <c r="C19" s="7">
        <v>19</v>
      </c>
      <c r="D19" s="7">
        <v>2</v>
      </c>
      <c r="E19" s="7">
        <v>4</v>
      </c>
      <c r="F19" s="7">
        <v>13</v>
      </c>
      <c r="G19" s="7">
        <v>0</v>
      </c>
      <c r="H19" s="7">
        <v>2.58</v>
      </c>
      <c r="I19" s="20"/>
    </row>
    <row r="20" spans="1:9">
      <c r="A20" s="20"/>
      <c r="B20" s="7" t="s">
        <v>28</v>
      </c>
      <c r="C20" s="7">
        <v>19</v>
      </c>
      <c r="D20" s="7">
        <v>3</v>
      </c>
      <c r="E20" s="7">
        <v>2</v>
      </c>
      <c r="F20" s="7">
        <v>14</v>
      </c>
      <c r="G20" s="7">
        <v>0</v>
      </c>
      <c r="H20" s="7">
        <v>2.58</v>
      </c>
      <c r="I20" s="20"/>
    </row>
    <row r="21" spans="1:9">
      <c r="A21" s="20"/>
      <c r="B21" s="7" t="s">
        <v>29</v>
      </c>
      <c r="C21" s="7">
        <v>19</v>
      </c>
      <c r="D21" s="7">
        <v>1</v>
      </c>
      <c r="E21" s="7">
        <v>4</v>
      </c>
      <c r="F21" s="7">
        <v>12</v>
      </c>
      <c r="G21" s="7">
        <v>2</v>
      </c>
      <c r="H21" s="7">
        <v>2.65</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19</v>
      </c>
      <c r="D25" s="7">
        <v>0</v>
      </c>
      <c r="E25" s="7">
        <v>19</v>
      </c>
      <c r="F25" s="7">
        <v>0</v>
      </c>
      <c r="G25" s="20"/>
    </row>
    <row r="26" spans="1:9">
      <c r="A26" s="20"/>
      <c r="B26" s="7" t="s">
        <v>34</v>
      </c>
      <c r="C26" s="7">
        <v>19</v>
      </c>
      <c r="D26" s="7">
        <v>0</v>
      </c>
      <c r="E26" s="7">
        <v>19</v>
      </c>
      <c r="F26" s="7">
        <v>0</v>
      </c>
      <c r="G26" s="20"/>
    </row>
    <row r="27" spans="1:9">
      <c r="A27" s="20"/>
      <c r="B27" s="7" t="s">
        <v>35</v>
      </c>
      <c r="C27" s="7">
        <v>19</v>
      </c>
      <c r="D27" s="7">
        <v>1</v>
      </c>
      <c r="E27" s="7">
        <v>18</v>
      </c>
      <c r="F27" s="7">
        <v>0</v>
      </c>
      <c r="G27" s="20"/>
    </row>
    <row r="28" spans="1:9">
      <c r="A28" s="20"/>
      <c r="B28" s="7" t="s">
        <v>36</v>
      </c>
      <c r="C28" s="7">
        <v>19</v>
      </c>
      <c r="D28" s="7">
        <v>0</v>
      </c>
      <c r="E28" s="7">
        <v>19</v>
      </c>
      <c r="F28" s="7">
        <v>0</v>
      </c>
      <c r="G28" s="20"/>
    </row>
    <row r="29" spans="1:9">
      <c r="A29" s="20"/>
      <c r="B29" s="7" t="s">
        <v>37</v>
      </c>
      <c r="C29" s="7">
        <v>19</v>
      </c>
      <c r="D29" s="7">
        <v>0</v>
      </c>
      <c r="E29" s="7">
        <v>19</v>
      </c>
      <c r="F29" s="7">
        <v>0</v>
      </c>
      <c r="G29" s="20"/>
    </row>
    <row r="30" spans="1:9">
      <c r="A30" s="20"/>
      <c r="B30" s="7" t="s">
        <v>38</v>
      </c>
      <c r="C30" s="7">
        <v>19</v>
      </c>
      <c r="D30" s="7">
        <v>0</v>
      </c>
      <c r="E30" s="7">
        <v>19</v>
      </c>
      <c r="F30" s="7">
        <v>0</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13</v>
      </c>
      <c r="D38" s="7" t="s">
        <v>43</v>
      </c>
      <c r="E38" s="7" t="s">
        <v>45</v>
      </c>
      <c r="F38" s="7">
        <v>0</v>
      </c>
    </row>
    <row r="39" spans="1:6">
      <c r="A39" s="20"/>
      <c r="B39" s="7" t="s">
        <v>46</v>
      </c>
      <c r="C39" s="7">
        <v>0</v>
      </c>
      <c r="D39" s="7" t="s">
        <v>43</v>
      </c>
      <c r="E39" s="7" t="s">
        <v>47</v>
      </c>
      <c r="F39" s="7">
        <v>1</v>
      </c>
    </row>
    <row r="40" spans="1:6">
      <c r="A40" s="20"/>
      <c r="B40" s="7" t="s">
        <v>48</v>
      </c>
      <c r="C40" s="7">
        <v>4</v>
      </c>
      <c r="D40" s="7" t="s">
        <v>43</v>
      </c>
      <c r="E40" s="7" t="s">
        <v>49</v>
      </c>
      <c r="F40" s="7">
        <v>0</v>
      </c>
    </row>
    <row r="41" spans="1:6">
      <c r="A41" s="20"/>
      <c r="B41" s="7" t="s">
        <v>50</v>
      </c>
      <c r="C41" s="7">
        <v>0</v>
      </c>
      <c r="D41" s="7" t="s">
        <v>43</v>
      </c>
      <c r="E41" s="7" t="s">
        <v>51</v>
      </c>
      <c r="F41" s="7">
        <v>1</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19</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10</v>
      </c>
      <c r="D52" s="7" t="s">
        <v>43</v>
      </c>
      <c r="E52" s="7" t="s">
        <v>57</v>
      </c>
      <c r="F52" s="7">
        <v>6</v>
      </c>
    </row>
    <row r="53" spans="1:6">
      <c r="A53" s="20"/>
      <c r="B53" s="7" t="s">
        <v>58</v>
      </c>
      <c r="C53" s="7">
        <v>3</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1</v>
      </c>
      <c r="D59" s="7" t="s">
        <v>43</v>
      </c>
      <c r="E59" s="7" t="s">
        <v>65</v>
      </c>
      <c r="F59" s="7">
        <v>4</v>
      </c>
    </row>
    <row r="60" spans="1:6">
      <c r="A60" s="20"/>
      <c r="B60" s="7" t="s">
        <v>66</v>
      </c>
      <c r="C60" s="7">
        <v>5</v>
      </c>
      <c r="D60" s="7" t="s">
        <v>43</v>
      </c>
      <c r="E60" s="7" t="s">
        <v>67</v>
      </c>
      <c r="F60" s="7">
        <v>1</v>
      </c>
    </row>
    <row r="61" spans="1:6">
      <c r="A61" s="20"/>
      <c r="B61" s="7" t="s">
        <v>68</v>
      </c>
      <c r="C61" s="7">
        <v>0</v>
      </c>
      <c r="D61" s="7" t="s">
        <v>43</v>
      </c>
      <c r="E61" s="7" t="s">
        <v>69</v>
      </c>
      <c r="F61" s="7">
        <v>0</v>
      </c>
    </row>
    <row r="62" spans="1:6">
      <c r="A62" s="20"/>
      <c r="B62" s="7" t="s">
        <v>70</v>
      </c>
      <c r="C62" s="7">
        <v>1</v>
      </c>
      <c r="D62" s="7" t="s">
        <v>43</v>
      </c>
      <c r="E62" s="7" t="s">
        <v>71</v>
      </c>
      <c r="F62" s="7">
        <v>1</v>
      </c>
    </row>
    <row r="63" spans="1:6">
      <c r="A63" s="20"/>
      <c r="B63" s="7" t="s">
        <v>51</v>
      </c>
      <c r="C63" s="7">
        <v>6</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971FA-4530-DA40-9DFF-C15AC21AB0DD}">
  <dimension ref="A1:M64"/>
  <sheetViews>
    <sheetView workbookViewId="0">
      <selection activeCell="M6" sqref="M6"/>
    </sheetView>
  </sheetViews>
  <sheetFormatPr baseColWidth="10" defaultRowHeight="16"/>
  <cols>
    <col min="1" max="16384" width="10.83203125" style="7"/>
  </cols>
  <sheetData>
    <row r="1" spans="1:13">
      <c r="A1" s="9" t="s">
        <v>87</v>
      </c>
    </row>
    <row r="2" spans="1:13">
      <c r="A2" s="8" t="s">
        <v>235</v>
      </c>
    </row>
    <row r="3" spans="1:13">
      <c r="A3" s="21" t="s">
        <v>0</v>
      </c>
      <c r="B3" s="8" t="s">
        <v>1</v>
      </c>
      <c r="C3" s="8" t="s">
        <v>3</v>
      </c>
      <c r="D3" s="8" t="s">
        <v>4</v>
      </c>
      <c r="E3" s="8" t="s">
        <v>5</v>
      </c>
      <c r="F3" s="8" t="s">
        <v>6</v>
      </c>
      <c r="G3" s="8" t="s">
        <v>7</v>
      </c>
      <c r="H3" s="8" t="s">
        <v>8</v>
      </c>
      <c r="I3" s="8" t="s">
        <v>9</v>
      </c>
      <c r="J3" s="21" t="s">
        <v>10</v>
      </c>
      <c r="K3" s="20"/>
      <c r="M3" s="8" t="s">
        <v>79</v>
      </c>
    </row>
    <row r="4" spans="1:13">
      <c r="A4" s="21"/>
      <c r="B4" s="8" t="s">
        <v>2</v>
      </c>
      <c r="C4" s="8">
        <v>-1</v>
      </c>
      <c r="D4" s="8">
        <v>-2</v>
      </c>
      <c r="E4" s="8">
        <v>-3</v>
      </c>
      <c r="F4" s="8">
        <v>-4</v>
      </c>
      <c r="G4" s="8">
        <v>-5</v>
      </c>
      <c r="H4" s="8">
        <v>-6</v>
      </c>
      <c r="I4" s="8">
        <v>-7</v>
      </c>
      <c r="J4" s="21"/>
      <c r="K4" s="20"/>
      <c r="M4" s="7" t="s">
        <v>129</v>
      </c>
    </row>
    <row r="5" spans="1:13">
      <c r="A5" s="7" t="s">
        <v>11</v>
      </c>
      <c r="B5" s="7">
        <v>38</v>
      </c>
      <c r="C5" s="7">
        <v>0</v>
      </c>
      <c r="D5" s="7">
        <v>1</v>
      </c>
      <c r="E5" s="7">
        <v>0</v>
      </c>
      <c r="F5" s="7">
        <v>1</v>
      </c>
      <c r="G5" s="7">
        <v>4</v>
      </c>
      <c r="H5" s="7">
        <v>10</v>
      </c>
      <c r="I5" s="7">
        <v>22</v>
      </c>
      <c r="J5" s="7">
        <v>6.32</v>
      </c>
      <c r="K5" s="20"/>
      <c r="M5" s="7" t="s">
        <v>115</v>
      </c>
    </row>
    <row r="6" spans="1:13">
      <c r="A6" s="7" t="s">
        <v>12</v>
      </c>
      <c r="B6" s="7">
        <v>38</v>
      </c>
      <c r="C6" s="7">
        <v>0</v>
      </c>
      <c r="D6" s="7">
        <v>0</v>
      </c>
      <c r="E6" s="7">
        <v>0</v>
      </c>
      <c r="F6" s="7">
        <v>2</v>
      </c>
      <c r="G6" s="7">
        <v>2</v>
      </c>
      <c r="H6" s="7">
        <v>10</v>
      </c>
      <c r="I6" s="7">
        <v>24</v>
      </c>
      <c r="J6" s="7">
        <v>6.47</v>
      </c>
      <c r="K6" s="20"/>
      <c r="M6" s="7" t="s">
        <v>116</v>
      </c>
    </row>
    <row r="7" spans="1:13">
      <c r="A7" s="7" t="s">
        <v>13</v>
      </c>
      <c r="B7" s="7">
        <v>38</v>
      </c>
      <c r="C7" s="7">
        <v>0</v>
      </c>
      <c r="D7" s="7">
        <v>0</v>
      </c>
      <c r="E7" s="7">
        <v>0</v>
      </c>
      <c r="F7" s="7">
        <v>2</v>
      </c>
      <c r="G7" s="7">
        <v>6</v>
      </c>
      <c r="H7" s="7">
        <v>8</v>
      </c>
      <c r="I7" s="7">
        <v>22</v>
      </c>
      <c r="J7" s="7">
        <v>6.32</v>
      </c>
      <c r="K7" s="20"/>
      <c r="M7" s="7" t="s">
        <v>117</v>
      </c>
    </row>
    <row r="8" spans="1:13">
      <c r="A8" s="7" t="s">
        <v>14</v>
      </c>
      <c r="B8" s="7">
        <v>38</v>
      </c>
      <c r="C8" s="7">
        <v>0</v>
      </c>
      <c r="D8" s="7">
        <v>0</v>
      </c>
      <c r="E8" s="7">
        <v>0</v>
      </c>
      <c r="F8" s="7">
        <v>3</v>
      </c>
      <c r="G8" s="7">
        <v>3</v>
      </c>
      <c r="H8" s="7">
        <v>10</v>
      </c>
      <c r="I8" s="7">
        <v>22</v>
      </c>
      <c r="J8" s="7">
        <v>6.34</v>
      </c>
      <c r="K8" s="20"/>
      <c r="M8" s="7" t="s">
        <v>118</v>
      </c>
    </row>
    <row r="9" spans="1:13">
      <c r="A9" s="7" t="s">
        <v>15</v>
      </c>
      <c r="B9" s="7">
        <v>38</v>
      </c>
      <c r="C9" s="7">
        <v>0</v>
      </c>
      <c r="D9" s="7">
        <v>0</v>
      </c>
      <c r="E9" s="7">
        <v>0</v>
      </c>
      <c r="F9" s="7">
        <v>3</v>
      </c>
      <c r="G9" s="7">
        <v>5</v>
      </c>
      <c r="H9" s="7">
        <v>11</v>
      </c>
      <c r="I9" s="7">
        <v>19</v>
      </c>
      <c r="J9" s="7">
        <v>6.21</v>
      </c>
      <c r="K9" s="20"/>
      <c r="M9" s="7" t="s">
        <v>119</v>
      </c>
    </row>
    <row r="10" spans="1:13">
      <c r="A10" s="7" t="s">
        <v>16</v>
      </c>
      <c r="B10" s="7">
        <v>38</v>
      </c>
      <c r="C10" s="7">
        <v>1</v>
      </c>
      <c r="D10" s="7">
        <v>0</v>
      </c>
      <c r="E10" s="7">
        <v>0</v>
      </c>
      <c r="F10" s="7">
        <v>1</v>
      </c>
      <c r="G10" s="7">
        <v>6</v>
      </c>
      <c r="H10" s="7">
        <v>8</v>
      </c>
      <c r="I10" s="7">
        <v>22</v>
      </c>
      <c r="J10" s="7">
        <v>6.24</v>
      </c>
      <c r="K10" s="20"/>
      <c r="M10" s="7" t="s">
        <v>120</v>
      </c>
    </row>
    <row r="11" spans="1:13">
      <c r="A11" s="7" t="s">
        <v>17</v>
      </c>
      <c r="B11" s="7">
        <v>38</v>
      </c>
      <c r="C11" s="7">
        <v>1</v>
      </c>
      <c r="D11" s="7">
        <v>0</v>
      </c>
      <c r="E11" s="7">
        <v>0</v>
      </c>
      <c r="F11" s="7">
        <v>3</v>
      </c>
      <c r="G11" s="7">
        <v>4</v>
      </c>
      <c r="H11" s="7">
        <v>8</v>
      </c>
      <c r="I11" s="7">
        <v>22</v>
      </c>
      <c r="J11" s="7">
        <v>6.18</v>
      </c>
      <c r="K11" s="20"/>
      <c r="M11" s="7" t="s">
        <v>121</v>
      </c>
    </row>
    <row r="12" spans="1:13">
      <c r="A12" s="7" t="s">
        <v>18</v>
      </c>
      <c r="B12" s="7">
        <v>38</v>
      </c>
      <c r="C12" s="7">
        <v>2</v>
      </c>
      <c r="D12" s="7">
        <v>0</v>
      </c>
      <c r="E12" s="7">
        <v>0</v>
      </c>
      <c r="F12" s="7">
        <v>5</v>
      </c>
      <c r="G12" s="7">
        <v>7</v>
      </c>
      <c r="H12" s="7">
        <v>7</v>
      </c>
      <c r="I12" s="7">
        <v>17</v>
      </c>
      <c r="J12" s="7">
        <v>5.74</v>
      </c>
      <c r="K12" s="20"/>
      <c r="M12" s="7" t="s">
        <v>122</v>
      </c>
    </row>
    <row r="13" spans="1:13">
      <c r="A13" s="7" t="s">
        <v>19</v>
      </c>
      <c r="B13" s="7">
        <v>38</v>
      </c>
      <c r="C13" s="7">
        <v>0</v>
      </c>
      <c r="D13" s="7">
        <v>0</v>
      </c>
      <c r="E13" s="7">
        <v>1</v>
      </c>
      <c r="F13" s="7">
        <v>1</v>
      </c>
      <c r="G13" s="7">
        <v>3</v>
      </c>
      <c r="H13" s="7">
        <v>12</v>
      </c>
      <c r="I13" s="7">
        <v>21</v>
      </c>
      <c r="J13" s="7">
        <v>6.34</v>
      </c>
      <c r="K13" s="20"/>
      <c r="M13" s="7" t="s">
        <v>123</v>
      </c>
    </row>
    <row r="14" spans="1:13">
      <c r="A14" s="20"/>
      <c r="B14" s="20"/>
      <c r="C14" s="20"/>
      <c r="D14" s="20"/>
      <c r="E14" s="20"/>
      <c r="F14" s="20"/>
      <c r="G14" s="20"/>
      <c r="H14" s="20"/>
      <c r="I14" s="20"/>
      <c r="M14" s="7" t="s">
        <v>124</v>
      </c>
    </row>
    <row r="15" spans="1:13">
      <c r="A15" s="20"/>
      <c r="B15" s="21" t="s">
        <v>20</v>
      </c>
      <c r="C15" s="8" t="s">
        <v>1</v>
      </c>
      <c r="D15" s="8" t="s">
        <v>21</v>
      </c>
      <c r="E15" s="8" t="s">
        <v>22</v>
      </c>
      <c r="F15" s="8" t="s">
        <v>23</v>
      </c>
      <c r="G15" s="21" t="s">
        <v>24</v>
      </c>
      <c r="H15" s="21" t="s">
        <v>10</v>
      </c>
      <c r="I15" s="20"/>
      <c r="M15" s="7" t="s">
        <v>125</v>
      </c>
    </row>
    <row r="16" spans="1:13">
      <c r="A16" s="20"/>
      <c r="B16" s="21"/>
      <c r="C16" s="8" t="s">
        <v>2</v>
      </c>
      <c r="D16" s="8">
        <v>-1</v>
      </c>
      <c r="E16" s="8">
        <v>-2</v>
      </c>
      <c r="F16" s="8">
        <v>-3</v>
      </c>
      <c r="G16" s="21"/>
      <c r="H16" s="21"/>
      <c r="I16" s="20"/>
      <c r="M16" s="7" t="s">
        <v>126</v>
      </c>
    </row>
    <row r="17" spans="1:13">
      <c r="A17" s="20"/>
      <c r="B17" s="7" t="s">
        <v>25</v>
      </c>
      <c r="C17" s="7">
        <v>38</v>
      </c>
      <c r="D17" s="7">
        <v>1</v>
      </c>
      <c r="E17" s="7">
        <v>2</v>
      </c>
      <c r="F17" s="7">
        <v>31</v>
      </c>
      <c r="G17" s="7">
        <v>4</v>
      </c>
      <c r="H17" s="7">
        <v>2.88</v>
      </c>
      <c r="I17" s="20"/>
      <c r="M17" s="7" t="s">
        <v>127</v>
      </c>
    </row>
    <row r="18" spans="1:13">
      <c r="A18" s="20"/>
      <c r="B18" s="7" t="s">
        <v>26</v>
      </c>
      <c r="C18" s="7">
        <v>38</v>
      </c>
      <c r="D18" s="7">
        <v>0</v>
      </c>
      <c r="E18" s="7">
        <v>6</v>
      </c>
      <c r="F18" s="7">
        <v>29</v>
      </c>
      <c r="G18" s="7">
        <v>3</v>
      </c>
      <c r="H18" s="7">
        <v>2.83</v>
      </c>
      <c r="I18" s="20"/>
      <c r="M18" s="7" t="s">
        <v>128</v>
      </c>
    </row>
    <row r="19" spans="1:13">
      <c r="A19" s="20"/>
      <c r="B19" s="7" t="s">
        <v>27</v>
      </c>
      <c r="C19" s="7">
        <v>38</v>
      </c>
      <c r="D19" s="7">
        <v>0</v>
      </c>
      <c r="E19" s="7">
        <v>5</v>
      </c>
      <c r="F19" s="7">
        <v>27</v>
      </c>
      <c r="G19" s="7">
        <v>6</v>
      </c>
      <c r="H19" s="7">
        <v>2.84</v>
      </c>
      <c r="I19" s="20"/>
    </row>
    <row r="20" spans="1:13">
      <c r="A20" s="20"/>
      <c r="B20" s="7" t="s">
        <v>28</v>
      </c>
      <c r="C20" s="7">
        <v>38</v>
      </c>
      <c r="D20" s="7">
        <v>1</v>
      </c>
      <c r="E20" s="7">
        <v>2</v>
      </c>
      <c r="F20" s="7">
        <v>32</v>
      </c>
      <c r="G20" s="7">
        <v>3</v>
      </c>
      <c r="H20" s="7">
        <v>2.89</v>
      </c>
      <c r="I20" s="20"/>
    </row>
    <row r="21" spans="1:13">
      <c r="A21" s="20"/>
      <c r="B21" s="7" t="s">
        <v>29</v>
      </c>
      <c r="C21" s="7">
        <v>38</v>
      </c>
      <c r="D21" s="7">
        <v>0</v>
      </c>
      <c r="E21" s="7">
        <v>5</v>
      </c>
      <c r="F21" s="7">
        <v>30</v>
      </c>
      <c r="G21" s="7">
        <v>3</v>
      </c>
      <c r="H21" s="7">
        <v>2.86</v>
      </c>
      <c r="I21" s="20"/>
    </row>
    <row r="22" spans="1:13">
      <c r="A22" s="20"/>
      <c r="B22" s="20"/>
      <c r="C22" s="20"/>
      <c r="D22" s="20"/>
      <c r="E22" s="20"/>
      <c r="F22" s="20"/>
      <c r="G22" s="20"/>
    </row>
    <row r="23" spans="1:13">
      <c r="A23" s="20"/>
      <c r="B23" s="21" t="s">
        <v>30</v>
      </c>
      <c r="C23" s="8" t="s">
        <v>1</v>
      </c>
      <c r="D23" s="21" t="s">
        <v>31</v>
      </c>
      <c r="E23" s="21" t="s">
        <v>32</v>
      </c>
      <c r="F23" s="21" t="s">
        <v>24</v>
      </c>
      <c r="G23" s="20"/>
    </row>
    <row r="24" spans="1:13">
      <c r="A24" s="20"/>
      <c r="B24" s="21"/>
      <c r="C24" s="8" t="s">
        <v>2</v>
      </c>
      <c r="D24" s="21"/>
      <c r="E24" s="21"/>
      <c r="F24" s="21"/>
      <c r="G24" s="20"/>
    </row>
    <row r="25" spans="1:13">
      <c r="A25" s="20"/>
      <c r="B25" s="7" t="s">
        <v>33</v>
      </c>
      <c r="C25" s="7">
        <v>38</v>
      </c>
      <c r="D25" s="7">
        <v>0</v>
      </c>
      <c r="E25" s="7">
        <v>38</v>
      </c>
      <c r="F25" s="7">
        <v>0</v>
      </c>
      <c r="G25" s="20"/>
    </row>
    <row r="26" spans="1:13">
      <c r="A26" s="20"/>
      <c r="B26" s="7" t="s">
        <v>34</v>
      </c>
      <c r="C26" s="7">
        <v>38</v>
      </c>
      <c r="D26" s="7">
        <v>0</v>
      </c>
      <c r="E26" s="7">
        <v>38</v>
      </c>
      <c r="F26" s="7">
        <v>0</v>
      </c>
      <c r="G26" s="20"/>
    </row>
    <row r="27" spans="1:13">
      <c r="A27" s="20"/>
      <c r="B27" s="7" t="s">
        <v>35</v>
      </c>
      <c r="C27" s="7">
        <v>38</v>
      </c>
      <c r="D27" s="7">
        <v>0</v>
      </c>
      <c r="E27" s="7">
        <v>38</v>
      </c>
      <c r="F27" s="7">
        <v>0</v>
      </c>
      <c r="G27" s="20"/>
    </row>
    <row r="28" spans="1:13">
      <c r="A28" s="20"/>
      <c r="B28" s="7" t="s">
        <v>36</v>
      </c>
      <c r="C28" s="7">
        <v>38</v>
      </c>
      <c r="D28" s="7">
        <v>0</v>
      </c>
      <c r="E28" s="7">
        <v>37</v>
      </c>
      <c r="F28" s="7">
        <v>1</v>
      </c>
      <c r="G28" s="20"/>
    </row>
    <row r="29" spans="1:13">
      <c r="A29" s="20"/>
      <c r="B29" s="7" t="s">
        <v>37</v>
      </c>
      <c r="C29" s="7">
        <v>38</v>
      </c>
      <c r="D29" s="7">
        <v>1</v>
      </c>
      <c r="E29" s="7">
        <v>35</v>
      </c>
      <c r="F29" s="7">
        <v>2</v>
      </c>
      <c r="G29" s="20"/>
    </row>
    <row r="30" spans="1:13">
      <c r="A30" s="20"/>
      <c r="B30" s="7" t="s">
        <v>38</v>
      </c>
      <c r="C30" s="7">
        <v>38</v>
      </c>
      <c r="D30" s="7">
        <v>1</v>
      </c>
      <c r="E30" s="7">
        <v>36</v>
      </c>
      <c r="F30" s="7">
        <v>1</v>
      </c>
      <c r="G30" s="20"/>
    </row>
    <row r="31" spans="1:13">
      <c r="B31" s="20"/>
      <c r="C31" s="20"/>
      <c r="D31" s="20"/>
      <c r="E31" s="20"/>
      <c r="F31" s="20"/>
      <c r="G31" s="20"/>
    </row>
    <row r="32" spans="1:13">
      <c r="A32" s="20"/>
      <c r="B32" s="21" t="s">
        <v>39</v>
      </c>
      <c r="C32" s="21"/>
      <c r="D32" s="21"/>
      <c r="E32" s="21"/>
      <c r="F32" s="21"/>
      <c r="G32" s="7" t="s">
        <v>40</v>
      </c>
      <c r="H32" s="20"/>
    </row>
    <row r="33" spans="1:8">
      <c r="A33" s="20"/>
      <c r="B33" s="20"/>
      <c r="C33" s="20"/>
      <c r="D33" s="20"/>
      <c r="E33" s="20"/>
      <c r="F33" s="20"/>
      <c r="H33" s="20"/>
    </row>
    <row r="34" spans="1:8">
      <c r="A34" s="20"/>
      <c r="B34" s="20"/>
      <c r="C34" s="20"/>
      <c r="D34" s="20"/>
      <c r="E34" s="20"/>
      <c r="F34" s="20"/>
      <c r="H34" s="20"/>
    </row>
    <row r="35" spans="1:8">
      <c r="A35" s="20"/>
      <c r="B35" s="21" t="s">
        <v>41</v>
      </c>
      <c r="C35" s="21"/>
      <c r="D35" s="21"/>
      <c r="E35" s="21"/>
      <c r="F35" s="21"/>
      <c r="H35" s="20"/>
    </row>
    <row r="36" spans="1:8">
      <c r="A36" s="20"/>
      <c r="B36" s="21" t="s">
        <v>42</v>
      </c>
      <c r="C36" s="8" t="s">
        <v>1</v>
      </c>
      <c r="D36" s="20" t="s">
        <v>43</v>
      </c>
      <c r="E36" s="21" t="s">
        <v>42</v>
      </c>
      <c r="F36" s="8" t="s">
        <v>1</v>
      </c>
      <c r="H36" s="20"/>
    </row>
    <row r="37" spans="1:8">
      <c r="A37" s="20"/>
      <c r="B37" s="21"/>
      <c r="C37" s="8" t="s">
        <v>2</v>
      </c>
      <c r="D37" s="20"/>
      <c r="E37" s="21"/>
      <c r="F37" s="8" t="s">
        <v>2</v>
      </c>
      <c r="H37" s="20"/>
    </row>
    <row r="38" spans="1:8">
      <c r="A38" s="20"/>
      <c r="B38" s="7" t="s">
        <v>44</v>
      </c>
      <c r="C38" s="7">
        <v>30</v>
      </c>
      <c r="D38" s="7" t="s">
        <v>43</v>
      </c>
      <c r="E38" s="7" t="s">
        <v>45</v>
      </c>
      <c r="F38" s="7">
        <v>0</v>
      </c>
      <c r="H38" s="20"/>
    </row>
    <row r="39" spans="1:8">
      <c r="A39" s="20"/>
      <c r="B39" s="7" t="s">
        <v>46</v>
      </c>
      <c r="C39" s="7">
        <v>4</v>
      </c>
      <c r="D39" s="7" t="s">
        <v>43</v>
      </c>
      <c r="E39" s="7" t="s">
        <v>47</v>
      </c>
      <c r="F39" s="7">
        <v>1</v>
      </c>
      <c r="H39" s="20"/>
    </row>
    <row r="40" spans="1:8">
      <c r="A40" s="20"/>
      <c r="B40" s="7" t="s">
        <v>48</v>
      </c>
      <c r="C40" s="7">
        <v>4</v>
      </c>
      <c r="D40" s="7" t="s">
        <v>43</v>
      </c>
      <c r="E40" s="7" t="s">
        <v>49</v>
      </c>
      <c r="F40" s="7">
        <v>0</v>
      </c>
      <c r="H40" s="20"/>
    </row>
    <row r="41" spans="1:8">
      <c r="A41" s="20"/>
      <c r="B41" s="7" t="s">
        <v>50</v>
      </c>
      <c r="C41" s="7">
        <v>0</v>
      </c>
      <c r="D41" s="7" t="s">
        <v>43</v>
      </c>
      <c r="E41" s="7" t="s">
        <v>51</v>
      </c>
      <c r="F41" s="7">
        <v>2</v>
      </c>
      <c r="H41" s="20"/>
    </row>
    <row r="42" spans="1:8">
      <c r="A42" s="20"/>
      <c r="B42" s="20"/>
      <c r="C42" s="20"/>
      <c r="D42" s="20"/>
      <c r="E42" s="20"/>
      <c r="F42" s="20"/>
      <c r="H42" s="20"/>
    </row>
    <row r="43" spans="1:8">
      <c r="A43" s="20"/>
      <c r="B43" s="21" t="s">
        <v>52</v>
      </c>
      <c r="C43" s="21"/>
      <c r="D43" s="21"/>
      <c r="E43" s="21"/>
      <c r="F43" s="21"/>
      <c r="H43" s="20"/>
    </row>
    <row r="44" spans="1:8">
      <c r="A44" s="20"/>
      <c r="B44" s="21" t="s">
        <v>53</v>
      </c>
      <c r="C44" s="21"/>
      <c r="D44" s="21"/>
      <c r="E44" s="21"/>
      <c r="F44" s="21"/>
      <c r="H44" s="20"/>
    </row>
    <row r="45" spans="1:8">
      <c r="A45" s="20"/>
      <c r="B45" s="21"/>
      <c r="C45" s="8" t="s">
        <v>1</v>
      </c>
      <c r="D45" s="20" t="s">
        <v>43</v>
      </c>
      <c r="E45" s="21"/>
      <c r="F45" s="8" t="s">
        <v>1</v>
      </c>
      <c r="H45" s="20"/>
    </row>
    <row r="46" spans="1:8">
      <c r="A46" s="20"/>
      <c r="B46" s="21"/>
      <c r="C46" s="8" t="s">
        <v>2</v>
      </c>
      <c r="D46" s="20"/>
      <c r="E46" s="21"/>
      <c r="F46" s="8" t="s">
        <v>2</v>
      </c>
      <c r="H46" s="20"/>
    </row>
    <row r="47" spans="1:8">
      <c r="A47" s="20"/>
      <c r="B47" s="7" t="s">
        <v>32</v>
      </c>
      <c r="C47" s="7">
        <v>36</v>
      </c>
      <c r="D47" s="7" t="s">
        <v>43</v>
      </c>
      <c r="E47" s="7" t="s">
        <v>31</v>
      </c>
      <c r="F47" s="7">
        <v>2</v>
      </c>
      <c r="H47" s="20"/>
    </row>
    <row r="48" spans="1:8">
      <c r="A48" s="20"/>
      <c r="B48" s="20"/>
      <c r="C48" s="20"/>
      <c r="D48" s="20"/>
      <c r="E48" s="20"/>
      <c r="F48" s="20"/>
      <c r="H48" s="20"/>
    </row>
    <row r="49" spans="1:8">
      <c r="A49" s="20"/>
      <c r="B49" s="21" t="s">
        <v>54</v>
      </c>
      <c r="C49" s="21"/>
      <c r="D49" s="21"/>
      <c r="E49" s="21"/>
      <c r="F49" s="21"/>
      <c r="H49" s="20"/>
    </row>
    <row r="50" spans="1:8">
      <c r="A50" s="20"/>
      <c r="B50" s="21" t="s">
        <v>55</v>
      </c>
      <c r="C50" s="8" t="s">
        <v>1</v>
      </c>
      <c r="D50" s="20" t="s">
        <v>43</v>
      </c>
      <c r="E50" s="21" t="s">
        <v>55</v>
      </c>
      <c r="F50" s="8" t="s">
        <v>1</v>
      </c>
      <c r="H50" s="20"/>
    </row>
    <row r="51" spans="1:8">
      <c r="A51" s="20"/>
      <c r="B51" s="21"/>
      <c r="C51" s="8" t="s">
        <v>2</v>
      </c>
      <c r="D51" s="20"/>
      <c r="E51" s="21"/>
      <c r="F51" s="8" t="s">
        <v>2</v>
      </c>
      <c r="H51" s="20"/>
    </row>
    <row r="52" spans="1:8">
      <c r="A52" s="20"/>
      <c r="B52" s="7" t="s">
        <v>56</v>
      </c>
      <c r="C52" s="7">
        <v>15</v>
      </c>
      <c r="D52" s="7" t="s">
        <v>43</v>
      </c>
      <c r="E52" s="7" t="s">
        <v>57</v>
      </c>
      <c r="F52" s="7">
        <v>18</v>
      </c>
      <c r="H52" s="20"/>
    </row>
    <row r="53" spans="1:8">
      <c r="A53" s="20"/>
      <c r="B53" s="7" t="s">
        <v>58</v>
      </c>
      <c r="C53" s="7">
        <v>4</v>
      </c>
      <c r="D53" s="7" t="s">
        <v>43</v>
      </c>
      <c r="E53" s="7" t="s">
        <v>59</v>
      </c>
      <c r="F53" s="7">
        <v>0</v>
      </c>
      <c r="H53" s="20"/>
    </row>
    <row r="54" spans="1:8">
      <c r="A54" s="20"/>
      <c r="B54" s="7" t="s">
        <v>60</v>
      </c>
      <c r="C54" s="7">
        <v>0</v>
      </c>
      <c r="D54" s="7" t="s">
        <v>43</v>
      </c>
      <c r="E54" s="7" t="s">
        <v>61</v>
      </c>
      <c r="F54" s="7">
        <v>1</v>
      </c>
      <c r="H54" s="20"/>
    </row>
    <row r="55" spans="1:8">
      <c r="A55" s="20"/>
      <c r="B55" s="20"/>
      <c r="C55" s="20"/>
      <c r="D55" s="20"/>
      <c r="E55" s="20"/>
      <c r="F55" s="20"/>
      <c r="H55" s="20"/>
    </row>
    <row r="56" spans="1:8">
      <c r="A56" s="20"/>
      <c r="B56" s="21" t="s">
        <v>62</v>
      </c>
      <c r="C56" s="21"/>
      <c r="D56" s="21"/>
      <c r="E56" s="21"/>
      <c r="F56" s="21"/>
      <c r="H56" s="20"/>
    </row>
    <row r="57" spans="1:8">
      <c r="A57" s="20"/>
      <c r="B57" s="21" t="s">
        <v>63</v>
      </c>
      <c r="C57" s="8" t="s">
        <v>1</v>
      </c>
      <c r="D57" s="20" t="s">
        <v>43</v>
      </c>
      <c r="E57" s="21" t="s">
        <v>63</v>
      </c>
      <c r="F57" s="8" t="s">
        <v>1</v>
      </c>
      <c r="H57" s="20"/>
    </row>
    <row r="58" spans="1:8">
      <c r="A58" s="20"/>
      <c r="B58" s="21"/>
      <c r="C58" s="8" t="s">
        <v>2</v>
      </c>
      <c r="D58" s="20"/>
      <c r="E58" s="21"/>
      <c r="F58" s="8" t="s">
        <v>2</v>
      </c>
      <c r="H58" s="20"/>
    </row>
    <row r="59" spans="1:8">
      <c r="A59" s="20"/>
      <c r="B59" s="7" t="s">
        <v>64</v>
      </c>
      <c r="C59" s="7">
        <v>0</v>
      </c>
      <c r="D59" s="7" t="s">
        <v>43</v>
      </c>
      <c r="E59" s="7" t="s">
        <v>65</v>
      </c>
      <c r="F59" s="7">
        <v>8</v>
      </c>
      <c r="H59" s="20"/>
    </row>
    <row r="60" spans="1:8">
      <c r="A60" s="20"/>
      <c r="B60" s="7" t="s">
        <v>66</v>
      </c>
      <c r="C60" s="7">
        <v>2</v>
      </c>
      <c r="D60" s="7" t="s">
        <v>43</v>
      </c>
      <c r="E60" s="7" t="s">
        <v>67</v>
      </c>
      <c r="F60" s="7">
        <v>8</v>
      </c>
      <c r="H60" s="20"/>
    </row>
    <row r="61" spans="1:8">
      <c r="A61" s="20"/>
      <c r="B61" s="7" t="s">
        <v>68</v>
      </c>
      <c r="C61" s="7">
        <v>1</v>
      </c>
      <c r="D61" s="7" t="s">
        <v>43</v>
      </c>
      <c r="E61" s="7" t="s">
        <v>69</v>
      </c>
      <c r="F61" s="7">
        <v>0</v>
      </c>
      <c r="H61" s="20"/>
    </row>
    <row r="62" spans="1:8">
      <c r="A62" s="20"/>
      <c r="B62" s="7" t="s">
        <v>70</v>
      </c>
      <c r="C62" s="7">
        <v>1</v>
      </c>
      <c r="D62" s="7" t="s">
        <v>43</v>
      </c>
      <c r="E62" s="7" t="s">
        <v>71</v>
      </c>
      <c r="F62" s="7">
        <v>1</v>
      </c>
      <c r="H62" s="20"/>
    </row>
    <row r="63" spans="1:8">
      <c r="A63" s="20"/>
      <c r="B63" s="7" t="s">
        <v>51</v>
      </c>
      <c r="C63" s="7">
        <v>17</v>
      </c>
      <c r="D63" s="7" t="s">
        <v>43</v>
      </c>
      <c r="H63" s="20"/>
    </row>
    <row r="64" spans="1:8">
      <c r="B64" s="20"/>
      <c r="C64" s="20"/>
      <c r="D64" s="20"/>
      <c r="E64" s="20"/>
      <c r="F64" s="20"/>
      <c r="G64" s="20"/>
    </row>
  </sheetData>
  <mergeCells count="43">
    <mergeCell ref="B31:G31"/>
    <mergeCell ref="A32:A63"/>
    <mergeCell ref="H32:H63"/>
    <mergeCell ref="B64:G64"/>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G22:G30"/>
    <mergeCell ref="B36:B37"/>
    <mergeCell ref="D36:D37"/>
    <mergeCell ref="E36:E37"/>
    <mergeCell ref="B45:B46"/>
    <mergeCell ref="D45:D46"/>
    <mergeCell ref="E45:E46"/>
    <mergeCell ref="B32:F32"/>
    <mergeCell ref="B33:F33"/>
    <mergeCell ref="B34:F34"/>
    <mergeCell ref="B23:B24"/>
    <mergeCell ref="D23:D24"/>
    <mergeCell ref="E23:E24"/>
    <mergeCell ref="F23:F24"/>
    <mergeCell ref="B22:F22"/>
    <mergeCell ref="A22:A30"/>
    <mergeCell ref="A3:A4"/>
    <mergeCell ref="J3:J4"/>
    <mergeCell ref="K3:K13"/>
    <mergeCell ref="B15:B16"/>
    <mergeCell ref="G15:G16"/>
    <mergeCell ref="H15:H16"/>
    <mergeCell ref="B14:H14"/>
    <mergeCell ref="A14:A21"/>
    <mergeCell ref="I14:I2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76D53-14A8-1B43-9353-F80368F8DD2B}">
  <dimension ref="A1:M63"/>
  <sheetViews>
    <sheetView workbookViewId="0">
      <selection activeCell="B2" sqref="B2"/>
    </sheetView>
  </sheetViews>
  <sheetFormatPr baseColWidth="10" defaultRowHeight="16"/>
  <cols>
    <col min="1" max="16384" width="10.83203125" style="7"/>
  </cols>
  <sheetData>
    <row r="1" spans="1:13">
      <c r="A1" s="9" t="s">
        <v>87</v>
      </c>
    </row>
    <row r="2" spans="1:13">
      <c r="A2" s="8" t="s">
        <v>236</v>
      </c>
    </row>
    <row r="3" spans="1:13">
      <c r="A3" s="21" t="s">
        <v>0</v>
      </c>
      <c r="B3" s="8" t="s">
        <v>1</v>
      </c>
      <c r="C3" s="8" t="s">
        <v>3</v>
      </c>
      <c r="D3" s="8" t="s">
        <v>4</v>
      </c>
      <c r="E3" s="8" t="s">
        <v>5</v>
      </c>
      <c r="F3" s="8" t="s">
        <v>6</v>
      </c>
      <c r="G3" s="8" t="s">
        <v>7</v>
      </c>
      <c r="H3" s="8" t="s">
        <v>8</v>
      </c>
      <c r="I3" s="8" t="s">
        <v>9</v>
      </c>
      <c r="J3" s="21" t="s">
        <v>10</v>
      </c>
      <c r="K3" s="20"/>
      <c r="M3" s="8" t="s">
        <v>130</v>
      </c>
    </row>
    <row r="4" spans="1:13">
      <c r="A4" s="21"/>
      <c r="B4" s="8" t="s">
        <v>2</v>
      </c>
      <c r="C4" s="8">
        <v>-1</v>
      </c>
      <c r="D4" s="8">
        <v>-2</v>
      </c>
      <c r="E4" s="8">
        <v>-3</v>
      </c>
      <c r="F4" s="8">
        <v>-4</v>
      </c>
      <c r="G4" s="8">
        <v>-5</v>
      </c>
      <c r="H4" s="8">
        <v>-6</v>
      </c>
      <c r="I4" s="8">
        <v>-7</v>
      </c>
      <c r="J4" s="21"/>
      <c r="K4" s="20"/>
      <c r="M4" s="7" t="s">
        <v>131</v>
      </c>
    </row>
    <row r="5" spans="1:13">
      <c r="A5" s="7" t="s">
        <v>11</v>
      </c>
      <c r="B5" s="7">
        <v>3</v>
      </c>
      <c r="C5" s="7">
        <v>0</v>
      </c>
      <c r="D5" s="7">
        <v>0</v>
      </c>
      <c r="E5" s="7">
        <v>0</v>
      </c>
      <c r="F5" s="7">
        <v>0</v>
      </c>
      <c r="G5" s="7">
        <v>0</v>
      </c>
      <c r="H5" s="7">
        <v>1</v>
      </c>
      <c r="I5" s="7">
        <v>2</v>
      </c>
      <c r="J5" s="7">
        <v>6.67</v>
      </c>
      <c r="K5" s="20"/>
      <c r="M5" s="7" t="s">
        <v>132</v>
      </c>
    </row>
    <row r="6" spans="1:13">
      <c r="A6" s="7" t="s">
        <v>12</v>
      </c>
      <c r="B6" s="7">
        <v>3</v>
      </c>
      <c r="C6" s="7">
        <v>0</v>
      </c>
      <c r="D6" s="7">
        <v>0</v>
      </c>
      <c r="E6" s="7">
        <v>0</v>
      </c>
      <c r="F6" s="7">
        <v>0</v>
      </c>
      <c r="G6" s="7">
        <v>0</v>
      </c>
      <c r="H6" s="7">
        <v>0</v>
      </c>
      <c r="I6" s="7">
        <v>3</v>
      </c>
      <c r="J6" s="7">
        <v>7</v>
      </c>
      <c r="K6" s="20"/>
    </row>
    <row r="7" spans="1:13">
      <c r="A7" s="7" t="s">
        <v>13</v>
      </c>
      <c r="B7" s="7">
        <v>3</v>
      </c>
      <c r="C7" s="7">
        <v>0</v>
      </c>
      <c r="D7" s="7">
        <v>0</v>
      </c>
      <c r="E7" s="7">
        <v>0</v>
      </c>
      <c r="F7" s="7">
        <v>0</v>
      </c>
      <c r="G7" s="7">
        <v>0</v>
      </c>
      <c r="H7" s="7">
        <v>2</v>
      </c>
      <c r="I7" s="7">
        <v>1</v>
      </c>
      <c r="J7" s="7">
        <v>6.33</v>
      </c>
      <c r="K7" s="20"/>
    </row>
    <row r="8" spans="1:13">
      <c r="A8" s="7" t="s">
        <v>14</v>
      </c>
      <c r="B8" s="7">
        <v>3</v>
      </c>
      <c r="C8" s="7">
        <v>0</v>
      </c>
      <c r="D8" s="7">
        <v>0</v>
      </c>
      <c r="E8" s="7">
        <v>0</v>
      </c>
      <c r="F8" s="7">
        <v>0</v>
      </c>
      <c r="G8" s="7">
        <v>0</v>
      </c>
      <c r="H8" s="7">
        <v>1</v>
      </c>
      <c r="I8" s="7">
        <v>2</v>
      </c>
      <c r="J8" s="7">
        <v>6.67</v>
      </c>
      <c r="K8" s="20"/>
    </row>
    <row r="9" spans="1:13">
      <c r="A9" s="7" t="s">
        <v>15</v>
      </c>
      <c r="B9" s="7">
        <v>3</v>
      </c>
      <c r="C9" s="7">
        <v>0</v>
      </c>
      <c r="D9" s="7">
        <v>0</v>
      </c>
      <c r="E9" s="7">
        <v>0</v>
      </c>
      <c r="F9" s="7">
        <v>0</v>
      </c>
      <c r="G9" s="7">
        <v>0</v>
      </c>
      <c r="H9" s="7">
        <v>1</v>
      </c>
      <c r="I9" s="7">
        <v>2</v>
      </c>
      <c r="J9" s="7">
        <v>6.67</v>
      </c>
      <c r="K9" s="20"/>
    </row>
    <row r="10" spans="1:13">
      <c r="A10" s="7" t="s">
        <v>16</v>
      </c>
      <c r="B10" s="7">
        <v>3</v>
      </c>
      <c r="C10" s="7">
        <v>0</v>
      </c>
      <c r="D10" s="7">
        <v>0</v>
      </c>
      <c r="E10" s="7">
        <v>0</v>
      </c>
      <c r="F10" s="7">
        <v>0</v>
      </c>
      <c r="G10" s="7">
        <v>1</v>
      </c>
      <c r="H10" s="7">
        <v>0</v>
      </c>
      <c r="I10" s="7">
        <v>2</v>
      </c>
      <c r="J10" s="7">
        <v>6.33</v>
      </c>
      <c r="K10" s="20"/>
    </row>
    <row r="11" spans="1:13">
      <c r="A11" s="7" t="s">
        <v>17</v>
      </c>
      <c r="B11" s="7">
        <v>3</v>
      </c>
      <c r="C11" s="7">
        <v>0</v>
      </c>
      <c r="D11" s="7">
        <v>0</v>
      </c>
      <c r="E11" s="7">
        <v>0</v>
      </c>
      <c r="F11" s="7">
        <v>0</v>
      </c>
      <c r="G11" s="7">
        <v>0</v>
      </c>
      <c r="H11" s="7">
        <v>3</v>
      </c>
      <c r="I11" s="7">
        <v>0</v>
      </c>
      <c r="J11" s="7">
        <v>6</v>
      </c>
      <c r="K11" s="20"/>
    </row>
    <row r="12" spans="1:13">
      <c r="A12" s="7" t="s">
        <v>18</v>
      </c>
      <c r="B12" s="7">
        <v>3</v>
      </c>
      <c r="C12" s="7">
        <v>0</v>
      </c>
      <c r="D12" s="7">
        <v>0</v>
      </c>
      <c r="E12" s="7">
        <v>1</v>
      </c>
      <c r="F12" s="7">
        <v>0</v>
      </c>
      <c r="G12" s="7">
        <v>1</v>
      </c>
      <c r="H12" s="7">
        <v>1</v>
      </c>
      <c r="I12" s="7">
        <v>0</v>
      </c>
      <c r="J12" s="7">
        <v>4.67</v>
      </c>
      <c r="K12" s="20"/>
    </row>
    <row r="13" spans="1:13">
      <c r="A13" s="7" t="s">
        <v>19</v>
      </c>
      <c r="B13" s="7">
        <v>3</v>
      </c>
      <c r="C13" s="7">
        <v>0</v>
      </c>
      <c r="D13" s="7">
        <v>0</v>
      </c>
      <c r="E13" s="7">
        <v>0</v>
      </c>
      <c r="F13" s="7">
        <v>0</v>
      </c>
      <c r="G13" s="7">
        <v>0</v>
      </c>
      <c r="H13" s="7">
        <v>1</v>
      </c>
      <c r="I13" s="7">
        <v>2</v>
      </c>
      <c r="J13" s="7">
        <v>6.67</v>
      </c>
      <c r="K13" s="20"/>
    </row>
    <row r="14" spans="1:13">
      <c r="A14" s="20"/>
      <c r="B14" s="20"/>
      <c r="C14" s="20"/>
      <c r="D14" s="20"/>
      <c r="E14" s="20"/>
      <c r="F14" s="20"/>
      <c r="G14" s="20"/>
      <c r="H14" s="20"/>
      <c r="I14" s="20"/>
    </row>
    <row r="15" spans="1:13">
      <c r="A15" s="20"/>
      <c r="B15" s="21" t="s">
        <v>20</v>
      </c>
      <c r="C15" s="8" t="s">
        <v>1</v>
      </c>
      <c r="D15" s="8" t="s">
        <v>21</v>
      </c>
      <c r="E15" s="8" t="s">
        <v>22</v>
      </c>
      <c r="F15" s="8" t="s">
        <v>23</v>
      </c>
      <c r="G15" s="21" t="s">
        <v>24</v>
      </c>
      <c r="H15" s="21" t="s">
        <v>10</v>
      </c>
      <c r="I15" s="20"/>
    </row>
    <row r="16" spans="1:13">
      <c r="A16" s="20"/>
      <c r="B16" s="21"/>
      <c r="C16" s="8" t="s">
        <v>2</v>
      </c>
      <c r="D16" s="8">
        <v>-1</v>
      </c>
      <c r="E16" s="8">
        <v>-2</v>
      </c>
      <c r="F16" s="8">
        <v>-3</v>
      </c>
      <c r="G16" s="21"/>
      <c r="H16" s="21"/>
      <c r="I16" s="20"/>
    </row>
    <row r="17" spans="1:9">
      <c r="A17" s="20"/>
      <c r="B17" s="7" t="s">
        <v>25</v>
      </c>
      <c r="C17" s="7">
        <v>3</v>
      </c>
      <c r="D17" s="7">
        <v>0</v>
      </c>
      <c r="E17" s="7">
        <v>1</v>
      </c>
      <c r="F17" s="7">
        <v>2</v>
      </c>
      <c r="G17" s="7">
        <v>0</v>
      </c>
      <c r="H17" s="7">
        <v>2.67</v>
      </c>
      <c r="I17" s="20"/>
    </row>
    <row r="18" spans="1:9">
      <c r="A18" s="20"/>
      <c r="B18" s="7" t="s">
        <v>26</v>
      </c>
      <c r="C18" s="7">
        <v>3</v>
      </c>
      <c r="D18" s="7">
        <v>0</v>
      </c>
      <c r="E18" s="7">
        <v>0</v>
      </c>
      <c r="F18" s="7">
        <v>2</v>
      </c>
      <c r="G18" s="7">
        <v>1</v>
      </c>
      <c r="H18" s="7">
        <v>3</v>
      </c>
      <c r="I18" s="20"/>
    </row>
    <row r="19" spans="1:9">
      <c r="A19" s="20"/>
      <c r="B19" s="7" t="s">
        <v>27</v>
      </c>
      <c r="C19" s="7">
        <v>3</v>
      </c>
      <c r="D19" s="7">
        <v>0</v>
      </c>
      <c r="E19" s="7">
        <v>0</v>
      </c>
      <c r="F19" s="7">
        <v>2</v>
      </c>
      <c r="G19" s="7">
        <v>1</v>
      </c>
      <c r="H19" s="7">
        <v>3</v>
      </c>
      <c r="I19" s="20"/>
    </row>
    <row r="20" spans="1:9">
      <c r="A20" s="20"/>
      <c r="B20" s="7" t="s">
        <v>28</v>
      </c>
      <c r="C20" s="7">
        <v>3</v>
      </c>
      <c r="D20" s="7">
        <v>0</v>
      </c>
      <c r="E20" s="7">
        <v>1</v>
      </c>
      <c r="F20" s="7">
        <v>2</v>
      </c>
      <c r="G20" s="7">
        <v>0</v>
      </c>
      <c r="H20" s="7">
        <v>2.67</v>
      </c>
      <c r="I20" s="20"/>
    </row>
    <row r="21" spans="1:9">
      <c r="A21" s="20"/>
      <c r="B21" s="7" t="s">
        <v>29</v>
      </c>
      <c r="C21" s="7">
        <v>3</v>
      </c>
      <c r="D21" s="7">
        <v>0</v>
      </c>
      <c r="E21" s="7">
        <v>0</v>
      </c>
      <c r="F21" s="7">
        <v>3</v>
      </c>
      <c r="G21" s="7">
        <v>0</v>
      </c>
      <c r="H21" s="7">
        <v>3</v>
      </c>
      <c r="I21" s="20"/>
    </row>
    <row r="22" spans="1:9">
      <c r="A22" s="20"/>
      <c r="B22" s="20"/>
      <c r="C22" s="20"/>
      <c r="D22" s="20"/>
      <c r="E22" s="20"/>
      <c r="F22" s="20"/>
      <c r="G22" s="20"/>
    </row>
    <row r="23" spans="1:9">
      <c r="A23" s="20"/>
      <c r="B23" s="21" t="s">
        <v>30</v>
      </c>
      <c r="C23" s="8" t="s">
        <v>1</v>
      </c>
      <c r="D23" s="21" t="s">
        <v>31</v>
      </c>
      <c r="E23" s="21" t="s">
        <v>32</v>
      </c>
      <c r="F23" s="21" t="s">
        <v>24</v>
      </c>
      <c r="G23" s="20"/>
    </row>
    <row r="24" spans="1:9">
      <c r="A24" s="20"/>
      <c r="B24" s="21"/>
      <c r="C24" s="8" t="s">
        <v>2</v>
      </c>
      <c r="D24" s="21"/>
      <c r="E24" s="21"/>
      <c r="F24" s="21"/>
      <c r="G24" s="20"/>
    </row>
    <row r="25" spans="1:9">
      <c r="A25" s="20"/>
      <c r="B25" s="7" t="s">
        <v>33</v>
      </c>
      <c r="C25" s="7">
        <v>3</v>
      </c>
      <c r="D25" s="7">
        <v>0</v>
      </c>
      <c r="E25" s="7">
        <v>3</v>
      </c>
      <c r="F25" s="7">
        <v>0</v>
      </c>
      <c r="G25" s="20"/>
    </row>
    <row r="26" spans="1:9">
      <c r="A26" s="20"/>
      <c r="B26" s="7" t="s">
        <v>34</v>
      </c>
      <c r="C26" s="7">
        <v>3</v>
      </c>
      <c r="D26" s="7">
        <v>0</v>
      </c>
      <c r="E26" s="7">
        <v>3</v>
      </c>
      <c r="F26" s="7">
        <v>0</v>
      </c>
      <c r="G26" s="20"/>
    </row>
    <row r="27" spans="1:9">
      <c r="A27" s="20"/>
      <c r="B27" s="7" t="s">
        <v>35</v>
      </c>
      <c r="C27" s="7">
        <v>3</v>
      </c>
      <c r="D27" s="7">
        <v>0</v>
      </c>
      <c r="E27" s="7">
        <v>3</v>
      </c>
      <c r="F27" s="7">
        <v>0</v>
      </c>
      <c r="G27" s="20"/>
    </row>
    <row r="28" spans="1:9">
      <c r="A28" s="20"/>
      <c r="B28" s="7" t="s">
        <v>36</v>
      </c>
      <c r="C28" s="7">
        <v>3</v>
      </c>
      <c r="D28" s="7">
        <v>0</v>
      </c>
      <c r="E28" s="7">
        <v>3</v>
      </c>
      <c r="F28" s="7">
        <v>0</v>
      </c>
      <c r="G28" s="20"/>
    </row>
    <row r="29" spans="1:9">
      <c r="A29" s="20"/>
      <c r="B29" s="7" t="s">
        <v>37</v>
      </c>
      <c r="C29" s="7">
        <v>3</v>
      </c>
      <c r="D29" s="7">
        <v>0</v>
      </c>
      <c r="E29" s="7">
        <v>3</v>
      </c>
      <c r="F29" s="7">
        <v>0</v>
      </c>
      <c r="G29" s="20"/>
    </row>
    <row r="30" spans="1:9">
      <c r="A30" s="20"/>
      <c r="B30" s="7" t="s">
        <v>38</v>
      </c>
      <c r="C30" s="7">
        <v>3</v>
      </c>
      <c r="D30" s="7">
        <v>0</v>
      </c>
      <c r="E30" s="7">
        <v>3</v>
      </c>
      <c r="F30" s="7">
        <v>0</v>
      </c>
      <c r="G30" s="20"/>
    </row>
    <row r="31" spans="1:9">
      <c r="B31" s="20"/>
      <c r="C31" s="20"/>
      <c r="D31" s="20"/>
      <c r="E31" s="20"/>
      <c r="F31" s="20"/>
      <c r="G31" s="20"/>
    </row>
    <row r="32" spans="1:9">
      <c r="A32" s="20"/>
      <c r="B32" s="21" t="s">
        <v>39</v>
      </c>
      <c r="C32" s="21"/>
      <c r="D32" s="21"/>
      <c r="E32" s="21"/>
      <c r="F32" s="21"/>
      <c r="G32" s="7" t="s">
        <v>40</v>
      </c>
    </row>
    <row r="33" spans="1:6">
      <c r="A33" s="20"/>
      <c r="B33" s="20"/>
      <c r="C33" s="20"/>
      <c r="D33" s="20"/>
      <c r="E33" s="20"/>
      <c r="F33" s="20"/>
    </row>
    <row r="34" spans="1:6">
      <c r="A34" s="20"/>
      <c r="B34" s="20"/>
      <c r="C34" s="20"/>
      <c r="D34" s="20"/>
      <c r="E34" s="20"/>
      <c r="F34" s="20"/>
    </row>
    <row r="35" spans="1:6">
      <c r="A35" s="20"/>
      <c r="B35" s="21" t="s">
        <v>41</v>
      </c>
      <c r="C35" s="21"/>
      <c r="D35" s="21"/>
      <c r="E35" s="21"/>
      <c r="F35" s="21"/>
    </row>
    <row r="36" spans="1:6">
      <c r="A36" s="20"/>
      <c r="B36" s="21" t="s">
        <v>42</v>
      </c>
      <c r="C36" s="8" t="s">
        <v>1</v>
      </c>
      <c r="D36" s="20" t="s">
        <v>43</v>
      </c>
      <c r="E36" s="21" t="s">
        <v>42</v>
      </c>
      <c r="F36" s="8" t="s">
        <v>1</v>
      </c>
    </row>
    <row r="37" spans="1:6">
      <c r="A37" s="20"/>
      <c r="B37" s="21"/>
      <c r="C37" s="8" t="s">
        <v>2</v>
      </c>
      <c r="D37" s="20"/>
      <c r="E37" s="21"/>
      <c r="F37" s="8" t="s">
        <v>2</v>
      </c>
    </row>
    <row r="38" spans="1:6">
      <c r="A38" s="20"/>
      <c r="B38" s="7" t="s">
        <v>44</v>
      </c>
      <c r="C38" s="7">
        <v>1</v>
      </c>
      <c r="D38" s="7" t="s">
        <v>43</v>
      </c>
      <c r="E38" s="7" t="s">
        <v>45</v>
      </c>
      <c r="F38" s="7">
        <v>0</v>
      </c>
    </row>
    <row r="39" spans="1:6">
      <c r="A39" s="20"/>
      <c r="B39" s="7" t="s">
        <v>46</v>
      </c>
      <c r="C39" s="7">
        <v>1</v>
      </c>
      <c r="D39" s="7" t="s">
        <v>43</v>
      </c>
      <c r="E39" s="7" t="s">
        <v>47</v>
      </c>
      <c r="F39" s="7">
        <v>0</v>
      </c>
    </row>
    <row r="40" spans="1:6">
      <c r="A40" s="20"/>
      <c r="B40" s="7" t="s">
        <v>48</v>
      </c>
      <c r="C40" s="7">
        <v>0</v>
      </c>
      <c r="D40" s="7" t="s">
        <v>43</v>
      </c>
      <c r="E40" s="7" t="s">
        <v>49</v>
      </c>
      <c r="F40" s="7">
        <v>0</v>
      </c>
    </row>
    <row r="41" spans="1:6">
      <c r="A41" s="20"/>
      <c r="B41" s="7" t="s">
        <v>50</v>
      </c>
      <c r="C41" s="7">
        <v>0</v>
      </c>
      <c r="D41" s="7" t="s">
        <v>43</v>
      </c>
      <c r="E41" s="7" t="s">
        <v>51</v>
      </c>
      <c r="F41" s="7">
        <v>2</v>
      </c>
    </row>
    <row r="42" spans="1:6">
      <c r="A42" s="20"/>
      <c r="B42" s="20"/>
      <c r="C42" s="20"/>
      <c r="D42" s="20"/>
      <c r="E42" s="20"/>
      <c r="F42" s="20"/>
    </row>
    <row r="43" spans="1:6">
      <c r="A43" s="20"/>
      <c r="B43" s="21" t="s">
        <v>52</v>
      </c>
      <c r="C43" s="21"/>
      <c r="D43" s="21"/>
      <c r="E43" s="21"/>
      <c r="F43" s="21"/>
    </row>
    <row r="44" spans="1:6">
      <c r="A44" s="20"/>
      <c r="B44" s="21" t="s">
        <v>53</v>
      </c>
      <c r="C44" s="21"/>
      <c r="D44" s="21"/>
      <c r="E44" s="21"/>
      <c r="F44" s="21"/>
    </row>
    <row r="45" spans="1:6">
      <c r="A45" s="20"/>
      <c r="B45" s="21"/>
      <c r="C45" s="8" t="s">
        <v>1</v>
      </c>
      <c r="D45" s="20" t="s">
        <v>43</v>
      </c>
      <c r="E45" s="21"/>
      <c r="F45" s="8" t="s">
        <v>1</v>
      </c>
    </row>
    <row r="46" spans="1:6">
      <c r="A46" s="20"/>
      <c r="B46" s="21"/>
      <c r="C46" s="8" t="s">
        <v>2</v>
      </c>
      <c r="D46" s="20"/>
      <c r="E46" s="21"/>
      <c r="F46" s="8" t="s">
        <v>2</v>
      </c>
    </row>
    <row r="47" spans="1:6">
      <c r="A47" s="20"/>
      <c r="B47" s="7" t="s">
        <v>32</v>
      </c>
      <c r="C47" s="7">
        <v>3</v>
      </c>
      <c r="D47" s="7" t="s">
        <v>43</v>
      </c>
      <c r="E47" s="7" t="s">
        <v>31</v>
      </c>
      <c r="F47" s="7">
        <v>0</v>
      </c>
    </row>
    <row r="48" spans="1:6">
      <c r="A48" s="20"/>
      <c r="B48" s="20"/>
      <c r="C48" s="20"/>
      <c r="D48" s="20"/>
      <c r="E48" s="20"/>
      <c r="F48" s="20"/>
    </row>
    <row r="49" spans="1:6">
      <c r="A49" s="20"/>
      <c r="B49" s="21" t="s">
        <v>54</v>
      </c>
      <c r="C49" s="21"/>
      <c r="D49" s="21"/>
      <c r="E49" s="21"/>
      <c r="F49" s="21"/>
    </row>
    <row r="50" spans="1:6">
      <c r="A50" s="20"/>
      <c r="B50" s="21" t="s">
        <v>55</v>
      </c>
      <c r="C50" s="8" t="s">
        <v>1</v>
      </c>
      <c r="D50" s="20" t="s">
        <v>43</v>
      </c>
      <c r="E50" s="21" t="s">
        <v>55</v>
      </c>
      <c r="F50" s="8" t="s">
        <v>1</v>
      </c>
    </row>
    <row r="51" spans="1:6">
      <c r="A51" s="20"/>
      <c r="B51" s="21"/>
      <c r="C51" s="8" t="s">
        <v>2</v>
      </c>
      <c r="D51" s="20"/>
      <c r="E51" s="21"/>
      <c r="F51" s="8" t="s">
        <v>2</v>
      </c>
    </row>
    <row r="52" spans="1:6">
      <c r="A52" s="20"/>
      <c r="B52" s="7" t="s">
        <v>56</v>
      </c>
      <c r="C52" s="7">
        <v>2</v>
      </c>
      <c r="D52" s="7" t="s">
        <v>43</v>
      </c>
      <c r="E52" s="7" t="s">
        <v>57</v>
      </c>
      <c r="F52" s="7">
        <v>0</v>
      </c>
    </row>
    <row r="53" spans="1:6">
      <c r="A53" s="20"/>
      <c r="B53" s="7" t="s">
        <v>58</v>
      </c>
      <c r="C53" s="7">
        <v>1</v>
      </c>
      <c r="D53" s="7" t="s">
        <v>43</v>
      </c>
      <c r="E53" s="7" t="s">
        <v>59</v>
      </c>
      <c r="F53" s="7">
        <v>0</v>
      </c>
    </row>
    <row r="54" spans="1:6">
      <c r="A54" s="20"/>
      <c r="B54" s="7" t="s">
        <v>60</v>
      </c>
      <c r="C54" s="7">
        <v>0</v>
      </c>
      <c r="D54" s="7" t="s">
        <v>43</v>
      </c>
      <c r="E54" s="7" t="s">
        <v>61</v>
      </c>
      <c r="F54" s="7">
        <v>0</v>
      </c>
    </row>
    <row r="55" spans="1:6">
      <c r="A55" s="20"/>
      <c r="B55" s="20"/>
      <c r="C55" s="20"/>
      <c r="D55" s="20"/>
      <c r="E55" s="20"/>
      <c r="F55" s="20"/>
    </row>
    <row r="56" spans="1:6">
      <c r="A56" s="20"/>
      <c r="B56" s="21" t="s">
        <v>62</v>
      </c>
      <c r="C56" s="21"/>
      <c r="D56" s="21"/>
      <c r="E56" s="21"/>
      <c r="F56" s="21"/>
    </row>
    <row r="57" spans="1:6">
      <c r="A57" s="20"/>
      <c r="B57" s="21" t="s">
        <v>63</v>
      </c>
      <c r="C57" s="8" t="s">
        <v>1</v>
      </c>
      <c r="D57" s="20" t="s">
        <v>43</v>
      </c>
      <c r="E57" s="21" t="s">
        <v>63</v>
      </c>
      <c r="F57" s="8" t="s">
        <v>1</v>
      </c>
    </row>
    <row r="58" spans="1:6">
      <c r="A58" s="20"/>
      <c r="B58" s="21"/>
      <c r="C58" s="8" t="s">
        <v>2</v>
      </c>
      <c r="D58" s="20"/>
      <c r="E58" s="21"/>
      <c r="F58" s="8" t="s">
        <v>2</v>
      </c>
    </row>
    <row r="59" spans="1:6">
      <c r="A59" s="20"/>
      <c r="B59" s="7" t="s">
        <v>64</v>
      </c>
      <c r="C59" s="7">
        <v>0</v>
      </c>
      <c r="D59" s="7" t="s">
        <v>43</v>
      </c>
      <c r="E59" s="7" t="s">
        <v>65</v>
      </c>
      <c r="F59" s="7">
        <v>0</v>
      </c>
    </row>
    <row r="60" spans="1:6">
      <c r="A60" s="20"/>
      <c r="B60" s="7" t="s">
        <v>66</v>
      </c>
      <c r="C60" s="7">
        <v>1</v>
      </c>
      <c r="D60" s="7" t="s">
        <v>43</v>
      </c>
      <c r="E60" s="7" t="s">
        <v>67</v>
      </c>
      <c r="F60" s="7">
        <v>1</v>
      </c>
    </row>
    <row r="61" spans="1:6">
      <c r="A61" s="20"/>
      <c r="B61" s="7" t="s">
        <v>68</v>
      </c>
      <c r="C61" s="7">
        <v>0</v>
      </c>
      <c r="D61" s="7" t="s">
        <v>43</v>
      </c>
      <c r="E61" s="7" t="s">
        <v>69</v>
      </c>
      <c r="F61" s="7">
        <v>0</v>
      </c>
    </row>
    <row r="62" spans="1:6">
      <c r="A62" s="20"/>
      <c r="B62" s="7" t="s">
        <v>70</v>
      </c>
      <c r="C62" s="7">
        <v>0</v>
      </c>
      <c r="D62" s="7" t="s">
        <v>43</v>
      </c>
      <c r="E62" s="7" t="s">
        <v>71</v>
      </c>
      <c r="F62" s="7">
        <v>0</v>
      </c>
    </row>
    <row r="63" spans="1:6">
      <c r="A63" s="20"/>
      <c r="B63" s="7" t="s">
        <v>51</v>
      </c>
      <c r="C63" s="7">
        <v>1</v>
      </c>
      <c r="D63" s="7" t="s">
        <v>43</v>
      </c>
    </row>
  </sheetData>
  <mergeCells count="41">
    <mergeCell ref="A32:A63"/>
    <mergeCell ref="B35:F35"/>
    <mergeCell ref="B42:F42"/>
    <mergeCell ref="B43:F43"/>
    <mergeCell ref="B44:F44"/>
    <mergeCell ref="B48:F48"/>
    <mergeCell ref="B49:F49"/>
    <mergeCell ref="B50:B51"/>
    <mergeCell ref="D50:D51"/>
    <mergeCell ref="E50:E51"/>
    <mergeCell ref="B57:B58"/>
    <mergeCell ref="D57:D58"/>
    <mergeCell ref="E57:E58"/>
    <mergeCell ref="B55:F55"/>
    <mergeCell ref="B56:F56"/>
    <mergeCell ref="B32:F32"/>
    <mergeCell ref="B33:F33"/>
    <mergeCell ref="B34:F34"/>
    <mergeCell ref="B23:B24"/>
    <mergeCell ref="D23:D24"/>
    <mergeCell ref="E23:E24"/>
    <mergeCell ref="F23:F24"/>
    <mergeCell ref="B31:G31"/>
    <mergeCell ref="B36:B37"/>
    <mergeCell ref="D36:D37"/>
    <mergeCell ref="E36:E37"/>
    <mergeCell ref="B45:B46"/>
    <mergeCell ref="D45:D46"/>
    <mergeCell ref="E45:E46"/>
    <mergeCell ref="A22:A30"/>
    <mergeCell ref="A3:A4"/>
    <mergeCell ref="J3:J4"/>
    <mergeCell ref="K3:K13"/>
    <mergeCell ref="B15:B16"/>
    <mergeCell ref="G15:G16"/>
    <mergeCell ref="H15:H16"/>
    <mergeCell ref="B14:H14"/>
    <mergeCell ref="A14:A21"/>
    <mergeCell ref="I14:I21"/>
    <mergeCell ref="G22:G30"/>
    <mergeCell ref="B22:F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Evaluations Summary</vt:lpstr>
      <vt:lpstr>3320 FA2013</vt:lpstr>
      <vt:lpstr>200 SP2014</vt:lpstr>
      <vt:lpstr>221 SP2014</vt:lpstr>
      <vt:lpstr>200 FA2014</vt:lpstr>
      <vt:lpstr>221 FA2014</vt:lpstr>
      <vt:lpstr>200 SP2015</vt:lpstr>
      <vt:lpstr>221 SP2015</vt:lpstr>
      <vt:lpstr>221 SUM2015</vt:lpstr>
      <vt:lpstr>200 FA2015</vt:lpstr>
      <vt:lpstr>221 FA2015</vt:lpstr>
      <vt:lpstr>100 SP2016</vt:lpstr>
      <vt:lpstr>221.1 SP2016</vt:lpstr>
      <vt:lpstr>221.2 SPS016</vt:lpstr>
      <vt:lpstr>221 SUM2016</vt:lpstr>
      <vt:lpstr>221 FA2016</vt:lpstr>
      <vt:lpstr>300 FA2016</vt:lpstr>
      <vt:lpstr>221 SP2017</vt:lpstr>
      <vt:lpstr>300 SP2017</vt:lpstr>
      <vt:lpstr>100 FA2017</vt:lpstr>
      <vt:lpstr>221 FA2017</vt:lpstr>
      <vt:lpstr>200 SP2018</vt:lpstr>
      <vt:lpstr>221 SP2018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Nugent</dc:creator>
  <cp:lastModifiedBy>Richard Nugent</cp:lastModifiedBy>
  <dcterms:created xsi:type="dcterms:W3CDTF">2018-10-15T03:44:30Z</dcterms:created>
  <dcterms:modified xsi:type="dcterms:W3CDTF">2019-04-02T15:20:48Z</dcterms:modified>
</cp:coreProperties>
</file>