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PENDRIVE\E DRIVE\APPLICATION\"/>
    </mc:Choice>
  </mc:AlternateContent>
  <workbookProtection workbookAlgorithmName="SHA-512" workbookHashValue="NDPCUSBa+2zXzOwLcsVlk7LZ129rv0xaevLmywc4C/su5c6LJUjsNCogDUrEpocH75UZWVdgjZFkvadT4+ST0A==" workbookSaltValue="4acDrmvNIv0I0i4d6ng4EA==" workbookSpinCount="100000" lockStructure="1"/>
  <bookViews>
    <workbookView xWindow="0" yWindow="0" windowWidth="20490" windowHeight="7755" activeTab="1"/>
  </bookViews>
  <sheets>
    <sheet name="Progress_Report" sheetId="4" r:id="rId1"/>
    <sheet name="Course&amp;Hours" sheetId="3" r:id="rId2"/>
  </sheets>
  <definedNames>
    <definedName name="bRANCH">#REF!</definedName>
    <definedName name="bRANCH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M2" i="4"/>
  <c r="R2" i="4" l="1"/>
  <c r="O2" i="4"/>
  <c r="S5" i="4" l="1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4" i="4"/>
  <c r="D2" i="4" l="1"/>
  <c r="F2" i="4" l="1"/>
  <c r="Q7" i="4" l="1"/>
  <c r="Q14" i="4"/>
  <c r="Q15" i="4"/>
  <c r="Q16" i="4"/>
  <c r="P16" i="4" s="1"/>
  <c r="R16" i="4" s="1"/>
  <c r="Q17" i="4"/>
  <c r="P17" i="4" s="1"/>
  <c r="R17" i="4" s="1"/>
  <c r="Q18" i="4"/>
  <c r="P18" i="4" s="1"/>
  <c r="R18" i="4" s="1"/>
  <c r="Q19" i="4"/>
  <c r="Q20" i="4"/>
  <c r="P20" i="4" s="1"/>
  <c r="R20" i="4" s="1"/>
  <c r="Q21" i="4"/>
  <c r="P21" i="4" s="1"/>
  <c r="R21" i="4" s="1"/>
  <c r="Q22" i="4"/>
  <c r="P22" i="4" s="1"/>
  <c r="R22" i="4" s="1"/>
  <c r="Q23" i="4"/>
  <c r="Q24" i="4"/>
  <c r="P24" i="4" s="1"/>
  <c r="R24" i="4" s="1"/>
  <c r="Q25" i="4"/>
  <c r="P25" i="4" s="1"/>
  <c r="R25" i="4" s="1"/>
  <c r="Q26" i="4"/>
  <c r="P26" i="4" s="1"/>
  <c r="R26" i="4" s="1"/>
  <c r="Q27" i="4"/>
  <c r="Q28" i="4"/>
  <c r="P28" i="4" s="1"/>
  <c r="R28" i="4" s="1"/>
  <c r="Q29" i="4"/>
  <c r="P29" i="4" s="1"/>
  <c r="R29" i="4" s="1"/>
  <c r="Q30" i="4"/>
  <c r="P30" i="4" s="1"/>
  <c r="R30" i="4" s="1"/>
  <c r="Q31" i="4"/>
  <c r="Q32" i="4"/>
  <c r="P32" i="4" s="1"/>
  <c r="R32" i="4" s="1"/>
  <c r="Q33" i="4"/>
  <c r="P33" i="4" s="1"/>
  <c r="R33" i="4" s="1"/>
  <c r="Q34" i="4"/>
  <c r="P34" i="4" s="1"/>
  <c r="R34" i="4" s="1"/>
  <c r="Q35" i="4"/>
  <c r="Q36" i="4"/>
  <c r="P36" i="4" s="1"/>
  <c r="R36" i="4" s="1"/>
  <c r="Q37" i="4"/>
  <c r="P37" i="4" s="1"/>
  <c r="R37" i="4" s="1"/>
  <c r="Q39" i="4"/>
  <c r="P39" i="4" s="1"/>
  <c r="R39" i="4" s="1"/>
  <c r="Q41" i="4"/>
  <c r="P41" i="4" s="1"/>
  <c r="R41" i="4" s="1"/>
  <c r="Q42" i="4"/>
  <c r="P42" i="4" s="1"/>
  <c r="R42" i="4" s="1"/>
  <c r="Q43" i="4"/>
  <c r="P43" i="4" s="1"/>
  <c r="R43" i="4" s="1"/>
  <c r="Q44" i="4"/>
  <c r="Q45" i="4"/>
  <c r="P45" i="4" s="1"/>
  <c r="R45" i="4" s="1"/>
  <c r="Q46" i="4"/>
  <c r="P46" i="4" s="1"/>
  <c r="R46" i="4" s="1"/>
  <c r="Q47" i="4"/>
  <c r="P47" i="4" s="1"/>
  <c r="R47" i="4" s="1"/>
  <c r="Q48" i="4"/>
  <c r="Q49" i="4"/>
  <c r="P49" i="4" s="1"/>
  <c r="R49" i="4" s="1"/>
  <c r="Q50" i="4"/>
  <c r="P50" i="4" s="1"/>
  <c r="R50" i="4" s="1"/>
  <c r="Q51" i="4"/>
  <c r="P51" i="4" s="1"/>
  <c r="R51" i="4" s="1"/>
  <c r="Q52" i="4"/>
  <c r="Q53" i="4"/>
  <c r="P53" i="4" s="1"/>
  <c r="R53" i="4" s="1"/>
  <c r="Q54" i="4"/>
  <c r="P54" i="4" s="1"/>
  <c r="R54" i="4" s="1"/>
  <c r="Q55" i="4"/>
  <c r="P55" i="4" s="1"/>
  <c r="R55" i="4" s="1"/>
  <c r="Q56" i="4"/>
  <c r="Q57" i="4"/>
  <c r="P57" i="4" s="1"/>
  <c r="R57" i="4" s="1"/>
  <c r="Q58" i="4"/>
  <c r="P58" i="4" s="1"/>
  <c r="R58" i="4" s="1"/>
  <c r="Q59" i="4"/>
  <c r="P59" i="4" s="1"/>
  <c r="R59" i="4" s="1"/>
  <c r="Q60" i="4"/>
  <c r="Q61" i="4"/>
  <c r="P61" i="4" s="1"/>
  <c r="R61" i="4" s="1"/>
  <c r="Q62" i="4"/>
  <c r="P62" i="4" s="1"/>
  <c r="R62" i="4" s="1"/>
  <c r="Q63" i="4"/>
  <c r="P63" i="4" s="1"/>
  <c r="R63" i="4" s="1"/>
  <c r="Q64" i="4"/>
  <c r="Q65" i="4"/>
  <c r="P65" i="4" s="1"/>
  <c r="R65" i="4" s="1"/>
  <c r="Q66" i="4"/>
  <c r="P66" i="4" s="1"/>
  <c r="R66" i="4" s="1"/>
  <c r="Q67" i="4"/>
  <c r="P67" i="4" s="1"/>
  <c r="R67" i="4" s="1"/>
  <c r="Q68" i="4"/>
  <c r="Q69" i="4"/>
  <c r="P69" i="4" s="1"/>
  <c r="R69" i="4" s="1"/>
  <c r="Q70" i="4"/>
  <c r="P70" i="4" s="1"/>
  <c r="R70" i="4" s="1"/>
  <c r="Q71" i="4"/>
  <c r="P71" i="4" s="1"/>
  <c r="R71" i="4" s="1"/>
  <c r="Q72" i="4"/>
  <c r="Q73" i="4"/>
  <c r="P73" i="4" s="1"/>
  <c r="R73" i="4" s="1"/>
  <c r="Q74" i="4"/>
  <c r="P74" i="4" s="1"/>
  <c r="R74" i="4" s="1"/>
  <c r="Q75" i="4"/>
  <c r="P75" i="4" s="1"/>
  <c r="R75" i="4" s="1"/>
  <c r="Q76" i="4"/>
  <c r="Q77" i="4"/>
  <c r="P77" i="4" s="1"/>
  <c r="R77" i="4" s="1"/>
  <c r="Q78" i="4"/>
  <c r="P78" i="4" s="1"/>
  <c r="R78" i="4" s="1"/>
  <c r="Q79" i="4"/>
  <c r="P79" i="4" s="1"/>
  <c r="R79" i="4" s="1"/>
  <c r="Q80" i="4"/>
  <c r="Q81" i="4"/>
  <c r="P81" i="4" s="1"/>
  <c r="R81" i="4" s="1"/>
  <c r="Q82" i="4"/>
  <c r="P82" i="4" s="1"/>
  <c r="R82" i="4" s="1"/>
  <c r="Q83" i="4"/>
  <c r="P83" i="4" s="1"/>
  <c r="R83" i="4" s="1"/>
  <c r="Q84" i="4"/>
  <c r="Q85" i="4"/>
  <c r="P85" i="4" s="1"/>
  <c r="R85" i="4" s="1"/>
  <c r="Q86" i="4"/>
  <c r="P86" i="4" s="1"/>
  <c r="R86" i="4" s="1"/>
  <c r="Q87" i="4"/>
  <c r="P87" i="4" s="1"/>
  <c r="R87" i="4" s="1"/>
  <c r="Q88" i="4"/>
  <c r="Q89" i="4"/>
  <c r="P89" i="4" s="1"/>
  <c r="R89" i="4" s="1"/>
  <c r="Q90" i="4"/>
  <c r="P90" i="4" s="1"/>
  <c r="R90" i="4" s="1"/>
  <c r="Q91" i="4"/>
  <c r="P91" i="4" s="1"/>
  <c r="R91" i="4" s="1"/>
  <c r="Q92" i="4"/>
  <c r="Q93" i="4"/>
  <c r="P93" i="4" s="1"/>
  <c r="R93" i="4" s="1"/>
  <c r="Q94" i="4"/>
  <c r="P94" i="4" s="1"/>
  <c r="R94" i="4" s="1"/>
  <c r="Q95" i="4"/>
  <c r="P95" i="4" s="1"/>
  <c r="R95" i="4" s="1"/>
  <c r="Q96" i="4"/>
  <c r="Q97" i="4"/>
  <c r="P97" i="4" s="1"/>
  <c r="R97" i="4" s="1"/>
  <c r="Q98" i="4"/>
  <c r="P98" i="4" s="1"/>
  <c r="R98" i="4" s="1"/>
  <c r="Q99" i="4"/>
  <c r="P99" i="4" s="1"/>
  <c r="R99" i="4" s="1"/>
  <c r="Q100" i="4"/>
  <c r="Q101" i="4"/>
  <c r="P101" i="4" s="1"/>
  <c r="R101" i="4" s="1"/>
  <c r="Q102" i="4"/>
  <c r="P102" i="4" s="1"/>
  <c r="R102" i="4" s="1"/>
  <c r="Q103" i="4"/>
  <c r="P103" i="4" s="1"/>
  <c r="R103" i="4" s="1"/>
  <c r="Q105" i="4"/>
  <c r="P105" i="4" s="1"/>
  <c r="R105" i="4" s="1"/>
  <c r="Q106" i="4"/>
  <c r="P106" i="4" s="1"/>
  <c r="R106" i="4" s="1"/>
  <c r="Q107" i="4"/>
  <c r="P107" i="4" s="1"/>
  <c r="R107" i="4" s="1"/>
  <c r="Q108" i="4"/>
  <c r="Q109" i="4"/>
  <c r="P109" i="4" s="1"/>
  <c r="R109" i="4" s="1"/>
  <c r="Q110" i="4"/>
  <c r="P110" i="4" s="1"/>
  <c r="R110" i="4" s="1"/>
  <c r="Q111" i="4"/>
  <c r="P111" i="4" s="1"/>
  <c r="R111" i="4" s="1"/>
  <c r="Q112" i="4"/>
  <c r="Q113" i="4"/>
  <c r="P113" i="4" s="1"/>
  <c r="R113" i="4" s="1"/>
  <c r="Q114" i="4"/>
  <c r="P114" i="4" s="1"/>
  <c r="R114" i="4" s="1"/>
  <c r="Q115" i="4"/>
  <c r="P115" i="4" s="1"/>
  <c r="R115" i="4" s="1"/>
  <c r="Q116" i="4"/>
  <c r="Q117" i="4"/>
  <c r="P117" i="4" s="1"/>
  <c r="R117" i="4" s="1"/>
  <c r="Q118" i="4"/>
  <c r="P118" i="4" s="1"/>
  <c r="R118" i="4" s="1"/>
  <c r="Q119" i="4"/>
  <c r="P119" i="4" s="1"/>
  <c r="R119" i="4" s="1"/>
  <c r="Q120" i="4"/>
  <c r="Q121" i="4"/>
  <c r="P121" i="4" s="1"/>
  <c r="R121" i="4" s="1"/>
  <c r="Q122" i="4"/>
  <c r="P122" i="4" s="1"/>
  <c r="R122" i="4" s="1"/>
  <c r="Q123" i="4"/>
  <c r="P123" i="4" s="1"/>
  <c r="R123" i="4" s="1"/>
  <c r="Q124" i="4"/>
  <c r="Q125" i="4"/>
  <c r="P125" i="4" s="1"/>
  <c r="R125" i="4" s="1"/>
  <c r="Q126" i="4"/>
  <c r="P126" i="4" s="1"/>
  <c r="R126" i="4" s="1"/>
  <c r="Q127" i="4"/>
  <c r="P127" i="4" s="1"/>
  <c r="R127" i="4" s="1"/>
  <c r="Q128" i="4"/>
  <c r="Q129" i="4"/>
  <c r="P129" i="4" s="1"/>
  <c r="R129" i="4" s="1"/>
  <c r="Q130" i="4"/>
  <c r="P130" i="4" s="1"/>
  <c r="R130" i="4" s="1"/>
  <c r="Q131" i="4"/>
  <c r="P131" i="4" s="1"/>
  <c r="R131" i="4" s="1"/>
  <c r="Q132" i="4"/>
  <c r="Q133" i="4"/>
  <c r="P133" i="4" s="1"/>
  <c r="R133" i="4" s="1"/>
  <c r="Q134" i="4"/>
  <c r="P134" i="4" s="1"/>
  <c r="R134" i="4" s="1"/>
  <c r="Q135" i="4"/>
  <c r="P135" i="4" s="1"/>
  <c r="R135" i="4" s="1"/>
  <c r="Q136" i="4"/>
  <c r="Q137" i="4"/>
  <c r="P137" i="4" s="1"/>
  <c r="R137" i="4" s="1"/>
  <c r="Q138" i="4"/>
  <c r="P138" i="4" s="1"/>
  <c r="R138" i="4" s="1"/>
  <c r="Q139" i="4"/>
  <c r="P139" i="4" s="1"/>
  <c r="R139" i="4" s="1"/>
  <c r="Q140" i="4"/>
  <c r="Q141" i="4"/>
  <c r="P141" i="4" s="1"/>
  <c r="R141" i="4" s="1"/>
  <c r="Q142" i="4"/>
  <c r="P142" i="4" s="1"/>
  <c r="R142" i="4" s="1"/>
  <c r="Q143" i="4"/>
  <c r="P143" i="4" s="1"/>
  <c r="R143" i="4" s="1"/>
  <c r="Q144" i="4"/>
  <c r="Q145" i="4"/>
  <c r="P145" i="4" s="1"/>
  <c r="R145" i="4" s="1"/>
  <c r="Q146" i="4"/>
  <c r="P146" i="4" s="1"/>
  <c r="R146" i="4" s="1"/>
  <c r="Q147" i="4"/>
  <c r="P147" i="4" s="1"/>
  <c r="R147" i="4" s="1"/>
  <c r="Q148" i="4"/>
  <c r="Q149" i="4"/>
  <c r="P149" i="4" s="1"/>
  <c r="R149" i="4" s="1"/>
  <c r="Q150" i="4"/>
  <c r="P150" i="4" s="1"/>
  <c r="R150" i="4" s="1"/>
  <c r="Q151" i="4"/>
  <c r="P151" i="4" s="1"/>
  <c r="R151" i="4" s="1"/>
  <c r="Q152" i="4"/>
  <c r="Q153" i="4"/>
  <c r="P153" i="4" s="1"/>
  <c r="R153" i="4" s="1"/>
  <c r="Q154" i="4"/>
  <c r="P154" i="4" s="1"/>
  <c r="R154" i="4" s="1"/>
  <c r="Q155" i="4"/>
  <c r="P155" i="4" s="1"/>
  <c r="R155" i="4" s="1"/>
  <c r="Q156" i="4"/>
  <c r="Q157" i="4"/>
  <c r="P157" i="4" s="1"/>
  <c r="R157" i="4" s="1"/>
  <c r="Q158" i="4"/>
  <c r="P158" i="4" s="1"/>
  <c r="R158" i="4" s="1"/>
  <c r="Q159" i="4"/>
  <c r="P159" i="4" s="1"/>
  <c r="R159" i="4" s="1"/>
  <c r="Q160" i="4"/>
  <c r="Q161" i="4"/>
  <c r="P161" i="4" s="1"/>
  <c r="R161" i="4" s="1"/>
  <c r="Q162" i="4"/>
  <c r="P162" i="4" s="1"/>
  <c r="R162" i="4" s="1"/>
  <c r="Q163" i="4"/>
  <c r="P163" i="4" s="1"/>
  <c r="R163" i="4" s="1"/>
  <c r="Q164" i="4"/>
  <c r="Q165" i="4"/>
  <c r="P165" i="4" s="1"/>
  <c r="R165" i="4" s="1"/>
  <c r="Q166" i="4"/>
  <c r="P166" i="4" s="1"/>
  <c r="R166" i="4" s="1"/>
  <c r="Q167" i="4"/>
  <c r="P167" i="4" s="1"/>
  <c r="R167" i="4" s="1"/>
  <c r="Q168" i="4"/>
  <c r="Q169" i="4"/>
  <c r="P169" i="4" s="1"/>
  <c r="R169" i="4" s="1"/>
  <c r="Q170" i="4"/>
  <c r="P170" i="4" s="1"/>
  <c r="R170" i="4" s="1"/>
  <c r="Q171" i="4"/>
  <c r="P171" i="4" s="1"/>
  <c r="R171" i="4" s="1"/>
  <c r="Q172" i="4"/>
  <c r="Q173" i="4"/>
  <c r="P173" i="4" s="1"/>
  <c r="R173" i="4" s="1"/>
  <c r="Q174" i="4"/>
  <c r="P174" i="4" s="1"/>
  <c r="R174" i="4" s="1"/>
  <c r="Q175" i="4"/>
  <c r="P175" i="4" s="1"/>
  <c r="R175" i="4" s="1"/>
  <c r="Q176" i="4"/>
  <c r="P176" i="4" s="1"/>
  <c r="R176" i="4" s="1"/>
  <c r="Q177" i="4"/>
  <c r="P177" i="4" s="1"/>
  <c r="R177" i="4" s="1"/>
  <c r="Q178" i="4"/>
  <c r="P178" i="4" s="1"/>
  <c r="R178" i="4" s="1"/>
  <c r="Q179" i="4"/>
  <c r="P179" i="4" s="1"/>
  <c r="R179" i="4" s="1"/>
  <c r="Q180" i="4"/>
  <c r="P180" i="4" s="1"/>
  <c r="R180" i="4" s="1"/>
  <c r="Q181" i="4"/>
  <c r="P181" i="4" s="1"/>
  <c r="R181" i="4" s="1"/>
  <c r="Q182" i="4"/>
  <c r="P182" i="4" s="1"/>
  <c r="R182" i="4" s="1"/>
  <c r="Q183" i="4"/>
  <c r="P183" i="4" s="1"/>
  <c r="R183" i="4" s="1"/>
  <c r="Q184" i="4"/>
  <c r="P184" i="4" s="1"/>
  <c r="R184" i="4" s="1"/>
  <c r="Q185" i="4"/>
  <c r="P185" i="4" s="1"/>
  <c r="R185" i="4" s="1"/>
  <c r="Q186" i="4"/>
  <c r="P186" i="4" s="1"/>
  <c r="R186" i="4" s="1"/>
  <c r="Q187" i="4"/>
  <c r="P187" i="4" s="1"/>
  <c r="R187" i="4" s="1"/>
  <c r="Q188" i="4"/>
  <c r="P188" i="4" s="1"/>
  <c r="R188" i="4" s="1"/>
  <c r="Q189" i="4"/>
  <c r="P189" i="4" s="1"/>
  <c r="R189" i="4" s="1"/>
  <c r="Q190" i="4"/>
  <c r="P190" i="4" s="1"/>
  <c r="R190" i="4" s="1"/>
  <c r="Q191" i="4"/>
  <c r="P191" i="4" s="1"/>
  <c r="R191" i="4" s="1"/>
  <c r="Q192" i="4"/>
  <c r="P192" i="4" s="1"/>
  <c r="R192" i="4" s="1"/>
  <c r="Q193" i="4"/>
  <c r="P193" i="4" s="1"/>
  <c r="R193" i="4" s="1"/>
  <c r="Q194" i="4"/>
  <c r="P194" i="4" s="1"/>
  <c r="R194" i="4" s="1"/>
  <c r="Q195" i="4"/>
  <c r="P195" i="4" s="1"/>
  <c r="R195" i="4" s="1"/>
  <c r="Q196" i="4"/>
  <c r="P196" i="4" s="1"/>
  <c r="R196" i="4" s="1"/>
  <c r="O194" i="4" l="1"/>
  <c r="O196" i="4"/>
  <c r="O192" i="4"/>
  <c r="O188" i="4"/>
  <c r="O184" i="4"/>
  <c r="O180" i="4"/>
  <c r="O176" i="4"/>
  <c r="O39" i="4"/>
  <c r="O34" i="4"/>
  <c r="O30" i="4"/>
  <c r="O26" i="4"/>
  <c r="O22" i="4"/>
  <c r="O18" i="4"/>
  <c r="O195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7" i="4"/>
  <c r="O33" i="4"/>
  <c r="O29" i="4"/>
  <c r="O25" i="4"/>
  <c r="O21" i="4"/>
  <c r="O17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6" i="4"/>
  <c r="O32" i="4"/>
  <c r="O28" i="4"/>
  <c r="O24" i="4"/>
  <c r="O20" i="4"/>
  <c r="O16" i="4"/>
  <c r="O190" i="4"/>
  <c r="O193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P172" i="4"/>
  <c r="R172" i="4" s="1"/>
  <c r="P164" i="4"/>
  <c r="R164" i="4" s="1"/>
  <c r="P156" i="4"/>
  <c r="R156" i="4" s="1"/>
  <c r="P148" i="4"/>
  <c r="R148" i="4" s="1"/>
  <c r="P140" i="4"/>
  <c r="R140" i="4" s="1"/>
  <c r="P132" i="4"/>
  <c r="R132" i="4" s="1"/>
  <c r="P124" i="4"/>
  <c r="R124" i="4" s="1"/>
  <c r="P116" i="4"/>
  <c r="R116" i="4" s="1"/>
  <c r="P108" i="4"/>
  <c r="R108" i="4" s="1"/>
  <c r="P100" i="4"/>
  <c r="R100" i="4" s="1"/>
  <c r="P92" i="4"/>
  <c r="R92" i="4" s="1"/>
  <c r="P84" i="4"/>
  <c r="R84" i="4" s="1"/>
  <c r="P76" i="4"/>
  <c r="R76" i="4" s="1"/>
  <c r="P68" i="4"/>
  <c r="R68" i="4" s="1"/>
  <c r="P60" i="4"/>
  <c r="R60" i="4" s="1"/>
  <c r="P52" i="4"/>
  <c r="R52" i="4" s="1"/>
  <c r="P44" i="4"/>
  <c r="R44" i="4" s="1"/>
  <c r="P35" i="4"/>
  <c r="R35" i="4" s="1"/>
  <c r="P27" i="4"/>
  <c r="R27" i="4" s="1"/>
  <c r="P19" i="4"/>
  <c r="R19" i="4" s="1"/>
  <c r="P168" i="4"/>
  <c r="R168" i="4" s="1"/>
  <c r="P160" i="4"/>
  <c r="R160" i="4" s="1"/>
  <c r="P152" i="4"/>
  <c r="R152" i="4" s="1"/>
  <c r="P144" i="4"/>
  <c r="R144" i="4" s="1"/>
  <c r="P136" i="4"/>
  <c r="R136" i="4" s="1"/>
  <c r="P128" i="4"/>
  <c r="R128" i="4" s="1"/>
  <c r="P120" i="4"/>
  <c r="R120" i="4" s="1"/>
  <c r="P112" i="4"/>
  <c r="R112" i="4" s="1"/>
  <c r="P96" i="4"/>
  <c r="R96" i="4" s="1"/>
  <c r="P88" i="4"/>
  <c r="R88" i="4" s="1"/>
  <c r="P80" i="4"/>
  <c r="R80" i="4" s="1"/>
  <c r="P72" i="4"/>
  <c r="R72" i="4" s="1"/>
  <c r="P64" i="4"/>
  <c r="R64" i="4" s="1"/>
  <c r="P56" i="4"/>
  <c r="R56" i="4" s="1"/>
  <c r="P48" i="4"/>
  <c r="R48" i="4" s="1"/>
  <c r="P31" i="4"/>
  <c r="R31" i="4" s="1"/>
  <c r="P23" i="4"/>
  <c r="R23" i="4" s="1"/>
  <c r="P15" i="4"/>
  <c r="R15" i="4" s="1"/>
  <c r="P7" i="4"/>
  <c r="R7" i="4" s="1"/>
  <c r="P14" i="4"/>
  <c r="R14" i="4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O7" i="4" l="1"/>
  <c r="O144" i="4"/>
  <c r="O120" i="4"/>
  <c r="O156" i="4"/>
  <c r="O80" i="4"/>
  <c r="O19" i="4"/>
  <c r="O116" i="4"/>
  <c r="O56" i="4"/>
  <c r="O27" i="4"/>
  <c r="O124" i="4"/>
  <c r="O23" i="4"/>
  <c r="O64" i="4"/>
  <c r="O96" i="4"/>
  <c r="O128" i="4"/>
  <c r="O160" i="4"/>
  <c r="O35" i="4"/>
  <c r="O68" i="4"/>
  <c r="O100" i="4"/>
  <c r="O132" i="4"/>
  <c r="O164" i="4"/>
  <c r="O48" i="4"/>
  <c r="O112" i="4"/>
  <c r="O52" i="4"/>
  <c r="O84" i="4"/>
  <c r="O148" i="4"/>
  <c r="O15" i="4"/>
  <c r="O88" i="4"/>
  <c r="O152" i="4"/>
  <c r="O60" i="4"/>
  <c r="O92" i="4"/>
  <c r="O14" i="4"/>
  <c r="O31" i="4"/>
  <c r="O72" i="4"/>
  <c r="O136" i="4"/>
  <c r="O168" i="4"/>
  <c r="O44" i="4"/>
  <c r="O76" i="4"/>
  <c r="O108" i="4"/>
  <c r="O140" i="4"/>
  <c r="O172" i="4"/>
  <c r="M1" i="4"/>
  <c r="Q13" i="4" l="1"/>
  <c r="P13" i="4" s="1"/>
  <c r="R13" i="4" s="1"/>
  <c r="Q104" i="4"/>
  <c r="P104" i="4" s="1"/>
  <c r="Q9" i="4"/>
  <c r="P9" i="4" s="1"/>
  <c r="R9" i="4" s="1"/>
  <c r="Q12" i="4"/>
  <c r="P12" i="4" s="1"/>
  <c r="O9" i="4"/>
  <c r="Q40" i="4"/>
  <c r="P40" i="4" s="1"/>
  <c r="R40" i="4" s="1"/>
  <c r="Q11" i="4"/>
  <c r="P11" i="4" s="1"/>
  <c r="R11" i="4" s="1"/>
  <c r="Q8" i="4"/>
  <c r="P8" i="4" s="1"/>
  <c r="R8" i="4" s="1"/>
  <c r="Q10" i="4"/>
  <c r="P10" i="4" s="1"/>
  <c r="R10" i="4" s="1"/>
  <c r="Q197" i="4"/>
  <c r="P197" i="4" s="1"/>
  <c r="R197" i="4" s="1"/>
  <c r="Q198" i="4"/>
  <c r="P198" i="4" s="1"/>
  <c r="R198" i="4" s="1"/>
  <c r="Q5" i="4"/>
  <c r="Q6" i="4"/>
  <c r="Q199" i="4"/>
  <c r="P199" i="4" s="1"/>
  <c r="R199" i="4" s="1"/>
  <c r="Q4" i="4"/>
  <c r="Q38" i="4"/>
  <c r="P38" i="4" s="1"/>
  <c r="R38" i="4" s="1"/>
  <c r="A4" i="4"/>
  <c r="R104" i="4" l="1"/>
  <c r="O104" i="4"/>
  <c r="O13" i="4"/>
  <c r="R12" i="4"/>
  <c r="O12" i="4"/>
  <c r="O10" i="4"/>
  <c r="O38" i="4"/>
  <c r="O8" i="4"/>
  <c r="O198" i="4"/>
  <c r="O199" i="4"/>
  <c r="O197" i="4"/>
  <c r="O40" i="4"/>
  <c r="O11" i="4"/>
  <c r="P5" i="4"/>
  <c r="R5" i="4" s="1"/>
  <c r="P6" i="4"/>
  <c r="R6" i="4" s="1"/>
  <c r="P4" i="4"/>
  <c r="R4" i="4" s="1"/>
  <c r="O4" i="4" l="1"/>
  <c r="O6" i="4"/>
  <c r="O5" i="4"/>
</calcChain>
</file>

<file path=xl/sharedStrings.xml><?xml version="1.0" encoding="utf-8"?>
<sst xmlns="http://schemas.openxmlformats.org/spreadsheetml/2006/main" count="373" uniqueCount="176">
  <si>
    <t>No</t>
  </si>
  <si>
    <t>Student Name</t>
  </si>
  <si>
    <t>Course</t>
  </si>
  <si>
    <t>Running Topic</t>
  </si>
  <si>
    <t>Pending Topic</t>
  </si>
  <si>
    <t>Total Fees</t>
  </si>
  <si>
    <t>Pay Fees</t>
  </si>
  <si>
    <t>Joining Date</t>
  </si>
  <si>
    <t>Batch Time</t>
  </si>
  <si>
    <t>Progress Report</t>
  </si>
  <si>
    <t>Date:</t>
  </si>
  <si>
    <t>Faculty Name:</t>
  </si>
  <si>
    <t>BRANCH :</t>
  </si>
  <si>
    <t xml:space="preserve">Total Student = </t>
  </si>
  <si>
    <t>New Student =</t>
  </si>
  <si>
    <t>Current demo Student  =</t>
  </si>
  <si>
    <t xml:space="preserve">Last W. PassOut demo Student= </t>
  </si>
  <si>
    <t>C</t>
  </si>
  <si>
    <t>C++</t>
  </si>
  <si>
    <t>Status</t>
  </si>
  <si>
    <t>Java</t>
  </si>
  <si>
    <t>CCC</t>
  </si>
  <si>
    <t>Total Day</t>
  </si>
  <si>
    <t>Student On Leave</t>
  </si>
  <si>
    <t>COREL DRAW</t>
  </si>
  <si>
    <t>D.PRINTING</t>
  </si>
  <si>
    <t>A.WEB</t>
  </si>
  <si>
    <t>CIW</t>
  </si>
  <si>
    <t xml:space="preserve">CORE PHP </t>
  </si>
  <si>
    <t xml:space="preserve">FRAMEWORK </t>
  </si>
  <si>
    <t>PHP PROJECT</t>
  </si>
  <si>
    <t>A.PHP PROJECT</t>
  </si>
  <si>
    <t>C/C++</t>
  </si>
  <si>
    <t>CORE JAVA</t>
  </si>
  <si>
    <t>A.JAVA</t>
  </si>
  <si>
    <t xml:space="preserve">C/C++/CORE JAVA </t>
  </si>
  <si>
    <t>C/C++/A.JAVA</t>
  </si>
  <si>
    <t>CORE ANDROID</t>
  </si>
  <si>
    <t>A.ANDROID</t>
  </si>
  <si>
    <t>A.ANDROID+EARNING</t>
  </si>
  <si>
    <t>ANDROID PROJECT</t>
  </si>
  <si>
    <t>A.TALLY</t>
  </si>
  <si>
    <t>CREO</t>
  </si>
  <si>
    <t>SOLIDWORKS</t>
  </si>
  <si>
    <t>CATIA</t>
  </si>
  <si>
    <t>NX</t>
  </si>
  <si>
    <t>MAYA</t>
  </si>
  <si>
    <t>SKETCHUP</t>
  </si>
  <si>
    <t>LUMION</t>
  </si>
  <si>
    <t>REVIT ARCH.</t>
  </si>
  <si>
    <t>MAYA WITH HUMAN BODY (GAMING)</t>
  </si>
  <si>
    <t>ETABS</t>
  </si>
  <si>
    <t xml:space="preserve">STAAD PRO </t>
  </si>
  <si>
    <t>ANIMATION</t>
  </si>
  <si>
    <t>AFTER EFFECT</t>
  </si>
  <si>
    <t>ADOBE PREMIER</t>
  </si>
  <si>
    <t>ADOBE AUDITION</t>
  </si>
  <si>
    <t>EMB</t>
  </si>
  <si>
    <t>JWELCAD</t>
  </si>
  <si>
    <t xml:space="preserve">BSC IN FASHION </t>
  </si>
  <si>
    <t>BSC IN INTERIOR</t>
  </si>
  <si>
    <t>CORE IOS</t>
  </si>
  <si>
    <t>CAREER IN IOS</t>
  </si>
  <si>
    <t>D.MARKETING</t>
  </si>
  <si>
    <t>RW1</t>
  </si>
  <si>
    <t>Total_Days</t>
  </si>
  <si>
    <t>CAREER IN ANDROID</t>
  </si>
  <si>
    <t>Courses</t>
  </si>
  <si>
    <t>CAD (CIVIL)</t>
  </si>
  <si>
    <t>CAD-2D (CIVIL)</t>
  </si>
  <si>
    <t>CAD2D+SKETCH UP</t>
  </si>
  <si>
    <t>CAD2D+REVIT</t>
  </si>
  <si>
    <t xml:space="preserve">CAD+STAAD PRO </t>
  </si>
  <si>
    <t>CAD+ETABS</t>
  </si>
  <si>
    <t>DIPL.INTERIOR</t>
  </si>
  <si>
    <t>CAD (MECH.)</t>
  </si>
  <si>
    <t>CAD-2D (MECH.)</t>
  </si>
  <si>
    <t>A.CAD+CREO</t>
  </si>
  <si>
    <t>A.CAD+CREO+SOLIDWORKS</t>
  </si>
  <si>
    <t>A.CAD+SOLIDWORKS</t>
  </si>
  <si>
    <t>A.CAD+NX</t>
  </si>
  <si>
    <t>EDIUSE</t>
  </si>
  <si>
    <t>AFTER EFFECT+ADOBE PREMIER</t>
  </si>
  <si>
    <t>AFTER EFFECT+ADOBE PREMIER+EDIUSE</t>
  </si>
  <si>
    <t>PYTHON</t>
  </si>
  <si>
    <t>PHP+FRAMEWORK+HTMAL+CSS+BT</t>
  </si>
  <si>
    <t>PHP+FRAMEWORK(WEB MODULE 3)</t>
  </si>
  <si>
    <t>C/C++/JAVA+A.ANDROID</t>
  </si>
  <si>
    <t>CAD+MAX+LUMION+V-RAY</t>
  </si>
  <si>
    <t>CAD+MAX+V-RAY+SKETCHUP+LUMION+REVIT+MAYA</t>
  </si>
  <si>
    <t>LUMION+SKETCHUP+REVIT</t>
  </si>
  <si>
    <t>ANGULAR</t>
  </si>
  <si>
    <t>NODE</t>
  </si>
  <si>
    <t>REACT_NATIVE</t>
  </si>
  <si>
    <t>REACT_JS</t>
  </si>
  <si>
    <t>FLUTTER</t>
  </si>
  <si>
    <t>CORONA</t>
  </si>
  <si>
    <t>UNITY 3D</t>
  </si>
  <si>
    <t>PSD</t>
  </si>
  <si>
    <t>PSD_BASIC</t>
  </si>
  <si>
    <t xml:space="preserve">PSD_STUDIO </t>
  </si>
  <si>
    <t>PSD_DTP.</t>
  </si>
  <si>
    <t>PSD_TEXTILE MOD</t>
  </si>
  <si>
    <t>PSD_D.PRINTING</t>
  </si>
  <si>
    <t>PSD_WEB</t>
  </si>
  <si>
    <t>AI</t>
  </si>
  <si>
    <t>DTP</t>
  </si>
  <si>
    <t>A.GRAPHICS</t>
  </si>
  <si>
    <t>FED</t>
  </si>
  <si>
    <t>CERTI.IN PRO. WEB</t>
  </si>
  <si>
    <t>PRO. WEB DESIGN</t>
  </si>
  <si>
    <t>TALLY</t>
  </si>
  <si>
    <t>MAX+VRAY+PSD</t>
  </si>
  <si>
    <t>CAD2D+MAX+VRAY+PSD</t>
  </si>
  <si>
    <t>CAD2D+SKETCH UP+MAX+VRAY+PSD</t>
  </si>
  <si>
    <t>CAD+3DMAX+VRAY+LUMION+ANIMATION</t>
  </si>
  <si>
    <t>MAX+VRAY+PSD+LUMION+ANIMATION</t>
  </si>
  <si>
    <t>CAD2D+SKETCH UP+MAX+VRAY+PSD+ANIMATION</t>
  </si>
  <si>
    <t>CAD+MAX+VRAY+PSD+LUMION+ANIMATION</t>
  </si>
  <si>
    <t>MAX+VRAY+PSD+ANIMATION</t>
  </si>
  <si>
    <t>CAD2D+SKETCHUP+MAX+VRAY+PSD+LUMION</t>
  </si>
  <si>
    <t>CAD2D+SKETCH UP+MAX+VRAY+PSD+ ANIMATION+LUMION</t>
  </si>
  <si>
    <t xml:space="preserve">MAYA INTERIOR </t>
  </si>
  <si>
    <t>V.EDITING</t>
  </si>
  <si>
    <t>PSD+ADOBE PREMIER</t>
  </si>
  <si>
    <t xml:space="preserve">DIP. IN FD </t>
  </si>
  <si>
    <t>A. IOS</t>
  </si>
  <si>
    <t>UI/UX &amp; WEB APP. DESIGN(PSD)</t>
  </si>
  <si>
    <t>Master in Web</t>
  </si>
  <si>
    <t>Master in Android</t>
  </si>
  <si>
    <t>Master in Wed Deve.</t>
  </si>
  <si>
    <t>Master in Graphics</t>
  </si>
  <si>
    <t>Master in IOS</t>
  </si>
  <si>
    <t>Master in Animation</t>
  </si>
  <si>
    <t xml:space="preserve">Master in Game </t>
  </si>
  <si>
    <t>Psd+AI+XD</t>
  </si>
  <si>
    <t>Web Design&amp;Coding-19</t>
  </si>
  <si>
    <t>Web Design&amp;Deve.-19</t>
  </si>
  <si>
    <t>Coding&amp;Deve. -19</t>
  </si>
  <si>
    <t>CAD+MAX+PSD</t>
  </si>
  <si>
    <t>runing</t>
  </si>
  <si>
    <t>demo</t>
  </si>
  <si>
    <t>new</t>
  </si>
  <si>
    <t>hold</t>
  </si>
  <si>
    <t>status</t>
  </si>
  <si>
    <t>Overdue Fees</t>
  </si>
  <si>
    <t>Progress (%)</t>
  </si>
  <si>
    <t>PSD+AI</t>
  </si>
  <si>
    <t>Total Progress</t>
  </si>
  <si>
    <t>GR ID</t>
  </si>
  <si>
    <t>3D MAX</t>
  </si>
  <si>
    <t>CAD 2D+LUMION+SKETCHUP</t>
  </si>
  <si>
    <t>CORE PYTHON</t>
  </si>
  <si>
    <t>DJANGO</t>
  </si>
  <si>
    <t>ADVANCE DIP. IN FD</t>
  </si>
  <si>
    <t>ADVANCE DIP. IN INTERIOR</t>
  </si>
  <si>
    <t>A cancle</t>
  </si>
  <si>
    <t>D cancle</t>
  </si>
  <si>
    <t>Status (runingdemo, new, hold, Admission cancle, Demo Cancle)</t>
  </si>
  <si>
    <t>Total Addmision cancle=</t>
  </si>
  <si>
    <t>Total demo cancle</t>
  </si>
  <si>
    <t xml:space="preserve">Total hold </t>
  </si>
  <si>
    <t>PSD+AI+CDR</t>
  </si>
  <si>
    <t>PSD+CDR</t>
  </si>
  <si>
    <t>InDesign</t>
  </si>
  <si>
    <t>CAD2D+SKETCH UP+MAX+VRAY+PSD+ AI+LUMION+AE+PREMIER</t>
  </si>
  <si>
    <t>ASP.NET</t>
  </si>
  <si>
    <t>VB.NET</t>
  </si>
  <si>
    <t>Psd+AI+AE</t>
  </si>
  <si>
    <t>2D &amp; 3D ANIMATION (2year)</t>
  </si>
  <si>
    <t>BLENDER</t>
  </si>
  <si>
    <t>CAD 2D+LUMION+REVIT</t>
  </si>
  <si>
    <t>CAD2D+SKETCH UP+PSD+REVIT</t>
  </si>
  <si>
    <t>SKETCHUP+PSD</t>
  </si>
  <si>
    <t>SKETCH UP+SOLIDWORK</t>
  </si>
  <si>
    <t>Pre 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</si>
</sst>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9]d\-mmm\-yy;@"/>
    <numFmt numFmtId="166" formatCode="d\-m\-yyyy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Open Sans"/>
      <family val="2"/>
    </font>
    <font>
      <sz val="8"/>
      <color theme="1"/>
      <name val="Open Sans"/>
      <family val="2"/>
    </font>
    <font>
      <sz val="10"/>
      <color theme="1"/>
      <name val="Arial Unicode M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1" fillId="0" borderId="3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8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0" xfId="0" applyNumberFormat="1"/>
    <xf numFmtId="0" fontId="0" fillId="0" borderId="7" xfId="0" applyBorder="1"/>
    <xf numFmtId="0" fontId="0" fillId="0" borderId="2" xfId="0" applyBorder="1"/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99CC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9"/>
  <sheetViews>
    <sheetView topLeftCell="A3" workbookViewId="0">
      <selection activeCell="E6" sqref="E6"/>
    </sheetView>
  </sheetViews>
  <sheetFormatPr defaultRowHeight="15" x14ac:dyDescent="0.25"/>
  <cols>
    <col min="1" max="1" width="3.5703125" bestFit="1" customWidth="1"/>
    <col min="2" max="2" width="6.28515625" customWidth="1"/>
    <col min="3" max="3" width="10.7109375" bestFit="1" customWidth="1"/>
    <col min="4" max="4" width="10.5703125" bestFit="1" customWidth="1"/>
    <col min="5" max="5" width="21.42578125" customWidth="1"/>
    <col min="6" max="6" width="17.5703125" style="15" customWidth="1"/>
    <col min="7" max="7" width="8.5703125" bestFit="1" customWidth="1"/>
    <col min="8" max="8" width="9.85546875" customWidth="1"/>
    <col min="9" max="9" width="8" customWidth="1"/>
    <col min="10" max="10" width="11.7109375" customWidth="1"/>
    <col min="11" max="11" width="8.42578125" customWidth="1"/>
    <col min="12" max="12" width="7.5703125" bestFit="1" customWidth="1"/>
    <col min="13" max="13" width="8.7109375" bestFit="1" customWidth="1"/>
    <col min="14" max="14" width="9" customWidth="1"/>
    <col min="15" max="15" width="10.85546875" customWidth="1"/>
    <col min="16" max="16" width="5.85546875" customWidth="1"/>
    <col min="17" max="17" width="4" hidden="1" customWidth="1"/>
    <col min="18" max="18" width="7.28515625" customWidth="1"/>
    <col min="19" max="19" width="9.140625" hidden="1" customWidth="1"/>
  </cols>
  <sheetData>
    <row r="1" spans="1:22" x14ac:dyDescent="0.25">
      <c r="A1" s="39" t="s">
        <v>11</v>
      </c>
      <c r="B1" s="39"/>
      <c r="C1" s="39"/>
      <c r="D1" s="39"/>
      <c r="E1" s="40"/>
      <c r="F1" s="41" t="s">
        <v>9</v>
      </c>
      <c r="G1" s="42"/>
      <c r="H1" s="42"/>
      <c r="I1" s="43"/>
      <c r="J1" s="3" t="s">
        <v>12</v>
      </c>
      <c r="K1" s="8" t="s">
        <v>64</v>
      </c>
      <c r="L1" s="2" t="s">
        <v>10</v>
      </c>
      <c r="M1" s="44">
        <f ca="1">TODAY()</f>
        <v>44187</v>
      </c>
      <c r="N1" s="44"/>
      <c r="O1" s="44"/>
      <c r="P1" s="44"/>
      <c r="Q1" s="44"/>
      <c r="R1" s="44"/>
      <c r="S1" s="14"/>
    </row>
    <row r="2" spans="1:22" ht="51" x14ac:dyDescent="0.25">
      <c r="A2" s="28" t="s">
        <v>13</v>
      </c>
      <c r="B2" s="29"/>
      <c r="C2" s="29"/>
      <c r="D2" s="30">
        <f>COUNTA(E4:E199)-COUNT(E4:E199)</f>
        <v>0</v>
      </c>
      <c r="E2" s="3" t="s">
        <v>14</v>
      </c>
      <c r="F2" s="31">
        <f>COUNTIF(C4:C199,"NEW")</f>
        <v>0</v>
      </c>
      <c r="G2" s="5" t="s">
        <v>15</v>
      </c>
      <c r="H2" s="4">
        <f>COUNTIF(C4:C199,"DEMO")</f>
        <v>0</v>
      </c>
      <c r="I2" s="4"/>
      <c r="J2" s="6" t="s">
        <v>16</v>
      </c>
      <c r="K2" s="7">
        <v>0</v>
      </c>
      <c r="L2" s="38" t="s">
        <v>161</v>
      </c>
      <c r="M2" s="4">
        <f>COUNTIF(C4:C199,"hold")</f>
        <v>0</v>
      </c>
      <c r="N2" s="35" t="s">
        <v>159</v>
      </c>
      <c r="O2" s="36">
        <f>COUNTIF(C4:C199,"A cancle")</f>
        <v>0</v>
      </c>
      <c r="P2" s="37" t="s">
        <v>160</v>
      </c>
      <c r="Q2" s="14"/>
      <c r="R2" s="36">
        <f>COUNTIF(C4:C199,"D cancle")</f>
        <v>0</v>
      </c>
      <c r="S2" s="14"/>
    </row>
    <row r="3" spans="1:22" ht="101.25" customHeight="1" x14ac:dyDescent="0.25">
      <c r="A3" s="9" t="s">
        <v>0</v>
      </c>
      <c r="B3" s="11" t="s">
        <v>149</v>
      </c>
      <c r="C3" s="12" t="s">
        <v>158</v>
      </c>
      <c r="D3" s="13" t="s">
        <v>7</v>
      </c>
      <c r="E3" s="10" t="s">
        <v>1</v>
      </c>
      <c r="F3" s="10" t="s">
        <v>2</v>
      </c>
      <c r="G3" s="11" t="s">
        <v>8</v>
      </c>
      <c r="H3" s="11" t="s">
        <v>3</v>
      </c>
      <c r="I3" s="11" t="s">
        <v>146</v>
      </c>
      <c r="J3" s="9" t="s">
        <v>4</v>
      </c>
      <c r="K3" s="11" t="s">
        <v>5</v>
      </c>
      <c r="L3" s="16" t="s">
        <v>6</v>
      </c>
      <c r="M3" s="17" t="s">
        <v>145</v>
      </c>
      <c r="N3" s="17" t="s">
        <v>23</v>
      </c>
      <c r="O3" s="16" t="s">
        <v>19</v>
      </c>
      <c r="P3" s="17" t="s">
        <v>22</v>
      </c>
      <c r="Q3" s="14"/>
      <c r="R3" s="17" t="s">
        <v>148</v>
      </c>
      <c r="S3" s="17" t="s">
        <v>148</v>
      </c>
    </row>
    <row r="4" spans="1:22" x14ac:dyDescent="0.25">
      <c r="A4" s="1">
        <f t="shared" ref="A4:A67" si="0">ROW()-3</f>
        <v>1</v>
      </c>
      <c r="B4" s="19"/>
      <c r="C4" s="19" t="s">
        <v>140</v>
      </c>
      <c r="D4" s="23"/>
      <c r="E4" s="20"/>
      <c r="F4" s="24"/>
      <c r="G4" s="21"/>
      <c r="H4" s="20"/>
      <c r="I4" s="20"/>
      <c r="J4" s="20"/>
      <c r="K4" s="20"/>
      <c r="L4" s="20"/>
      <c r="M4" s="20"/>
      <c r="N4" s="19"/>
      <c r="O4" s="22" t="str">
        <f>IFERROR(IF(I4="",IF(VLOOKUP(F4,'Course&amp;Hours'!$E$12:$F$149,2,FALSE)-P4&lt;0,"outofduration","continue"),IF(I4&lt;R4,"outofduration",IF(VLOOKUP(F4,'Course&amp;Hours'!$E$12:$F$149,2,FALSE)-P4&lt;0,"outofduration","continue"))),"")</f>
        <v/>
      </c>
      <c r="P4" s="22" t="str">
        <f t="shared" ref="P4:P67" si="1">IFERROR(Q4-N4,"")</f>
        <v/>
      </c>
      <c r="Q4" s="33" t="str">
        <f t="shared" ref="Q4:Q34" si="2">IF(D4="","",(NETWORKDAYS(D4,$M$1))-1)</f>
        <v/>
      </c>
      <c r="R4" s="14" t="str">
        <f t="shared" ref="R4:R67" si="3">IFERROR(ROUNDUP(P4*100/S4,0),"")</f>
        <v/>
      </c>
      <c r="S4" s="14" t="str">
        <f>IFERROR(VLOOKUP(F4,'Course&amp;Hours'!$E$12:$F$336,2,FALSE),"")</f>
        <v/>
      </c>
    </row>
    <row r="5" spans="1:22" x14ac:dyDescent="0.25">
      <c r="A5" s="1">
        <f t="shared" si="0"/>
        <v>2</v>
      </c>
      <c r="B5" s="19"/>
      <c r="C5" s="19" t="s">
        <v>140</v>
      </c>
      <c r="D5" s="23"/>
      <c r="E5" s="20"/>
      <c r="F5" s="24"/>
      <c r="G5" s="21"/>
      <c r="H5" s="20"/>
      <c r="I5" s="20"/>
      <c r="J5" s="20"/>
      <c r="K5" s="20"/>
      <c r="L5" s="20"/>
      <c r="M5" s="20"/>
      <c r="N5" s="19"/>
      <c r="O5" s="22" t="str">
        <f>IFERROR(IF(I5="",IF(VLOOKUP(F5,'Course&amp;Hours'!$E$12:$F$149,2,FALSE)-P5&lt;0,"outofduration","continue"),IF(I5&lt;R5,"outofduration",IF(VLOOKUP(F5,'Course&amp;Hours'!$E$12:$F$149,2,FALSE)-P5&lt;0,"outofduration","continue"))),"")</f>
        <v/>
      </c>
      <c r="P5" s="22" t="str">
        <f t="shared" si="1"/>
        <v/>
      </c>
      <c r="Q5" s="33" t="str">
        <f t="shared" si="2"/>
        <v/>
      </c>
      <c r="R5" s="14" t="str">
        <f t="shared" si="3"/>
        <v/>
      </c>
      <c r="S5" s="14" t="str">
        <f>IFERROR(VLOOKUP(F5,'Course&amp;Hours'!$E$12:$F$336,2,FALSE),"")</f>
        <v/>
      </c>
    </row>
    <row r="6" spans="1:22" x14ac:dyDescent="0.25">
      <c r="A6" s="1">
        <f t="shared" si="0"/>
        <v>3</v>
      </c>
      <c r="B6" s="19"/>
      <c r="C6" s="19" t="s">
        <v>140</v>
      </c>
      <c r="D6" s="23"/>
      <c r="E6" s="20"/>
      <c r="F6" s="24"/>
      <c r="G6" s="21"/>
      <c r="H6" s="20"/>
      <c r="I6" s="20"/>
      <c r="J6" s="20"/>
      <c r="K6" s="20"/>
      <c r="L6" s="20"/>
      <c r="M6" s="20"/>
      <c r="N6" s="19"/>
      <c r="O6" s="22" t="str">
        <f>IFERROR(IF(I6="",IF(VLOOKUP(F6,'Course&amp;Hours'!$E$12:$F$149,2,FALSE)-P6&lt;0,"outofduration","continue"),IF(I6&lt;R6,"outofduration",IF(VLOOKUP(F6,'Course&amp;Hours'!$E$12:$F$149,2,FALSE)-P6&lt;0,"outofduration","continue"))),"")</f>
        <v/>
      </c>
      <c r="P6" s="22" t="str">
        <f t="shared" si="1"/>
        <v/>
      </c>
      <c r="Q6" s="33" t="str">
        <f t="shared" si="2"/>
        <v/>
      </c>
      <c r="R6" s="14" t="str">
        <f t="shared" si="3"/>
        <v/>
      </c>
      <c r="S6" s="14" t="str">
        <f>IFERROR(VLOOKUP(F6,'Course&amp;Hours'!$E$12:$F$336,2,FALSE),"")</f>
        <v/>
      </c>
    </row>
    <row r="7" spans="1:22" x14ac:dyDescent="0.25">
      <c r="A7" s="1">
        <f t="shared" si="0"/>
        <v>4</v>
      </c>
      <c r="B7" s="19"/>
      <c r="C7" s="19" t="s">
        <v>140</v>
      </c>
      <c r="D7" s="23"/>
      <c r="E7" s="20"/>
      <c r="F7" s="24"/>
      <c r="G7" s="21"/>
      <c r="H7" s="20"/>
      <c r="I7" s="20"/>
      <c r="J7" s="20"/>
      <c r="K7" s="20"/>
      <c r="L7" s="20"/>
      <c r="M7" s="20"/>
      <c r="N7" s="19"/>
      <c r="O7" s="22" t="str">
        <f>IFERROR(IF(I7="",IF(VLOOKUP(F7,'Course&amp;Hours'!$E$12:$F$149,2,FALSE)-P7&lt;0,"outofduration","continue"),IF(I7&lt;R7,"outofduration",IF(VLOOKUP(F7,'Course&amp;Hours'!$E$12:$F$149,2,FALSE)-P7&lt;0,"outofduration","continue"))),"")</f>
        <v/>
      </c>
      <c r="P7" s="22" t="str">
        <f t="shared" si="1"/>
        <v/>
      </c>
      <c r="Q7" s="33" t="str">
        <f t="shared" si="2"/>
        <v/>
      </c>
      <c r="R7" s="14" t="str">
        <f t="shared" si="3"/>
        <v/>
      </c>
      <c r="S7" s="14" t="str">
        <f>IFERROR(VLOOKUP(F7,'Course&amp;Hours'!$E$12:$F$336,2,FALSE),"")</f>
        <v/>
      </c>
    </row>
    <row r="8" spans="1:22" x14ac:dyDescent="0.25">
      <c r="A8" s="1">
        <f t="shared" si="0"/>
        <v>5</v>
      </c>
      <c r="B8" s="19"/>
      <c r="C8" s="19" t="s">
        <v>140</v>
      </c>
      <c r="D8" s="23"/>
      <c r="E8" s="20"/>
      <c r="F8" s="24"/>
      <c r="G8" s="21"/>
      <c r="H8" s="20"/>
      <c r="I8" s="20"/>
      <c r="J8" s="20"/>
      <c r="K8" s="20"/>
      <c r="L8" s="20"/>
      <c r="M8" s="20"/>
      <c r="N8" s="19"/>
      <c r="O8" s="22" t="str">
        <f>IFERROR(IF(I8="",IF(VLOOKUP(F8,'Course&amp;Hours'!$E$12:$F$149,2,FALSE)-P8&lt;0,"outofduration","continue"),IF(I8&lt;R8,"outofduration",IF(VLOOKUP(F8,'Course&amp;Hours'!$E$12:$F$149,2,FALSE)-P8&lt;0,"outofduration","continue"))),"")</f>
        <v/>
      </c>
      <c r="P8" s="22" t="str">
        <f t="shared" si="1"/>
        <v/>
      </c>
      <c r="Q8" s="33" t="str">
        <f t="shared" si="2"/>
        <v/>
      </c>
      <c r="R8" s="14" t="str">
        <f t="shared" si="3"/>
        <v/>
      </c>
      <c r="S8" s="14" t="str">
        <f>IFERROR(VLOOKUP(F8,'Course&amp;Hours'!$E$12:$F$336,2,FALSE),"")</f>
        <v/>
      </c>
    </row>
    <row r="9" spans="1:22" x14ac:dyDescent="0.25">
      <c r="A9" s="1">
        <f t="shared" si="0"/>
        <v>6</v>
      </c>
      <c r="B9" s="19"/>
      <c r="C9" s="19" t="s">
        <v>140</v>
      </c>
      <c r="D9" s="23"/>
      <c r="E9" s="20"/>
      <c r="F9" s="24"/>
      <c r="G9" s="21"/>
      <c r="H9" s="20"/>
      <c r="I9" s="20"/>
      <c r="J9" s="20"/>
      <c r="K9" s="20"/>
      <c r="L9" s="20"/>
      <c r="M9" s="20"/>
      <c r="N9" s="19"/>
      <c r="O9" s="22" t="str">
        <f>IFERROR(IF(I9="",IF(VLOOKUP(F9,'Course&amp;Hours'!$E$12:$F$149,2,FALSE)-P9&lt;0,"outofduration","continue"),IF(I9&lt;R9,"outofduration",IF(VLOOKUP(F9,'Course&amp;Hours'!$E$12:$F$149,2,FALSE)-P9&lt;0,"outofduration","continue"))),"")</f>
        <v/>
      </c>
      <c r="P9" s="22" t="str">
        <f t="shared" si="1"/>
        <v/>
      </c>
      <c r="Q9" s="33" t="str">
        <f t="shared" si="2"/>
        <v/>
      </c>
      <c r="R9" s="14" t="str">
        <f t="shared" si="3"/>
        <v/>
      </c>
      <c r="S9" s="14" t="str">
        <f>IFERROR(VLOOKUP(F9,'Course&amp;Hours'!$E$12:$F$336,2,FALSE),"")</f>
        <v/>
      </c>
    </row>
    <row r="10" spans="1:22" x14ac:dyDescent="0.25">
      <c r="A10" s="1">
        <f t="shared" si="0"/>
        <v>7</v>
      </c>
      <c r="B10" s="19"/>
      <c r="C10" s="19" t="s">
        <v>140</v>
      </c>
      <c r="D10" s="23"/>
      <c r="E10" s="20"/>
      <c r="F10" s="24"/>
      <c r="G10" s="21"/>
      <c r="H10" s="20"/>
      <c r="I10" s="20"/>
      <c r="J10" s="20"/>
      <c r="K10" s="20"/>
      <c r="L10" s="20"/>
      <c r="M10" s="20"/>
      <c r="N10" s="19"/>
      <c r="O10" s="22" t="str">
        <f>IFERROR(IF(I10="",IF(VLOOKUP(F10,'Course&amp;Hours'!$E$12:$F$149,2,FALSE)-P10&lt;0,"outofduration","continue"),IF(I10&lt;R10,"outofduration",IF(VLOOKUP(F10,'Course&amp;Hours'!$E$12:$F$149,2,FALSE)-P10&lt;0,"outofduration","continue"))),"")</f>
        <v/>
      </c>
      <c r="P10" s="22" t="str">
        <f t="shared" si="1"/>
        <v/>
      </c>
      <c r="Q10" s="33" t="str">
        <f t="shared" si="2"/>
        <v/>
      </c>
      <c r="R10" s="14" t="str">
        <f t="shared" si="3"/>
        <v/>
      </c>
      <c r="S10" s="14" t="str">
        <f>IFERROR(VLOOKUP(F10,'Course&amp;Hours'!$E$12:$F$336,2,FALSE),"")</f>
        <v/>
      </c>
      <c r="V10" s="32"/>
    </row>
    <row r="11" spans="1:22" x14ac:dyDescent="0.25">
      <c r="A11" s="1">
        <f t="shared" si="0"/>
        <v>8</v>
      </c>
      <c r="B11" s="19"/>
      <c r="C11" s="19" t="s">
        <v>140</v>
      </c>
      <c r="D11" s="23"/>
      <c r="E11" s="20"/>
      <c r="F11" s="24"/>
      <c r="G11" s="21"/>
      <c r="H11" s="20"/>
      <c r="I11" s="20"/>
      <c r="J11" s="20"/>
      <c r="K11" s="20"/>
      <c r="L11" s="20"/>
      <c r="M11" s="20"/>
      <c r="N11" s="19"/>
      <c r="O11" s="22" t="str">
        <f>IFERROR(IF(I11="",IF(VLOOKUP(F11,'Course&amp;Hours'!$E$12:$F$149,2,FALSE)-P11&lt;0,"outofduration","continue"),IF(I11&lt;R11,"outofduration",IF(VLOOKUP(F11,'Course&amp;Hours'!$E$12:$F$149,2,FALSE)-P11&lt;0,"outofduration","continue"))),"")</f>
        <v/>
      </c>
      <c r="P11" s="22" t="str">
        <f t="shared" si="1"/>
        <v/>
      </c>
      <c r="Q11" s="33" t="str">
        <f t="shared" si="2"/>
        <v/>
      </c>
      <c r="R11" s="14" t="str">
        <f t="shared" si="3"/>
        <v/>
      </c>
      <c r="S11" s="14" t="str">
        <f>IFERROR(VLOOKUP(F11,'Course&amp;Hours'!$E$12:$F$336,2,FALSE),"")</f>
        <v/>
      </c>
    </row>
    <row r="12" spans="1:22" x14ac:dyDescent="0.25">
      <c r="A12" s="1">
        <f t="shared" si="0"/>
        <v>9</v>
      </c>
      <c r="B12" s="19"/>
      <c r="C12" s="19" t="s">
        <v>140</v>
      </c>
      <c r="D12" s="23"/>
      <c r="E12" s="20"/>
      <c r="F12" s="24"/>
      <c r="G12" s="21"/>
      <c r="H12" s="20"/>
      <c r="I12" s="20"/>
      <c r="J12" s="20"/>
      <c r="K12" s="20"/>
      <c r="L12" s="20"/>
      <c r="M12" s="20"/>
      <c r="N12" s="19"/>
      <c r="O12" s="22" t="str">
        <f>IFERROR(IF(I12="",IF(VLOOKUP(F12,'Course&amp;Hours'!$E$12:$F$149,2,FALSE)-P12&lt;0,"outofduration","continue"),IF(I12&lt;R12,"outofduration",IF(VLOOKUP(F12,'Course&amp;Hours'!$E$12:$F$149,2,FALSE)-P12&lt;0,"outofduration","continue"))),"")</f>
        <v/>
      </c>
      <c r="P12" s="22" t="str">
        <f t="shared" si="1"/>
        <v/>
      </c>
      <c r="Q12" s="33" t="str">
        <f t="shared" si="2"/>
        <v/>
      </c>
      <c r="R12" s="14" t="str">
        <f t="shared" si="3"/>
        <v/>
      </c>
      <c r="S12" s="14" t="str">
        <f>IFERROR(VLOOKUP(F12,'Course&amp;Hours'!$E$12:$F$336,2,FALSE),"")</f>
        <v/>
      </c>
    </row>
    <row r="13" spans="1:22" x14ac:dyDescent="0.25">
      <c r="A13" s="1">
        <f t="shared" si="0"/>
        <v>10</v>
      </c>
      <c r="B13" s="19"/>
      <c r="C13" s="19" t="s">
        <v>140</v>
      </c>
      <c r="D13" s="23"/>
      <c r="E13" s="20"/>
      <c r="F13" s="24"/>
      <c r="G13" s="21"/>
      <c r="H13" s="20"/>
      <c r="I13" s="20"/>
      <c r="J13" s="20"/>
      <c r="K13" s="20"/>
      <c r="L13" s="20"/>
      <c r="M13" s="20"/>
      <c r="N13" s="19"/>
      <c r="O13" s="22" t="str">
        <f>IFERROR(IF(I13="",IF(VLOOKUP(F13,'Course&amp;Hours'!$E$12:$F$149,2,FALSE)-P13&lt;0,"outofduration","continue"),IF(I13&lt;R13,"outofduration",IF(VLOOKUP(F13,'Course&amp;Hours'!$E$12:$F$149,2,FALSE)-P13&lt;0,"outofduration","continue"))),"")</f>
        <v/>
      </c>
      <c r="P13" s="22" t="str">
        <f t="shared" si="1"/>
        <v/>
      </c>
      <c r="Q13" s="33" t="str">
        <f t="shared" si="2"/>
        <v/>
      </c>
      <c r="R13" s="14" t="str">
        <f t="shared" si="3"/>
        <v/>
      </c>
      <c r="S13" s="14" t="str">
        <f>IFERROR(VLOOKUP(F13,'Course&amp;Hours'!$E$12:$F$336,2,FALSE),"")</f>
        <v/>
      </c>
    </row>
    <row r="14" spans="1:22" x14ac:dyDescent="0.25">
      <c r="A14" s="1">
        <f t="shared" si="0"/>
        <v>11</v>
      </c>
      <c r="B14" s="19"/>
      <c r="C14" s="19" t="s">
        <v>140</v>
      </c>
      <c r="D14" s="23"/>
      <c r="E14" s="20"/>
      <c r="F14" s="24"/>
      <c r="G14" s="21"/>
      <c r="H14" s="20"/>
      <c r="I14" s="20"/>
      <c r="J14" s="20"/>
      <c r="K14" s="20"/>
      <c r="L14" s="20"/>
      <c r="M14" s="20"/>
      <c r="N14" s="19"/>
      <c r="O14" s="22" t="str">
        <f>IFERROR(IF(I14="",IF(VLOOKUP(F14,'Course&amp;Hours'!$E$12:$F$149,2,FALSE)-P14&lt;0,"outofduration","continue"),IF(I14&lt;R14,"outofduration",IF(VLOOKUP(F14,'Course&amp;Hours'!$E$12:$F$149,2,FALSE)-P14&lt;0,"outofduration","continue"))),"")</f>
        <v/>
      </c>
      <c r="P14" s="22" t="str">
        <f t="shared" si="1"/>
        <v/>
      </c>
      <c r="Q14" s="33" t="str">
        <f t="shared" si="2"/>
        <v/>
      </c>
      <c r="R14" s="14" t="str">
        <f t="shared" si="3"/>
        <v/>
      </c>
      <c r="S14" s="14" t="str">
        <f>IFERROR(VLOOKUP(F14,'Course&amp;Hours'!$E$12:$F$336,2,FALSE),"")</f>
        <v/>
      </c>
    </row>
    <row r="15" spans="1:22" x14ac:dyDescent="0.25">
      <c r="A15" s="1">
        <f t="shared" si="0"/>
        <v>12</v>
      </c>
      <c r="B15" s="19"/>
      <c r="C15" s="19" t="s">
        <v>140</v>
      </c>
      <c r="D15" s="23"/>
      <c r="E15" s="20"/>
      <c r="F15" s="24"/>
      <c r="G15" s="21"/>
      <c r="H15" s="20"/>
      <c r="I15" s="20"/>
      <c r="J15" s="20"/>
      <c r="K15" s="20"/>
      <c r="L15" s="20"/>
      <c r="M15" s="20"/>
      <c r="N15" s="19"/>
      <c r="O15" s="22" t="str">
        <f>IFERROR(IF(I15="",IF(VLOOKUP(F15,'Course&amp;Hours'!$E$12:$F$149,2,FALSE)-P15&lt;0,"outofduration","continue"),IF(I15&lt;R15,"outofduration",IF(VLOOKUP(F15,'Course&amp;Hours'!$E$12:$F$149,2,FALSE)-P15&lt;0,"outofduration","continue"))),"")</f>
        <v/>
      </c>
      <c r="P15" s="22" t="str">
        <f t="shared" si="1"/>
        <v/>
      </c>
      <c r="Q15" s="33" t="str">
        <f t="shared" si="2"/>
        <v/>
      </c>
      <c r="R15" s="14" t="str">
        <f t="shared" si="3"/>
        <v/>
      </c>
      <c r="S15" s="14" t="str">
        <f>IFERROR(VLOOKUP(F15,'Course&amp;Hours'!$E$12:$F$336,2,FALSE),"")</f>
        <v/>
      </c>
    </row>
    <row r="16" spans="1:22" x14ac:dyDescent="0.25">
      <c r="A16" s="1">
        <f t="shared" si="0"/>
        <v>13</v>
      </c>
      <c r="B16" s="19"/>
      <c r="C16" s="19" t="s">
        <v>140</v>
      </c>
      <c r="D16" s="23"/>
      <c r="E16" s="20"/>
      <c r="F16" s="24"/>
      <c r="G16" s="21"/>
      <c r="H16" s="20"/>
      <c r="I16" s="20"/>
      <c r="J16" s="20"/>
      <c r="K16" s="20"/>
      <c r="L16" s="20"/>
      <c r="M16" s="20"/>
      <c r="N16" s="19"/>
      <c r="O16" s="22" t="str">
        <f>IFERROR(IF(I16="",IF(VLOOKUP(F16,'Course&amp;Hours'!$E$12:$F$149,2,FALSE)-P16&lt;0,"outofduration","continue"),IF(I16&lt;R16,"outofduration",IF(VLOOKUP(F16,'Course&amp;Hours'!$E$12:$F$149,2,FALSE)-P16&lt;0,"outofduration","continue"))),"")</f>
        <v/>
      </c>
      <c r="P16" s="22" t="str">
        <f t="shared" si="1"/>
        <v/>
      </c>
      <c r="Q16" s="33" t="str">
        <f t="shared" si="2"/>
        <v/>
      </c>
      <c r="R16" s="14" t="str">
        <f t="shared" si="3"/>
        <v/>
      </c>
      <c r="S16" s="14" t="str">
        <f>IFERROR(VLOOKUP(F16,'Course&amp;Hours'!$E$12:$F$336,2,FALSE),"")</f>
        <v/>
      </c>
    </row>
    <row r="17" spans="1:19" x14ac:dyDescent="0.25">
      <c r="A17" s="1">
        <f t="shared" si="0"/>
        <v>14</v>
      </c>
      <c r="B17" s="19"/>
      <c r="C17" s="19" t="s">
        <v>140</v>
      </c>
      <c r="D17" s="23"/>
      <c r="E17" s="20"/>
      <c r="F17" s="24"/>
      <c r="G17" s="21"/>
      <c r="H17" s="20"/>
      <c r="I17" s="20"/>
      <c r="J17" s="20"/>
      <c r="K17" s="20"/>
      <c r="L17" s="20"/>
      <c r="M17" s="20"/>
      <c r="N17" s="19"/>
      <c r="O17" s="22" t="str">
        <f>IFERROR(IF(I17="",IF(VLOOKUP(F17,'Course&amp;Hours'!$E$12:$F$149,2,FALSE)-P17&lt;0,"outofduration","continue"),IF(I17&lt;R17,"outofduration",IF(VLOOKUP(F17,'Course&amp;Hours'!$E$12:$F$149,2,FALSE)-P17&lt;0,"outofduration","continue"))),"")</f>
        <v/>
      </c>
      <c r="P17" s="22" t="str">
        <f t="shared" si="1"/>
        <v/>
      </c>
      <c r="Q17" s="33" t="str">
        <f t="shared" si="2"/>
        <v/>
      </c>
      <c r="R17" s="14" t="str">
        <f t="shared" si="3"/>
        <v/>
      </c>
      <c r="S17" s="14" t="str">
        <f>IFERROR(VLOOKUP(F17,'Course&amp;Hours'!$E$12:$F$336,2,FALSE),"")</f>
        <v/>
      </c>
    </row>
    <row r="18" spans="1:19" x14ac:dyDescent="0.25">
      <c r="A18" s="1">
        <f t="shared" si="0"/>
        <v>15</v>
      </c>
      <c r="B18" s="19"/>
      <c r="C18" s="19" t="s">
        <v>140</v>
      </c>
      <c r="D18" s="23"/>
      <c r="E18" s="20"/>
      <c r="F18" s="24"/>
      <c r="G18" s="21"/>
      <c r="H18" s="20"/>
      <c r="I18" s="20"/>
      <c r="J18" s="20"/>
      <c r="K18" s="20"/>
      <c r="L18" s="20"/>
      <c r="M18" s="20"/>
      <c r="N18" s="19"/>
      <c r="O18" s="22" t="str">
        <f>IFERROR(IF(I18="",IF(VLOOKUP(F18,'Course&amp;Hours'!$E$12:$F$149,2,FALSE)-P18&lt;0,"outofduration","continue"),IF(I18&lt;R18,"outofduration",IF(VLOOKUP(F18,'Course&amp;Hours'!$E$12:$F$149,2,FALSE)-P18&lt;0,"outofduration","continue"))),"")</f>
        <v/>
      </c>
      <c r="P18" s="22" t="str">
        <f t="shared" si="1"/>
        <v/>
      </c>
      <c r="Q18" s="33" t="str">
        <f t="shared" si="2"/>
        <v/>
      </c>
      <c r="R18" s="14" t="str">
        <f t="shared" si="3"/>
        <v/>
      </c>
      <c r="S18" s="14" t="str">
        <f>IFERROR(VLOOKUP(F18,'Course&amp;Hours'!$E$12:$F$336,2,FALSE),"")</f>
        <v/>
      </c>
    </row>
    <row r="19" spans="1:19" x14ac:dyDescent="0.25">
      <c r="A19" s="1">
        <f t="shared" si="0"/>
        <v>16</v>
      </c>
      <c r="B19" s="19"/>
      <c r="C19" s="19" t="s">
        <v>140</v>
      </c>
      <c r="D19" s="23"/>
      <c r="E19" s="20"/>
      <c r="F19" s="24"/>
      <c r="G19" s="21"/>
      <c r="H19" s="20"/>
      <c r="I19" s="20"/>
      <c r="J19" s="20"/>
      <c r="K19" s="20"/>
      <c r="L19" s="20"/>
      <c r="M19" s="20"/>
      <c r="N19" s="19"/>
      <c r="O19" s="22" t="str">
        <f>IFERROR(IF(I19="",IF(VLOOKUP(F19,'Course&amp;Hours'!$E$12:$F$149,2,FALSE)-P19&lt;0,"outofduration","continue"),IF(I19&lt;R19,"outofduration",IF(VLOOKUP(F19,'Course&amp;Hours'!$E$12:$F$149,2,FALSE)-P19&lt;0,"outofduration","continue"))),"")</f>
        <v/>
      </c>
      <c r="P19" s="22" t="str">
        <f t="shared" si="1"/>
        <v/>
      </c>
      <c r="Q19" s="33" t="str">
        <f t="shared" si="2"/>
        <v/>
      </c>
      <c r="R19" s="14" t="str">
        <f t="shared" si="3"/>
        <v/>
      </c>
      <c r="S19" s="14" t="str">
        <f>IFERROR(VLOOKUP(F19,'Course&amp;Hours'!$E$12:$F$336,2,FALSE),"")</f>
        <v/>
      </c>
    </row>
    <row r="20" spans="1:19" x14ac:dyDescent="0.25">
      <c r="A20" s="1">
        <f t="shared" si="0"/>
        <v>17</v>
      </c>
      <c r="B20" s="19"/>
      <c r="C20" s="19" t="s">
        <v>140</v>
      </c>
      <c r="D20" s="23"/>
      <c r="E20" s="20"/>
      <c r="F20" s="24"/>
      <c r="G20" s="21"/>
      <c r="H20" s="20"/>
      <c r="I20" s="20"/>
      <c r="J20" s="20"/>
      <c r="K20" s="20"/>
      <c r="L20" s="20"/>
      <c r="M20" s="20"/>
      <c r="N20" s="19"/>
      <c r="O20" s="22" t="str">
        <f>IFERROR(IF(I20="",IF(VLOOKUP(F20,'Course&amp;Hours'!$E$12:$F$149,2,FALSE)-P20&lt;0,"outofduration","continue"),IF(I20&lt;R20,"outofduration",IF(VLOOKUP(F20,'Course&amp;Hours'!$E$12:$F$149,2,FALSE)-P20&lt;0,"outofduration","continue"))),"")</f>
        <v/>
      </c>
      <c r="P20" s="22" t="str">
        <f t="shared" si="1"/>
        <v/>
      </c>
      <c r="Q20" s="33" t="str">
        <f t="shared" si="2"/>
        <v/>
      </c>
      <c r="R20" s="14" t="str">
        <f t="shared" si="3"/>
        <v/>
      </c>
      <c r="S20" s="14" t="str">
        <f>IFERROR(VLOOKUP(F20,'Course&amp;Hours'!$E$12:$F$336,2,FALSE),"")</f>
        <v/>
      </c>
    </row>
    <row r="21" spans="1:19" x14ac:dyDescent="0.25">
      <c r="A21" s="1">
        <f t="shared" si="0"/>
        <v>18</v>
      </c>
      <c r="B21" s="19"/>
      <c r="C21" s="19" t="s">
        <v>140</v>
      </c>
      <c r="D21" s="23"/>
      <c r="E21" s="20"/>
      <c r="F21" s="24"/>
      <c r="G21" s="21"/>
      <c r="H21" s="20"/>
      <c r="I21" s="20"/>
      <c r="J21" s="20"/>
      <c r="K21" s="20"/>
      <c r="L21" s="20"/>
      <c r="M21" s="20"/>
      <c r="N21" s="19"/>
      <c r="O21" s="22" t="str">
        <f>IFERROR(IF(I21="",IF(VLOOKUP(F21,'Course&amp;Hours'!$E$12:$F$149,2,FALSE)-P21&lt;0,"outofduration","continue"),IF(I21&lt;R21,"outofduration",IF(VLOOKUP(F21,'Course&amp;Hours'!$E$12:$F$149,2,FALSE)-P21&lt;0,"outofduration","continue"))),"")</f>
        <v/>
      </c>
      <c r="P21" s="22" t="str">
        <f t="shared" si="1"/>
        <v/>
      </c>
      <c r="Q21" s="33" t="str">
        <f t="shared" si="2"/>
        <v/>
      </c>
      <c r="R21" s="14" t="str">
        <f t="shared" si="3"/>
        <v/>
      </c>
      <c r="S21" s="14" t="str">
        <f>IFERROR(VLOOKUP(F21,'Course&amp;Hours'!$E$12:$F$336,2,FALSE),"")</f>
        <v/>
      </c>
    </row>
    <row r="22" spans="1:19" x14ac:dyDescent="0.25">
      <c r="A22" s="1">
        <f t="shared" si="0"/>
        <v>19</v>
      </c>
      <c r="B22" s="19"/>
      <c r="C22" s="19" t="s">
        <v>140</v>
      </c>
      <c r="D22" s="23"/>
      <c r="E22" s="20"/>
      <c r="F22" s="24"/>
      <c r="G22" s="21"/>
      <c r="H22" s="20"/>
      <c r="I22" s="20"/>
      <c r="J22" s="20"/>
      <c r="K22" s="20"/>
      <c r="L22" s="20"/>
      <c r="M22" s="20"/>
      <c r="N22" s="19"/>
      <c r="O22" s="22" t="str">
        <f>IFERROR(IF(I22="",IF(VLOOKUP(F22,'Course&amp;Hours'!$E$12:$F$149,2,FALSE)-P22&lt;0,"outofduration","continue"),IF(I22&lt;R22,"outofduration",IF(VLOOKUP(F22,'Course&amp;Hours'!$E$12:$F$149,2,FALSE)-P22&lt;0,"outofduration","continue"))),"")</f>
        <v/>
      </c>
      <c r="P22" s="22" t="str">
        <f t="shared" si="1"/>
        <v/>
      </c>
      <c r="Q22" s="33" t="str">
        <f t="shared" si="2"/>
        <v/>
      </c>
      <c r="R22" s="14" t="str">
        <f t="shared" si="3"/>
        <v/>
      </c>
      <c r="S22" s="14" t="str">
        <f>IFERROR(VLOOKUP(F22,'Course&amp;Hours'!$E$12:$F$336,2,FALSE),"")</f>
        <v/>
      </c>
    </row>
    <row r="23" spans="1:19" x14ac:dyDescent="0.25">
      <c r="A23" s="1">
        <f t="shared" si="0"/>
        <v>20</v>
      </c>
      <c r="B23" s="19"/>
      <c r="C23" s="19" t="s">
        <v>140</v>
      </c>
      <c r="D23" s="23"/>
      <c r="E23" s="20"/>
      <c r="F23" s="24"/>
      <c r="G23" s="21"/>
      <c r="H23" s="20"/>
      <c r="I23" s="20"/>
      <c r="J23" s="20"/>
      <c r="K23" s="20"/>
      <c r="L23" s="20"/>
      <c r="M23" s="20"/>
      <c r="N23" s="19"/>
      <c r="O23" s="22" t="str">
        <f>IFERROR(IF(I23="",IF(VLOOKUP(F23,'Course&amp;Hours'!$E$12:$F$149,2,FALSE)-P23&lt;0,"outofduration","continue"),IF(I23&lt;R23,"outofduration",IF(VLOOKUP(F23,'Course&amp;Hours'!$E$12:$F$149,2,FALSE)-P23&lt;0,"outofduration","continue"))),"")</f>
        <v/>
      </c>
      <c r="P23" s="22" t="str">
        <f t="shared" si="1"/>
        <v/>
      </c>
      <c r="Q23" s="33" t="str">
        <f t="shared" si="2"/>
        <v/>
      </c>
      <c r="R23" s="14" t="str">
        <f t="shared" si="3"/>
        <v/>
      </c>
      <c r="S23" s="14" t="str">
        <f>IFERROR(VLOOKUP(F23,'Course&amp;Hours'!$E$12:$F$336,2,FALSE),"")</f>
        <v/>
      </c>
    </row>
    <row r="24" spans="1:19" x14ac:dyDescent="0.25">
      <c r="A24" s="1">
        <f t="shared" si="0"/>
        <v>21</v>
      </c>
      <c r="B24" s="19"/>
      <c r="C24" s="19" t="s">
        <v>140</v>
      </c>
      <c r="D24" s="23"/>
      <c r="E24" s="20"/>
      <c r="F24" s="24"/>
      <c r="G24" s="21"/>
      <c r="H24" s="20"/>
      <c r="I24" s="20"/>
      <c r="J24" s="20"/>
      <c r="K24" s="20"/>
      <c r="L24" s="20"/>
      <c r="M24" s="20"/>
      <c r="N24" s="19"/>
      <c r="O24" s="22" t="str">
        <f>IFERROR(IF(I24="",IF(VLOOKUP(F24,'Course&amp;Hours'!$E$12:$F$149,2,FALSE)-P24&lt;0,"outofduration","continue"),IF(I24&lt;R24,"outofduration",IF(VLOOKUP(F24,'Course&amp;Hours'!$E$12:$F$149,2,FALSE)-P24&lt;0,"outofduration","continue"))),"")</f>
        <v/>
      </c>
      <c r="P24" s="22" t="str">
        <f t="shared" si="1"/>
        <v/>
      </c>
      <c r="Q24" s="33" t="str">
        <f t="shared" si="2"/>
        <v/>
      </c>
      <c r="R24" s="14" t="str">
        <f t="shared" si="3"/>
        <v/>
      </c>
      <c r="S24" s="14" t="str">
        <f>IFERROR(VLOOKUP(F24,'Course&amp;Hours'!$E$12:$F$336,2,FALSE),"")</f>
        <v/>
      </c>
    </row>
    <row r="25" spans="1:19" x14ac:dyDescent="0.25">
      <c r="A25" s="1">
        <f t="shared" si="0"/>
        <v>22</v>
      </c>
      <c r="B25" s="19"/>
      <c r="C25" s="19" t="s">
        <v>140</v>
      </c>
      <c r="D25" s="23"/>
      <c r="E25" s="20"/>
      <c r="F25" s="24"/>
      <c r="G25" s="21"/>
      <c r="H25" s="20"/>
      <c r="I25" s="20"/>
      <c r="J25" s="20"/>
      <c r="K25" s="20"/>
      <c r="L25" s="20"/>
      <c r="M25" s="20"/>
      <c r="N25" s="19"/>
      <c r="O25" s="22" t="str">
        <f>IFERROR(IF(I25="",IF(VLOOKUP(F25,'Course&amp;Hours'!$E$12:$F$149,2,FALSE)-P25&lt;0,"outofduration","continue"),IF(I25&lt;R25,"outofduration",IF(VLOOKUP(F25,'Course&amp;Hours'!$E$12:$F$149,2,FALSE)-P25&lt;0,"outofduration","continue"))),"")</f>
        <v/>
      </c>
      <c r="P25" s="22" t="str">
        <f t="shared" si="1"/>
        <v/>
      </c>
      <c r="Q25" s="33" t="str">
        <f t="shared" si="2"/>
        <v/>
      </c>
      <c r="R25" s="14" t="str">
        <f t="shared" si="3"/>
        <v/>
      </c>
      <c r="S25" s="14" t="str">
        <f>IFERROR(VLOOKUP(F25,'Course&amp;Hours'!$E$12:$F$336,2,FALSE),"")</f>
        <v/>
      </c>
    </row>
    <row r="26" spans="1:19" x14ac:dyDescent="0.25">
      <c r="A26" s="1">
        <f t="shared" si="0"/>
        <v>23</v>
      </c>
      <c r="B26" s="19"/>
      <c r="C26" s="19" t="s">
        <v>140</v>
      </c>
      <c r="D26" s="23"/>
      <c r="E26" s="20"/>
      <c r="F26" s="24"/>
      <c r="G26" s="21"/>
      <c r="H26" s="20"/>
      <c r="I26" s="20"/>
      <c r="J26" s="20"/>
      <c r="K26" s="20"/>
      <c r="L26" s="20"/>
      <c r="M26" s="20"/>
      <c r="N26" s="19"/>
      <c r="O26" s="22" t="str">
        <f>IFERROR(IF(I26="",IF(VLOOKUP(F26,'Course&amp;Hours'!$E$12:$F$149,2,FALSE)-P26&lt;0,"outofduration","continue"),IF(I26&lt;R26,"outofduration",IF(VLOOKUP(F26,'Course&amp;Hours'!$E$12:$F$149,2,FALSE)-P26&lt;0,"outofduration","continue"))),"")</f>
        <v/>
      </c>
      <c r="P26" s="22" t="str">
        <f t="shared" si="1"/>
        <v/>
      </c>
      <c r="Q26" s="33" t="str">
        <f t="shared" si="2"/>
        <v/>
      </c>
      <c r="R26" s="14" t="str">
        <f t="shared" si="3"/>
        <v/>
      </c>
      <c r="S26" s="14" t="str">
        <f>IFERROR(VLOOKUP(F26,'Course&amp;Hours'!$E$12:$F$336,2,FALSE),"")</f>
        <v/>
      </c>
    </row>
    <row r="27" spans="1:19" x14ac:dyDescent="0.25">
      <c r="A27" s="1">
        <f t="shared" si="0"/>
        <v>24</v>
      </c>
      <c r="B27" s="19"/>
      <c r="C27" s="19" t="s">
        <v>140</v>
      </c>
      <c r="D27" s="23"/>
      <c r="E27" s="20"/>
      <c r="F27" s="24"/>
      <c r="G27" s="21"/>
      <c r="H27" s="20"/>
      <c r="I27" s="20"/>
      <c r="J27" s="20"/>
      <c r="K27" s="20"/>
      <c r="L27" s="20"/>
      <c r="M27" s="20"/>
      <c r="N27" s="19"/>
      <c r="O27" s="22" t="str">
        <f>IFERROR(IF(I27="",IF(VLOOKUP(F27,'Course&amp;Hours'!$E$12:$F$149,2,FALSE)-P27&lt;0,"outofduration","continue"),IF(I27&lt;R27,"outofduration",IF(VLOOKUP(F27,'Course&amp;Hours'!$E$12:$F$149,2,FALSE)-P27&lt;0,"outofduration","continue"))),"")</f>
        <v/>
      </c>
      <c r="P27" s="22" t="str">
        <f t="shared" si="1"/>
        <v/>
      </c>
      <c r="Q27" s="33" t="str">
        <f t="shared" si="2"/>
        <v/>
      </c>
      <c r="R27" s="14" t="str">
        <f t="shared" si="3"/>
        <v/>
      </c>
      <c r="S27" s="14" t="str">
        <f>IFERROR(VLOOKUP(F27,'Course&amp;Hours'!$E$12:$F$336,2,FALSE),"")</f>
        <v/>
      </c>
    </row>
    <row r="28" spans="1:19" x14ac:dyDescent="0.25">
      <c r="A28" s="1">
        <f t="shared" si="0"/>
        <v>25</v>
      </c>
      <c r="B28" s="19"/>
      <c r="C28" s="19" t="s">
        <v>140</v>
      </c>
      <c r="D28" s="23"/>
      <c r="E28" s="20"/>
      <c r="F28" s="24"/>
      <c r="G28" s="21"/>
      <c r="H28" s="20"/>
      <c r="I28" s="20"/>
      <c r="J28" s="20"/>
      <c r="K28" s="20"/>
      <c r="L28" s="20"/>
      <c r="M28" s="20"/>
      <c r="N28" s="19"/>
      <c r="O28" s="22" t="str">
        <f>IFERROR(IF(I28="",IF(VLOOKUP(F28,'Course&amp;Hours'!$E$12:$F$149,2,FALSE)-P28&lt;0,"outofduration","continue"),IF(I28&lt;R28,"outofduration",IF(VLOOKUP(F28,'Course&amp;Hours'!$E$12:$F$149,2,FALSE)-P28&lt;0,"outofduration","continue"))),"")</f>
        <v/>
      </c>
      <c r="P28" s="22" t="str">
        <f t="shared" si="1"/>
        <v/>
      </c>
      <c r="Q28" s="33" t="str">
        <f t="shared" si="2"/>
        <v/>
      </c>
      <c r="R28" s="14" t="str">
        <f t="shared" si="3"/>
        <v/>
      </c>
      <c r="S28" s="14" t="str">
        <f>IFERROR(VLOOKUP(F28,'Course&amp;Hours'!$E$12:$F$336,2,FALSE),"")</f>
        <v/>
      </c>
    </row>
    <row r="29" spans="1:19" x14ac:dyDescent="0.25">
      <c r="A29" s="1">
        <f t="shared" si="0"/>
        <v>26</v>
      </c>
      <c r="B29" s="19"/>
      <c r="C29" s="19" t="s">
        <v>140</v>
      </c>
      <c r="D29" s="23"/>
      <c r="E29" s="20"/>
      <c r="F29" s="24"/>
      <c r="G29" s="21"/>
      <c r="H29" s="20"/>
      <c r="I29" s="20"/>
      <c r="J29" s="20"/>
      <c r="K29" s="20"/>
      <c r="L29" s="20"/>
      <c r="M29" s="20"/>
      <c r="N29" s="19"/>
      <c r="O29" s="22" t="str">
        <f>IFERROR(IF(I29="",IF(VLOOKUP(F29,'Course&amp;Hours'!$E$12:$F$149,2,FALSE)-P29&lt;0,"outofduration","continue"),IF(I29&lt;R29,"outofduration",IF(VLOOKUP(F29,'Course&amp;Hours'!$E$12:$F$149,2,FALSE)-P29&lt;0,"outofduration","continue"))),"")</f>
        <v/>
      </c>
      <c r="P29" s="22" t="str">
        <f t="shared" si="1"/>
        <v/>
      </c>
      <c r="Q29" s="33" t="str">
        <f t="shared" si="2"/>
        <v/>
      </c>
      <c r="R29" s="14" t="str">
        <f t="shared" si="3"/>
        <v/>
      </c>
      <c r="S29" s="14" t="str">
        <f>IFERROR(VLOOKUP(F29,'Course&amp;Hours'!$E$12:$F$336,2,FALSE),"")</f>
        <v/>
      </c>
    </row>
    <row r="30" spans="1:19" x14ac:dyDescent="0.25">
      <c r="A30" s="1">
        <f t="shared" si="0"/>
        <v>27</v>
      </c>
      <c r="B30" s="19"/>
      <c r="C30" s="19" t="s">
        <v>140</v>
      </c>
      <c r="D30" s="23"/>
      <c r="E30" s="20"/>
      <c r="F30" s="24"/>
      <c r="G30" s="21"/>
      <c r="H30" s="20"/>
      <c r="I30" s="20"/>
      <c r="J30" s="20"/>
      <c r="K30" s="20"/>
      <c r="L30" s="20"/>
      <c r="M30" s="20"/>
      <c r="N30" s="19"/>
      <c r="O30" s="22" t="str">
        <f>IFERROR(IF(I30="",IF(VLOOKUP(F30,'Course&amp;Hours'!$E$12:$F$149,2,FALSE)-P30&lt;0,"outofduration","continue"),IF(I30&lt;R30,"outofduration",IF(VLOOKUP(F30,'Course&amp;Hours'!$E$12:$F$149,2,FALSE)-P30&lt;0,"outofduration","continue"))),"")</f>
        <v/>
      </c>
      <c r="P30" s="22" t="str">
        <f t="shared" si="1"/>
        <v/>
      </c>
      <c r="Q30" s="33" t="str">
        <f t="shared" si="2"/>
        <v/>
      </c>
      <c r="R30" s="14" t="str">
        <f t="shared" si="3"/>
        <v/>
      </c>
      <c r="S30" s="14" t="str">
        <f>IFERROR(VLOOKUP(F30,'Course&amp;Hours'!$E$12:$F$336,2,FALSE),"")</f>
        <v/>
      </c>
    </row>
    <row r="31" spans="1:19" x14ac:dyDescent="0.25">
      <c r="A31" s="1">
        <f t="shared" si="0"/>
        <v>28</v>
      </c>
      <c r="B31" s="19"/>
      <c r="C31" s="19" t="s">
        <v>140</v>
      </c>
      <c r="D31" s="23"/>
      <c r="E31" s="20"/>
      <c r="F31" s="24"/>
      <c r="G31" s="21"/>
      <c r="H31" s="20"/>
      <c r="I31" s="20"/>
      <c r="J31" s="20"/>
      <c r="K31" s="20"/>
      <c r="L31" s="20"/>
      <c r="M31" s="20"/>
      <c r="N31" s="19"/>
      <c r="O31" s="22" t="str">
        <f>IFERROR(IF(I31="",IF(VLOOKUP(F31,'Course&amp;Hours'!$E$12:$F$149,2,FALSE)-P31&lt;0,"outofduration","continue"),IF(I31&lt;R31,"outofduration",IF(VLOOKUP(F31,'Course&amp;Hours'!$E$12:$F$149,2,FALSE)-P31&lt;0,"outofduration","continue"))),"")</f>
        <v/>
      </c>
      <c r="P31" s="22" t="str">
        <f t="shared" si="1"/>
        <v/>
      </c>
      <c r="Q31" s="33" t="str">
        <f t="shared" si="2"/>
        <v/>
      </c>
      <c r="R31" s="14" t="str">
        <f t="shared" si="3"/>
        <v/>
      </c>
      <c r="S31" s="14" t="str">
        <f>IFERROR(VLOOKUP(F31,'Course&amp;Hours'!$E$12:$F$336,2,FALSE),"")</f>
        <v/>
      </c>
    </row>
    <row r="32" spans="1:19" x14ac:dyDescent="0.25">
      <c r="A32" s="1">
        <f t="shared" si="0"/>
        <v>29</v>
      </c>
      <c r="B32" s="19"/>
      <c r="C32" s="19" t="s">
        <v>140</v>
      </c>
      <c r="D32" s="23"/>
      <c r="E32" s="20"/>
      <c r="F32" s="24"/>
      <c r="G32" s="21"/>
      <c r="H32" s="20"/>
      <c r="I32" s="20"/>
      <c r="J32" s="20"/>
      <c r="K32" s="20"/>
      <c r="L32" s="20"/>
      <c r="M32" s="20"/>
      <c r="N32" s="19"/>
      <c r="O32" s="22" t="str">
        <f>IFERROR(IF(I32="",IF(VLOOKUP(F32,'Course&amp;Hours'!$E$12:$F$149,2,FALSE)-P32&lt;0,"outofduration","continue"),IF(I32&lt;R32,"outofduration",IF(VLOOKUP(F32,'Course&amp;Hours'!$E$12:$F$149,2,FALSE)-P32&lt;0,"outofduration","continue"))),"")</f>
        <v/>
      </c>
      <c r="P32" s="22" t="str">
        <f t="shared" si="1"/>
        <v/>
      </c>
      <c r="Q32" s="33" t="str">
        <f t="shared" si="2"/>
        <v/>
      </c>
      <c r="R32" s="14" t="str">
        <f t="shared" si="3"/>
        <v/>
      </c>
      <c r="S32" s="14" t="str">
        <f>IFERROR(VLOOKUP(F32,'Course&amp;Hours'!$E$12:$F$336,2,FALSE),"")</f>
        <v/>
      </c>
    </row>
    <row r="33" spans="1:19" x14ac:dyDescent="0.25">
      <c r="A33" s="1">
        <f t="shared" si="0"/>
        <v>30</v>
      </c>
      <c r="B33" s="19"/>
      <c r="C33" s="19" t="s">
        <v>140</v>
      </c>
      <c r="D33" s="23"/>
      <c r="E33" s="20"/>
      <c r="F33" s="24"/>
      <c r="G33" s="21"/>
      <c r="H33" s="20"/>
      <c r="I33" s="20"/>
      <c r="J33" s="20"/>
      <c r="K33" s="20"/>
      <c r="L33" s="20"/>
      <c r="M33" s="20"/>
      <c r="N33" s="19"/>
      <c r="O33" s="22" t="str">
        <f>IFERROR(IF(I33="",IF(VLOOKUP(F33,'Course&amp;Hours'!$E$12:$F$149,2,FALSE)-P33&lt;0,"outofduration","continue"),IF(I33&lt;R33,"outofduration",IF(VLOOKUP(F33,'Course&amp;Hours'!$E$12:$F$149,2,FALSE)-P33&lt;0,"outofduration","continue"))),"")</f>
        <v/>
      </c>
      <c r="P33" s="22" t="str">
        <f t="shared" si="1"/>
        <v/>
      </c>
      <c r="Q33" s="33" t="str">
        <f t="shared" si="2"/>
        <v/>
      </c>
      <c r="R33" s="14" t="str">
        <f t="shared" si="3"/>
        <v/>
      </c>
      <c r="S33" s="14" t="str">
        <f>IFERROR(VLOOKUP(F33,'Course&amp;Hours'!$E$12:$F$336,2,FALSE),"")</f>
        <v/>
      </c>
    </row>
    <row r="34" spans="1:19" x14ac:dyDescent="0.25">
      <c r="A34" s="1">
        <f t="shared" si="0"/>
        <v>31</v>
      </c>
      <c r="B34" s="19"/>
      <c r="C34" s="19" t="s">
        <v>140</v>
      </c>
      <c r="D34" s="23"/>
      <c r="E34" s="20"/>
      <c r="F34" s="24"/>
      <c r="G34" s="21"/>
      <c r="H34" s="20"/>
      <c r="I34" s="20"/>
      <c r="J34" s="20"/>
      <c r="K34" s="20"/>
      <c r="L34" s="20"/>
      <c r="M34" s="20"/>
      <c r="N34" s="19"/>
      <c r="O34" s="22" t="str">
        <f>IFERROR(IF(I34="",IF(VLOOKUP(F34,'Course&amp;Hours'!$E$12:$F$149,2,FALSE)-P34&lt;0,"outofduration","continue"),IF(I34&lt;R34,"outofduration",IF(VLOOKUP(F34,'Course&amp;Hours'!$E$12:$F$149,2,FALSE)-P34&lt;0,"outofduration","continue"))),"")</f>
        <v/>
      </c>
      <c r="P34" s="22" t="str">
        <f t="shared" si="1"/>
        <v/>
      </c>
      <c r="Q34" s="33" t="str">
        <f t="shared" si="2"/>
        <v/>
      </c>
      <c r="R34" s="14" t="str">
        <f t="shared" si="3"/>
        <v/>
      </c>
      <c r="S34" s="14" t="str">
        <f>IFERROR(VLOOKUP(F34,'Course&amp;Hours'!$E$12:$F$336,2,FALSE),"")</f>
        <v/>
      </c>
    </row>
    <row r="35" spans="1:19" x14ac:dyDescent="0.25">
      <c r="A35" s="1">
        <f t="shared" si="0"/>
        <v>32</v>
      </c>
      <c r="B35" s="19"/>
      <c r="C35" s="19" t="s">
        <v>140</v>
      </c>
      <c r="D35" s="23"/>
      <c r="E35" s="20"/>
      <c r="F35" s="24"/>
      <c r="G35" s="21"/>
      <c r="H35" s="20"/>
      <c r="I35" s="20"/>
      <c r="J35" s="20"/>
      <c r="K35" s="20"/>
      <c r="L35" s="20"/>
      <c r="M35" s="20"/>
      <c r="N35" s="19"/>
      <c r="O35" s="22" t="str">
        <f>IFERROR(IF(I35="",IF(VLOOKUP(F35,'Course&amp;Hours'!$E$12:$F$149,2,FALSE)-P35&lt;0,"outofduration","continue"),IF(I35&lt;R35,"outofduration",IF(VLOOKUP(F35,'Course&amp;Hours'!$E$12:$F$149,2,FALSE)-P35&lt;0,"outofduration","continue"))),"")</f>
        <v/>
      </c>
      <c r="P35" s="22" t="str">
        <f t="shared" si="1"/>
        <v/>
      </c>
      <c r="Q35" s="33" t="str">
        <f t="shared" ref="Q35:Q66" si="4">IF(D35="","",(NETWORKDAYS(D35,$M$1))-1)</f>
        <v/>
      </c>
      <c r="R35" s="14" t="str">
        <f t="shared" si="3"/>
        <v/>
      </c>
      <c r="S35" s="14" t="str">
        <f>IFERROR(VLOOKUP(F35,'Course&amp;Hours'!$E$12:$F$336,2,FALSE),"")</f>
        <v/>
      </c>
    </row>
    <row r="36" spans="1:19" x14ac:dyDescent="0.25">
      <c r="A36" s="1">
        <f t="shared" si="0"/>
        <v>33</v>
      </c>
      <c r="B36" s="19"/>
      <c r="C36" s="19" t="s">
        <v>140</v>
      </c>
      <c r="D36" s="23"/>
      <c r="E36" s="20"/>
      <c r="F36" s="24"/>
      <c r="G36" s="21"/>
      <c r="H36" s="20"/>
      <c r="I36" s="20"/>
      <c r="J36" s="20"/>
      <c r="K36" s="20"/>
      <c r="L36" s="20"/>
      <c r="M36" s="20"/>
      <c r="N36" s="19"/>
      <c r="O36" s="22" t="str">
        <f>IFERROR(IF(I36="",IF(VLOOKUP(F36,'Course&amp;Hours'!$E$12:$F$149,2,FALSE)-P36&lt;0,"outofduration","continue"),IF(I36&lt;R36,"outofduration",IF(VLOOKUP(F36,'Course&amp;Hours'!$E$12:$F$149,2,FALSE)-P36&lt;0,"outofduration","continue"))),"")</f>
        <v/>
      </c>
      <c r="P36" s="22" t="str">
        <f t="shared" si="1"/>
        <v/>
      </c>
      <c r="Q36" s="33" t="str">
        <f t="shared" si="4"/>
        <v/>
      </c>
      <c r="R36" s="14" t="str">
        <f t="shared" si="3"/>
        <v/>
      </c>
      <c r="S36" s="14" t="str">
        <f>IFERROR(VLOOKUP(F36,'Course&amp;Hours'!$E$12:$F$336,2,FALSE),"")</f>
        <v/>
      </c>
    </row>
    <row r="37" spans="1:19" x14ac:dyDescent="0.25">
      <c r="A37" s="1">
        <f t="shared" si="0"/>
        <v>34</v>
      </c>
      <c r="B37" s="19"/>
      <c r="C37" s="19" t="s">
        <v>140</v>
      </c>
      <c r="D37" s="23"/>
      <c r="E37" s="20"/>
      <c r="F37" s="24"/>
      <c r="G37" s="21"/>
      <c r="H37" s="20"/>
      <c r="I37" s="20"/>
      <c r="J37" s="20"/>
      <c r="K37" s="20"/>
      <c r="L37" s="20"/>
      <c r="M37" s="20"/>
      <c r="N37" s="19"/>
      <c r="O37" s="22" t="str">
        <f>IFERROR(IF(I37="",IF(VLOOKUP(F37,'Course&amp;Hours'!$E$12:$F$149,2,FALSE)-P37&lt;0,"outofduration","continue"),IF(I37&lt;R37,"outofduration",IF(VLOOKUP(F37,'Course&amp;Hours'!$E$12:$F$149,2,FALSE)-P37&lt;0,"outofduration","continue"))),"")</f>
        <v/>
      </c>
      <c r="P37" s="22" t="str">
        <f t="shared" si="1"/>
        <v/>
      </c>
      <c r="Q37" s="33" t="str">
        <f t="shared" si="4"/>
        <v/>
      </c>
      <c r="R37" s="14" t="str">
        <f t="shared" si="3"/>
        <v/>
      </c>
      <c r="S37" s="14" t="str">
        <f>IFERROR(VLOOKUP(F37,'Course&amp;Hours'!$E$12:$F$336,2,FALSE),"")</f>
        <v/>
      </c>
    </row>
    <row r="38" spans="1:19" x14ac:dyDescent="0.25">
      <c r="A38" s="1">
        <f t="shared" si="0"/>
        <v>35</v>
      </c>
      <c r="B38" s="19"/>
      <c r="C38" s="19" t="s">
        <v>140</v>
      </c>
      <c r="D38" s="23"/>
      <c r="E38" s="20"/>
      <c r="F38" s="24"/>
      <c r="G38" s="21"/>
      <c r="H38" s="20"/>
      <c r="I38" s="20"/>
      <c r="J38" s="20"/>
      <c r="K38" s="20"/>
      <c r="L38" s="20"/>
      <c r="M38" s="20"/>
      <c r="N38" s="19"/>
      <c r="O38" s="22" t="str">
        <f>IFERROR(IF(I38="",IF(VLOOKUP(F38,'Course&amp;Hours'!$E$12:$F$149,2,FALSE)-P38&lt;0,"outofduration","continue"),IF(I38&lt;R38,"outofduration",IF(VLOOKUP(F38,'Course&amp;Hours'!$E$12:$F$149,2,FALSE)-P38&lt;0,"outofduration","continue"))),"")</f>
        <v/>
      </c>
      <c r="P38" s="22" t="str">
        <f>IFERROR(Q38-N38,"")</f>
        <v/>
      </c>
      <c r="Q38" s="33" t="str">
        <f t="shared" si="4"/>
        <v/>
      </c>
      <c r="R38" s="14" t="str">
        <f t="shared" si="3"/>
        <v/>
      </c>
      <c r="S38" s="14" t="str">
        <f>IFERROR(VLOOKUP(F38,'Course&amp;Hours'!$E$12:$F$336,2,FALSE),"")</f>
        <v/>
      </c>
    </row>
    <row r="39" spans="1:19" x14ac:dyDescent="0.25">
      <c r="A39" s="1">
        <f t="shared" si="0"/>
        <v>36</v>
      </c>
      <c r="B39" s="19"/>
      <c r="C39" s="19" t="s">
        <v>140</v>
      </c>
      <c r="D39" s="23"/>
      <c r="E39" s="20"/>
      <c r="F39" s="24"/>
      <c r="G39" s="21"/>
      <c r="H39" s="20"/>
      <c r="I39" s="20"/>
      <c r="J39" s="20"/>
      <c r="K39" s="20"/>
      <c r="L39" s="20"/>
      <c r="M39" s="20"/>
      <c r="N39" s="19"/>
      <c r="O39" s="22" t="str">
        <f>IFERROR(IF(I39="",IF(VLOOKUP(F39,'Course&amp;Hours'!$E$12:$F$149,2,FALSE)-P39&lt;0,"outofduration","continue"),IF(I39&lt;R39,"outofduration",IF(VLOOKUP(F39,'Course&amp;Hours'!$E$12:$F$149,2,FALSE)-P39&lt;0,"outofduration","continue"))),"")</f>
        <v/>
      </c>
      <c r="P39" s="22" t="str">
        <f t="shared" si="1"/>
        <v/>
      </c>
      <c r="Q39" s="33" t="str">
        <f t="shared" si="4"/>
        <v/>
      </c>
      <c r="R39" s="14" t="str">
        <f t="shared" si="3"/>
        <v/>
      </c>
      <c r="S39" s="14" t="str">
        <f>IFERROR(VLOOKUP(F39,'Course&amp;Hours'!$E$12:$F$336,2,FALSE),"")</f>
        <v/>
      </c>
    </row>
    <row r="40" spans="1:19" x14ac:dyDescent="0.25">
      <c r="A40" s="1">
        <f t="shared" si="0"/>
        <v>37</v>
      </c>
      <c r="B40" s="19"/>
      <c r="C40" s="19" t="s">
        <v>140</v>
      </c>
      <c r="D40" s="23"/>
      <c r="E40" s="20"/>
      <c r="F40" s="24"/>
      <c r="G40" s="21"/>
      <c r="H40" s="20"/>
      <c r="I40" s="20"/>
      <c r="J40" s="20"/>
      <c r="K40" s="20"/>
      <c r="L40" s="20"/>
      <c r="M40" s="20"/>
      <c r="N40" s="19"/>
      <c r="O40" s="22" t="str">
        <f>IFERROR(IF(I40="",IF(VLOOKUP(F40,'Course&amp;Hours'!$E$12:$F$149,2,FALSE)-P40&lt;0,"outofduration","continue"),IF(I40&lt;R40,"outofduration",IF(VLOOKUP(F40,'Course&amp;Hours'!$E$12:$F$149,2,FALSE)-P40&lt;0,"outofduration","continue"))),"")</f>
        <v/>
      </c>
      <c r="P40" s="22" t="str">
        <f t="shared" si="1"/>
        <v/>
      </c>
      <c r="Q40" s="33" t="str">
        <f t="shared" si="4"/>
        <v/>
      </c>
      <c r="R40" s="14" t="str">
        <f t="shared" si="3"/>
        <v/>
      </c>
      <c r="S40" s="14" t="str">
        <f>IFERROR(VLOOKUP(F40,'Course&amp;Hours'!$E$12:$F$336,2,FALSE),"")</f>
        <v/>
      </c>
    </row>
    <row r="41" spans="1:19" x14ac:dyDescent="0.25">
      <c r="A41" s="1">
        <f t="shared" si="0"/>
        <v>38</v>
      </c>
      <c r="B41" s="19"/>
      <c r="C41" s="19" t="s">
        <v>140</v>
      </c>
      <c r="D41" s="23"/>
      <c r="E41" s="20"/>
      <c r="F41" s="24"/>
      <c r="G41" s="21"/>
      <c r="H41" s="20"/>
      <c r="I41" s="20"/>
      <c r="J41" s="20"/>
      <c r="K41" s="20"/>
      <c r="L41" s="20"/>
      <c r="M41" s="20"/>
      <c r="N41" s="19"/>
      <c r="O41" s="22" t="str">
        <f>IFERROR(IF(I41="",IF(VLOOKUP(F41,'Course&amp;Hours'!$E$12:$F$149,2,FALSE)-P41&lt;0,"outofduration","continue"),IF(I41&lt;R41,"outofduration",IF(VLOOKUP(F41,'Course&amp;Hours'!$E$12:$F$149,2,FALSE)-P41&lt;0,"outofduration","continue"))),"")</f>
        <v/>
      </c>
      <c r="P41" s="22" t="str">
        <f t="shared" si="1"/>
        <v/>
      </c>
      <c r="Q41" s="33" t="str">
        <f t="shared" si="4"/>
        <v/>
      </c>
      <c r="R41" s="14" t="str">
        <f t="shared" si="3"/>
        <v/>
      </c>
      <c r="S41" s="14" t="str">
        <f>IFERROR(VLOOKUP(F41,'Course&amp;Hours'!$E$12:$F$336,2,FALSE),"")</f>
        <v/>
      </c>
    </row>
    <row r="42" spans="1:19" x14ac:dyDescent="0.25">
      <c r="A42" s="1">
        <f t="shared" si="0"/>
        <v>39</v>
      </c>
      <c r="B42" s="19"/>
      <c r="C42" s="19" t="s">
        <v>140</v>
      </c>
      <c r="D42" s="23"/>
      <c r="E42" s="20"/>
      <c r="F42" s="24"/>
      <c r="G42" s="21"/>
      <c r="H42" s="20"/>
      <c r="I42" s="20"/>
      <c r="J42" s="20"/>
      <c r="K42" s="20"/>
      <c r="L42" s="20"/>
      <c r="M42" s="20"/>
      <c r="N42" s="19"/>
      <c r="O42" s="22" t="str">
        <f>IFERROR(IF(I42="",IF(VLOOKUP(F42,'Course&amp;Hours'!$E$12:$F$149,2,FALSE)-P42&lt;0,"outofduration","continue"),IF(I42&lt;R42,"outofduration",IF(VLOOKUP(F42,'Course&amp;Hours'!$E$12:$F$149,2,FALSE)-P42&lt;0,"outofduration","continue"))),"")</f>
        <v/>
      </c>
      <c r="P42" s="22" t="str">
        <f t="shared" si="1"/>
        <v/>
      </c>
      <c r="Q42" s="33" t="str">
        <f t="shared" si="4"/>
        <v/>
      </c>
      <c r="R42" s="14" t="str">
        <f t="shared" si="3"/>
        <v/>
      </c>
      <c r="S42" s="14" t="str">
        <f>IFERROR(VLOOKUP(F42,'Course&amp;Hours'!$E$12:$F$336,2,FALSE),"")</f>
        <v/>
      </c>
    </row>
    <row r="43" spans="1:19" x14ac:dyDescent="0.25">
      <c r="A43" s="1">
        <f t="shared" si="0"/>
        <v>40</v>
      </c>
      <c r="B43" s="19"/>
      <c r="C43" s="19" t="s">
        <v>140</v>
      </c>
      <c r="D43" s="23"/>
      <c r="E43" s="20"/>
      <c r="F43" s="24"/>
      <c r="G43" s="21"/>
      <c r="H43" s="20"/>
      <c r="I43" s="20"/>
      <c r="J43" s="20"/>
      <c r="K43" s="20"/>
      <c r="L43" s="20"/>
      <c r="M43" s="20"/>
      <c r="N43" s="19"/>
      <c r="O43" s="22" t="str">
        <f>IFERROR(IF(I43="",IF(VLOOKUP(F43,'Course&amp;Hours'!$E$12:$F$149,2,FALSE)-P43&lt;0,"outofduration","continue"),IF(I43&lt;R43,"outofduration",IF(VLOOKUP(F43,'Course&amp;Hours'!$E$12:$F$149,2,FALSE)-P43&lt;0,"outofduration","continue"))),"")</f>
        <v/>
      </c>
      <c r="P43" s="22" t="str">
        <f t="shared" si="1"/>
        <v/>
      </c>
      <c r="Q43" s="33" t="str">
        <f t="shared" si="4"/>
        <v/>
      </c>
      <c r="R43" s="14" t="str">
        <f t="shared" si="3"/>
        <v/>
      </c>
      <c r="S43" s="14" t="str">
        <f>IFERROR(VLOOKUP(F43,'Course&amp;Hours'!$E$12:$F$336,2,FALSE),"")</f>
        <v/>
      </c>
    </row>
    <row r="44" spans="1:19" x14ac:dyDescent="0.25">
      <c r="A44" s="1">
        <f t="shared" si="0"/>
        <v>41</v>
      </c>
      <c r="B44" s="19"/>
      <c r="C44" s="19" t="s">
        <v>140</v>
      </c>
      <c r="D44" s="23"/>
      <c r="E44" s="20"/>
      <c r="F44" s="24"/>
      <c r="G44" s="21"/>
      <c r="H44" s="20"/>
      <c r="I44" s="20"/>
      <c r="J44" s="20"/>
      <c r="K44" s="20"/>
      <c r="L44" s="20"/>
      <c r="M44" s="20"/>
      <c r="N44" s="19"/>
      <c r="O44" s="22" t="str">
        <f>IFERROR(IF(I44="",IF(VLOOKUP(F44,'Course&amp;Hours'!$E$12:$F$149,2,FALSE)-P44&lt;0,"outofduration","continue"),IF(I44&lt;R44,"outofduration",IF(VLOOKUP(F44,'Course&amp;Hours'!$E$12:$F$149,2,FALSE)-P44&lt;0,"outofduration","continue"))),"")</f>
        <v/>
      </c>
      <c r="P44" s="22" t="str">
        <f t="shared" si="1"/>
        <v/>
      </c>
      <c r="Q44" s="33" t="str">
        <f t="shared" si="4"/>
        <v/>
      </c>
      <c r="R44" s="14" t="str">
        <f t="shared" si="3"/>
        <v/>
      </c>
      <c r="S44" s="14" t="str">
        <f>IFERROR(VLOOKUP(F44,'Course&amp;Hours'!$E$12:$F$336,2,FALSE),"")</f>
        <v/>
      </c>
    </row>
    <row r="45" spans="1:19" x14ac:dyDescent="0.25">
      <c r="A45" s="1">
        <f t="shared" si="0"/>
        <v>42</v>
      </c>
      <c r="B45" s="19"/>
      <c r="C45" s="19" t="s">
        <v>140</v>
      </c>
      <c r="D45" s="23"/>
      <c r="E45" s="20"/>
      <c r="F45" s="24"/>
      <c r="G45" s="21"/>
      <c r="H45" s="20"/>
      <c r="I45" s="20"/>
      <c r="J45" s="20"/>
      <c r="K45" s="20"/>
      <c r="L45" s="20"/>
      <c r="M45" s="20"/>
      <c r="N45" s="19"/>
      <c r="O45" s="22" t="str">
        <f>IFERROR(IF(I45="",IF(VLOOKUP(F45,'Course&amp;Hours'!$E$12:$F$149,2,FALSE)-P45&lt;0,"outofduration","continue"),IF(I45&lt;R45,"outofduration",IF(VLOOKUP(F45,'Course&amp;Hours'!$E$12:$F$149,2,FALSE)-P45&lt;0,"outofduration","continue"))),"")</f>
        <v/>
      </c>
      <c r="P45" s="22" t="str">
        <f t="shared" si="1"/>
        <v/>
      </c>
      <c r="Q45" s="33" t="str">
        <f t="shared" si="4"/>
        <v/>
      </c>
      <c r="R45" s="14" t="str">
        <f t="shared" si="3"/>
        <v/>
      </c>
      <c r="S45" s="14" t="str">
        <f>IFERROR(VLOOKUP(F45,'Course&amp;Hours'!$E$12:$F$336,2,FALSE),"")</f>
        <v/>
      </c>
    </row>
    <row r="46" spans="1:19" x14ac:dyDescent="0.25">
      <c r="A46" s="1">
        <f t="shared" si="0"/>
        <v>43</v>
      </c>
      <c r="B46" s="19"/>
      <c r="C46" s="19" t="s">
        <v>140</v>
      </c>
      <c r="D46" s="23"/>
      <c r="E46" s="20"/>
      <c r="F46" s="24"/>
      <c r="G46" s="21"/>
      <c r="H46" s="20"/>
      <c r="I46" s="20"/>
      <c r="J46" s="20"/>
      <c r="K46" s="20"/>
      <c r="L46" s="20"/>
      <c r="M46" s="20"/>
      <c r="N46" s="19"/>
      <c r="O46" s="22" t="str">
        <f>IFERROR(IF(I46="",IF(VLOOKUP(F46,'Course&amp;Hours'!$E$12:$F$149,2,FALSE)-P46&lt;0,"outofduration","continue"),IF(I46&lt;R46,"outofduration",IF(VLOOKUP(F46,'Course&amp;Hours'!$E$12:$F$149,2,FALSE)-P46&lt;0,"outofduration","continue"))),"")</f>
        <v/>
      </c>
      <c r="P46" s="22" t="str">
        <f t="shared" si="1"/>
        <v/>
      </c>
      <c r="Q46" s="33" t="str">
        <f t="shared" si="4"/>
        <v/>
      </c>
      <c r="R46" s="14" t="str">
        <f t="shared" si="3"/>
        <v/>
      </c>
      <c r="S46" s="14" t="str">
        <f>IFERROR(VLOOKUP(F46,'Course&amp;Hours'!$E$12:$F$336,2,FALSE),"")</f>
        <v/>
      </c>
    </row>
    <row r="47" spans="1:19" x14ac:dyDescent="0.25">
      <c r="A47" s="1">
        <f t="shared" si="0"/>
        <v>44</v>
      </c>
      <c r="B47" s="19"/>
      <c r="C47" s="19" t="s">
        <v>140</v>
      </c>
      <c r="D47" s="23"/>
      <c r="E47" s="20"/>
      <c r="F47" s="24"/>
      <c r="G47" s="21"/>
      <c r="H47" s="20"/>
      <c r="I47" s="20"/>
      <c r="J47" s="20"/>
      <c r="K47" s="20"/>
      <c r="L47" s="20"/>
      <c r="M47" s="20"/>
      <c r="N47" s="19"/>
      <c r="O47" s="22" t="str">
        <f>IFERROR(IF(I47="",IF(VLOOKUP(F47,'Course&amp;Hours'!$E$12:$F$149,2,FALSE)-P47&lt;0,"outofduration","continue"),IF(I47&lt;R47,"outofduration",IF(VLOOKUP(F47,'Course&amp;Hours'!$E$12:$F$149,2,FALSE)-P47&lt;0,"outofduration","continue"))),"")</f>
        <v/>
      </c>
      <c r="P47" s="22" t="str">
        <f t="shared" si="1"/>
        <v/>
      </c>
      <c r="Q47" s="33" t="str">
        <f t="shared" si="4"/>
        <v/>
      </c>
      <c r="R47" s="14" t="str">
        <f t="shared" si="3"/>
        <v/>
      </c>
      <c r="S47" s="14" t="str">
        <f>IFERROR(VLOOKUP(F47,'Course&amp;Hours'!$E$12:$F$336,2,FALSE),"")</f>
        <v/>
      </c>
    </row>
    <row r="48" spans="1:19" x14ac:dyDescent="0.25">
      <c r="A48" s="1">
        <f t="shared" si="0"/>
        <v>45</v>
      </c>
      <c r="B48" s="19"/>
      <c r="C48" s="19" t="s">
        <v>140</v>
      </c>
      <c r="D48" s="23"/>
      <c r="E48" s="20"/>
      <c r="F48" s="24"/>
      <c r="G48" s="21"/>
      <c r="H48" s="20"/>
      <c r="I48" s="20"/>
      <c r="J48" s="20"/>
      <c r="K48" s="20"/>
      <c r="L48" s="20"/>
      <c r="M48" s="20"/>
      <c r="N48" s="19"/>
      <c r="O48" s="22" t="str">
        <f>IFERROR(IF(I48="",IF(VLOOKUP(F48,'Course&amp;Hours'!$E$12:$F$149,2,FALSE)-P48&lt;0,"outofduration","continue"),IF(I48&lt;R48,"outofduration",IF(VLOOKUP(F48,'Course&amp;Hours'!$E$12:$F$149,2,FALSE)-P48&lt;0,"outofduration","continue"))),"")</f>
        <v/>
      </c>
      <c r="P48" s="22" t="str">
        <f t="shared" si="1"/>
        <v/>
      </c>
      <c r="Q48" s="33" t="str">
        <f t="shared" si="4"/>
        <v/>
      </c>
      <c r="R48" s="14" t="str">
        <f t="shared" si="3"/>
        <v/>
      </c>
      <c r="S48" s="14" t="str">
        <f>IFERROR(VLOOKUP(F48,'Course&amp;Hours'!$E$12:$F$336,2,FALSE),"")</f>
        <v/>
      </c>
    </row>
    <row r="49" spans="1:20" x14ac:dyDescent="0.25">
      <c r="A49" s="1">
        <f t="shared" si="0"/>
        <v>46</v>
      </c>
      <c r="B49" s="19"/>
      <c r="C49" s="19" t="s">
        <v>140</v>
      </c>
      <c r="D49" s="23"/>
      <c r="E49" s="20"/>
      <c r="F49" s="24"/>
      <c r="G49" s="21"/>
      <c r="H49" s="20"/>
      <c r="I49" s="20"/>
      <c r="J49" s="20"/>
      <c r="K49" s="20"/>
      <c r="L49" s="20"/>
      <c r="M49" s="20"/>
      <c r="N49" s="19"/>
      <c r="O49" s="22" t="str">
        <f>IFERROR(IF(I49="",IF(VLOOKUP(F49,'Course&amp;Hours'!$E$12:$F$149,2,FALSE)-P49&lt;0,"outofduration","continue"),IF(I49&lt;R49,"outofduration",IF(VLOOKUP(F49,'Course&amp;Hours'!$E$12:$F$149,2,FALSE)-P49&lt;0,"outofduration","continue"))),"")</f>
        <v/>
      </c>
      <c r="P49" s="22" t="str">
        <f t="shared" si="1"/>
        <v/>
      </c>
      <c r="Q49" s="33" t="str">
        <f t="shared" si="4"/>
        <v/>
      </c>
      <c r="R49" s="14" t="str">
        <f t="shared" si="3"/>
        <v/>
      </c>
      <c r="S49" s="14" t="str">
        <f>IFERROR(VLOOKUP(F49,'Course&amp;Hours'!$E$12:$F$336,2,FALSE),"")</f>
        <v/>
      </c>
    </row>
    <row r="50" spans="1:20" x14ac:dyDescent="0.25">
      <c r="A50" s="1">
        <f t="shared" si="0"/>
        <v>47</v>
      </c>
      <c r="B50" s="19"/>
      <c r="C50" s="19" t="s">
        <v>140</v>
      </c>
      <c r="D50" s="23"/>
      <c r="E50" s="20"/>
      <c r="F50" s="24"/>
      <c r="G50" s="21"/>
      <c r="H50" s="20"/>
      <c r="I50" s="20"/>
      <c r="J50" s="20"/>
      <c r="K50" s="20"/>
      <c r="L50" s="20"/>
      <c r="M50" s="20"/>
      <c r="N50" s="19"/>
      <c r="O50" s="22" t="str">
        <f>IFERROR(IF(I50="",IF(VLOOKUP(F50,'Course&amp;Hours'!$E$12:$F$149,2,FALSE)-P50&lt;0,"outofduration","continue"),IF(I50&lt;R50,"outofduration",IF(VLOOKUP(F50,'Course&amp;Hours'!$E$12:$F$149,2,FALSE)-P50&lt;0,"outofduration","continue"))),"")</f>
        <v/>
      </c>
      <c r="P50" s="22" t="str">
        <f t="shared" si="1"/>
        <v/>
      </c>
      <c r="Q50" s="33" t="str">
        <f t="shared" si="4"/>
        <v/>
      </c>
      <c r="R50" s="14" t="str">
        <f t="shared" si="3"/>
        <v/>
      </c>
      <c r="S50" s="14" t="str">
        <f>IFERROR(VLOOKUP(F50,'Course&amp;Hours'!$E$12:$F$336,2,FALSE),"")</f>
        <v/>
      </c>
    </row>
    <row r="51" spans="1:20" x14ac:dyDescent="0.25">
      <c r="A51" s="1">
        <f t="shared" si="0"/>
        <v>48</v>
      </c>
      <c r="B51" s="19"/>
      <c r="C51" s="19" t="s">
        <v>140</v>
      </c>
      <c r="D51" s="23"/>
      <c r="E51" s="20"/>
      <c r="F51" s="24"/>
      <c r="G51" s="21"/>
      <c r="H51" s="20"/>
      <c r="I51" s="20"/>
      <c r="J51" s="20"/>
      <c r="K51" s="20"/>
      <c r="L51" s="20"/>
      <c r="M51" s="20"/>
      <c r="N51" s="19"/>
      <c r="O51" s="22" t="str">
        <f>IFERROR(IF(I51="",IF(VLOOKUP(F51,'Course&amp;Hours'!$E$12:$F$149,2,FALSE)-P51&lt;0,"outofduration","continue"),IF(I51&lt;R51,"outofduration",IF(VLOOKUP(F51,'Course&amp;Hours'!$E$12:$F$149,2,FALSE)-P51&lt;0,"outofduration","continue"))),"")</f>
        <v/>
      </c>
      <c r="P51" s="22" t="str">
        <f t="shared" si="1"/>
        <v/>
      </c>
      <c r="Q51" s="33" t="str">
        <f t="shared" si="4"/>
        <v/>
      </c>
      <c r="R51" s="14" t="str">
        <f t="shared" si="3"/>
        <v/>
      </c>
      <c r="S51" s="14" t="str">
        <f>IFERROR(VLOOKUP(F51,'Course&amp;Hours'!$E$12:$F$336,2,FALSE),"")</f>
        <v/>
      </c>
    </row>
    <row r="52" spans="1:20" x14ac:dyDescent="0.25">
      <c r="A52" s="1">
        <f t="shared" si="0"/>
        <v>49</v>
      </c>
      <c r="B52" s="19"/>
      <c r="C52" s="19" t="s">
        <v>140</v>
      </c>
      <c r="D52" s="23"/>
      <c r="E52" s="20"/>
      <c r="F52" s="24"/>
      <c r="G52" s="21"/>
      <c r="H52" s="20"/>
      <c r="I52" s="20"/>
      <c r="J52" s="20"/>
      <c r="K52" s="20"/>
      <c r="L52" s="20"/>
      <c r="M52" s="20"/>
      <c r="N52" s="19"/>
      <c r="O52" s="22" t="str">
        <f>IFERROR(IF(I52="",IF(VLOOKUP(F52,'Course&amp;Hours'!$E$12:$F$149,2,FALSE)-P52&lt;0,"outofduration","continue"),IF(I52&lt;R52,"outofduration",IF(VLOOKUP(F52,'Course&amp;Hours'!$E$12:$F$149,2,FALSE)-P52&lt;0,"outofduration","continue"))),"")</f>
        <v/>
      </c>
      <c r="P52" s="22" t="str">
        <f t="shared" si="1"/>
        <v/>
      </c>
      <c r="Q52" s="33" t="str">
        <f t="shared" si="4"/>
        <v/>
      </c>
      <c r="R52" s="14" t="str">
        <f t="shared" si="3"/>
        <v/>
      </c>
      <c r="S52" s="14" t="str">
        <f>IFERROR(VLOOKUP(F52,'Course&amp;Hours'!$E$12:$F$336,2,FALSE),"")</f>
        <v/>
      </c>
    </row>
    <row r="53" spans="1:20" x14ac:dyDescent="0.25">
      <c r="A53" s="1">
        <f t="shared" si="0"/>
        <v>50</v>
      </c>
      <c r="B53" s="19"/>
      <c r="C53" s="19" t="s">
        <v>140</v>
      </c>
      <c r="D53" s="23"/>
      <c r="E53" s="20"/>
      <c r="F53" s="24"/>
      <c r="G53" s="21"/>
      <c r="H53" s="20"/>
      <c r="I53" s="20"/>
      <c r="J53" s="20"/>
      <c r="K53" s="20"/>
      <c r="L53" s="20"/>
      <c r="M53" s="20"/>
      <c r="N53" s="19"/>
      <c r="O53" s="22" t="str">
        <f>IFERROR(IF(I53="",IF(VLOOKUP(F53,'Course&amp;Hours'!$E$12:$F$149,2,FALSE)-P53&lt;0,"outofduration","continue"),IF(I53&lt;R53,"outofduration",IF(VLOOKUP(F53,'Course&amp;Hours'!$E$12:$F$149,2,FALSE)-P53&lt;0,"outofduration","continue"))),"")</f>
        <v/>
      </c>
      <c r="P53" s="22" t="str">
        <f t="shared" si="1"/>
        <v/>
      </c>
      <c r="Q53" s="33" t="str">
        <f t="shared" si="4"/>
        <v/>
      </c>
      <c r="R53" s="14" t="str">
        <f t="shared" si="3"/>
        <v/>
      </c>
      <c r="S53" s="14" t="str">
        <f>IFERROR(VLOOKUP(F53,'Course&amp;Hours'!$E$12:$F$336,2,FALSE),"")</f>
        <v/>
      </c>
    </row>
    <row r="54" spans="1:20" x14ac:dyDescent="0.25">
      <c r="A54" s="1">
        <f t="shared" si="0"/>
        <v>51</v>
      </c>
      <c r="B54" s="19"/>
      <c r="C54" s="19" t="s">
        <v>140</v>
      </c>
      <c r="D54" s="23"/>
      <c r="E54" s="20"/>
      <c r="F54" s="24"/>
      <c r="G54" s="21"/>
      <c r="H54" s="20"/>
      <c r="I54" s="20"/>
      <c r="J54" s="20"/>
      <c r="K54" s="20"/>
      <c r="L54" s="20"/>
      <c r="M54" s="20"/>
      <c r="N54" s="19"/>
      <c r="O54" s="22" t="str">
        <f>IFERROR(IF(I54="",IF(VLOOKUP(F54,'Course&amp;Hours'!$E$12:$F$149,2,FALSE)-P54&lt;0,"outofduration","continue"),IF(I54&lt;R54,"outofduration",IF(VLOOKUP(F54,'Course&amp;Hours'!$E$12:$F$149,2,FALSE)-P54&lt;0,"outofduration","continue"))),"")</f>
        <v/>
      </c>
      <c r="P54" s="22" t="str">
        <f t="shared" si="1"/>
        <v/>
      </c>
      <c r="Q54" s="33" t="str">
        <f t="shared" si="4"/>
        <v/>
      </c>
      <c r="R54" s="14" t="str">
        <f t="shared" si="3"/>
        <v/>
      </c>
      <c r="S54" s="14" t="str">
        <f>IFERROR(VLOOKUP(F54,'Course&amp;Hours'!$E$12:$F$336,2,FALSE),"")</f>
        <v/>
      </c>
    </row>
    <row r="55" spans="1:20" x14ac:dyDescent="0.25">
      <c r="A55" s="1">
        <f t="shared" si="0"/>
        <v>52</v>
      </c>
      <c r="B55" s="19"/>
      <c r="C55" s="19" t="s">
        <v>140</v>
      </c>
      <c r="D55" s="23"/>
      <c r="E55" s="20"/>
      <c r="F55" s="24"/>
      <c r="G55" s="21"/>
      <c r="H55" s="20"/>
      <c r="I55" s="20"/>
      <c r="J55" s="20"/>
      <c r="K55" s="20"/>
      <c r="L55" s="20"/>
      <c r="M55" s="20"/>
      <c r="N55" s="19"/>
      <c r="O55" s="22" t="str">
        <f>IFERROR(IF(I55="",IF(VLOOKUP(F55,'Course&amp;Hours'!$E$12:$F$149,2,FALSE)-P55&lt;0,"outofduration","continue"),IF(I55&lt;R55,"outofduration",IF(VLOOKUP(F55,'Course&amp;Hours'!$E$12:$F$149,2,FALSE)-P55&lt;0,"outofduration","continue"))),"")</f>
        <v/>
      </c>
      <c r="P55" s="22" t="str">
        <f t="shared" si="1"/>
        <v/>
      </c>
      <c r="Q55" s="33" t="str">
        <f t="shared" si="4"/>
        <v/>
      </c>
      <c r="R55" s="14" t="str">
        <f t="shared" si="3"/>
        <v/>
      </c>
      <c r="S55" s="14" t="str">
        <f>IFERROR(VLOOKUP(F55,'Course&amp;Hours'!$E$12:$F$336,2,FALSE),"")</f>
        <v/>
      </c>
    </row>
    <row r="56" spans="1:20" x14ac:dyDescent="0.25">
      <c r="A56" s="1">
        <f t="shared" si="0"/>
        <v>53</v>
      </c>
      <c r="B56" s="19"/>
      <c r="C56" s="19" t="s">
        <v>140</v>
      </c>
      <c r="D56" s="23"/>
      <c r="E56" s="20"/>
      <c r="F56" s="24"/>
      <c r="G56" s="21"/>
      <c r="H56" s="20"/>
      <c r="I56" s="20"/>
      <c r="J56" s="20"/>
      <c r="K56" s="20"/>
      <c r="L56" s="20"/>
      <c r="M56" s="20"/>
      <c r="N56" s="19"/>
      <c r="O56" s="22" t="str">
        <f>IFERROR(IF(I56="",IF(VLOOKUP(F56,'Course&amp;Hours'!$E$12:$F$149,2,FALSE)-P56&lt;0,"outofduration","continue"),IF(I56&lt;R56,"outofduration",IF(VLOOKUP(F56,'Course&amp;Hours'!$E$12:$F$149,2,FALSE)-P56&lt;0,"outofduration","continue"))),"")</f>
        <v/>
      </c>
      <c r="P56" s="22" t="str">
        <f t="shared" si="1"/>
        <v/>
      </c>
      <c r="Q56" s="33" t="str">
        <f t="shared" si="4"/>
        <v/>
      </c>
      <c r="R56" s="14" t="str">
        <f t="shared" si="3"/>
        <v/>
      </c>
      <c r="S56" s="14" t="str">
        <f>IFERROR(VLOOKUP(F56,'Course&amp;Hours'!$E$12:$F$336,2,FALSE),"")</f>
        <v/>
      </c>
    </row>
    <row r="57" spans="1:20" x14ac:dyDescent="0.25">
      <c r="A57" s="1">
        <f t="shared" si="0"/>
        <v>54</v>
      </c>
      <c r="B57" s="19"/>
      <c r="C57" s="19" t="s">
        <v>140</v>
      </c>
      <c r="D57" s="23"/>
      <c r="E57" s="20"/>
      <c r="F57" s="24"/>
      <c r="G57" s="21"/>
      <c r="H57" s="20"/>
      <c r="I57" s="20"/>
      <c r="J57" s="20"/>
      <c r="K57" s="20"/>
      <c r="L57" s="20"/>
      <c r="M57" s="20"/>
      <c r="N57" s="19"/>
      <c r="O57" s="22" t="str">
        <f>IFERROR(IF(I57="",IF(VLOOKUP(F57,'Course&amp;Hours'!$E$12:$F$149,2,FALSE)-P57&lt;0,"outofduration","continue"),IF(I57&lt;R57,"outofduration",IF(VLOOKUP(F57,'Course&amp;Hours'!$E$12:$F$149,2,FALSE)-P57&lt;0,"outofduration","continue"))),"")</f>
        <v/>
      </c>
      <c r="P57" s="22" t="str">
        <f t="shared" si="1"/>
        <v/>
      </c>
      <c r="Q57" s="33" t="str">
        <f t="shared" si="4"/>
        <v/>
      </c>
      <c r="R57" s="14" t="str">
        <f t="shared" si="3"/>
        <v/>
      </c>
      <c r="S57" s="14" t="str">
        <f>IFERROR(VLOOKUP(F57,'Course&amp;Hours'!$E$12:$F$336,2,FALSE),"")</f>
        <v/>
      </c>
    </row>
    <row r="58" spans="1:20" x14ac:dyDescent="0.25">
      <c r="A58" s="1">
        <f t="shared" si="0"/>
        <v>55</v>
      </c>
      <c r="B58" s="19"/>
      <c r="C58" s="19" t="s">
        <v>140</v>
      </c>
      <c r="D58" s="23"/>
      <c r="E58" s="20"/>
      <c r="F58" s="24"/>
      <c r="G58" s="21"/>
      <c r="H58" s="20"/>
      <c r="I58" s="20"/>
      <c r="J58" s="20"/>
      <c r="K58" s="20"/>
      <c r="L58" s="20"/>
      <c r="M58" s="20"/>
      <c r="N58" s="19"/>
      <c r="O58" s="22" t="str">
        <f>IFERROR(IF(I58="",IF(VLOOKUP(F58,'Course&amp;Hours'!$E$12:$F$149,2,FALSE)-P58&lt;0,"outofduration","continue"),IF(I58&lt;R58,"outofduration",IF(VLOOKUP(F58,'Course&amp;Hours'!$E$12:$F$149,2,FALSE)-P58&lt;0,"outofduration","continue"))),"")</f>
        <v/>
      </c>
      <c r="P58" s="22" t="str">
        <f t="shared" si="1"/>
        <v/>
      </c>
      <c r="Q58" s="33" t="str">
        <f t="shared" si="4"/>
        <v/>
      </c>
      <c r="R58" s="14" t="str">
        <f t="shared" si="3"/>
        <v/>
      </c>
      <c r="S58" s="14" t="str">
        <f>IFERROR(VLOOKUP(F58,'Course&amp;Hours'!$E$12:$F$336,2,FALSE),"")</f>
        <v/>
      </c>
    </row>
    <row r="59" spans="1:20" x14ac:dyDescent="0.25">
      <c r="A59" s="1">
        <f t="shared" si="0"/>
        <v>56</v>
      </c>
      <c r="B59" s="19"/>
      <c r="C59" s="19" t="s">
        <v>140</v>
      </c>
      <c r="D59" s="23"/>
      <c r="E59" s="20"/>
      <c r="F59" s="24"/>
      <c r="G59" s="21"/>
      <c r="H59" s="20"/>
      <c r="I59" s="20"/>
      <c r="J59" s="20"/>
      <c r="K59" s="20"/>
      <c r="L59" s="20"/>
      <c r="M59" s="20"/>
      <c r="N59" s="19"/>
      <c r="O59" s="22" t="str">
        <f>IFERROR(IF(I59="",IF(VLOOKUP(F59,'Course&amp;Hours'!$E$12:$F$149,2,FALSE)-P59&lt;0,"outofduration","continue"),IF(I59&lt;R59,"outofduration",IF(VLOOKUP(F59,'Course&amp;Hours'!$E$12:$F$149,2,FALSE)-P59&lt;0,"outofduration","continue"))),"")</f>
        <v/>
      </c>
      <c r="P59" s="22" t="str">
        <f t="shared" si="1"/>
        <v/>
      </c>
      <c r="Q59" s="33" t="str">
        <f t="shared" si="4"/>
        <v/>
      </c>
      <c r="R59" s="14" t="str">
        <f t="shared" si="3"/>
        <v/>
      </c>
      <c r="S59" s="14" t="str">
        <f>IFERROR(VLOOKUP(F59,'Course&amp;Hours'!$E$12:$F$336,2,FALSE),"")</f>
        <v/>
      </c>
    </row>
    <row r="60" spans="1:20" x14ac:dyDescent="0.25">
      <c r="A60" s="1">
        <f t="shared" si="0"/>
        <v>57</v>
      </c>
      <c r="B60" s="19"/>
      <c r="C60" s="19" t="s">
        <v>140</v>
      </c>
      <c r="D60" s="23"/>
      <c r="E60" s="20"/>
      <c r="F60" s="24"/>
      <c r="G60" s="21"/>
      <c r="H60" s="20"/>
      <c r="I60" s="20"/>
      <c r="J60" s="20"/>
      <c r="K60" s="20"/>
      <c r="L60" s="20"/>
      <c r="M60" s="20"/>
      <c r="N60" s="19"/>
      <c r="O60" s="22" t="str">
        <f>IFERROR(IF(I60="",IF(VLOOKUP(F60,'Course&amp;Hours'!$E$12:$F$149,2,FALSE)-P60&lt;0,"outofduration","continue"),IF(I60&lt;R60,"outofduration",IF(VLOOKUP(F60,'Course&amp;Hours'!$E$12:$F$149,2,FALSE)-P60&lt;0,"outofduration","continue"))),"")</f>
        <v/>
      </c>
      <c r="P60" s="22" t="str">
        <f t="shared" si="1"/>
        <v/>
      </c>
      <c r="Q60" s="33" t="str">
        <f t="shared" si="4"/>
        <v/>
      </c>
      <c r="R60" s="14" t="str">
        <f t="shared" si="3"/>
        <v/>
      </c>
      <c r="S60" s="14" t="str">
        <f>IFERROR(VLOOKUP(F60,'Course&amp;Hours'!$E$12:$F$336,2,FALSE),"")</f>
        <v/>
      </c>
      <c r="T60" s="18"/>
    </row>
    <row r="61" spans="1:20" x14ac:dyDescent="0.25">
      <c r="A61" s="1">
        <f t="shared" si="0"/>
        <v>58</v>
      </c>
      <c r="B61" s="19"/>
      <c r="C61" s="19" t="s">
        <v>140</v>
      </c>
      <c r="D61" s="23"/>
      <c r="E61" s="20"/>
      <c r="F61" s="24"/>
      <c r="G61" s="21"/>
      <c r="H61" s="20"/>
      <c r="I61" s="20"/>
      <c r="J61" s="20"/>
      <c r="K61" s="20"/>
      <c r="L61" s="20"/>
      <c r="M61" s="20"/>
      <c r="N61" s="19"/>
      <c r="O61" s="22" t="str">
        <f>IFERROR(IF(I61="",IF(VLOOKUP(F61,'Course&amp;Hours'!$E$12:$F$149,2,FALSE)-P61&lt;0,"outofduration","continue"),IF(I61&lt;R61,"outofduration",IF(VLOOKUP(F61,'Course&amp;Hours'!$E$12:$F$149,2,FALSE)-P61&lt;0,"outofduration","continue"))),"")</f>
        <v/>
      </c>
      <c r="P61" s="22" t="str">
        <f t="shared" si="1"/>
        <v/>
      </c>
      <c r="Q61" s="33" t="str">
        <f t="shared" si="4"/>
        <v/>
      </c>
      <c r="R61" s="14" t="str">
        <f t="shared" si="3"/>
        <v/>
      </c>
      <c r="S61" s="14" t="str">
        <f>IFERROR(VLOOKUP(F61,'Course&amp;Hours'!$E$12:$F$336,2,FALSE),"")</f>
        <v/>
      </c>
    </row>
    <row r="62" spans="1:20" x14ac:dyDescent="0.25">
      <c r="A62" s="1">
        <f t="shared" si="0"/>
        <v>59</v>
      </c>
      <c r="B62" s="19"/>
      <c r="C62" s="19" t="s">
        <v>140</v>
      </c>
      <c r="D62" s="23"/>
      <c r="E62" s="20"/>
      <c r="F62" s="24"/>
      <c r="G62" s="21"/>
      <c r="H62" s="20"/>
      <c r="I62" s="20"/>
      <c r="J62" s="20"/>
      <c r="K62" s="20"/>
      <c r="L62" s="20"/>
      <c r="M62" s="20"/>
      <c r="N62" s="19"/>
      <c r="O62" s="22" t="str">
        <f>IFERROR(IF(I62="",IF(VLOOKUP(F62,'Course&amp;Hours'!$E$12:$F$149,2,FALSE)-P62&lt;0,"outofduration","continue"),IF(I62&lt;R62,"outofduration",IF(VLOOKUP(F62,'Course&amp;Hours'!$E$12:$F$149,2,FALSE)-P62&lt;0,"outofduration","continue"))),"")</f>
        <v/>
      </c>
      <c r="P62" s="22" t="str">
        <f t="shared" si="1"/>
        <v/>
      </c>
      <c r="Q62" s="33" t="str">
        <f t="shared" si="4"/>
        <v/>
      </c>
      <c r="R62" s="14" t="str">
        <f t="shared" si="3"/>
        <v/>
      </c>
      <c r="S62" s="14" t="str">
        <f>IFERROR(VLOOKUP(F62,'Course&amp;Hours'!$E$12:$F$336,2,FALSE),"")</f>
        <v/>
      </c>
    </row>
    <row r="63" spans="1:20" x14ac:dyDescent="0.25">
      <c r="A63" s="1">
        <f t="shared" si="0"/>
        <v>60</v>
      </c>
      <c r="B63" s="19"/>
      <c r="C63" s="19" t="s">
        <v>140</v>
      </c>
      <c r="D63" s="23"/>
      <c r="E63" s="20"/>
      <c r="F63" s="24"/>
      <c r="G63" s="21"/>
      <c r="H63" s="20"/>
      <c r="I63" s="20"/>
      <c r="J63" s="20"/>
      <c r="K63" s="20"/>
      <c r="L63" s="20"/>
      <c r="M63" s="20"/>
      <c r="N63" s="19"/>
      <c r="O63" s="22" t="str">
        <f>IFERROR(IF(I63="",IF(VLOOKUP(F63,'Course&amp;Hours'!$E$12:$F$149,2,FALSE)-P63&lt;0,"outofduration","continue"),IF(I63&lt;R63,"outofduration",IF(VLOOKUP(F63,'Course&amp;Hours'!$E$12:$F$149,2,FALSE)-P63&lt;0,"outofduration","continue"))),"")</f>
        <v/>
      </c>
      <c r="P63" s="22" t="str">
        <f t="shared" si="1"/>
        <v/>
      </c>
      <c r="Q63" s="33" t="str">
        <f t="shared" si="4"/>
        <v/>
      </c>
      <c r="R63" s="14" t="str">
        <f t="shared" si="3"/>
        <v/>
      </c>
      <c r="S63" s="14" t="str">
        <f>IFERROR(VLOOKUP(F63,'Course&amp;Hours'!$E$12:$F$336,2,FALSE),"")</f>
        <v/>
      </c>
    </row>
    <row r="64" spans="1:20" x14ac:dyDescent="0.25">
      <c r="A64" s="1">
        <f t="shared" si="0"/>
        <v>61</v>
      </c>
      <c r="B64" s="19"/>
      <c r="C64" s="19" t="s">
        <v>140</v>
      </c>
      <c r="D64" s="23"/>
      <c r="E64" s="20"/>
      <c r="F64" s="24"/>
      <c r="G64" s="21"/>
      <c r="H64" s="20"/>
      <c r="I64" s="20"/>
      <c r="J64" s="20"/>
      <c r="K64" s="20"/>
      <c r="L64" s="20"/>
      <c r="M64" s="20"/>
      <c r="N64" s="19"/>
      <c r="O64" s="22" t="str">
        <f>IFERROR(IF(I64="",IF(VLOOKUP(F64,'Course&amp;Hours'!$E$12:$F$149,2,FALSE)-P64&lt;0,"outofduration","continue"),IF(I64&lt;R64,"outofduration",IF(VLOOKUP(F64,'Course&amp;Hours'!$E$12:$F$149,2,FALSE)-P64&lt;0,"outofduration","continue"))),"")</f>
        <v/>
      </c>
      <c r="P64" s="22" t="str">
        <f t="shared" si="1"/>
        <v/>
      </c>
      <c r="Q64" s="33" t="str">
        <f t="shared" si="4"/>
        <v/>
      </c>
      <c r="R64" s="14" t="str">
        <f t="shared" si="3"/>
        <v/>
      </c>
      <c r="S64" s="14" t="str">
        <f>IFERROR(VLOOKUP(F64,'Course&amp;Hours'!$E$12:$F$336,2,FALSE),"")</f>
        <v/>
      </c>
    </row>
    <row r="65" spans="1:19" x14ac:dyDescent="0.25">
      <c r="A65" s="1">
        <f t="shared" si="0"/>
        <v>62</v>
      </c>
      <c r="B65" s="19"/>
      <c r="C65" s="19" t="s">
        <v>140</v>
      </c>
      <c r="D65" s="23"/>
      <c r="E65" s="20"/>
      <c r="F65" s="24"/>
      <c r="G65" s="21"/>
      <c r="H65" s="20"/>
      <c r="I65" s="20"/>
      <c r="J65" s="20"/>
      <c r="K65" s="20"/>
      <c r="L65" s="20"/>
      <c r="M65" s="20"/>
      <c r="N65" s="19"/>
      <c r="O65" s="22" t="str">
        <f>IFERROR(IF(I65="",IF(VLOOKUP(F65,'Course&amp;Hours'!$E$12:$F$149,2,FALSE)-P65&lt;0,"outofduration","continue"),IF(I65&lt;R65,"outofduration",IF(VLOOKUP(F65,'Course&amp;Hours'!$E$12:$F$149,2,FALSE)-P65&lt;0,"outofduration","continue"))),"")</f>
        <v/>
      </c>
      <c r="P65" s="22" t="str">
        <f t="shared" si="1"/>
        <v/>
      </c>
      <c r="Q65" s="33" t="str">
        <f t="shared" si="4"/>
        <v/>
      </c>
      <c r="R65" s="14" t="str">
        <f t="shared" si="3"/>
        <v/>
      </c>
      <c r="S65" s="14" t="str">
        <f>IFERROR(VLOOKUP(F65,'Course&amp;Hours'!$E$12:$F$336,2,FALSE),"")</f>
        <v/>
      </c>
    </row>
    <row r="66" spans="1:19" x14ac:dyDescent="0.25">
      <c r="A66" s="1">
        <f t="shared" si="0"/>
        <v>63</v>
      </c>
      <c r="B66" s="19"/>
      <c r="C66" s="19" t="s">
        <v>140</v>
      </c>
      <c r="D66" s="23"/>
      <c r="E66" s="20"/>
      <c r="F66" s="24"/>
      <c r="G66" s="21"/>
      <c r="H66" s="20"/>
      <c r="I66" s="20"/>
      <c r="J66" s="20"/>
      <c r="K66" s="20"/>
      <c r="L66" s="20"/>
      <c r="M66" s="20"/>
      <c r="N66" s="19"/>
      <c r="O66" s="22" t="str">
        <f>IFERROR(IF(I66="",IF(VLOOKUP(F66,'Course&amp;Hours'!$E$12:$F$149,2,FALSE)-P66&lt;0,"outofduration","continue"),IF(I66&lt;R66,"outofduration",IF(VLOOKUP(F66,'Course&amp;Hours'!$E$12:$F$149,2,FALSE)-P66&lt;0,"outofduration","continue"))),"")</f>
        <v/>
      </c>
      <c r="P66" s="22" t="str">
        <f t="shared" si="1"/>
        <v/>
      </c>
      <c r="Q66" s="33" t="str">
        <f t="shared" si="4"/>
        <v/>
      </c>
      <c r="R66" s="14" t="str">
        <f t="shared" si="3"/>
        <v/>
      </c>
      <c r="S66" s="14" t="str">
        <f>IFERROR(VLOOKUP(F66,'Course&amp;Hours'!$E$12:$F$336,2,FALSE),"")</f>
        <v/>
      </c>
    </row>
    <row r="67" spans="1:19" x14ac:dyDescent="0.25">
      <c r="A67" s="1">
        <f t="shared" si="0"/>
        <v>64</v>
      </c>
      <c r="B67" s="19"/>
      <c r="C67" s="19" t="s">
        <v>140</v>
      </c>
      <c r="D67" s="23"/>
      <c r="E67" s="20"/>
      <c r="F67" s="24"/>
      <c r="G67" s="21"/>
      <c r="H67" s="20"/>
      <c r="I67" s="20"/>
      <c r="J67" s="20"/>
      <c r="K67" s="20"/>
      <c r="L67" s="20"/>
      <c r="M67" s="20"/>
      <c r="N67" s="19"/>
      <c r="O67" s="22" t="str">
        <f>IFERROR(IF(I67="",IF(VLOOKUP(F67,'Course&amp;Hours'!$E$12:$F$149,2,FALSE)-P67&lt;0,"outofduration","continue"),IF(I67&lt;R67,"outofduration",IF(VLOOKUP(F67,'Course&amp;Hours'!$E$12:$F$149,2,FALSE)-P67&lt;0,"outofduration","continue"))),"")</f>
        <v/>
      </c>
      <c r="P67" s="22" t="str">
        <f t="shared" si="1"/>
        <v/>
      </c>
      <c r="Q67" s="33" t="str">
        <f t="shared" ref="Q67:Q98" si="5">IF(D67="","",(NETWORKDAYS(D67,$M$1))-1)</f>
        <v/>
      </c>
      <c r="R67" s="14" t="str">
        <f t="shared" si="3"/>
        <v/>
      </c>
      <c r="S67" s="14" t="str">
        <f>IFERROR(VLOOKUP(F67,'Course&amp;Hours'!$E$12:$F$336,2,FALSE),"")</f>
        <v/>
      </c>
    </row>
    <row r="68" spans="1:19" x14ac:dyDescent="0.25">
      <c r="A68" s="1">
        <f t="shared" ref="A68:A131" si="6">ROW()-3</f>
        <v>65</v>
      </c>
      <c r="B68" s="19"/>
      <c r="C68" s="19" t="s">
        <v>140</v>
      </c>
      <c r="D68" s="23"/>
      <c r="E68" s="20"/>
      <c r="F68" s="24"/>
      <c r="G68" s="21"/>
      <c r="H68" s="20"/>
      <c r="I68" s="20"/>
      <c r="J68" s="20"/>
      <c r="K68" s="20"/>
      <c r="L68" s="20"/>
      <c r="M68" s="20"/>
      <c r="N68" s="19"/>
      <c r="O68" s="22" t="str">
        <f>IFERROR(IF(I68="",IF(VLOOKUP(F68,'Course&amp;Hours'!$E$12:$F$149,2,FALSE)-P68&lt;0,"outofduration","continue"),IF(I68&lt;R68,"outofduration",IF(VLOOKUP(F68,'Course&amp;Hours'!$E$12:$F$149,2,FALSE)-P68&lt;0,"outofduration","continue"))),"")</f>
        <v/>
      </c>
      <c r="P68" s="22" t="str">
        <f t="shared" ref="P68:P131" si="7">IFERROR(Q68-N68,"")</f>
        <v/>
      </c>
      <c r="Q68" s="33" t="str">
        <f t="shared" si="5"/>
        <v/>
      </c>
      <c r="R68" s="14" t="str">
        <f t="shared" ref="R68:R131" si="8">IFERROR(ROUNDUP(P68*100/S68,0),"")</f>
        <v/>
      </c>
      <c r="S68" s="14" t="str">
        <f>IFERROR(VLOOKUP(F68,'Course&amp;Hours'!$E$12:$F$336,2,FALSE),"")</f>
        <v/>
      </c>
    </row>
    <row r="69" spans="1:19" x14ac:dyDescent="0.25">
      <c r="A69" s="1">
        <f t="shared" si="6"/>
        <v>66</v>
      </c>
      <c r="B69" s="19"/>
      <c r="C69" s="19" t="s">
        <v>140</v>
      </c>
      <c r="D69" s="23"/>
      <c r="E69" s="20"/>
      <c r="F69" s="24"/>
      <c r="G69" s="21"/>
      <c r="H69" s="20"/>
      <c r="I69" s="20"/>
      <c r="J69" s="20"/>
      <c r="K69" s="20"/>
      <c r="L69" s="20"/>
      <c r="M69" s="20"/>
      <c r="N69" s="19"/>
      <c r="O69" s="22" t="str">
        <f>IFERROR(IF(I69="",IF(VLOOKUP(F69,'Course&amp;Hours'!$E$12:$F$149,2,FALSE)-P69&lt;0,"outofduration","continue"),IF(I69&lt;R69,"outofduration",IF(VLOOKUP(F69,'Course&amp;Hours'!$E$12:$F$149,2,FALSE)-P69&lt;0,"outofduration","continue"))),"")</f>
        <v/>
      </c>
      <c r="P69" s="22" t="str">
        <f t="shared" si="7"/>
        <v/>
      </c>
      <c r="Q69" s="33" t="str">
        <f t="shared" si="5"/>
        <v/>
      </c>
      <c r="R69" s="14" t="str">
        <f t="shared" si="8"/>
        <v/>
      </c>
      <c r="S69" s="14" t="str">
        <f>IFERROR(VLOOKUP(F69,'Course&amp;Hours'!$E$12:$F$336,2,FALSE),"")</f>
        <v/>
      </c>
    </row>
    <row r="70" spans="1:19" x14ac:dyDescent="0.25">
      <c r="A70" s="1">
        <f t="shared" si="6"/>
        <v>67</v>
      </c>
      <c r="B70" s="19"/>
      <c r="C70" s="19" t="s">
        <v>140</v>
      </c>
      <c r="D70" s="23"/>
      <c r="E70" s="20"/>
      <c r="F70" s="24"/>
      <c r="G70" s="21"/>
      <c r="H70" s="20"/>
      <c r="I70" s="20"/>
      <c r="J70" s="20"/>
      <c r="K70" s="20"/>
      <c r="L70" s="20"/>
      <c r="M70" s="20"/>
      <c r="N70" s="19"/>
      <c r="O70" s="22" t="str">
        <f>IFERROR(IF(I70="",IF(VLOOKUP(F70,'Course&amp;Hours'!$E$12:$F$149,2,FALSE)-P70&lt;0,"outofduration","continue"),IF(I70&lt;R70,"outofduration",IF(VLOOKUP(F70,'Course&amp;Hours'!$E$12:$F$149,2,FALSE)-P70&lt;0,"outofduration","continue"))),"")</f>
        <v/>
      </c>
      <c r="P70" s="22" t="str">
        <f t="shared" si="7"/>
        <v/>
      </c>
      <c r="Q70" s="33" t="str">
        <f t="shared" si="5"/>
        <v/>
      </c>
      <c r="R70" s="14" t="str">
        <f t="shared" si="8"/>
        <v/>
      </c>
      <c r="S70" s="14" t="str">
        <f>IFERROR(VLOOKUP(F70,'Course&amp;Hours'!$E$12:$F$336,2,FALSE),"")</f>
        <v/>
      </c>
    </row>
    <row r="71" spans="1:19" x14ac:dyDescent="0.25">
      <c r="A71" s="1">
        <f t="shared" si="6"/>
        <v>68</v>
      </c>
      <c r="B71" s="19"/>
      <c r="C71" s="19" t="s">
        <v>140</v>
      </c>
      <c r="D71" s="23"/>
      <c r="E71" s="20"/>
      <c r="F71" s="24"/>
      <c r="G71" s="21"/>
      <c r="H71" s="20"/>
      <c r="I71" s="20"/>
      <c r="J71" s="20"/>
      <c r="K71" s="20"/>
      <c r="L71" s="20"/>
      <c r="M71" s="20"/>
      <c r="N71" s="19"/>
      <c r="O71" s="22" t="str">
        <f>IFERROR(IF(I71="",IF(VLOOKUP(F71,'Course&amp;Hours'!$E$12:$F$149,2,FALSE)-P71&lt;0,"outofduration","continue"),IF(I71&lt;R71,"outofduration",IF(VLOOKUP(F71,'Course&amp;Hours'!$E$12:$F$149,2,FALSE)-P71&lt;0,"outofduration","continue"))),"")</f>
        <v/>
      </c>
      <c r="P71" s="22" t="str">
        <f t="shared" si="7"/>
        <v/>
      </c>
      <c r="Q71" s="33" t="str">
        <f t="shared" si="5"/>
        <v/>
      </c>
      <c r="R71" s="14" t="str">
        <f t="shared" si="8"/>
        <v/>
      </c>
      <c r="S71" s="14" t="str">
        <f>IFERROR(VLOOKUP(F71,'Course&amp;Hours'!$E$12:$F$336,2,FALSE),"")</f>
        <v/>
      </c>
    </row>
    <row r="72" spans="1:19" x14ac:dyDescent="0.25">
      <c r="A72" s="1">
        <f t="shared" si="6"/>
        <v>69</v>
      </c>
      <c r="B72" s="19"/>
      <c r="C72" s="19" t="s">
        <v>140</v>
      </c>
      <c r="D72" s="23"/>
      <c r="E72" s="20"/>
      <c r="F72" s="24"/>
      <c r="G72" s="21"/>
      <c r="H72" s="20"/>
      <c r="I72" s="20"/>
      <c r="J72" s="20"/>
      <c r="K72" s="20"/>
      <c r="L72" s="20"/>
      <c r="M72" s="20"/>
      <c r="N72" s="19"/>
      <c r="O72" s="22" t="str">
        <f>IFERROR(IF(I72="",IF(VLOOKUP(F72,'Course&amp;Hours'!$E$12:$F$149,2,FALSE)-P72&lt;0,"outofduration","continue"),IF(I72&lt;R72,"outofduration",IF(VLOOKUP(F72,'Course&amp;Hours'!$E$12:$F$149,2,FALSE)-P72&lt;0,"outofduration","continue"))),"")</f>
        <v/>
      </c>
      <c r="P72" s="22" t="str">
        <f t="shared" si="7"/>
        <v/>
      </c>
      <c r="Q72" s="33" t="str">
        <f t="shared" si="5"/>
        <v/>
      </c>
      <c r="R72" s="14" t="str">
        <f t="shared" si="8"/>
        <v/>
      </c>
      <c r="S72" s="14" t="str">
        <f>IFERROR(VLOOKUP(F72,'Course&amp;Hours'!$E$12:$F$336,2,FALSE),"")</f>
        <v/>
      </c>
    </row>
    <row r="73" spans="1:19" x14ac:dyDescent="0.25">
      <c r="A73" s="1">
        <f t="shared" si="6"/>
        <v>70</v>
      </c>
      <c r="B73" s="19"/>
      <c r="C73" s="19" t="s">
        <v>140</v>
      </c>
      <c r="D73" s="23"/>
      <c r="E73" s="20"/>
      <c r="F73" s="24"/>
      <c r="G73" s="21"/>
      <c r="H73" s="20"/>
      <c r="I73" s="20"/>
      <c r="J73" s="20"/>
      <c r="K73" s="20"/>
      <c r="L73" s="20"/>
      <c r="M73" s="20"/>
      <c r="N73" s="19"/>
      <c r="O73" s="22" t="str">
        <f>IFERROR(IF(I73="",IF(VLOOKUP(F73,'Course&amp;Hours'!$E$12:$F$149,2,FALSE)-P73&lt;0,"outofduration","continue"),IF(I73&lt;R73,"outofduration",IF(VLOOKUP(F73,'Course&amp;Hours'!$E$12:$F$149,2,FALSE)-P73&lt;0,"outofduration","continue"))),"")</f>
        <v/>
      </c>
      <c r="P73" s="22" t="str">
        <f t="shared" si="7"/>
        <v/>
      </c>
      <c r="Q73" s="33" t="str">
        <f t="shared" si="5"/>
        <v/>
      </c>
      <c r="R73" s="14" t="str">
        <f t="shared" si="8"/>
        <v/>
      </c>
      <c r="S73" s="14" t="str">
        <f>IFERROR(VLOOKUP(F73,'Course&amp;Hours'!$E$12:$F$336,2,FALSE),"")</f>
        <v/>
      </c>
    </row>
    <row r="74" spans="1:19" x14ac:dyDescent="0.25">
      <c r="A74" s="1">
        <f t="shared" si="6"/>
        <v>71</v>
      </c>
      <c r="B74" s="19"/>
      <c r="C74" s="19" t="s">
        <v>140</v>
      </c>
      <c r="D74" s="23"/>
      <c r="E74" s="20"/>
      <c r="F74" s="24"/>
      <c r="G74" s="21"/>
      <c r="H74" s="20"/>
      <c r="I74" s="20"/>
      <c r="J74" s="20"/>
      <c r="K74" s="20"/>
      <c r="L74" s="20"/>
      <c r="M74" s="20"/>
      <c r="N74" s="19"/>
      <c r="O74" s="22" t="str">
        <f>IFERROR(IF(I74="",IF(VLOOKUP(F74,'Course&amp;Hours'!$E$12:$F$149,2,FALSE)-P74&lt;0,"outofduration","continue"),IF(I74&lt;R74,"outofduration",IF(VLOOKUP(F74,'Course&amp;Hours'!$E$12:$F$149,2,FALSE)-P74&lt;0,"outofduration","continue"))),"")</f>
        <v/>
      </c>
      <c r="P74" s="22" t="str">
        <f t="shared" si="7"/>
        <v/>
      </c>
      <c r="Q74" s="33" t="str">
        <f t="shared" si="5"/>
        <v/>
      </c>
      <c r="R74" s="14" t="str">
        <f t="shared" si="8"/>
        <v/>
      </c>
      <c r="S74" s="14" t="str">
        <f>IFERROR(VLOOKUP(F74,'Course&amp;Hours'!$E$12:$F$336,2,FALSE),"")</f>
        <v/>
      </c>
    </row>
    <row r="75" spans="1:19" x14ac:dyDescent="0.25">
      <c r="A75" s="1">
        <f t="shared" si="6"/>
        <v>72</v>
      </c>
      <c r="B75" s="19"/>
      <c r="C75" s="19" t="s">
        <v>140</v>
      </c>
      <c r="D75" s="23"/>
      <c r="E75" s="20"/>
      <c r="F75" s="24"/>
      <c r="G75" s="21"/>
      <c r="H75" s="20"/>
      <c r="I75" s="20"/>
      <c r="J75" s="20"/>
      <c r="K75" s="20"/>
      <c r="L75" s="20"/>
      <c r="M75" s="20"/>
      <c r="N75" s="19"/>
      <c r="O75" s="22" t="str">
        <f>IFERROR(IF(I75="",IF(VLOOKUP(F75,'Course&amp;Hours'!$E$12:$F$149,2,FALSE)-P75&lt;0,"outofduration","continue"),IF(I75&lt;R75,"outofduration",IF(VLOOKUP(F75,'Course&amp;Hours'!$E$12:$F$149,2,FALSE)-P75&lt;0,"outofduration","continue"))),"")</f>
        <v/>
      </c>
      <c r="P75" s="22" t="str">
        <f t="shared" si="7"/>
        <v/>
      </c>
      <c r="Q75" s="33" t="str">
        <f t="shared" si="5"/>
        <v/>
      </c>
      <c r="R75" s="14" t="str">
        <f t="shared" si="8"/>
        <v/>
      </c>
      <c r="S75" s="14" t="str">
        <f>IFERROR(VLOOKUP(F75,'Course&amp;Hours'!$E$12:$F$336,2,FALSE),"")</f>
        <v/>
      </c>
    </row>
    <row r="76" spans="1:19" x14ac:dyDescent="0.25">
      <c r="A76" s="1">
        <f t="shared" si="6"/>
        <v>73</v>
      </c>
      <c r="B76" s="19"/>
      <c r="C76" s="19" t="s">
        <v>140</v>
      </c>
      <c r="D76" s="23"/>
      <c r="E76" s="20"/>
      <c r="F76" s="24"/>
      <c r="G76" s="21"/>
      <c r="H76" s="20"/>
      <c r="I76" s="20"/>
      <c r="J76" s="20"/>
      <c r="K76" s="20"/>
      <c r="L76" s="20"/>
      <c r="M76" s="20"/>
      <c r="N76" s="19"/>
      <c r="O76" s="22" t="str">
        <f>IFERROR(IF(I76="",IF(VLOOKUP(F76,'Course&amp;Hours'!$E$12:$F$149,2,FALSE)-P76&lt;0,"outofduration","continue"),IF(I76&lt;R76,"outofduration",IF(VLOOKUP(F76,'Course&amp;Hours'!$E$12:$F$149,2,FALSE)-P76&lt;0,"outofduration","continue"))),"")</f>
        <v/>
      </c>
      <c r="P76" s="22" t="str">
        <f t="shared" si="7"/>
        <v/>
      </c>
      <c r="Q76" s="33" t="str">
        <f t="shared" si="5"/>
        <v/>
      </c>
      <c r="R76" s="14" t="str">
        <f t="shared" si="8"/>
        <v/>
      </c>
      <c r="S76" s="14" t="str">
        <f>IFERROR(VLOOKUP(F76,'Course&amp;Hours'!$E$12:$F$336,2,FALSE),"")</f>
        <v/>
      </c>
    </row>
    <row r="77" spans="1:19" x14ac:dyDescent="0.25">
      <c r="A77" s="1">
        <f t="shared" si="6"/>
        <v>74</v>
      </c>
      <c r="B77" s="19"/>
      <c r="C77" s="19" t="s">
        <v>140</v>
      </c>
      <c r="D77" s="23"/>
      <c r="E77" s="20"/>
      <c r="F77" s="24"/>
      <c r="G77" s="21"/>
      <c r="H77" s="20"/>
      <c r="I77" s="20"/>
      <c r="J77" s="20"/>
      <c r="K77" s="20"/>
      <c r="L77" s="20"/>
      <c r="M77" s="20"/>
      <c r="N77" s="19"/>
      <c r="O77" s="22" t="str">
        <f>IFERROR(IF(I77="",IF(VLOOKUP(F77,'Course&amp;Hours'!$E$12:$F$149,2,FALSE)-P77&lt;0,"outofduration","continue"),IF(I77&lt;R77,"outofduration",IF(VLOOKUP(F77,'Course&amp;Hours'!$E$12:$F$149,2,FALSE)-P77&lt;0,"outofduration","continue"))),"")</f>
        <v/>
      </c>
      <c r="P77" s="22" t="str">
        <f t="shared" si="7"/>
        <v/>
      </c>
      <c r="Q77" s="33" t="str">
        <f t="shared" si="5"/>
        <v/>
      </c>
      <c r="R77" s="14" t="str">
        <f t="shared" si="8"/>
        <v/>
      </c>
      <c r="S77" s="14" t="str">
        <f>IFERROR(VLOOKUP(F77,'Course&amp;Hours'!$E$12:$F$336,2,FALSE),"")</f>
        <v/>
      </c>
    </row>
    <row r="78" spans="1:19" x14ac:dyDescent="0.25">
      <c r="A78" s="1">
        <f t="shared" si="6"/>
        <v>75</v>
      </c>
      <c r="B78" s="19"/>
      <c r="C78" s="19" t="s">
        <v>140</v>
      </c>
      <c r="D78" s="23"/>
      <c r="E78" s="20"/>
      <c r="F78" s="24"/>
      <c r="G78" s="21"/>
      <c r="H78" s="20"/>
      <c r="I78" s="20"/>
      <c r="J78" s="20"/>
      <c r="K78" s="20"/>
      <c r="L78" s="20"/>
      <c r="M78" s="20"/>
      <c r="N78" s="19"/>
      <c r="O78" s="22" t="str">
        <f>IFERROR(IF(I78="",IF(VLOOKUP(F78,'Course&amp;Hours'!$E$12:$F$149,2,FALSE)-P78&lt;0,"outofduration","continue"),IF(I78&lt;R78,"outofduration",IF(VLOOKUP(F78,'Course&amp;Hours'!$E$12:$F$149,2,FALSE)-P78&lt;0,"outofduration","continue"))),"")</f>
        <v/>
      </c>
      <c r="P78" s="22" t="str">
        <f t="shared" si="7"/>
        <v/>
      </c>
      <c r="Q78" s="33" t="str">
        <f t="shared" si="5"/>
        <v/>
      </c>
      <c r="R78" s="14" t="str">
        <f t="shared" si="8"/>
        <v/>
      </c>
      <c r="S78" s="14" t="str">
        <f>IFERROR(VLOOKUP(F78,'Course&amp;Hours'!$E$12:$F$336,2,FALSE),"")</f>
        <v/>
      </c>
    </row>
    <row r="79" spans="1:19" x14ac:dyDescent="0.25">
      <c r="A79" s="1">
        <f t="shared" si="6"/>
        <v>76</v>
      </c>
      <c r="B79" s="19"/>
      <c r="C79" s="19" t="s">
        <v>140</v>
      </c>
      <c r="D79" s="23"/>
      <c r="E79" s="20"/>
      <c r="F79" s="24"/>
      <c r="G79" s="21"/>
      <c r="H79" s="20"/>
      <c r="I79" s="20"/>
      <c r="J79" s="20"/>
      <c r="K79" s="20"/>
      <c r="L79" s="20"/>
      <c r="M79" s="20"/>
      <c r="N79" s="19"/>
      <c r="O79" s="22" t="str">
        <f>IFERROR(IF(I79="",IF(VLOOKUP(F79,'Course&amp;Hours'!$E$12:$F$149,2,FALSE)-P79&lt;0,"outofduration","continue"),IF(I79&lt;R79,"outofduration",IF(VLOOKUP(F79,'Course&amp;Hours'!$E$12:$F$149,2,FALSE)-P79&lt;0,"outofduration","continue"))),"")</f>
        <v/>
      </c>
      <c r="P79" s="22" t="str">
        <f t="shared" si="7"/>
        <v/>
      </c>
      <c r="Q79" s="33" t="str">
        <f t="shared" si="5"/>
        <v/>
      </c>
      <c r="R79" s="14" t="str">
        <f t="shared" si="8"/>
        <v/>
      </c>
      <c r="S79" s="14" t="str">
        <f>IFERROR(VLOOKUP(F79,'Course&amp;Hours'!$E$12:$F$336,2,FALSE),"")</f>
        <v/>
      </c>
    </row>
    <row r="80" spans="1:19" x14ac:dyDescent="0.25">
      <c r="A80" s="1">
        <f t="shared" si="6"/>
        <v>77</v>
      </c>
      <c r="B80" s="19"/>
      <c r="C80" s="19" t="s">
        <v>140</v>
      </c>
      <c r="D80" s="23"/>
      <c r="E80" s="20"/>
      <c r="F80" s="24"/>
      <c r="G80" s="21"/>
      <c r="H80" s="20"/>
      <c r="I80" s="20"/>
      <c r="J80" s="20"/>
      <c r="K80" s="20"/>
      <c r="L80" s="20"/>
      <c r="M80" s="20"/>
      <c r="N80" s="19"/>
      <c r="O80" s="22" t="str">
        <f>IFERROR(IF(I80="",IF(VLOOKUP(F80,'Course&amp;Hours'!$E$12:$F$149,2,FALSE)-P80&lt;0,"outofduration","continue"),IF(I80&lt;R80,"outofduration",IF(VLOOKUP(F80,'Course&amp;Hours'!$E$12:$F$149,2,FALSE)-P80&lt;0,"outofduration","continue"))),"")</f>
        <v/>
      </c>
      <c r="P80" s="22" t="str">
        <f t="shared" si="7"/>
        <v/>
      </c>
      <c r="Q80" s="33" t="str">
        <f t="shared" si="5"/>
        <v/>
      </c>
      <c r="R80" s="14" t="str">
        <f t="shared" si="8"/>
        <v/>
      </c>
      <c r="S80" s="14" t="str">
        <f>IFERROR(VLOOKUP(F80,'Course&amp;Hours'!$E$12:$F$336,2,FALSE),"")</f>
        <v/>
      </c>
    </row>
    <row r="81" spans="1:19" x14ac:dyDescent="0.25">
      <c r="A81" s="1">
        <f t="shared" si="6"/>
        <v>78</v>
      </c>
      <c r="B81" s="19"/>
      <c r="C81" s="19" t="s">
        <v>140</v>
      </c>
      <c r="D81" s="23"/>
      <c r="E81" s="20"/>
      <c r="F81" s="24"/>
      <c r="G81" s="21"/>
      <c r="H81" s="20"/>
      <c r="I81" s="20"/>
      <c r="J81" s="20"/>
      <c r="K81" s="20"/>
      <c r="L81" s="20"/>
      <c r="M81" s="20"/>
      <c r="N81" s="19"/>
      <c r="O81" s="22" t="str">
        <f>IFERROR(IF(I81="",IF(VLOOKUP(F81,'Course&amp;Hours'!$E$12:$F$149,2,FALSE)-P81&lt;0,"outofduration","continue"),IF(I81&lt;R81,"outofduration",IF(VLOOKUP(F81,'Course&amp;Hours'!$E$12:$F$149,2,FALSE)-P81&lt;0,"outofduration","continue"))),"")</f>
        <v/>
      </c>
      <c r="P81" s="22" t="str">
        <f t="shared" si="7"/>
        <v/>
      </c>
      <c r="Q81" s="33" t="str">
        <f t="shared" si="5"/>
        <v/>
      </c>
      <c r="R81" s="14" t="str">
        <f t="shared" si="8"/>
        <v/>
      </c>
      <c r="S81" s="14" t="str">
        <f>IFERROR(VLOOKUP(F81,'Course&amp;Hours'!$E$12:$F$336,2,FALSE),"")</f>
        <v/>
      </c>
    </row>
    <row r="82" spans="1:19" x14ac:dyDescent="0.25">
      <c r="A82" s="1">
        <f t="shared" si="6"/>
        <v>79</v>
      </c>
      <c r="B82" s="19"/>
      <c r="C82" s="19" t="s">
        <v>140</v>
      </c>
      <c r="D82" s="23"/>
      <c r="E82" s="20"/>
      <c r="F82" s="24"/>
      <c r="G82" s="21"/>
      <c r="H82" s="20"/>
      <c r="I82" s="20"/>
      <c r="J82" s="20"/>
      <c r="K82" s="20"/>
      <c r="L82" s="20"/>
      <c r="M82" s="20"/>
      <c r="N82" s="19"/>
      <c r="O82" s="22" t="str">
        <f>IFERROR(IF(I82="",IF(VLOOKUP(F82,'Course&amp;Hours'!$E$12:$F$149,2,FALSE)-P82&lt;0,"outofduration","continue"),IF(I82&lt;R82,"outofduration",IF(VLOOKUP(F82,'Course&amp;Hours'!$E$12:$F$149,2,FALSE)-P82&lt;0,"outofduration","continue"))),"")</f>
        <v/>
      </c>
      <c r="P82" s="22" t="str">
        <f t="shared" si="7"/>
        <v/>
      </c>
      <c r="Q82" s="33" t="str">
        <f t="shared" si="5"/>
        <v/>
      </c>
      <c r="R82" s="14" t="str">
        <f t="shared" si="8"/>
        <v/>
      </c>
      <c r="S82" s="14" t="str">
        <f>IFERROR(VLOOKUP(F82,'Course&amp;Hours'!$E$12:$F$336,2,FALSE),"")</f>
        <v/>
      </c>
    </row>
    <row r="83" spans="1:19" x14ac:dyDescent="0.25">
      <c r="A83" s="1">
        <f t="shared" si="6"/>
        <v>80</v>
      </c>
      <c r="B83" s="19"/>
      <c r="C83" s="19" t="s">
        <v>140</v>
      </c>
      <c r="D83" s="23"/>
      <c r="E83" s="20"/>
      <c r="F83" s="24"/>
      <c r="G83" s="21"/>
      <c r="H83" s="20"/>
      <c r="I83" s="20"/>
      <c r="J83" s="20"/>
      <c r="K83" s="20"/>
      <c r="L83" s="20"/>
      <c r="M83" s="20"/>
      <c r="N83" s="19"/>
      <c r="O83" s="22" t="str">
        <f>IFERROR(IF(I83="",IF(VLOOKUP(F83,'Course&amp;Hours'!$E$12:$F$149,2,FALSE)-P83&lt;0,"outofduration","continue"),IF(I83&lt;R83,"outofduration",IF(VLOOKUP(F83,'Course&amp;Hours'!$E$12:$F$149,2,FALSE)-P83&lt;0,"outofduration","continue"))),"")</f>
        <v/>
      </c>
      <c r="P83" s="22" t="str">
        <f t="shared" si="7"/>
        <v/>
      </c>
      <c r="Q83" s="33" t="str">
        <f t="shared" si="5"/>
        <v/>
      </c>
      <c r="R83" s="14" t="str">
        <f t="shared" si="8"/>
        <v/>
      </c>
      <c r="S83" s="14" t="str">
        <f>IFERROR(VLOOKUP(F83,'Course&amp;Hours'!$E$12:$F$336,2,FALSE),"")</f>
        <v/>
      </c>
    </row>
    <row r="84" spans="1:19" x14ac:dyDescent="0.25">
      <c r="A84" s="1">
        <f t="shared" si="6"/>
        <v>81</v>
      </c>
      <c r="B84" s="19"/>
      <c r="C84" s="19" t="s">
        <v>140</v>
      </c>
      <c r="D84" s="23"/>
      <c r="E84" s="20"/>
      <c r="F84" s="24"/>
      <c r="G84" s="21"/>
      <c r="H84" s="20"/>
      <c r="I84" s="20"/>
      <c r="J84" s="20"/>
      <c r="K84" s="20"/>
      <c r="L84" s="20"/>
      <c r="M84" s="20"/>
      <c r="N84" s="19"/>
      <c r="O84" s="22" t="str">
        <f>IFERROR(IF(I84="",IF(VLOOKUP(F84,'Course&amp;Hours'!$E$12:$F$149,2,FALSE)-P84&lt;0,"outofduration","continue"),IF(I84&lt;R84,"outofduration",IF(VLOOKUP(F84,'Course&amp;Hours'!$E$12:$F$149,2,FALSE)-P84&lt;0,"outofduration","continue"))),"")</f>
        <v/>
      </c>
      <c r="P84" s="22" t="str">
        <f t="shared" si="7"/>
        <v/>
      </c>
      <c r="Q84" s="33" t="str">
        <f t="shared" si="5"/>
        <v/>
      </c>
      <c r="R84" s="14" t="str">
        <f t="shared" si="8"/>
        <v/>
      </c>
      <c r="S84" s="14" t="str">
        <f>IFERROR(VLOOKUP(F84,'Course&amp;Hours'!$E$12:$F$336,2,FALSE),"")</f>
        <v/>
      </c>
    </row>
    <row r="85" spans="1:19" x14ac:dyDescent="0.25">
      <c r="A85" s="1">
        <f t="shared" si="6"/>
        <v>82</v>
      </c>
      <c r="B85" s="19"/>
      <c r="C85" s="19" t="s">
        <v>140</v>
      </c>
      <c r="D85" s="23"/>
      <c r="E85" s="20"/>
      <c r="F85" s="24"/>
      <c r="G85" s="21"/>
      <c r="H85" s="20"/>
      <c r="I85" s="20"/>
      <c r="J85" s="20"/>
      <c r="K85" s="20"/>
      <c r="L85" s="20"/>
      <c r="M85" s="20"/>
      <c r="N85" s="19"/>
      <c r="O85" s="22" t="str">
        <f>IFERROR(IF(I85="",IF(VLOOKUP(F85,'Course&amp;Hours'!$E$12:$F$149,2,FALSE)-P85&lt;0,"outofduration","continue"),IF(I85&lt;R85,"outofduration",IF(VLOOKUP(F85,'Course&amp;Hours'!$E$12:$F$149,2,FALSE)-P85&lt;0,"outofduration","continue"))),"")</f>
        <v/>
      </c>
      <c r="P85" s="22" t="str">
        <f t="shared" si="7"/>
        <v/>
      </c>
      <c r="Q85" s="33" t="str">
        <f t="shared" si="5"/>
        <v/>
      </c>
      <c r="R85" s="14" t="str">
        <f t="shared" si="8"/>
        <v/>
      </c>
      <c r="S85" s="14" t="str">
        <f>IFERROR(VLOOKUP(F85,'Course&amp;Hours'!$E$12:$F$336,2,FALSE),"")</f>
        <v/>
      </c>
    </row>
    <row r="86" spans="1:19" x14ac:dyDescent="0.25">
      <c r="A86" s="1">
        <f t="shared" si="6"/>
        <v>83</v>
      </c>
      <c r="B86" s="19"/>
      <c r="C86" s="19" t="s">
        <v>140</v>
      </c>
      <c r="D86" s="23"/>
      <c r="E86" s="20"/>
      <c r="F86" s="24"/>
      <c r="G86" s="21"/>
      <c r="H86" s="20"/>
      <c r="I86" s="20"/>
      <c r="J86" s="20"/>
      <c r="K86" s="20"/>
      <c r="L86" s="20"/>
      <c r="M86" s="20"/>
      <c r="N86" s="19"/>
      <c r="O86" s="22" t="str">
        <f>IFERROR(IF(I86="",IF(VLOOKUP(F86,'Course&amp;Hours'!$E$12:$F$149,2,FALSE)-P86&lt;0,"outofduration","continue"),IF(I86&lt;R86,"outofduration",IF(VLOOKUP(F86,'Course&amp;Hours'!$E$12:$F$149,2,FALSE)-P86&lt;0,"outofduration","continue"))),"")</f>
        <v/>
      </c>
      <c r="P86" s="22" t="str">
        <f t="shared" si="7"/>
        <v/>
      </c>
      <c r="Q86" s="33" t="str">
        <f t="shared" si="5"/>
        <v/>
      </c>
      <c r="R86" s="14" t="str">
        <f t="shared" si="8"/>
        <v/>
      </c>
      <c r="S86" s="14" t="str">
        <f>IFERROR(VLOOKUP(F86,'Course&amp;Hours'!$E$12:$F$336,2,FALSE),"")</f>
        <v/>
      </c>
    </row>
    <row r="87" spans="1:19" x14ac:dyDescent="0.25">
      <c r="A87" s="1">
        <f t="shared" si="6"/>
        <v>84</v>
      </c>
      <c r="B87" s="19"/>
      <c r="C87" s="19" t="s">
        <v>140</v>
      </c>
      <c r="D87" s="23"/>
      <c r="E87" s="20"/>
      <c r="F87" s="24"/>
      <c r="G87" s="21"/>
      <c r="H87" s="20"/>
      <c r="I87" s="20"/>
      <c r="J87" s="20"/>
      <c r="K87" s="20"/>
      <c r="L87" s="20"/>
      <c r="M87" s="20"/>
      <c r="N87" s="19"/>
      <c r="O87" s="22" t="str">
        <f>IFERROR(IF(I87="",IF(VLOOKUP(F87,'Course&amp;Hours'!$E$12:$F$149,2,FALSE)-P87&lt;0,"outofduration","continue"),IF(I87&lt;R87,"outofduration",IF(VLOOKUP(F87,'Course&amp;Hours'!$E$12:$F$149,2,FALSE)-P87&lt;0,"outofduration","continue"))),"")</f>
        <v/>
      </c>
      <c r="P87" s="22" t="str">
        <f t="shared" si="7"/>
        <v/>
      </c>
      <c r="Q87" s="33" t="str">
        <f t="shared" si="5"/>
        <v/>
      </c>
      <c r="R87" s="14" t="str">
        <f t="shared" si="8"/>
        <v/>
      </c>
      <c r="S87" s="14" t="str">
        <f>IFERROR(VLOOKUP(F87,'Course&amp;Hours'!$E$12:$F$336,2,FALSE),"")</f>
        <v/>
      </c>
    </row>
    <row r="88" spans="1:19" x14ac:dyDescent="0.25">
      <c r="A88" s="1">
        <f t="shared" si="6"/>
        <v>85</v>
      </c>
      <c r="B88" s="19"/>
      <c r="C88" s="19" t="s">
        <v>140</v>
      </c>
      <c r="D88" s="23"/>
      <c r="E88" s="20"/>
      <c r="F88" s="24"/>
      <c r="G88" s="21"/>
      <c r="H88" s="20"/>
      <c r="I88" s="20"/>
      <c r="J88" s="20"/>
      <c r="K88" s="20"/>
      <c r="L88" s="20"/>
      <c r="M88" s="20"/>
      <c r="N88" s="19"/>
      <c r="O88" s="22" t="str">
        <f>IFERROR(IF(I88="",IF(VLOOKUP(F88,'Course&amp;Hours'!$E$12:$F$149,2,FALSE)-P88&lt;0,"outofduration","continue"),IF(I88&lt;R88,"outofduration",IF(VLOOKUP(F88,'Course&amp;Hours'!$E$12:$F$149,2,FALSE)-P88&lt;0,"outofduration","continue"))),"")</f>
        <v/>
      </c>
      <c r="P88" s="22" t="str">
        <f t="shared" si="7"/>
        <v/>
      </c>
      <c r="Q88" s="33" t="str">
        <f t="shared" si="5"/>
        <v/>
      </c>
      <c r="R88" s="14" t="str">
        <f t="shared" si="8"/>
        <v/>
      </c>
      <c r="S88" s="14" t="str">
        <f>IFERROR(VLOOKUP(F88,'Course&amp;Hours'!$E$12:$F$336,2,FALSE),"")</f>
        <v/>
      </c>
    </row>
    <row r="89" spans="1:19" x14ac:dyDescent="0.25">
      <c r="A89" s="1">
        <f t="shared" si="6"/>
        <v>86</v>
      </c>
      <c r="B89" s="19"/>
      <c r="C89" s="19" t="s">
        <v>140</v>
      </c>
      <c r="D89" s="23"/>
      <c r="E89" s="20"/>
      <c r="F89" s="24"/>
      <c r="G89" s="21"/>
      <c r="H89" s="20"/>
      <c r="I89" s="20"/>
      <c r="J89" s="20"/>
      <c r="K89" s="20"/>
      <c r="L89" s="20"/>
      <c r="M89" s="20"/>
      <c r="N89" s="19"/>
      <c r="O89" s="22" t="str">
        <f>IFERROR(IF(I89="",IF(VLOOKUP(F89,'Course&amp;Hours'!$E$12:$F$149,2,FALSE)-P89&lt;0,"outofduration","continue"),IF(I89&lt;R89,"outofduration",IF(VLOOKUP(F89,'Course&amp;Hours'!$E$12:$F$149,2,FALSE)-P89&lt;0,"outofduration","continue"))),"")</f>
        <v/>
      </c>
      <c r="P89" s="22" t="str">
        <f t="shared" si="7"/>
        <v/>
      </c>
      <c r="Q89" s="33" t="str">
        <f t="shared" si="5"/>
        <v/>
      </c>
      <c r="R89" s="14" t="str">
        <f t="shared" si="8"/>
        <v/>
      </c>
      <c r="S89" s="14" t="str">
        <f>IFERROR(VLOOKUP(F89,'Course&amp;Hours'!$E$12:$F$336,2,FALSE),"")</f>
        <v/>
      </c>
    </row>
    <row r="90" spans="1:19" x14ac:dyDescent="0.25">
      <c r="A90" s="1">
        <f t="shared" si="6"/>
        <v>87</v>
      </c>
      <c r="B90" s="19"/>
      <c r="C90" s="19" t="s">
        <v>140</v>
      </c>
      <c r="D90" s="23"/>
      <c r="E90" s="20"/>
      <c r="F90" s="24"/>
      <c r="G90" s="21"/>
      <c r="H90" s="20"/>
      <c r="I90" s="20"/>
      <c r="J90" s="20"/>
      <c r="K90" s="20"/>
      <c r="L90" s="20"/>
      <c r="M90" s="20"/>
      <c r="N90" s="19"/>
      <c r="O90" s="22" t="str">
        <f>IFERROR(IF(I90="",IF(VLOOKUP(F90,'Course&amp;Hours'!$E$12:$F$149,2,FALSE)-P90&lt;0,"outofduration","continue"),IF(I90&lt;R90,"outofduration",IF(VLOOKUP(F90,'Course&amp;Hours'!$E$12:$F$149,2,FALSE)-P90&lt;0,"outofduration","continue"))),"")</f>
        <v/>
      </c>
      <c r="P90" s="22" t="str">
        <f t="shared" si="7"/>
        <v/>
      </c>
      <c r="Q90" s="33" t="str">
        <f t="shared" si="5"/>
        <v/>
      </c>
      <c r="R90" s="14" t="str">
        <f t="shared" si="8"/>
        <v/>
      </c>
      <c r="S90" s="14" t="str">
        <f>IFERROR(VLOOKUP(F90,'Course&amp;Hours'!$E$12:$F$336,2,FALSE),"")</f>
        <v/>
      </c>
    </row>
    <row r="91" spans="1:19" x14ac:dyDescent="0.25">
      <c r="A91" s="1">
        <f t="shared" si="6"/>
        <v>88</v>
      </c>
      <c r="B91" s="19"/>
      <c r="C91" s="19" t="s">
        <v>140</v>
      </c>
      <c r="D91" s="23"/>
      <c r="E91" s="20"/>
      <c r="F91" s="24"/>
      <c r="G91" s="21"/>
      <c r="H91" s="20"/>
      <c r="I91" s="20"/>
      <c r="J91" s="20"/>
      <c r="K91" s="20"/>
      <c r="L91" s="20"/>
      <c r="M91" s="20"/>
      <c r="N91" s="19"/>
      <c r="O91" s="22" t="str">
        <f>IFERROR(IF(I91="",IF(VLOOKUP(F91,'Course&amp;Hours'!$E$12:$F$149,2,FALSE)-P91&lt;0,"outofduration","continue"),IF(I91&lt;R91,"outofduration",IF(VLOOKUP(F91,'Course&amp;Hours'!$E$12:$F$149,2,FALSE)-P91&lt;0,"outofduration","continue"))),"")</f>
        <v/>
      </c>
      <c r="P91" s="22" t="str">
        <f t="shared" si="7"/>
        <v/>
      </c>
      <c r="Q91" s="33" t="str">
        <f t="shared" si="5"/>
        <v/>
      </c>
      <c r="R91" s="14" t="str">
        <f t="shared" si="8"/>
        <v/>
      </c>
      <c r="S91" s="14" t="str">
        <f>IFERROR(VLOOKUP(F91,'Course&amp;Hours'!$E$12:$F$336,2,FALSE),"")</f>
        <v/>
      </c>
    </row>
    <row r="92" spans="1:19" x14ac:dyDescent="0.25">
      <c r="A92" s="1">
        <f t="shared" si="6"/>
        <v>89</v>
      </c>
      <c r="B92" s="19"/>
      <c r="C92" s="19" t="s">
        <v>140</v>
      </c>
      <c r="D92" s="23"/>
      <c r="E92" s="20"/>
      <c r="F92" s="24"/>
      <c r="G92" s="21"/>
      <c r="H92" s="20"/>
      <c r="I92" s="20"/>
      <c r="J92" s="20"/>
      <c r="K92" s="20"/>
      <c r="L92" s="20"/>
      <c r="M92" s="20"/>
      <c r="N92" s="19"/>
      <c r="O92" s="22" t="str">
        <f>IFERROR(IF(I92="",IF(VLOOKUP(F92,'Course&amp;Hours'!$E$12:$F$149,2,FALSE)-P92&lt;0,"outofduration","continue"),IF(I92&lt;R92,"outofduration",IF(VLOOKUP(F92,'Course&amp;Hours'!$E$12:$F$149,2,FALSE)-P92&lt;0,"outofduration","continue"))),"")</f>
        <v/>
      </c>
      <c r="P92" s="22" t="str">
        <f t="shared" si="7"/>
        <v/>
      </c>
      <c r="Q92" s="33" t="str">
        <f t="shared" si="5"/>
        <v/>
      </c>
      <c r="R92" s="14" t="str">
        <f t="shared" si="8"/>
        <v/>
      </c>
      <c r="S92" s="14" t="str">
        <f>IFERROR(VLOOKUP(F92,'Course&amp;Hours'!$E$12:$F$336,2,FALSE),"")</f>
        <v/>
      </c>
    </row>
    <row r="93" spans="1:19" x14ac:dyDescent="0.25">
      <c r="A93" s="1">
        <f t="shared" si="6"/>
        <v>90</v>
      </c>
      <c r="B93" s="19"/>
      <c r="C93" s="19" t="s">
        <v>140</v>
      </c>
      <c r="D93" s="23"/>
      <c r="E93" s="20"/>
      <c r="F93" s="24"/>
      <c r="G93" s="21"/>
      <c r="H93" s="20"/>
      <c r="I93" s="20"/>
      <c r="J93" s="20"/>
      <c r="K93" s="20"/>
      <c r="L93" s="20"/>
      <c r="M93" s="20"/>
      <c r="N93" s="19"/>
      <c r="O93" s="22" t="str">
        <f>IFERROR(IF(I93="",IF(VLOOKUP(F93,'Course&amp;Hours'!$E$12:$F$149,2,FALSE)-P93&lt;0,"outofduration","continue"),IF(I93&lt;R93,"outofduration",IF(VLOOKUP(F93,'Course&amp;Hours'!$E$12:$F$149,2,FALSE)-P93&lt;0,"outofduration","continue"))),"")</f>
        <v/>
      </c>
      <c r="P93" s="22" t="str">
        <f t="shared" si="7"/>
        <v/>
      </c>
      <c r="Q93" s="33" t="str">
        <f t="shared" si="5"/>
        <v/>
      </c>
      <c r="R93" s="14" t="str">
        <f t="shared" si="8"/>
        <v/>
      </c>
      <c r="S93" s="14" t="str">
        <f>IFERROR(VLOOKUP(F93,'Course&amp;Hours'!$E$12:$F$336,2,FALSE),"")</f>
        <v/>
      </c>
    </row>
    <row r="94" spans="1:19" x14ac:dyDescent="0.25">
      <c r="A94" s="1">
        <f t="shared" si="6"/>
        <v>91</v>
      </c>
      <c r="B94" s="19"/>
      <c r="C94" s="19" t="s">
        <v>140</v>
      </c>
      <c r="D94" s="23"/>
      <c r="E94" s="20"/>
      <c r="F94" s="24"/>
      <c r="G94" s="21"/>
      <c r="H94" s="20"/>
      <c r="I94" s="20"/>
      <c r="J94" s="20"/>
      <c r="K94" s="20"/>
      <c r="L94" s="20"/>
      <c r="M94" s="20"/>
      <c r="N94" s="19"/>
      <c r="O94" s="22" t="str">
        <f>IFERROR(IF(I94="",IF(VLOOKUP(F94,'Course&amp;Hours'!$E$12:$F$149,2,FALSE)-P94&lt;0,"outofduration","continue"),IF(I94&lt;R94,"outofduration",IF(VLOOKUP(F94,'Course&amp;Hours'!$E$12:$F$149,2,FALSE)-P94&lt;0,"outofduration","continue"))),"")</f>
        <v/>
      </c>
      <c r="P94" s="22" t="str">
        <f t="shared" si="7"/>
        <v/>
      </c>
      <c r="Q94" s="33" t="str">
        <f t="shared" si="5"/>
        <v/>
      </c>
      <c r="R94" s="14" t="str">
        <f t="shared" si="8"/>
        <v/>
      </c>
      <c r="S94" s="14" t="str">
        <f>IFERROR(VLOOKUP(F94,'Course&amp;Hours'!$E$12:$F$336,2,FALSE),"")</f>
        <v/>
      </c>
    </row>
    <row r="95" spans="1:19" x14ac:dyDescent="0.25">
      <c r="A95" s="1">
        <f t="shared" si="6"/>
        <v>92</v>
      </c>
      <c r="B95" s="19"/>
      <c r="C95" s="19" t="s">
        <v>140</v>
      </c>
      <c r="D95" s="23"/>
      <c r="E95" s="20"/>
      <c r="F95" s="24"/>
      <c r="G95" s="21"/>
      <c r="H95" s="20"/>
      <c r="I95" s="20"/>
      <c r="J95" s="20"/>
      <c r="K95" s="20"/>
      <c r="L95" s="20"/>
      <c r="M95" s="20"/>
      <c r="N95" s="19"/>
      <c r="O95" s="22" t="str">
        <f>IFERROR(IF(I95="",IF(VLOOKUP(F95,'Course&amp;Hours'!$E$12:$F$149,2,FALSE)-P95&lt;0,"outofduration","continue"),IF(I95&lt;R95,"outofduration",IF(VLOOKUP(F95,'Course&amp;Hours'!$E$12:$F$149,2,FALSE)-P95&lt;0,"outofduration","continue"))),"")</f>
        <v/>
      </c>
      <c r="P95" s="22" t="str">
        <f t="shared" si="7"/>
        <v/>
      </c>
      <c r="Q95" s="33" t="str">
        <f t="shared" si="5"/>
        <v/>
      </c>
      <c r="R95" s="14" t="str">
        <f t="shared" si="8"/>
        <v/>
      </c>
      <c r="S95" s="14" t="str">
        <f>IFERROR(VLOOKUP(F95,'Course&amp;Hours'!$E$12:$F$336,2,FALSE),"")</f>
        <v/>
      </c>
    </row>
    <row r="96" spans="1:19" x14ac:dyDescent="0.25">
      <c r="A96" s="1">
        <f t="shared" si="6"/>
        <v>93</v>
      </c>
      <c r="B96" s="19"/>
      <c r="C96" s="19" t="s">
        <v>140</v>
      </c>
      <c r="D96" s="23"/>
      <c r="E96" s="20"/>
      <c r="F96" s="24"/>
      <c r="G96" s="21"/>
      <c r="H96" s="20"/>
      <c r="I96" s="20"/>
      <c r="J96" s="20"/>
      <c r="K96" s="20"/>
      <c r="L96" s="20"/>
      <c r="M96" s="20"/>
      <c r="N96" s="19"/>
      <c r="O96" s="22" t="str">
        <f>IFERROR(IF(I96="",IF(VLOOKUP(F96,'Course&amp;Hours'!$E$12:$F$149,2,FALSE)-P96&lt;0,"outofduration","continue"),IF(I96&lt;R96,"outofduration",IF(VLOOKUP(F96,'Course&amp;Hours'!$E$12:$F$149,2,FALSE)-P96&lt;0,"outofduration","continue"))),"")</f>
        <v/>
      </c>
      <c r="P96" s="22" t="str">
        <f t="shared" si="7"/>
        <v/>
      </c>
      <c r="Q96" s="33" t="str">
        <f t="shared" si="5"/>
        <v/>
      </c>
      <c r="R96" s="14" t="str">
        <f t="shared" si="8"/>
        <v/>
      </c>
      <c r="S96" s="14" t="str">
        <f>IFERROR(VLOOKUP(F96,'Course&amp;Hours'!$E$12:$F$336,2,FALSE),"")</f>
        <v/>
      </c>
    </row>
    <row r="97" spans="1:19" x14ac:dyDescent="0.25">
      <c r="A97" s="1">
        <f t="shared" si="6"/>
        <v>94</v>
      </c>
      <c r="B97" s="19"/>
      <c r="C97" s="19" t="s">
        <v>140</v>
      </c>
      <c r="D97" s="23"/>
      <c r="E97" s="20"/>
      <c r="F97" s="24"/>
      <c r="G97" s="21"/>
      <c r="H97" s="20"/>
      <c r="I97" s="20"/>
      <c r="J97" s="20"/>
      <c r="K97" s="20"/>
      <c r="L97" s="20"/>
      <c r="M97" s="20"/>
      <c r="N97" s="19"/>
      <c r="O97" s="22" t="str">
        <f>IFERROR(IF(I97="",IF(VLOOKUP(F97,'Course&amp;Hours'!$E$12:$F$149,2,FALSE)-P97&lt;0,"outofduration","continue"),IF(I97&lt;R97,"outofduration",IF(VLOOKUP(F97,'Course&amp;Hours'!$E$12:$F$149,2,FALSE)-P97&lt;0,"outofduration","continue"))),"")</f>
        <v/>
      </c>
      <c r="P97" s="22" t="str">
        <f t="shared" si="7"/>
        <v/>
      </c>
      <c r="Q97" s="33" t="str">
        <f t="shared" si="5"/>
        <v/>
      </c>
      <c r="R97" s="14" t="str">
        <f t="shared" si="8"/>
        <v/>
      </c>
      <c r="S97" s="14" t="str">
        <f>IFERROR(VLOOKUP(F97,'Course&amp;Hours'!$E$12:$F$336,2,FALSE),"")</f>
        <v/>
      </c>
    </row>
    <row r="98" spans="1:19" x14ac:dyDescent="0.25">
      <c r="A98" s="1">
        <f t="shared" si="6"/>
        <v>95</v>
      </c>
      <c r="B98" s="19"/>
      <c r="C98" s="19" t="s">
        <v>140</v>
      </c>
      <c r="D98" s="23"/>
      <c r="E98" s="20"/>
      <c r="F98" s="24"/>
      <c r="G98" s="21"/>
      <c r="H98" s="20"/>
      <c r="I98" s="20"/>
      <c r="J98" s="20"/>
      <c r="K98" s="20"/>
      <c r="L98" s="20"/>
      <c r="M98" s="20"/>
      <c r="N98" s="19"/>
      <c r="O98" s="22" t="str">
        <f>IFERROR(IF(I98="",IF(VLOOKUP(F98,'Course&amp;Hours'!$E$12:$F$149,2,FALSE)-P98&lt;0,"outofduration","continue"),IF(I98&lt;R98,"outofduration",IF(VLOOKUP(F98,'Course&amp;Hours'!$E$12:$F$149,2,FALSE)-P98&lt;0,"outofduration","continue"))),"")</f>
        <v/>
      </c>
      <c r="P98" s="22" t="str">
        <f t="shared" si="7"/>
        <v/>
      </c>
      <c r="Q98" s="33" t="str">
        <f t="shared" si="5"/>
        <v/>
      </c>
      <c r="R98" s="14" t="str">
        <f t="shared" si="8"/>
        <v/>
      </c>
      <c r="S98" s="14" t="str">
        <f>IFERROR(VLOOKUP(F98,'Course&amp;Hours'!$E$12:$F$336,2,FALSE),"")</f>
        <v/>
      </c>
    </row>
    <row r="99" spans="1:19" x14ac:dyDescent="0.25">
      <c r="A99" s="1">
        <f t="shared" si="6"/>
        <v>96</v>
      </c>
      <c r="B99" s="19"/>
      <c r="C99" s="19" t="s">
        <v>140</v>
      </c>
      <c r="D99" s="23"/>
      <c r="E99" s="20"/>
      <c r="F99" s="24"/>
      <c r="G99" s="21"/>
      <c r="H99" s="20"/>
      <c r="I99" s="20"/>
      <c r="J99" s="20"/>
      <c r="K99" s="20"/>
      <c r="L99" s="20"/>
      <c r="M99" s="20"/>
      <c r="N99" s="19"/>
      <c r="O99" s="22" t="str">
        <f>IFERROR(IF(I99="",IF(VLOOKUP(F99,'Course&amp;Hours'!$E$12:$F$149,2,FALSE)-P99&lt;0,"outofduration","continue"),IF(I99&lt;R99,"outofduration",IF(VLOOKUP(F99,'Course&amp;Hours'!$E$12:$F$149,2,FALSE)-P99&lt;0,"outofduration","continue"))),"")</f>
        <v/>
      </c>
      <c r="P99" s="22" t="str">
        <f t="shared" si="7"/>
        <v/>
      </c>
      <c r="Q99" s="33" t="str">
        <f t="shared" ref="Q99:Q130" si="9">IF(D99="","",(NETWORKDAYS(D99,$M$1))-1)</f>
        <v/>
      </c>
      <c r="R99" s="14" t="str">
        <f t="shared" si="8"/>
        <v/>
      </c>
      <c r="S99" s="14" t="str">
        <f>IFERROR(VLOOKUP(F99,'Course&amp;Hours'!$E$12:$F$336,2,FALSE),"")</f>
        <v/>
      </c>
    </row>
    <row r="100" spans="1:19" x14ac:dyDescent="0.25">
      <c r="A100" s="1">
        <f t="shared" si="6"/>
        <v>97</v>
      </c>
      <c r="B100" s="19"/>
      <c r="C100" s="19" t="s">
        <v>140</v>
      </c>
      <c r="D100" s="23"/>
      <c r="E100" s="20"/>
      <c r="F100" s="24"/>
      <c r="G100" s="21"/>
      <c r="H100" s="20"/>
      <c r="I100" s="20"/>
      <c r="J100" s="20"/>
      <c r="K100" s="20"/>
      <c r="L100" s="20"/>
      <c r="M100" s="20"/>
      <c r="N100" s="19"/>
      <c r="O100" s="22" t="str">
        <f>IFERROR(IF(I100="",IF(VLOOKUP(F100,'Course&amp;Hours'!$E$12:$F$149,2,FALSE)-P100&lt;0,"outofduration","continue"),IF(I100&lt;R100,"outofduration",IF(VLOOKUP(F100,'Course&amp;Hours'!$E$12:$F$149,2,FALSE)-P100&lt;0,"outofduration","continue"))),"")</f>
        <v/>
      </c>
      <c r="P100" s="22" t="str">
        <f t="shared" si="7"/>
        <v/>
      </c>
      <c r="Q100" s="33" t="str">
        <f t="shared" si="9"/>
        <v/>
      </c>
      <c r="R100" s="14" t="str">
        <f t="shared" si="8"/>
        <v/>
      </c>
      <c r="S100" s="14" t="str">
        <f>IFERROR(VLOOKUP(F100,'Course&amp;Hours'!$E$12:$F$336,2,FALSE),"")</f>
        <v/>
      </c>
    </row>
    <row r="101" spans="1:19" x14ac:dyDescent="0.25">
      <c r="A101" s="1">
        <f t="shared" si="6"/>
        <v>98</v>
      </c>
      <c r="B101" s="19"/>
      <c r="C101" s="19" t="s">
        <v>140</v>
      </c>
      <c r="D101" s="23"/>
      <c r="E101" s="20"/>
      <c r="F101" s="24"/>
      <c r="G101" s="21"/>
      <c r="H101" s="20"/>
      <c r="I101" s="20"/>
      <c r="J101" s="20"/>
      <c r="K101" s="20"/>
      <c r="L101" s="20"/>
      <c r="M101" s="20"/>
      <c r="N101" s="19"/>
      <c r="O101" s="22" t="str">
        <f>IFERROR(IF(I101="",IF(VLOOKUP(F101,'Course&amp;Hours'!$E$12:$F$149,2,FALSE)-P101&lt;0,"outofduration","continue"),IF(I101&lt;R101,"outofduration",IF(VLOOKUP(F101,'Course&amp;Hours'!$E$12:$F$149,2,FALSE)-P101&lt;0,"outofduration","continue"))),"")</f>
        <v/>
      </c>
      <c r="P101" s="22" t="str">
        <f t="shared" si="7"/>
        <v/>
      </c>
      <c r="Q101" s="33" t="str">
        <f t="shared" si="9"/>
        <v/>
      </c>
      <c r="R101" s="14" t="str">
        <f t="shared" si="8"/>
        <v/>
      </c>
      <c r="S101" s="14" t="str">
        <f>IFERROR(VLOOKUP(F101,'Course&amp;Hours'!$E$12:$F$336,2,FALSE),"")</f>
        <v/>
      </c>
    </row>
    <row r="102" spans="1:19" x14ac:dyDescent="0.25">
      <c r="A102" s="1">
        <f t="shared" si="6"/>
        <v>99</v>
      </c>
      <c r="B102" s="19"/>
      <c r="C102" s="19" t="s">
        <v>140</v>
      </c>
      <c r="D102" s="23"/>
      <c r="E102" s="20"/>
      <c r="F102" s="24"/>
      <c r="G102" s="21"/>
      <c r="H102" s="20"/>
      <c r="I102" s="20"/>
      <c r="J102" s="20"/>
      <c r="K102" s="20"/>
      <c r="L102" s="20"/>
      <c r="M102" s="20"/>
      <c r="N102" s="19"/>
      <c r="O102" s="22" t="str">
        <f>IFERROR(IF(I102="",IF(VLOOKUP(F102,'Course&amp;Hours'!$E$12:$F$149,2,FALSE)-P102&lt;0,"outofduration","continue"),IF(I102&lt;R102,"outofduration",IF(VLOOKUP(F102,'Course&amp;Hours'!$E$12:$F$149,2,FALSE)-P102&lt;0,"outofduration","continue"))),"")</f>
        <v/>
      </c>
      <c r="P102" s="22" t="str">
        <f t="shared" si="7"/>
        <v/>
      </c>
      <c r="Q102" s="33" t="str">
        <f t="shared" si="9"/>
        <v/>
      </c>
      <c r="R102" s="14" t="str">
        <f t="shared" si="8"/>
        <v/>
      </c>
      <c r="S102" s="14" t="str">
        <f>IFERROR(VLOOKUP(F102,'Course&amp;Hours'!$E$12:$F$336,2,FALSE),"")</f>
        <v/>
      </c>
    </row>
    <row r="103" spans="1:19" x14ac:dyDescent="0.25">
      <c r="A103" s="1">
        <f t="shared" si="6"/>
        <v>100</v>
      </c>
      <c r="B103" s="19"/>
      <c r="C103" s="19" t="s">
        <v>140</v>
      </c>
      <c r="D103" s="23"/>
      <c r="E103" s="20"/>
      <c r="F103" s="24"/>
      <c r="G103" s="21"/>
      <c r="H103" s="20"/>
      <c r="I103" s="20"/>
      <c r="J103" s="20"/>
      <c r="K103" s="20"/>
      <c r="L103" s="20"/>
      <c r="M103" s="20"/>
      <c r="N103" s="19"/>
      <c r="O103" s="22" t="str">
        <f>IFERROR(IF(I103="",IF(VLOOKUP(F103,'Course&amp;Hours'!$E$12:$F$149,2,FALSE)-P103&lt;0,"outofduration","continue"),IF(I103&lt;R103,"outofduration",IF(VLOOKUP(F103,'Course&amp;Hours'!$E$12:$F$149,2,FALSE)-P103&lt;0,"outofduration","continue"))),"")</f>
        <v/>
      </c>
      <c r="P103" s="22" t="str">
        <f t="shared" si="7"/>
        <v/>
      </c>
      <c r="Q103" s="33" t="str">
        <f t="shared" si="9"/>
        <v/>
      </c>
      <c r="R103" s="14" t="str">
        <f t="shared" si="8"/>
        <v/>
      </c>
      <c r="S103" s="14" t="str">
        <f>IFERROR(VLOOKUP(F103,'Course&amp;Hours'!$E$12:$F$336,2,FALSE),"")</f>
        <v/>
      </c>
    </row>
    <row r="104" spans="1:19" x14ac:dyDescent="0.25">
      <c r="A104" s="1">
        <f t="shared" si="6"/>
        <v>101</v>
      </c>
      <c r="B104" s="19"/>
      <c r="C104" s="19" t="s">
        <v>140</v>
      </c>
      <c r="D104" s="23"/>
      <c r="E104" s="20"/>
      <c r="F104" s="24"/>
      <c r="G104" s="21"/>
      <c r="H104" s="20"/>
      <c r="I104" s="20"/>
      <c r="J104" s="20"/>
      <c r="K104" s="20"/>
      <c r="L104" s="20"/>
      <c r="M104" s="20"/>
      <c r="N104" s="19"/>
      <c r="O104" s="22" t="str">
        <f>IFERROR(IF(I104="",IF(VLOOKUP(F104,'Course&amp;Hours'!$E$12:$F$149,2,FALSE)-P104&lt;0,"outofduration","continue"),IF(I104&lt;R104,"outofduration",IF(VLOOKUP(F104,'Course&amp;Hours'!$E$12:$F$149,2,FALSE)-P104&lt;0,"outofduration","continue"))),"")</f>
        <v/>
      </c>
      <c r="P104" s="22" t="str">
        <f t="shared" si="7"/>
        <v/>
      </c>
      <c r="Q104" s="33" t="str">
        <f t="shared" si="9"/>
        <v/>
      </c>
      <c r="R104" s="14" t="str">
        <f t="shared" si="8"/>
        <v/>
      </c>
      <c r="S104" s="14" t="str">
        <f>IFERROR(VLOOKUP(F104,'Course&amp;Hours'!$E$12:$F$336,2,FALSE),"")</f>
        <v/>
      </c>
    </row>
    <row r="105" spans="1:19" x14ac:dyDescent="0.25">
      <c r="A105" s="1">
        <f t="shared" si="6"/>
        <v>102</v>
      </c>
      <c r="B105" s="19"/>
      <c r="C105" s="19" t="s">
        <v>140</v>
      </c>
      <c r="D105" s="23"/>
      <c r="E105" s="20"/>
      <c r="F105" s="24"/>
      <c r="G105" s="21"/>
      <c r="H105" s="20"/>
      <c r="I105" s="20"/>
      <c r="J105" s="20"/>
      <c r="K105" s="20"/>
      <c r="L105" s="20"/>
      <c r="M105" s="20"/>
      <c r="N105" s="19"/>
      <c r="O105" s="22" t="str">
        <f>IFERROR(IF(I105="",IF(VLOOKUP(F105,'Course&amp;Hours'!$E$12:$F$149,2,FALSE)-P105&lt;0,"outofduration","continue"),IF(I105&lt;R105,"outofduration",IF(VLOOKUP(F105,'Course&amp;Hours'!$E$12:$F$149,2,FALSE)-P105&lt;0,"outofduration","continue"))),"")</f>
        <v/>
      </c>
      <c r="P105" s="22" t="str">
        <f t="shared" si="7"/>
        <v/>
      </c>
      <c r="Q105" s="33" t="str">
        <f t="shared" si="9"/>
        <v/>
      </c>
      <c r="R105" s="14" t="str">
        <f t="shared" si="8"/>
        <v/>
      </c>
      <c r="S105" s="14" t="str">
        <f>IFERROR(VLOOKUP(F105,'Course&amp;Hours'!$E$12:$F$336,2,FALSE),"")</f>
        <v/>
      </c>
    </row>
    <row r="106" spans="1:19" x14ac:dyDescent="0.25">
      <c r="A106" s="1">
        <f t="shared" si="6"/>
        <v>103</v>
      </c>
      <c r="B106" s="19"/>
      <c r="C106" s="19" t="s">
        <v>140</v>
      </c>
      <c r="D106" s="23"/>
      <c r="E106" s="20"/>
      <c r="F106" s="24"/>
      <c r="G106" s="21"/>
      <c r="H106" s="20"/>
      <c r="I106" s="20"/>
      <c r="J106" s="20"/>
      <c r="K106" s="20"/>
      <c r="L106" s="20"/>
      <c r="M106" s="20"/>
      <c r="N106" s="19"/>
      <c r="O106" s="22" t="str">
        <f>IFERROR(IF(I106="",IF(VLOOKUP(F106,'Course&amp;Hours'!$E$12:$F$149,2,FALSE)-P106&lt;0,"outofduration","continue"),IF(I106&lt;R106,"outofduration",IF(VLOOKUP(F106,'Course&amp;Hours'!$E$12:$F$149,2,FALSE)-P106&lt;0,"outofduration","continue"))),"")</f>
        <v/>
      </c>
      <c r="P106" s="22" t="str">
        <f t="shared" si="7"/>
        <v/>
      </c>
      <c r="Q106" s="33" t="str">
        <f t="shared" si="9"/>
        <v/>
      </c>
      <c r="R106" s="14" t="str">
        <f t="shared" si="8"/>
        <v/>
      </c>
      <c r="S106" s="14" t="str">
        <f>IFERROR(VLOOKUP(F106,'Course&amp;Hours'!$E$12:$F$336,2,FALSE),"")</f>
        <v/>
      </c>
    </row>
    <row r="107" spans="1:19" x14ac:dyDescent="0.25">
      <c r="A107" s="1">
        <f t="shared" si="6"/>
        <v>104</v>
      </c>
      <c r="B107" s="19"/>
      <c r="C107" s="19" t="s">
        <v>140</v>
      </c>
      <c r="D107" s="23"/>
      <c r="E107" s="20"/>
      <c r="F107" s="24"/>
      <c r="G107" s="21"/>
      <c r="H107" s="20"/>
      <c r="I107" s="20"/>
      <c r="J107" s="20"/>
      <c r="K107" s="20"/>
      <c r="L107" s="20"/>
      <c r="M107" s="20"/>
      <c r="N107" s="19"/>
      <c r="O107" s="22" t="str">
        <f>IFERROR(IF(I107="",IF(VLOOKUP(F107,'Course&amp;Hours'!$E$12:$F$149,2,FALSE)-P107&lt;0,"outofduration","continue"),IF(I107&lt;R107,"outofduration",IF(VLOOKUP(F107,'Course&amp;Hours'!$E$12:$F$149,2,FALSE)-P107&lt;0,"outofduration","continue"))),"")</f>
        <v/>
      </c>
      <c r="P107" s="22" t="str">
        <f t="shared" si="7"/>
        <v/>
      </c>
      <c r="Q107" s="33" t="str">
        <f t="shared" si="9"/>
        <v/>
      </c>
      <c r="R107" s="14" t="str">
        <f t="shared" si="8"/>
        <v/>
      </c>
      <c r="S107" s="14" t="str">
        <f>IFERROR(VLOOKUP(F107,'Course&amp;Hours'!$E$12:$F$336,2,FALSE),"")</f>
        <v/>
      </c>
    </row>
    <row r="108" spans="1:19" x14ac:dyDescent="0.25">
      <c r="A108" s="1">
        <f t="shared" si="6"/>
        <v>105</v>
      </c>
      <c r="B108" s="19"/>
      <c r="C108" s="19" t="s">
        <v>140</v>
      </c>
      <c r="D108" s="23"/>
      <c r="E108" s="20"/>
      <c r="F108" s="24"/>
      <c r="G108" s="21"/>
      <c r="H108" s="20"/>
      <c r="I108" s="20"/>
      <c r="J108" s="20"/>
      <c r="K108" s="20"/>
      <c r="L108" s="20"/>
      <c r="M108" s="20"/>
      <c r="N108" s="19"/>
      <c r="O108" s="22" t="str">
        <f>IFERROR(IF(I108="",IF(VLOOKUP(F108,'Course&amp;Hours'!$E$12:$F$149,2,FALSE)-P108&lt;0,"outofduration","continue"),IF(I108&lt;R108,"outofduration",IF(VLOOKUP(F108,'Course&amp;Hours'!$E$12:$F$149,2,FALSE)-P108&lt;0,"outofduration","continue"))),"")</f>
        <v/>
      </c>
      <c r="P108" s="22" t="str">
        <f t="shared" si="7"/>
        <v/>
      </c>
      <c r="Q108" s="33" t="str">
        <f t="shared" si="9"/>
        <v/>
      </c>
      <c r="R108" s="14" t="str">
        <f t="shared" si="8"/>
        <v/>
      </c>
      <c r="S108" s="14" t="str">
        <f>IFERROR(VLOOKUP(F108,'Course&amp;Hours'!$E$12:$F$336,2,FALSE),"")</f>
        <v/>
      </c>
    </row>
    <row r="109" spans="1:19" x14ac:dyDescent="0.25">
      <c r="A109" s="1">
        <f t="shared" si="6"/>
        <v>106</v>
      </c>
      <c r="B109" s="19"/>
      <c r="C109" s="19" t="s">
        <v>140</v>
      </c>
      <c r="D109" s="23"/>
      <c r="E109" s="20"/>
      <c r="F109" s="24"/>
      <c r="G109" s="21"/>
      <c r="H109" s="20"/>
      <c r="I109" s="20"/>
      <c r="J109" s="20"/>
      <c r="K109" s="20"/>
      <c r="L109" s="20"/>
      <c r="M109" s="20"/>
      <c r="N109" s="19"/>
      <c r="O109" s="22" t="str">
        <f>IFERROR(IF(I109="",IF(VLOOKUP(F109,'Course&amp;Hours'!$E$12:$F$149,2,FALSE)-P109&lt;0,"outofduration","continue"),IF(I109&lt;R109,"outofduration",IF(VLOOKUP(F109,'Course&amp;Hours'!$E$12:$F$149,2,FALSE)-P109&lt;0,"outofduration","continue"))),"")</f>
        <v/>
      </c>
      <c r="P109" s="22" t="str">
        <f t="shared" si="7"/>
        <v/>
      </c>
      <c r="Q109" s="33" t="str">
        <f t="shared" si="9"/>
        <v/>
      </c>
      <c r="R109" s="14" t="str">
        <f t="shared" si="8"/>
        <v/>
      </c>
      <c r="S109" s="14" t="str">
        <f>IFERROR(VLOOKUP(F109,'Course&amp;Hours'!$E$12:$F$336,2,FALSE),"")</f>
        <v/>
      </c>
    </row>
    <row r="110" spans="1:19" x14ac:dyDescent="0.25">
      <c r="A110" s="1">
        <f t="shared" si="6"/>
        <v>107</v>
      </c>
      <c r="B110" s="19"/>
      <c r="C110" s="19" t="s">
        <v>140</v>
      </c>
      <c r="D110" s="23"/>
      <c r="E110" s="20"/>
      <c r="F110" s="24"/>
      <c r="G110" s="21"/>
      <c r="H110" s="20"/>
      <c r="I110" s="20"/>
      <c r="J110" s="20"/>
      <c r="K110" s="20"/>
      <c r="L110" s="20"/>
      <c r="M110" s="20"/>
      <c r="N110" s="19"/>
      <c r="O110" s="22" t="str">
        <f>IFERROR(IF(I110="",IF(VLOOKUP(F110,'Course&amp;Hours'!$E$12:$F$149,2,FALSE)-P110&lt;0,"outofduration","continue"),IF(I110&lt;R110,"outofduration",IF(VLOOKUP(F110,'Course&amp;Hours'!$E$12:$F$149,2,FALSE)-P110&lt;0,"outofduration","continue"))),"")</f>
        <v/>
      </c>
      <c r="P110" s="22" t="str">
        <f t="shared" si="7"/>
        <v/>
      </c>
      <c r="Q110" s="33" t="str">
        <f t="shared" si="9"/>
        <v/>
      </c>
      <c r="R110" s="14" t="str">
        <f t="shared" si="8"/>
        <v/>
      </c>
      <c r="S110" s="14" t="str">
        <f>IFERROR(VLOOKUP(F110,'Course&amp;Hours'!$E$12:$F$336,2,FALSE),"")</f>
        <v/>
      </c>
    </row>
    <row r="111" spans="1:19" x14ac:dyDescent="0.25">
      <c r="A111" s="1">
        <f t="shared" si="6"/>
        <v>108</v>
      </c>
      <c r="B111" s="19"/>
      <c r="C111" s="19" t="s">
        <v>140</v>
      </c>
      <c r="D111" s="23"/>
      <c r="E111" s="20"/>
      <c r="F111" s="24"/>
      <c r="G111" s="21"/>
      <c r="H111" s="20"/>
      <c r="I111" s="20"/>
      <c r="J111" s="20"/>
      <c r="K111" s="20"/>
      <c r="L111" s="20"/>
      <c r="M111" s="20"/>
      <c r="N111" s="19"/>
      <c r="O111" s="22" t="str">
        <f>IFERROR(IF(I111="",IF(VLOOKUP(F111,'Course&amp;Hours'!$E$12:$F$149,2,FALSE)-P111&lt;0,"outofduration","continue"),IF(I111&lt;R111,"outofduration",IF(VLOOKUP(F111,'Course&amp;Hours'!$E$12:$F$149,2,FALSE)-P111&lt;0,"outofduration","continue"))),"")</f>
        <v/>
      </c>
      <c r="P111" s="22" t="str">
        <f t="shared" si="7"/>
        <v/>
      </c>
      <c r="Q111" s="33" t="str">
        <f t="shared" si="9"/>
        <v/>
      </c>
      <c r="R111" s="14" t="str">
        <f t="shared" si="8"/>
        <v/>
      </c>
      <c r="S111" s="14" t="str">
        <f>IFERROR(VLOOKUP(F111,'Course&amp;Hours'!$E$12:$F$336,2,FALSE),"")</f>
        <v/>
      </c>
    </row>
    <row r="112" spans="1:19" x14ac:dyDescent="0.25">
      <c r="A112" s="1">
        <f t="shared" si="6"/>
        <v>109</v>
      </c>
      <c r="B112" s="19"/>
      <c r="C112" s="19" t="s">
        <v>140</v>
      </c>
      <c r="D112" s="23"/>
      <c r="E112" s="20"/>
      <c r="F112" s="24"/>
      <c r="G112" s="21"/>
      <c r="H112" s="20"/>
      <c r="I112" s="20"/>
      <c r="J112" s="20"/>
      <c r="K112" s="20"/>
      <c r="L112" s="20"/>
      <c r="M112" s="20"/>
      <c r="N112" s="19"/>
      <c r="O112" s="22" t="str">
        <f>IFERROR(IF(I112="",IF(VLOOKUP(F112,'Course&amp;Hours'!$E$12:$F$149,2,FALSE)-P112&lt;0,"outofduration","continue"),IF(I112&lt;R112,"outofduration",IF(VLOOKUP(F112,'Course&amp;Hours'!$E$12:$F$149,2,FALSE)-P112&lt;0,"outofduration","continue"))),"")</f>
        <v/>
      </c>
      <c r="P112" s="22" t="str">
        <f t="shared" si="7"/>
        <v/>
      </c>
      <c r="Q112" s="33" t="str">
        <f t="shared" si="9"/>
        <v/>
      </c>
      <c r="R112" s="14" t="str">
        <f t="shared" si="8"/>
        <v/>
      </c>
      <c r="S112" s="14" t="str">
        <f>IFERROR(VLOOKUP(F112,'Course&amp;Hours'!$E$12:$F$336,2,FALSE),"")</f>
        <v/>
      </c>
    </row>
    <row r="113" spans="1:19" x14ac:dyDescent="0.25">
      <c r="A113" s="1">
        <f t="shared" si="6"/>
        <v>110</v>
      </c>
      <c r="B113" s="19"/>
      <c r="C113" s="19" t="s">
        <v>140</v>
      </c>
      <c r="D113" s="23"/>
      <c r="E113" s="20"/>
      <c r="F113" s="24"/>
      <c r="G113" s="21"/>
      <c r="H113" s="20"/>
      <c r="I113" s="20"/>
      <c r="J113" s="20"/>
      <c r="K113" s="20"/>
      <c r="L113" s="20"/>
      <c r="M113" s="20"/>
      <c r="N113" s="19"/>
      <c r="O113" s="22" t="str">
        <f>IFERROR(IF(I113="",IF(VLOOKUP(F113,'Course&amp;Hours'!$E$12:$F$149,2,FALSE)-P113&lt;0,"outofduration","continue"),IF(I113&lt;R113,"outofduration",IF(VLOOKUP(F113,'Course&amp;Hours'!$E$12:$F$149,2,FALSE)-P113&lt;0,"outofduration","continue"))),"")</f>
        <v/>
      </c>
      <c r="P113" s="22" t="str">
        <f t="shared" si="7"/>
        <v/>
      </c>
      <c r="Q113" s="33" t="str">
        <f t="shared" si="9"/>
        <v/>
      </c>
      <c r="R113" s="14" t="str">
        <f t="shared" si="8"/>
        <v/>
      </c>
      <c r="S113" s="14" t="str">
        <f>IFERROR(VLOOKUP(F113,'Course&amp;Hours'!$E$12:$F$336,2,FALSE),"")</f>
        <v/>
      </c>
    </row>
    <row r="114" spans="1:19" x14ac:dyDescent="0.25">
      <c r="A114" s="1">
        <f t="shared" si="6"/>
        <v>111</v>
      </c>
      <c r="B114" s="19"/>
      <c r="C114" s="19" t="s">
        <v>140</v>
      </c>
      <c r="D114" s="23"/>
      <c r="E114" s="20"/>
      <c r="F114" s="24"/>
      <c r="G114" s="21"/>
      <c r="H114" s="20"/>
      <c r="I114" s="20"/>
      <c r="J114" s="20"/>
      <c r="K114" s="20"/>
      <c r="L114" s="20"/>
      <c r="M114" s="20"/>
      <c r="N114" s="19"/>
      <c r="O114" s="22" t="str">
        <f>IFERROR(IF(I114="",IF(VLOOKUP(F114,'Course&amp;Hours'!$E$12:$F$149,2,FALSE)-P114&lt;0,"outofduration","continue"),IF(I114&lt;R114,"outofduration",IF(VLOOKUP(F114,'Course&amp;Hours'!$E$12:$F$149,2,FALSE)-P114&lt;0,"outofduration","continue"))),"")</f>
        <v/>
      </c>
      <c r="P114" s="22" t="str">
        <f t="shared" si="7"/>
        <v/>
      </c>
      <c r="Q114" s="33" t="str">
        <f t="shared" si="9"/>
        <v/>
      </c>
      <c r="R114" s="14" t="str">
        <f t="shared" si="8"/>
        <v/>
      </c>
      <c r="S114" s="14" t="str">
        <f>IFERROR(VLOOKUP(F114,'Course&amp;Hours'!$E$12:$F$336,2,FALSE),"")</f>
        <v/>
      </c>
    </row>
    <row r="115" spans="1:19" x14ac:dyDescent="0.25">
      <c r="A115" s="1">
        <f t="shared" si="6"/>
        <v>112</v>
      </c>
      <c r="B115" s="19"/>
      <c r="C115" s="19" t="s">
        <v>140</v>
      </c>
      <c r="D115" s="23"/>
      <c r="E115" s="20"/>
      <c r="F115" s="24"/>
      <c r="G115" s="21"/>
      <c r="H115" s="20"/>
      <c r="I115" s="20"/>
      <c r="J115" s="20"/>
      <c r="K115" s="20"/>
      <c r="L115" s="20"/>
      <c r="M115" s="20"/>
      <c r="N115" s="19"/>
      <c r="O115" s="22" t="str">
        <f>IFERROR(IF(I115="",IF(VLOOKUP(F115,'Course&amp;Hours'!$E$12:$F$149,2,FALSE)-P115&lt;0,"outofduration","continue"),IF(I115&lt;R115,"outofduration",IF(VLOOKUP(F115,'Course&amp;Hours'!$E$12:$F$149,2,FALSE)-P115&lt;0,"outofduration","continue"))),"")</f>
        <v/>
      </c>
      <c r="P115" s="22" t="str">
        <f t="shared" si="7"/>
        <v/>
      </c>
      <c r="Q115" s="33" t="str">
        <f t="shared" si="9"/>
        <v/>
      </c>
      <c r="R115" s="14" t="str">
        <f t="shared" si="8"/>
        <v/>
      </c>
      <c r="S115" s="14" t="str">
        <f>IFERROR(VLOOKUP(F115,'Course&amp;Hours'!$E$12:$F$336,2,FALSE),"")</f>
        <v/>
      </c>
    </row>
    <row r="116" spans="1:19" x14ac:dyDescent="0.25">
      <c r="A116" s="1">
        <f t="shared" si="6"/>
        <v>113</v>
      </c>
      <c r="B116" s="19"/>
      <c r="C116" s="19" t="s">
        <v>140</v>
      </c>
      <c r="D116" s="23"/>
      <c r="E116" s="20"/>
      <c r="F116" s="24"/>
      <c r="G116" s="21"/>
      <c r="H116" s="20"/>
      <c r="I116" s="20"/>
      <c r="J116" s="20"/>
      <c r="K116" s="20"/>
      <c r="L116" s="20"/>
      <c r="M116" s="20"/>
      <c r="N116" s="19"/>
      <c r="O116" s="22" t="str">
        <f>IFERROR(IF(I116="",IF(VLOOKUP(F116,'Course&amp;Hours'!$E$12:$F$149,2,FALSE)-P116&lt;0,"outofduration","continue"),IF(I116&lt;R116,"outofduration",IF(VLOOKUP(F116,'Course&amp;Hours'!$E$12:$F$149,2,FALSE)-P116&lt;0,"outofduration","continue"))),"")</f>
        <v/>
      </c>
      <c r="P116" s="22" t="str">
        <f t="shared" si="7"/>
        <v/>
      </c>
      <c r="Q116" s="33" t="str">
        <f t="shared" si="9"/>
        <v/>
      </c>
      <c r="R116" s="14" t="str">
        <f t="shared" si="8"/>
        <v/>
      </c>
      <c r="S116" s="14" t="str">
        <f>IFERROR(VLOOKUP(F116,'Course&amp;Hours'!$E$12:$F$336,2,FALSE),"")</f>
        <v/>
      </c>
    </row>
    <row r="117" spans="1:19" x14ac:dyDescent="0.25">
      <c r="A117" s="1">
        <f t="shared" si="6"/>
        <v>114</v>
      </c>
      <c r="B117" s="19"/>
      <c r="C117" s="19" t="s">
        <v>140</v>
      </c>
      <c r="D117" s="23"/>
      <c r="E117" s="20"/>
      <c r="F117" s="24"/>
      <c r="G117" s="21"/>
      <c r="H117" s="20"/>
      <c r="I117" s="20"/>
      <c r="J117" s="20"/>
      <c r="K117" s="20"/>
      <c r="L117" s="20"/>
      <c r="M117" s="20"/>
      <c r="N117" s="19"/>
      <c r="O117" s="22" t="str">
        <f>IFERROR(IF(I117="",IF(VLOOKUP(F117,'Course&amp;Hours'!$E$12:$F$149,2,FALSE)-P117&lt;0,"outofduration","continue"),IF(I117&lt;R117,"outofduration",IF(VLOOKUP(F117,'Course&amp;Hours'!$E$12:$F$149,2,FALSE)-P117&lt;0,"outofduration","continue"))),"")</f>
        <v/>
      </c>
      <c r="P117" s="22" t="str">
        <f t="shared" si="7"/>
        <v/>
      </c>
      <c r="Q117" s="33" t="str">
        <f t="shared" si="9"/>
        <v/>
      </c>
      <c r="R117" s="14" t="str">
        <f t="shared" si="8"/>
        <v/>
      </c>
      <c r="S117" s="14" t="str">
        <f>IFERROR(VLOOKUP(F117,'Course&amp;Hours'!$E$12:$F$336,2,FALSE),"")</f>
        <v/>
      </c>
    </row>
    <row r="118" spans="1:19" x14ac:dyDescent="0.25">
      <c r="A118" s="1">
        <f t="shared" si="6"/>
        <v>115</v>
      </c>
      <c r="B118" s="19"/>
      <c r="C118" s="19" t="s">
        <v>140</v>
      </c>
      <c r="D118" s="23"/>
      <c r="E118" s="20"/>
      <c r="F118" s="24"/>
      <c r="G118" s="21"/>
      <c r="H118" s="20"/>
      <c r="I118" s="20"/>
      <c r="J118" s="20"/>
      <c r="K118" s="20"/>
      <c r="L118" s="20"/>
      <c r="M118" s="20"/>
      <c r="N118" s="19"/>
      <c r="O118" s="22" t="str">
        <f>IFERROR(IF(I118="",IF(VLOOKUP(F118,'Course&amp;Hours'!$E$12:$F$149,2,FALSE)-P118&lt;0,"outofduration","continue"),IF(I118&lt;R118,"outofduration",IF(VLOOKUP(F118,'Course&amp;Hours'!$E$12:$F$149,2,FALSE)-P118&lt;0,"outofduration","continue"))),"")</f>
        <v/>
      </c>
      <c r="P118" s="22" t="str">
        <f t="shared" si="7"/>
        <v/>
      </c>
      <c r="Q118" s="33" t="str">
        <f t="shared" si="9"/>
        <v/>
      </c>
      <c r="R118" s="14" t="str">
        <f t="shared" si="8"/>
        <v/>
      </c>
      <c r="S118" s="14" t="str">
        <f>IFERROR(VLOOKUP(F118,'Course&amp;Hours'!$E$12:$F$336,2,FALSE),"")</f>
        <v/>
      </c>
    </row>
    <row r="119" spans="1:19" x14ac:dyDescent="0.25">
      <c r="A119" s="1">
        <f t="shared" si="6"/>
        <v>116</v>
      </c>
      <c r="B119" s="19"/>
      <c r="C119" s="19" t="s">
        <v>140</v>
      </c>
      <c r="D119" s="23"/>
      <c r="E119" s="20"/>
      <c r="F119" s="24"/>
      <c r="G119" s="21"/>
      <c r="H119" s="20"/>
      <c r="I119" s="20"/>
      <c r="J119" s="20"/>
      <c r="K119" s="20"/>
      <c r="L119" s="20"/>
      <c r="M119" s="20"/>
      <c r="N119" s="19"/>
      <c r="O119" s="22" t="str">
        <f>IFERROR(IF(I119="",IF(VLOOKUP(F119,'Course&amp;Hours'!$E$12:$F$149,2,FALSE)-P119&lt;0,"outofduration","continue"),IF(I119&lt;R119,"outofduration",IF(VLOOKUP(F119,'Course&amp;Hours'!$E$12:$F$149,2,FALSE)-P119&lt;0,"outofduration","continue"))),"")</f>
        <v/>
      </c>
      <c r="P119" s="22" t="str">
        <f t="shared" si="7"/>
        <v/>
      </c>
      <c r="Q119" s="33" t="str">
        <f t="shared" si="9"/>
        <v/>
      </c>
      <c r="R119" s="14" t="str">
        <f t="shared" si="8"/>
        <v/>
      </c>
      <c r="S119" s="14" t="str">
        <f>IFERROR(VLOOKUP(F119,'Course&amp;Hours'!$E$12:$F$336,2,FALSE),"")</f>
        <v/>
      </c>
    </row>
    <row r="120" spans="1:19" x14ac:dyDescent="0.25">
      <c r="A120" s="1">
        <f t="shared" si="6"/>
        <v>117</v>
      </c>
      <c r="B120" s="19"/>
      <c r="C120" s="19" t="s">
        <v>140</v>
      </c>
      <c r="D120" s="23"/>
      <c r="E120" s="20"/>
      <c r="F120" s="24"/>
      <c r="G120" s="21"/>
      <c r="H120" s="20"/>
      <c r="I120" s="20"/>
      <c r="J120" s="20"/>
      <c r="K120" s="20"/>
      <c r="L120" s="20"/>
      <c r="M120" s="20"/>
      <c r="N120" s="19"/>
      <c r="O120" s="22" t="str">
        <f>IFERROR(IF(I120="",IF(VLOOKUP(F120,'Course&amp;Hours'!$E$12:$F$149,2,FALSE)-P120&lt;0,"outofduration","continue"),IF(I120&lt;R120,"outofduration",IF(VLOOKUP(F120,'Course&amp;Hours'!$E$12:$F$149,2,FALSE)-P120&lt;0,"outofduration","continue"))),"")</f>
        <v/>
      </c>
      <c r="P120" s="22" t="str">
        <f t="shared" si="7"/>
        <v/>
      </c>
      <c r="Q120" s="33" t="str">
        <f t="shared" si="9"/>
        <v/>
      </c>
      <c r="R120" s="14" t="str">
        <f t="shared" si="8"/>
        <v/>
      </c>
      <c r="S120" s="14" t="str">
        <f>IFERROR(VLOOKUP(F120,'Course&amp;Hours'!$E$12:$F$336,2,FALSE),"")</f>
        <v/>
      </c>
    </row>
    <row r="121" spans="1:19" x14ac:dyDescent="0.25">
      <c r="A121" s="1">
        <f t="shared" si="6"/>
        <v>118</v>
      </c>
      <c r="B121" s="19"/>
      <c r="C121" s="19" t="s">
        <v>140</v>
      </c>
      <c r="D121" s="23"/>
      <c r="E121" s="20"/>
      <c r="F121" s="24"/>
      <c r="G121" s="21"/>
      <c r="H121" s="20"/>
      <c r="I121" s="20"/>
      <c r="J121" s="20"/>
      <c r="K121" s="20"/>
      <c r="L121" s="20"/>
      <c r="M121" s="20"/>
      <c r="N121" s="19"/>
      <c r="O121" s="22" t="str">
        <f>IFERROR(IF(I121="",IF(VLOOKUP(F121,'Course&amp;Hours'!$E$12:$F$149,2,FALSE)-P121&lt;0,"outofduration","continue"),IF(I121&lt;R121,"outofduration",IF(VLOOKUP(F121,'Course&amp;Hours'!$E$12:$F$149,2,FALSE)-P121&lt;0,"outofduration","continue"))),"")</f>
        <v/>
      </c>
      <c r="P121" s="22" t="str">
        <f t="shared" si="7"/>
        <v/>
      </c>
      <c r="Q121" s="33" t="str">
        <f t="shared" si="9"/>
        <v/>
      </c>
      <c r="R121" s="14" t="str">
        <f t="shared" si="8"/>
        <v/>
      </c>
      <c r="S121" s="14" t="str">
        <f>IFERROR(VLOOKUP(F121,'Course&amp;Hours'!$E$12:$F$336,2,FALSE),"")</f>
        <v/>
      </c>
    </row>
    <row r="122" spans="1:19" x14ac:dyDescent="0.25">
      <c r="A122" s="1">
        <f t="shared" si="6"/>
        <v>119</v>
      </c>
      <c r="B122" s="19"/>
      <c r="C122" s="19" t="s">
        <v>140</v>
      </c>
      <c r="D122" s="23"/>
      <c r="E122" s="20"/>
      <c r="F122" s="24"/>
      <c r="G122" s="21"/>
      <c r="H122" s="20"/>
      <c r="I122" s="20"/>
      <c r="J122" s="20"/>
      <c r="K122" s="20"/>
      <c r="L122" s="20"/>
      <c r="M122" s="20"/>
      <c r="N122" s="19"/>
      <c r="O122" s="22" t="str">
        <f>IFERROR(IF(I122="",IF(VLOOKUP(F122,'Course&amp;Hours'!$E$12:$F$149,2,FALSE)-P122&lt;0,"outofduration","continue"),IF(I122&lt;R122,"outofduration",IF(VLOOKUP(F122,'Course&amp;Hours'!$E$12:$F$149,2,FALSE)-P122&lt;0,"outofduration","continue"))),"")</f>
        <v/>
      </c>
      <c r="P122" s="22" t="str">
        <f t="shared" si="7"/>
        <v/>
      </c>
      <c r="Q122" s="33" t="str">
        <f t="shared" si="9"/>
        <v/>
      </c>
      <c r="R122" s="14" t="str">
        <f t="shared" si="8"/>
        <v/>
      </c>
      <c r="S122" s="14" t="str">
        <f>IFERROR(VLOOKUP(F122,'Course&amp;Hours'!$E$12:$F$336,2,FALSE),"")</f>
        <v/>
      </c>
    </row>
    <row r="123" spans="1:19" x14ac:dyDescent="0.25">
      <c r="A123" s="1">
        <f t="shared" si="6"/>
        <v>120</v>
      </c>
      <c r="B123" s="19"/>
      <c r="C123" s="19" t="s">
        <v>140</v>
      </c>
      <c r="D123" s="23"/>
      <c r="E123" s="20"/>
      <c r="F123" s="24"/>
      <c r="G123" s="21"/>
      <c r="H123" s="20"/>
      <c r="I123" s="20"/>
      <c r="J123" s="20"/>
      <c r="K123" s="20"/>
      <c r="L123" s="20"/>
      <c r="M123" s="20"/>
      <c r="N123" s="19"/>
      <c r="O123" s="22" t="str">
        <f>IFERROR(IF(I123="",IF(VLOOKUP(F123,'Course&amp;Hours'!$E$12:$F$149,2,FALSE)-P123&lt;0,"outofduration","continue"),IF(I123&lt;R123,"outofduration",IF(VLOOKUP(F123,'Course&amp;Hours'!$E$12:$F$149,2,FALSE)-P123&lt;0,"outofduration","continue"))),"")</f>
        <v/>
      </c>
      <c r="P123" s="22" t="str">
        <f t="shared" si="7"/>
        <v/>
      </c>
      <c r="Q123" s="33" t="str">
        <f t="shared" si="9"/>
        <v/>
      </c>
      <c r="R123" s="14" t="str">
        <f t="shared" si="8"/>
        <v/>
      </c>
      <c r="S123" s="14" t="str">
        <f>IFERROR(VLOOKUP(F123,'Course&amp;Hours'!$E$12:$F$336,2,FALSE),"")</f>
        <v/>
      </c>
    </row>
    <row r="124" spans="1:19" x14ac:dyDescent="0.25">
      <c r="A124" s="1">
        <f t="shared" si="6"/>
        <v>121</v>
      </c>
      <c r="B124" s="19"/>
      <c r="C124" s="19" t="s">
        <v>140</v>
      </c>
      <c r="D124" s="23"/>
      <c r="E124" s="20"/>
      <c r="F124" s="24"/>
      <c r="G124" s="21"/>
      <c r="H124" s="20"/>
      <c r="I124" s="20"/>
      <c r="J124" s="20"/>
      <c r="K124" s="20"/>
      <c r="L124" s="20"/>
      <c r="M124" s="20"/>
      <c r="N124" s="19"/>
      <c r="O124" s="22" t="str">
        <f>IFERROR(IF(I124="",IF(VLOOKUP(F124,'Course&amp;Hours'!$E$12:$F$149,2,FALSE)-P124&lt;0,"outofduration","continue"),IF(I124&lt;R124,"outofduration",IF(VLOOKUP(F124,'Course&amp;Hours'!$E$12:$F$149,2,FALSE)-P124&lt;0,"outofduration","continue"))),"")</f>
        <v/>
      </c>
      <c r="P124" s="22" t="str">
        <f t="shared" si="7"/>
        <v/>
      </c>
      <c r="Q124" s="33" t="str">
        <f t="shared" si="9"/>
        <v/>
      </c>
      <c r="R124" s="14" t="str">
        <f t="shared" si="8"/>
        <v/>
      </c>
      <c r="S124" s="14" t="str">
        <f>IFERROR(VLOOKUP(F124,'Course&amp;Hours'!$E$12:$F$336,2,FALSE),"")</f>
        <v/>
      </c>
    </row>
    <row r="125" spans="1:19" x14ac:dyDescent="0.25">
      <c r="A125" s="1">
        <f t="shared" si="6"/>
        <v>122</v>
      </c>
      <c r="B125" s="19"/>
      <c r="C125" s="19" t="s">
        <v>140</v>
      </c>
      <c r="D125" s="23"/>
      <c r="E125" s="20"/>
      <c r="F125" s="24"/>
      <c r="G125" s="21"/>
      <c r="H125" s="20"/>
      <c r="I125" s="20"/>
      <c r="J125" s="20"/>
      <c r="K125" s="20"/>
      <c r="L125" s="20"/>
      <c r="M125" s="20"/>
      <c r="N125" s="19"/>
      <c r="O125" s="22" t="str">
        <f>IFERROR(IF(I125="",IF(VLOOKUP(F125,'Course&amp;Hours'!$E$12:$F$149,2,FALSE)-P125&lt;0,"outofduration","continue"),IF(I125&lt;R125,"outofduration",IF(VLOOKUP(F125,'Course&amp;Hours'!$E$12:$F$149,2,FALSE)-P125&lt;0,"outofduration","continue"))),"")</f>
        <v/>
      </c>
      <c r="P125" s="22" t="str">
        <f t="shared" si="7"/>
        <v/>
      </c>
      <c r="Q125" s="33" t="str">
        <f t="shared" si="9"/>
        <v/>
      </c>
      <c r="R125" s="14" t="str">
        <f t="shared" si="8"/>
        <v/>
      </c>
      <c r="S125" s="14" t="str">
        <f>IFERROR(VLOOKUP(F125,'Course&amp;Hours'!$E$12:$F$336,2,FALSE),"")</f>
        <v/>
      </c>
    </row>
    <row r="126" spans="1:19" x14ac:dyDescent="0.25">
      <c r="A126" s="1">
        <f t="shared" si="6"/>
        <v>123</v>
      </c>
      <c r="B126" s="19"/>
      <c r="C126" s="19" t="s">
        <v>140</v>
      </c>
      <c r="D126" s="23"/>
      <c r="E126" s="20"/>
      <c r="F126" s="24"/>
      <c r="G126" s="21"/>
      <c r="H126" s="20"/>
      <c r="I126" s="20"/>
      <c r="J126" s="20"/>
      <c r="K126" s="20"/>
      <c r="L126" s="20"/>
      <c r="M126" s="20"/>
      <c r="N126" s="19"/>
      <c r="O126" s="22" t="str">
        <f>IFERROR(IF(I126="",IF(VLOOKUP(F126,'Course&amp;Hours'!$E$12:$F$149,2,FALSE)-P126&lt;0,"outofduration","continue"),IF(I126&lt;R126,"outofduration",IF(VLOOKUP(F126,'Course&amp;Hours'!$E$12:$F$149,2,FALSE)-P126&lt;0,"outofduration","continue"))),"")</f>
        <v/>
      </c>
      <c r="P126" s="22" t="str">
        <f t="shared" si="7"/>
        <v/>
      </c>
      <c r="Q126" s="33" t="str">
        <f t="shared" si="9"/>
        <v/>
      </c>
      <c r="R126" s="14" t="str">
        <f t="shared" si="8"/>
        <v/>
      </c>
      <c r="S126" s="14" t="str">
        <f>IFERROR(VLOOKUP(F126,'Course&amp;Hours'!$E$12:$F$336,2,FALSE),"")</f>
        <v/>
      </c>
    </row>
    <row r="127" spans="1:19" x14ac:dyDescent="0.25">
      <c r="A127" s="1">
        <f t="shared" si="6"/>
        <v>124</v>
      </c>
      <c r="B127" s="19"/>
      <c r="C127" s="19" t="s">
        <v>140</v>
      </c>
      <c r="D127" s="23"/>
      <c r="E127" s="20"/>
      <c r="F127" s="24"/>
      <c r="G127" s="21"/>
      <c r="H127" s="20"/>
      <c r="I127" s="20"/>
      <c r="J127" s="20"/>
      <c r="K127" s="20"/>
      <c r="L127" s="20"/>
      <c r="M127" s="20"/>
      <c r="N127" s="19"/>
      <c r="O127" s="22" t="str">
        <f>IFERROR(IF(I127="",IF(VLOOKUP(F127,'Course&amp;Hours'!$E$12:$F$149,2,FALSE)-P127&lt;0,"outofduration","continue"),IF(I127&lt;R127,"outofduration",IF(VLOOKUP(F127,'Course&amp;Hours'!$E$12:$F$149,2,FALSE)-P127&lt;0,"outofduration","continue"))),"")</f>
        <v/>
      </c>
      <c r="P127" s="22" t="str">
        <f t="shared" si="7"/>
        <v/>
      </c>
      <c r="Q127" s="33" t="str">
        <f t="shared" si="9"/>
        <v/>
      </c>
      <c r="R127" s="14" t="str">
        <f t="shared" si="8"/>
        <v/>
      </c>
      <c r="S127" s="14" t="str">
        <f>IFERROR(VLOOKUP(F127,'Course&amp;Hours'!$E$12:$F$336,2,FALSE),"")</f>
        <v/>
      </c>
    </row>
    <row r="128" spans="1:19" x14ac:dyDescent="0.25">
      <c r="A128" s="1">
        <f t="shared" si="6"/>
        <v>125</v>
      </c>
      <c r="B128" s="19"/>
      <c r="C128" s="19" t="s">
        <v>140</v>
      </c>
      <c r="D128" s="23"/>
      <c r="E128" s="20"/>
      <c r="F128" s="24"/>
      <c r="G128" s="21"/>
      <c r="H128" s="20"/>
      <c r="I128" s="20"/>
      <c r="J128" s="20"/>
      <c r="K128" s="20"/>
      <c r="L128" s="20"/>
      <c r="M128" s="20"/>
      <c r="N128" s="19"/>
      <c r="O128" s="22" t="str">
        <f>IFERROR(IF(I128="",IF(VLOOKUP(F128,'Course&amp;Hours'!$E$12:$F$149,2,FALSE)-P128&lt;0,"outofduration","continue"),IF(I128&lt;R128,"outofduration",IF(VLOOKUP(F128,'Course&amp;Hours'!$E$12:$F$149,2,FALSE)-P128&lt;0,"outofduration","continue"))),"")</f>
        <v/>
      </c>
      <c r="P128" s="22" t="str">
        <f t="shared" si="7"/>
        <v/>
      </c>
      <c r="Q128" s="33" t="str">
        <f t="shared" si="9"/>
        <v/>
      </c>
      <c r="R128" s="14" t="str">
        <f t="shared" si="8"/>
        <v/>
      </c>
      <c r="S128" s="14" t="str">
        <f>IFERROR(VLOOKUP(F128,'Course&amp;Hours'!$E$12:$F$336,2,FALSE),"")</f>
        <v/>
      </c>
    </row>
    <row r="129" spans="1:19" x14ac:dyDescent="0.25">
      <c r="A129" s="1">
        <f t="shared" si="6"/>
        <v>126</v>
      </c>
      <c r="B129" s="19"/>
      <c r="C129" s="19" t="s">
        <v>140</v>
      </c>
      <c r="D129" s="23"/>
      <c r="E129" s="20"/>
      <c r="F129" s="24"/>
      <c r="G129" s="21"/>
      <c r="H129" s="20"/>
      <c r="I129" s="20"/>
      <c r="J129" s="20"/>
      <c r="K129" s="20"/>
      <c r="L129" s="20"/>
      <c r="M129" s="20"/>
      <c r="N129" s="19"/>
      <c r="O129" s="22" t="str">
        <f>IFERROR(IF(I129="",IF(VLOOKUP(F129,'Course&amp;Hours'!$E$12:$F$149,2,FALSE)-P129&lt;0,"outofduration","continue"),IF(I129&lt;R129,"outofduration",IF(VLOOKUP(F129,'Course&amp;Hours'!$E$12:$F$149,2,FALSE)-P129&lt;0,"outofduration","continue"))),"")</f>
        <v/>
      </c>
      <c r="P129" s="22" t="str">
        <f t="shared" si="7"/>
        <v/>
      </c>
      <c r="Q129" s="33" t="str">
        <f t="shared" si="9"/>
        <v/>
      </c>
      <c r="R129" s="14" t="str">
        <f t="shared" si="8"/>
        <v/>
      </c>
      <c r="S129" s="14" t="str">
        <f>IFERROR(VLOOKUP(F129,'Course&amp;Hours'!$E$12:$F$336,2,FALSE),"")</f>
        <v/>
      </c>
    </row>
    <row r="130" spans="1:19" x14ac:dyDescent="0.25">
      <c r="A130" s="1">
        <f t="shared" si="6"/>
        <v>127</v>
      </c>
      <c r="B130" s="19"/>
      <c r="C130" s="19" t="s">
        <v>140</v>
      </c>
      <c r="D130" s="23"/>
      <c r="E130" s="20"/>
      <c r="F130" s="24"/>
      <c r="G130" s="21"/>
      <c r="H130" s="20"/>
      <c r="I130" s="20"/>
      <c r="J130" s="20"/>
      <c r="K130" s="20"/>
      <c r="L130" s="20"/>
      <c r="M130" s="20"/>
      <c r="N130" s="19"/>
      <c r="O130" s="22" t="str">
        <f>IFERROR(IF(I130="",IF(VLOOKUP(F130,'Course&amp;Hours'!$E$12:$F$149,2,FALSE)-P130&lt;0,"outofduration","continue"),IF(I130&lt;R130,"outofduration",IF(VLOOKUP(F130,'Course&amp;Hours'!$E$12:$F$149,2,FALSE)-P130&lt;0,"outofduration","continue"))),"")</f>
        <v/>
      </c>
      <c r="P130" s="22" t="str">
        <f t="shared" si="7"/>
        <v/>
      </c>
      <c r="Q130" s="33" t="str">
        <f t="shared" si="9"/>
        <v/>
      </c>
      <c r="R130" s="14" t="str">
        <f t="shared" si="8"/>
        <v/>
      </c>
      <c r="S130" s="14" t="str">
        <f>IFERROR(VLOOKUP(F130,'Course&amp;Hours'!$E$12:$F$336,2,FALSE),"")</f>
        <v/>
      </c>
    </row>
    <row r="131" spans="1:19" x14ac:dyDescent="0.25">
      <c r="A131" s="1">
        <f t="shared" si="6"/>
        <v>128</v>
      </c>
      <c r="B131" s="19"/>
      <c r="C131" s="19" t="s">
        <v>140</v>
      </c>
      <c r="D131" s="23"/>
      <c r="E131" s="20"/>
      <c r="F131" s="24"/>
      <c r="G131" s="21"/>
      <c r="H131" s="20"/>
      <c r="I131" s="20"/>
      <c r="J131" s="20"/>
      <c r="K131" s="20"/>
      <c r="L131" s="20"/>
      <c r="M131" s="20"/>
      <c r="N131" s="19"/>
      <c r="O131" s="22" t="str">
        <f>IFERROR(IF(I131="",IF(VLOOKUP(F131,'Course&amp;Hours'!$E$12:$F$149,2,FALSE)-P131&lt;0,"outofduration","continue"),IF(I131&lt;R131,"outofduration",IF(VLOOKUP(F131,'Course&amp;Hours'!$E$12:$F$149,2,FALSE)-P131&lt;0,"outofduration","continue"))),"")</f>
        <v/>
      </c>
      <c r="P131" s="22" t="str">
        <f t="shared" si="7"/>
        <v/>
      </c>
      <c r="Q131" s="33" t="str">
        <f t="shared" ref="Q131:Q162" si="10">IF(D131="","",(NETWORKDAYS(D131,$M$1))-1)</f>
        <v/>
      </c>
      <c r="R131" s="14" t="str">
        <f t="shared" si="8"/>
        <v/>
      </c>
      <c r="S131" s="14" t="str">
        <f>IFERROR(VLOOKUP(F131,'Course&amp;Hours'!$E$12:$F$336,2,FALSE),"")</f>
        <v/>
      </c>
    </row>
    <row r="132" spans="1:19" x14ac:dyDescent="0.25">
      <c r="A132" s="1">
        <f t="shared" ref="A132:A195" si="11">ROW()-3</f>
        <v>129</v>
      </c>
      <c r="B132" s="19"/>
      <c r="C132" s="19" t="s">
        <v>140</v>
      </c>
      <c r="D132" s="23"/>
      <c r="E132" s="20"/>
      <c r="F132" s="24"/>
      <c r="G132" s="21"/>
      <c r="H132" s="20"/>
      <c r="I132" s="20"/>
      <c r="J132" s="20"/>
      <c r="K132" s="20"/>
      <c r="L132" s="20"/>
      <c r="M132" s="20"/>
      <c r="N132" s="19"/>
      <c r="O132" s="22" t="str">
        <f>IFERROR(IF(I132="",IF(VLOOKUP(F132,'Course&amp;Hours'!$E$12:$F$149,2,FALSE)-P132&lt;0,"outofduration","continue"),IF(I132&lt;R132,"outofduration",IF(VLOOKUP(F132,'Course&amp;Hours'!$E$12:$F$149,2,FALSE)-P132&lt;0,"outofduration","continue"))),"")</f>
        <v/>
      </c>
      <c r="P132" s="22" t="str">
        <f t="shared" ref="P132:P195" si="12">IFERROR(Q132-N132,"")</f>
        <v/>
      </c>
      <c r="Q132" s="33" t="str">
        <f t="shared" si="10"/>
        <v/>
      </c>
      <c r="R132" s="14" t="str">
        <f t="shared" ref="R132:R195" si="13">IFERROR(ROUNDUP(P132*100/S132,0),"")</f>
        <v/>
      </c>
      <c r="S132" s="14" t="str">
        <f>IFERROR(VLOOKUP(F132,'Course&amp;Hours'!$E$12:$F$336,2,FALSE),"")</f>
        <v/>
      </c>
    </row>
    <row r="133" spans="1:19" x14ac:dyDescent="0.25">
      <c r="A133" s="1">
        <f t="shared" si="11"/>
        <v>130</v>
      </c>
      <c r="B133" s="19"/>
      <c r="C133" s="19" t="s">
        <v>140</v>
      </c>
      <c r="D133" s="23"/>
      <c r="E133" s="20"/>
      <c r="F133" s="24"/>
      <c r="G133" s="21"/>
      <c r="H133" s="20"/>
      <c r="I133" s="20"/>
      <c r="J133" s="20"/>
      <c r="K133" s="20"/>
      <c r="L133" s="20"/>
      <c r="M133" s="20"/>
      <c r="N133" s="19"/>
      <c r="O133" s="22" t="str">
        <f>IFERROR(IF(I133="",IF(VLOOKUP(F133,'Course&amp;Hours'!$E$12:$F$149,2,FALSE)-P133&lt;0,"outofduration","continue"),IF(I133&lt;R133,"outofduration",IF(VLOOKUP(F133,'Course&amp;Hours'!$E$12:$F$149,2,FALSE)-P133&lt;0,"outofduration","continue"))),"")</f>
        <v/>
      </c>
      <c r="P133" s="22" t="str">
        <f t="shared" si="12"/>
        <v/>
      </c>
      <c r="Q133" s="33" t="str">
        <f t="shared" si="10"/>
        <v/>
      </c>
      <c r="R133" s="14" t="str">
        <f t="shared" si="13"/>
        <v/>
      </c>
      <c r="S133" s="14" t="str">
        <f>IFERROR(VLOOKUP(F133,'Course&amp;Hours'!$E$12:$F$336,2,FALSE),"")</f>
        <v/>
      </c>
    </row>
    <row r="134" spans="1:19" x14ac:dyDescent="0.25">
      <c r="A134" s="1">
        <f t="shared" si="11"/>
        <v>131</v>
      </c>
      <c r="B134" s="19"/>
      <c r="C134" s="19" t="s">
        <v>140</v>
      </c>
      <c r="D134" s="23"/>
      <c r="E134" s="20"/>
      <c r="F134" s="24"/>
      <c r="G134" s="21"/>
      <c r="H134" s="20"/>
      <c r="I134" s="20"/>
      <c r="J134" s="20"/>
      <c r="K134" s="20"/>
      <c r="L134" s="20"/>
      <c r="M134" s="20"/>
      <c r="N134" s="19"/>
      <c r="O134" s="22" t="str">
        <f>IFERROR(IF(I134="",IF(VLOOKUP(F134,'Course&amp;Hours'!$E$12:$F$149,2,FALSE)-P134&lt;0,"outofduration","continue"),IF(I134&lt;R134,"outofduration",IF(VLOOKUP(F134,'Course&amp;Hours'!$E$12:$F$149,2,FALSE)-P134&lt;0,"outofduration","continue"))),"")</f>
        <v/>
      </c>
      <c r="P134" s="22" t="str">
        <f t="shared" si="12"/>
        <v/>
      </c>
      <c r="Q134" s="33" t="str">
        <f t="shared" si="10"/>
        <v/>
      </c>
      <c r="R134" s="14" t="str">
        <f t="shared" si="13"/>
        <v/>
      </c>
      <c r="S134" s="14" t="str">
        <f>IFERROR(VLOOKUP(F134,'Course&amp;Hours'!$E$12:$F$336,2,FALSE),"")</f>
        <v/>
      </c>
    </row>
    <row r="135" spans="1:19" x14ac:dyDescent="0.25">
      <c r="A135" s="1">
        <f t="shared" si="11"/>
        <v>132</v>
      </c>
      <c r="B135" s="19"/>
      <c r="C135" s="19" t="s">
        <v>140</v>
      </c>
      <c r="D135" s="23"/>
      <c r="E135" s="20"/>
      <c r="F135" s="24"/>
      <c r="G135" s="21"/>
      <c r="H135" s="20"/>
      <c r="I135" s="20"/>
      <c r="J135" s="20"/>
      <c r="K135" s="20"/>
      <c r="L135" s="20"/>
      <c r="M135" s="20"/>
      <c r="N135" s="19"/>
      <c r="O135" s="22" t="str">
        <f>IFERROR(IF(I135="",IF(VLOOKUP(F135,'Course&amp;Hours'!$E$12:$F$149,2,FALSE)-P135&lt;0,"outofduration","continue"),IF(I135&lt;R135,"outofduration",IF(VLOOKUP(F135,'Course&amp;Hours'!$E$12:$F$149,2,FALSE)-P135&lt;0,"outofduration","continue"))),"")</f>
        <v/>
      </c>
      <c r="P135" s="22" t="str">
        <f t="shared" si="12"/>
        <v/>
      </c>
      <c r="Q135" s="33" t="str">
        <f t="shared" si="10"/>
        <v/>
      </c>
      <c r="R135" s="14" t="str">
        <f t="shared" si="13"/>
        <v/>
      </c>
      <c r="S135" s="14" t="str">
        <f>IFERROR(VLOOKUP(F135,'Course&amp;Hours'!$E$12:$F$336,2,FALSE),"")</f>
        <v/>
      </c>
    </row>
    <row r="136" spans="1:19" x14ac:dyDescent="0.25">
      <c r="A136" s="1">
        <f t="shared" si="11"/>
        <v>133</v>
      </c>
      <c r="B136" s="19"/>
      <c r="C136" s="19" t="s">
        <v>140</v>
      </c>
      <c r="D136" s="23"/>
      <c r="E136" s="20"/>
      <c r="F136" s="24"/>
      <c r="G136" s="21"/>
      <c r="H136" s="20"/>
      <c r="I136" s="20"/>
      <c r="J136" s="20"/>
      <c r="K136" s="20"/>
      <c r="L136" s="20"/>
      <c r="M136" s="20"/>
      <c r="N136" s="19"/>
      <c r="O136" s="22" t="str">
        <f>IFERROR(IF(I136="",IF(VLOOKUP(F136,'Course&amp;Hours'!$E$12:$F$149,2,FALSE)-P136&lt;0,"outofduration","continue"),IF(I136&lt;R136,"outofduration",IF(VLOOKUP(F136,'Course&amp;Hours'!$E$12:$F$149,2,FALSE)-P136&lt;0,"outofduration","continue"))),"")</f>
        <v/>
      </c>
      <c r="P136" s="22" t="str">
        <f t="shared" si="12"/>
        <v/>
      </c>
      <c r="Q136" s="33" t="str">
        <f t="shared" si="10"/>
        <v/>
      </c>
      <c r="R136" s="14" t="str">
        <f t="shared" si="13"/>
        <v/>
      </c>
      <c r="S136" s="14" t="str">
        <f>IFERROR(VLOOKUP(F136,'Course&amp;Hours'!$E$12:$F$336,2,FALSE),"")</f>
        <v/>
      </c>
    </row>
    <row r="137" spans="1:19" x14ac:dyDescent="0.25">
      <c r="A137" s="1">
        <f t="shared" si="11"/>
        <v>134</v>
      </c>
      <c r="B137" s="19"/>
      <c r="C137" s="19" t="s">
        <v>140</v>
      </c>
      <c r="D137" s="23"/>
      <c r="E137" s="20"/>
      <c r="F137" s="24"/>
      <c r="G137" s="21"/>
      <c r="H137" s="20"/>
      <c r="I137" s="20"/>
      <c r="J137" s="20"/>
      <c r="K137" s="20"/>
      <c r="L137" s="20"/>
      <c r="M137" s="20"/>
      <c r="N137" s="19"/>
      <c r="O137" s="22" t="str">
        <f>IFERROR(IF(I137="",IF(VLOOKUP(F137,'Course&amp;Hours'!$E$12:$F$149,2,FALSE)-P137&lt;0,"outofduration","continue"),IF(I137&lt;R137,"outofduration",IF(VLOOKUP(F137,'Course&amp;Hours'!$E$12:$F$149,2,FALSE)-P137&lt;0,"outofduration","continue"))),"")</f>
        <v/>
      </c>
      <c r="P137" s="22" t="str">
        <f t="shared" si="12"/>
        <v/>
      </c>
      <c r="Q137" s="33" t="str">
        <f t="shared" si="10"/>
        <v/>
      </c>
      <c r="R137" s="14" t="str">
        <f t="shared" si="13"/>
        <v/>
      </c>
      <c r="S137" s="14" t="str">
        <f>IFERROR(VLOOKUP(F137,'Course&amp;Hours'!$E$12:$F$336,2,FALSE),"")</f>
        <v/>
      </c>
    </row>
    <row r="138" spans="1:19" x14ac:dyDescent="0.25">
      <c r="A138" s="1">
        <f t="shared" si="11"/>
        <v>135</v>
      </c>
      <c r="B138" s="19"/>
      <c r="C138" s="19" t="s">
        <v>140</v>
      </c>
      <c r="D138" s="23"/>
      <c r="E138" s="20"/>
      <c r="F138" s="24"/>
      <c r="G138" s="21"/>
      <c r="H138" s="20"/>
      <c r="I138" s="20"/>
      <c r="J138" s="20"/>
      <c r="K138" s="20"/>
      <c r="L138" s="20"/>
      <c r="M138" s="20"/>
      <c r="N138" s="19"/>
      <c r="O138" s="22" t="str">
        <f>IFERROR(IF(I138="",IF(VLOOKUP(F138,'Course&amp;Hours'!$E$12:$F$149,2,FALSE)-P138&lt;0,"outofduration","continue"),IF(I138&lt;R138,"outofduration",IF(VLOOKUP(F138,'Course&amp;Hours'!$E$12:$F$149,2,FALSE)-P138&lt;0,"outofduration","continue"))),"")</f>
        <v/>
      </c>
      <c r="P138" s="22" t="str">
        <f t="shared" si="12"/>
        <v/>
      </c>
      <c r="Q138" s="33" t="str">
        <f t="shared" si="10"/>
        <v/>
      </c>
      <c r="R138" s="14" t="str">
        <f t="shared" si="13"/>
        <v/>
      </c>
      <c r="S138" s="14" t="str">
        <f>IFERROR(VLOOKUP(F138,'Course&amp;Hours'!$E$12:$F$336,2,FALSE),"")</f>
        <v/>
      </c>
    </row>
    <row r="139" spans="1:19" x14ac:dyDescent="0.25">
      <c r="A139" s="1">
        <f t="shared" si="11"/>
        <v>136</v>
      </c>
      <c r="B139" s="19"/>
      <c r="C139" s="19" t="s">
        <v>140</v>
      </c>
      <c r="D139" s="23"/>
      <c r="E139" s="20"/>
      <c r="F139" s="24"/>
      <c r="G139" s="21"/>
      <c r="H139" s="20"/>
      <c r="I139" s="20"/>
      <c r="J139" s="20"/>
      <c r="K139" s="20"/>
      <c r="L139" s="20"/>
      <c r="M139" s="20"/>
      <c r="N139" s="19"/>
      <c r="O139" s="22" t="str">
        <f>IFERROR(IF(I139="",IF(VLOOKUP(F139,'Course&amp;Hours'!$E$12:$F$149,2,FALSE)-P139&lt;0,"outofduration","continue"),IF(I139&lt;R139,"outofduration",IF(VLOOKUP(F139,'Course&amp;Hours'!$E$12:$F$149,2,FALSE)-P139&lt;0,"outofduration","continue"))),"")</f>
        <v/>
      </c>
      <c r="P139" s="22" t="str">
        <f t="shared" si="12"/>
        <v/>
      </c>
      <c r="Q139" s="33" t="str">
        <f t="shared" si="10"/>
        <v/>
      </c>
      <c r="R139" s="14" t="str">
        <f t="shared" si="13"/>
        <v/>
      </c>
      <c r="S139" s="14" t="str">
        <f>IFERROR(VLOOKUP(F139,'Course&amp;Hours'!$E$12:$F$336,2,FALSE),"")</f>
        <v/>
      </c>
    </row>
    <row r="140" spans="1:19" x14ac:dyDescent="0.25">
      <c r="A140" s="1">
        <f t="shared" si="11"/>
        <v>137</v>
      </c>
      <c r="B140" s="19"/>
      <c r="C140" s="19" t="s">
        <v>140</v>
      </c>
      <c r="D140" s="23"/>
      <c r="E140" s="20"/>
      <c r="F140" s="24"/>
      <c r="G140" s="21"/>
      <c r="H140" s="20"/>
      <c r="I140" s="20"/>
      <c r="J140" s="20"/>
      <c r="K140" s="20"/>
      <c r="L140" s="20"/>
      <c r="M140" s="20"/>
      <c r="N140" s="19"/>
      <c r="O140" s="22" t="str">
        <f>IFERROR(IF(I140="",IF(VLOOKUP(F140,'Course&amp;Hours'!$E$12:$F$149,2,FALSE)-P140&lt;0,"outofduration","continue"),IF(I140&lt;R140,"outofduration",IF(VLOOKUP(F140,'Course&amp;Hours'!$E$12:$F$149,2,FALSE)-P140&lt;0,"outofduration","continue"))),"")</f>
        <v/>
      </c>
      <c r="P140" s="22" t="str">
        <f t="shared" si="12"/>
        <v/>
      </c>
      <c r="Q140" s="33" t="str">
        <f t="shared" si="10"/>
        <v/>
      </c>
      <c r="R140" s="14" t="str">
        <f t="shared" si="13"/>
        <v/>
      </c>
      <c r="S140" s="14" t="str">
        <f>IFERROR(VLOOKUP(F140,'Course&amp;Hours'!$E$12:$F$336,2,FALSE),"")</f>
        <v/>
      </c>
    </row>
    <row r="141" spans="1:19" x14ac:dyDescent="0.25">
      <c r="A141" s="1">
        <f t="shared" si="11"/>
        <v>138</v>
      </c>
      <c r="B141" s="19"/>
      <c r="C141" s="19" t="s">
        <v>140</v>
      </c>
      <c r="D141" s="23"/>
      <c r="E141" s="20"/>
      <c r="F141" s="24"/>
      <c r="G141" s="21"/>
      <c r="H141" s="20"/>
      <c r="I141" s="20"/>
      <c r="J141" s="20"/>
      <c r="K141" s="20"/>
      <c r="L141" s="20"/>
      <c r="M141" s="20"/>
      <c r="N141" s="19"/>
      <c r="O141" s="22" t="str">
        <f>IFERROR(IF(I141="",IF(VLOOKUP(F141,'Course&amp;Hours'!$E$12:$F$149,2,FALSE)-P141&lt;0,"outofduration","continue"),IF(I141&lt;R141,"outofduration",IF(VLOOKUP(F141,'Course&amp;Hours'!$E$12:$F$149,2,FALSE)-P141&lt;0,"outofduration","continue"))),"")</f>
        <v/>
      </c>
      <c r="P141" s="22" t="str">
        <f t="shared" si="12"/>
        <v/>
      </c>
      <c r="Q141" s="33" t="str">
        <f t="shared" si="10"/>
        <v/>
      </c>
      <c r="R141" s="14" t="str">
        <f t="shared" si="13"/>
        <v/>
      </c>
      <c r="S141" s="14" t="str">
        <f>IFERROR(VLOOKUP(F141,'Course&amp;Hours'!$E$12:$F$336,2,FALSE),"")</f>
        <v/>
      </c>
    </row>
    <row r="142" spans="1:19" x14ac:dyDescent="0.25">
      <c r="A142" s="1">
        <f t="shared" si="11"/>
        <v>139</v>
      </c>
      <c r="B142" s="19"/>
      <c r="C142" s="19" t="s">
        <v>140</v>
      </c>
      <c r="D142" s="23"/>
      <c r="E142" s="20"/>
      <c r="F142" s="24"/>
      <c r="G142" s="21"/>
      <c r="H142" s="20"/>
      <c r="I142" s="20"/>
      <c r="J142" s="20"/>
      <c r="K142" s="20"/>
      <c r="L142" s="20"/>
      <c r="M142" s="20"/>
      <c r="N142" s="19"/>
      <c r="O142" s="22" t="str">
        <f>IFERROR(IF(I142="",IF(VLOOKUP(F142,'Course&amp;Hours'!$E$12:$F$149,2,FALSE)-P142&lt;0,"outofduration","continue"),IF(I142&lt;R142,"outofduration",IF(VLOOKUP(F142,'Course&amp;Hours'!$E$12:$F$149,2,FALSE)-P142&lt;0,"outofduration","continue"))),"")</f>
        <v/>
      </c>
      <c r="P142" s="22" t="str">
        <f t="shared" si="12"/>
        <v/>
      </c>
      <c r="Q142" s="33" t="str">
        <f t="shared" si="10"/>
        <v/>
      </c>
      <c r="R142" s="14" t="str">
        <f t="shared" si="13"/>
        <v/>
      </c>
      <c r="S142" s="14" t="str">
        <f>IFERROR(VLOOKUP(F142,'Course&amp;Hours'!$E$12:$F$336,2,FALSE),"")</f>
        <v/>
      </c>
    </row>
    <row r="143" spans="1:19" x14ac:dyDescent="0.25">
      <c r="A143" s="1">
        <f t="shared" si="11"/>
        <v>140</v>
      </c>
      <c r="B143" s="19"/>
      <c r="C143" s="19" t="s">
        <v>140</v>
      </c>
      <c r="D143" s="23"/>
      <c r="E143" s="20"/>
      <c r="F143" s="24"/>
      <c r="G143" s="21"/>
      <c r="H143" s="20"/>
      <c r="I143" s="20"/>
      <c r="J143" s="20"/>
      <c r="K143" s="20"/>
      <c r="L143" s="20"/>
      <c r="M143" s="20"/>
      <c r="N143" s="19"/>
      <c r="O143" s="22" t="str">
        <f>IFERROR(IF(I143="",IF(VLOOKUP(F143,'Course&amp;Hours'!$E$12:$F$149,2,FALSE)-P143&lt;0,"outofduration","continue"),IF(I143&lt;R143,"outofduration",IF(VLOOKUP(F143,'Course&amp;Hours'!$E$12:$F$149,2,FALSE)-P143&lt;0,"outofduration","continue"))),"")</f>
        <v/>
      </c>
      <c r="P143" s="22" t="str">
        <f t="shared" si="12"/>
        <v/>
      </c>
      <c r="Q143" s="33" t="str">
        <f t="shared" si="10"/>
        <v/>
      </c>
      <c r="R143" s="14" t="str">
        <f t="shared" si="13"/>
        <v/>
      </c>
      <c r="S143" s="14" t="str">
        <f>IFERROR(VLOOKUP(F143,'Course&amp;Hours'!$E$12:$F$336,2,FALSE),"")</f>
        <v/>
      </c>
    </row>
    <row r="144" spans="1:19" x14ac:dyDescent="0.25">
      <c r="A144" s="1">
        <f t="shared" si="11"/>
        <v>141</v>
      </c>
      <c r="B144" s="19"/>
      <c r="C144" s="19" t="s">
        <v>140</v>
      </c>
      <c r="D144" s="23"/>
      <c r="E144" s="20"/>
      <c r="F144" s="24"/>
      <c r="G144" s="21"/>
      <c r="H144" s="20"/>
      <c r="I144" s="20"/>
      <c r="J144" s="20"/>
      <c r="K144" s="20"/>
      <c r="L144" s="20"/>
      <c r="M144" s="20"/>
      <c r="N144" s="19"/>
      <c r="O144" s="22" t="str">
        <f>IFERROR(IF(I144="",IF(VLOOKUP(F144,'Course&amp;Hours'!$E$12:$F$149,2,FALSE)-P144&lt;0,"outofduration","continue"),IF(I144&lt;R144,"outofduration",IF(VLOOKUP(F144,'Course&amp;Hours'!$E$12:$F$149,2,FALSE)-P144&lt;0,"outofduration","continue"))),"")</f>
        <v/>
      </c>
      <c r="P144" s="22" t="str">
        <f t="shared" si="12"/>
        <v/>
      </c>
      <c r="Q144" s="33" t="str">
        <f t="shared" si="10"/>
        <v/>
      </c>
      <c r="R144" s="14" t="str">
        <f t="shared" si="13"/>
        <v/>
      </c>
      <c r="S144" s="14" t="str">
        <f>IFERROR(VLOOKUP(F144,'Course&amp;Hours'!$E$12:$F$336,2,FALSE),"")</f>
        <v/>
      </c>
    </row>
    <row r="145" spans="1:19" x14ac:dyDescent="0.25">
      <c r="A145" s="1">
        <f t="shared" si="11"/>
        <v>142</v>
      </c>
      <c r="B145" s="19"/>
      <c r="C145" s="19" t="s">
        <v>140</v>
      </c>
      <c r="D145" s="23"/>
      <c r="E145" s="20"/>
      <c r="F145" s="24"/>
      <c r="G145" s="21"/>
      <c r="H145" s="20"/>
      <c r="I145" s="20"/>
      <c r="J145" s="20"/>
      <c r="K145" s="20"/>
      <c r="L145" s="20"/>
      <c r="M145" s="20"/>
      <c r="N145" s="19"/>
      <c r="O145" s="22" t="str">
        <f>IFERROR(IF(I145="",IF(VLOOKUP(F145,'Course&amp;Hours'!$E$12:$F$149,2,FALSE)-P145&lt;0,"outofduration","continue"),IF(I145&lt;R145,"outofduration",IF(VLOOKUP(F145,'Course&amp;Hours'!$E$12:$F$149,2,FALSE)-P145&lt;0,"outofduration","continue"))),"")</f>
        <v/>
      </c>
      <c r="P145" s="22" t="str">
        <f t="shared" si="12"/>
        <v/>
      </c>
      <c r="Q145" s="33" t="str">
        <f t="shared" si="10"/>
        <v/>
      </c>
      <c r="R145" s="14" t="str">
        <f t="shared" si="13"/>
        <v/>
      </c>
      <c r="S145" s="14" t="str">
        <f>IFERROR(VLOOKUP(F145,'Course&amp;Hours'!$E$12:$F$336,2,FALSE),"")</f>
        <v/>
      </c>
    </row>
    <row r="146" spans="1:19" x14ac:dyDescent="0.25">
      <c r="A146" s="1">
        <f t="shared" si="11"/>
        <v>143</v>
      </c>
      <c r="B146" s="19"/>
      <c r="C146" s="19" t="s">
        <v>140</v>
      </c>
      <c r="D146" s="23"/>
      <c r="E146" s="20"/>
      <c r="F146" s="24"/>
      <c r="G146" s="21"/>
      <c r="H146" s="20"/>
      <c r="I146" s="20"/>
      <c r="J146" s="20"/>
      <c r="K146" s="20"/>
      <c r="L146" s="20"/>
      <c r="M146" s="20"/>
      <c r="N146" s="19"/>
      <c r="O146" s="22" t="str">
        <f>IFERROR(IF(I146="",IF(VLOOKUP(F146,'Course&amp;Hours'!$E$12:$F$149,2,FALSE)-P146&lt;0,"outofduration","continue"),IF(I146&lt;R146,"outofduration",IF(VLOOKUP(F146,'Course&amp;Hours'!$E$12:$F$149,2,FALSE)-P146&lt;0,"outofduration","continue"))),"")</f>
        <v/>
      </c>
      <c r="P146" s="22" t="str">
        <f t="shared" si="12"/>
        <v/>
      </c>
      <c r="Q146" s="33" t="str">
        <f t="shared" si="10"/>
        <v/>
      </c>
      <c r="R146" s="14" t="str">
        <f t="shared" si="13"/>
        <v/>
      </c>
      <c r="S146" s="14" t="str">
        <f>IFERROR(VLOOKUP(F146,'Course&amp;Hours'!$E$12:$F$336,2,FALSE),"")</f>
        <v/>
      </c>
    </row>
    <row r="147" spans="1:19" x14ac:dyDescent="0.25">
      <c r="A147" s="1">
        <f t="shared" si="11"/>
        <v>144</v>
      </c>
      <c r="B147" s="19"/>
      <c r="C147" s="19" t="s">
        <v>140</v>
      </c>
      <c r="D147" s="23"/>
      <c r="E147" s="20"/>
      <c r="F147" s="24"/>
      <c r="G147" s="21"/>
      <c r="H147" s="20"/>
      <c r="I147" s="20"/>
      <c r="J147" s="20"/>
      <c r="K147" s="20"/>
      <c r="L147" s="20"/>
      <c r="M147" s="20"/>
      <c r="N147" s="19"/>
      <c r="O147" s="22" t="str">
        <f>IFERROR(IF(I147="",IF(VLOOKUP(F147,'Course&amp;Hours'!$E$12:$F$149,2,FALSE)-P147&lt;0,"outofduration","continue"),IF(I147&lt;R147,"outofduration",IF(VLOOKUP(F147,'Course&amp;Hours'!$E$12:$F$149,2,FALSE)-P147&lt;0,"outofduration","continue"))),"")</f>
        <v/>
      </c>
      <c r="P147" s="22" t="str">
        <f t="shared" si="12"/>
        <v/>
      </c>
      <c r="Q147" s="33" t="str">
        <f t="shared" si="10"/>
        <v/>
      </c>
      <c r="R147" s="14" t="str">
        <f t="shared" si="13"/>
        <v/>
      </c>
      <c r="S147" s="14" t="str">
        <f>IFERROR(VLOOKUP(F147,'Course&amp;Hours'!$E$12:$F$336,2,FALSE),"")</f>
        <v/>
      </c>
    </row>
    <row r="148" spans="1:19" x14ac:dyDescent="0.25">
      <c r="A148" s="1">
        <f t="shared" si="11"/>
        <v>145</v>
      </c>
      <c r="B148" s="19"/>
      <c r="C148" s="19" t="s">
        <v>140</v>
      </c>
      <c r="D148" s="23"/>
      <c r="E148" s="20"/>
      <c r="F148" s="24"/>
      <c r="G148" s="21"/>
      <c r="H148" s="20"/>
      <c r="I148" s="20"/>
      <c r="J148" s="20"/>
      <c r="K148" s="20"/>
      <c r="L148" s="20"/>
      <c r="M148" s="20"/>
      <c r="N148" s="19"/>
      <c r="O148" s="22" t="str">
        <f>IFERROR(IF(I148="",IF(VLOOKUP(F148,'Course&amp;Hours'!$E$12:$F$149,2,FALSE)-P148&lt;0,"outofduration","continue"),IF(I148&lt;R148,"outofduration",IF(VLOOKUP(F148,'Course&amp;Hours'!$E$12:$F$149,2,FALSE)-P148&lt;0,"outofduration","continue"))),"")</f>
        <v/>
      </c>
      <c r="P148" s="22" t="str">
        <f t="shared" si="12"/>
        <v/>
      </c>
      <c r="Q148" s="33" t="str">
        <f t="shared" si="10"/>
        <v/>
      </c>
      <c r="R148" s="14" t="str">
        <f t="shared" si="13"/>
        <v/>
      </c>
      <c r="S148" s="14" t="str">
        <f>IFERROR(VLOOKUP(F148,'Course&amp;Hours'!$E$12:$F$336,2,FALSE),"")</f>
        <v/>
      </c>
    </row>
    <row r="149" spans="1:19" x14ac:dyDescent="0.25">
      <c r="A149" s="1">
        <f t="shared" si="11"/>
        <v>146</v>
      </c>
      <c r="B149" s="19"/>
      <c r="C149" s="19" t="s">
        <v>140</v>
      </c>
      <c r="D149" s="23"/>
      <c r="E149" s="20"/>
      <c r="F149" s="24"/>
      <c r="G149" s="21"/>
      <c r="H149" s="20"/>
      <c r="I149" s="20"/>
      <c r="J149" s="20"/>
      <c r="K149" s="20"/>
      <c r="L149" s="20"/>
      <c r="M149" s="20"/>
      <c r="N149" s="19"/>
      <c r="O149" s="22" t="str">
        <f>IFERROR(IF(I149="",IF(VLOOKUP(F149,'Course&amp;Hours'!$E$12:$F$149,2,FALSE)-P149&lt;0,"outofduration","continue"),IF(I149&lt;R149,"outofduration",IF(VLOOKUP(F149,'Course&amp;Hours'!$E$12:$F$149,2,FALSE)-P149&lt;0,"outofduration","continue"))),"")</f>
        <v/>
      </c>
      <c r="P149" s="22" t="str">
        <f t="shared" si="12"/>
        <v/>
      </c>
      <c r="Q149" s="33" t="str">
        <f t="shared" si="10"/>
        <v/>
      </c>
      <c r="R149" s="14" t="str">
        <f t="shared" si="13"/>
        <v/>
      </c>
      <c r="S149" s="14" t="str">
        <f>IFERROR(VLOOKUP(F149,'Course&amp;Hours'!$E$12:$F$336,2,FALSE),"")</f>
        <v/>
      </c>
    </row>
    <row r="150" spans="1:19" x14ac:dyDescent="0.25">
      <c r="A150" s="1">
        <f t="shared" si="11"/>
        <v>147</v>
      </c>
      <c r="B150" s="19"/>
      <c r="C150" s="19" t="s">
        <v>140</v>
      </c>
      <c r="D150" s="23"/>
      <c r="E150" s="20"/>
      <c r="F150" s="24"/>
      <c r="G150" s="21"/>
      <c r="H150" s="20"/>
      <c r="I150" s="20"/>
      <c r="J150" s="20"/>
      <c r="K150" s="20"/>
      <c r="L150" s="20"/>
      <c r="M150" s="20"/>
      <c r="N150" s="19"/>
      <c r="O150" s="22" t="str">
        <f>IFERROR(IF(I150="",IF(VLOOKUP(F150,'Course&amp;Hours'!$E$12:$F$149,2,FALSE)-P150&lt;0,"outofduration","continue"),IF(I150&lt;R150,"outofduration",IF(VLOOKUP(F150,'Course&amp;Hours'!$E$12:$F$149,2,FALSE)-P150&lt;0,"outofduration","continue"))),"")</f>
        <v/>
      </c>
      <c r="P150" s="22" t="str">
        <f t="shared" si="12"/>
        <v/>
      </c>
      <c r="Q150" s="33" t="str">
        <f t="shared" si="10"/>
        <v/>
      </c>
      <c r="R150" s="14" t="str">
        <f t="shared" si="13"/>
        <v/>
      </c>
      <c r="S150" s="14" t="str">
        <f>IFERROR(VLOOKUP(F150,'Course&amp;Hours'!$E$12:$F$336,2,FALSE),"")</f>
        <v/>
      </c>
    </row>
    <row r="151" spans="1:19" x14ac:dyDescent="0.25">
      <c r="A151" s="1">
        <f t="shared" si="11"/>
        <v>148</v>
      </c>
      <c r="B151" s="19"/>
      <c r="C151" s="19" t="s">
        <v>140</v>
      </c>
      <c r="D151" s="23"/>
      <c r="E151" s="20"/>
      <c r="F151" s="24"/>
      <c r="G151" s="21"/>
      <c r="H151" s="20"/>
      <c r="I151" s="20"/>
      <c r="J151" s="20"/>
      <c r="K151" s="20"/>
      <c r="L151" s="20"/>
      <c r="M151" s="20"/>
      <c r="N151" s="19"/>
      <c r="O151" s="22" t="str">
        <f>IFERROR(IF(I151="",IF(VLOOKUP(F151,'Course&amp;Hours'!$E$12:$F$149,2,FALSE)-P151&lt;0,"outofduration","continue"),IF(I151&lt;R151,"outofduration",IF(VLOOKUP(F151,'Course&amp;Hours'!$E$12:$F$149,2,FALSE)-P151&lt;0,"outofduration","continue"))),"")</f>
        <v/>
      </c>
      <c r="P151" s="22" t="str">
        <f t="shared" si="12"/>
        <v/>
      </c>
      <c r="Q151" s="33" t="str">
        <f t="shared" si="10"/>
        <v/>
      </c>
      <c r="R151" s="14" t="str">
        <f t="shared" si="13"/>
        <v/>
      </c>
      <c r="S151" s="14" t="str">
        <f>IFERROR(VLOOKUP(F151,'Course&amp;Hours'!$E$12:$F$336,2,FALSE),"")</f>
        <v/>
      </c>
    </row>
    <row r="152" spans="1:19" x14ac:dyDescent="0.25">
      <c r="A152" s="1">
        <f t="shared" si="11"/>
        <v>149</v>
      </c>
      <c r="B152" s="19"/>
      <c r="C152" s="19" t="s">
        <v>140</v>
      </c>
      <c r="D152" s="23"/>
      <c r="E152" s="20"/>
      <c r="F152" s="24"/>
      <c r="G152" s="21"/>
      <c r="H152" s="20"/>
      <c r="I152" s="20"/>
      <c r="J152" s="20"/>
      <c r="K152" s="20"/>
      <c r="L152" s="20"/>
      <c r="M152" s="20"/>
      <c r="N152" s="19"/>
      <c r="O152" s="22" t="str">
        <f>IFERROR(IF(I152="",IF(VLOOKUP(F152,'Course&amp;Hours'!$E$12:$F$149,2,FALSE)-P152&lt;0,"outofduration","continue"),IF(I152&lt;R152,"outofduration",IF(VLOOKUP(F152,'Course&amp;Hours'!$E$12:$F$149,2,FALSE)-P152&lt;0,"outofduration","continue"))),"")</f>
        <v/>
      </c>
      <c r="P152" s="22" t="str">
        <f t="shared" si="12"/>
        <v/>
      </c>
      <c r="Q152" s="33" t="str">
        <f t="shared" si="10"/>
        <v/>
      </c>
      <c r="R152" s="14" t="str">
        <f t="shared" si="13"/>
        <v/>
      </c>
      <c r="S152" s="14" t="str">
        <f>IFERROR(VLOOKUP(F152,'Course&amp;Hours'!$E$12:$F$336,2,FALSE),"")</f>
        <v/>
      </c>
    </row>
    <row r="153" spans="1:19" x14ac:dyDescent="0.25">
      <c r="A153" s="1">
        <f t="shared" si="11"/>
        <v>150</v>
      </c>
      <c r="B153" s="19"/>
      <c r="C153" s="19" t="s">
        <v>140</v>
      </c>
      <c r="D153" s="23"/>
      <c r="E153" s="20"/>
      <c r="F153" s="24"/>
      <c r="G153" s="21"/>
      <c r="H153" s="20"/>
      <c r="I153" s="20"/>
      <c r="J153" s="20"/>
      <c r="K153" s="20"/>
      <c r="L153" s="20"/>
      <c r="M153" s="20"/>
      <c r="N153" s="19"/>
      <c r="O153" s="22" t="str">
        <f>IFERROR(IF(I153="",IF(VLOOKUP(F153,'Course&amp;Hours'!$E$12:$F$149,2,FALSE)-P153&lt;0,"outofduration","continue"),IF(I153&lt;R153,"outofduration",IF(VLOOKUP(F153,'Course&amp;Hours'!$E$12:$F$149,2,FALSE)-P153&lt;0,"outofduration","continue"))),"")</f>
        <v/>
      </c>
      <c r="P153" s="22" t="str">
        <f t="shared" si="12"/>
        <v/>
      </c>
      <c r="Q153" s="33" t="str">
        <f t="shared" si="10"/>
        <v/>
      </c>
      <c r="R153" s="14" t="str">
        <f t="shared" si="13"/>
        <v/>
      </c>
      <c r="S153" s="14" t="str">
        <f>IFERROR(VLOOKUP(F153,'Course&amp;Hours'!$E$12:$F$336,2,FALSE),"")</f>
        <v/>
      </c>
    </row>
    <row r="154" spans="1:19" x14ac:dyDescent="0.25">
      <c r="A154" s="1">
        <f t="shared" si="11"/>
        <v>151</v>
      </c>
      <c r="B154" s="19"/>
      <c r="C154" s="19" t="s">
        <v>140</v>
      </c>
      <c r="D154" s="23"/>
      <c r="E154" s="20"/>
      <c r="F154" s="24"/>
      <c r="G154" s="21"/>
      <c r="H154" s="20"/>
      <c r="I154" s="20"/>
      <c r="J154" s="20"/>
      <c r="K154" s="20"/>
      <c r="L154" s="20"/>
      <c r="M154" s="20"/>
      <c r="N154" s="19"/>
      <c r="O154" s="22" t="str">
        <f>IFERROR(IF(I154="",IF(VLOOKUP(F154,'Course&amp;Hours'!$E$12:$F$149,2,FALSE)-P154&lt;0,"outofduration","continue"),IF(I154&lt;R154,"outofduration",IF(VLOOKUP(F154,'Course&amp;Hours'!$E$12:$F$149,2,FALSE)-P154&lt;0,"outofduration","continue"))),"")</f>
        <v/>
      </c>
      <c r="P154" s="22" t="str">
        <f t="shared" si="12"/>
        <v/>
      </c>
      <c r="Q154" s="33" t="str">
        <f t="shared" si="10"/>
        <v/>
      </c>
      <c r="R154" s="14" t="str">
        <f t="shared" si="13"/>
        <v/>
      </c>
      <c r="S154" s="14" t="str">
        <f>IFERROR(VLOOKUP(F154,'Course&amp;Hours'!$E$12:$F$336,2,FALSE),"")</f>
        <v/>
      </c>
    </row>
    <row r="155" spans="1:19" x14ac:dyDescent="0.25">
      <c r="A155" s="1">
        <f t="shared" si="11"/>
        <v>152</v>
      </c>
      <c r="B155" s="19"/>
      <c r="C155" s="19" t="s">
        <v>140</v>
      </c>
      <c r="D155" s="23"/>
      <c r="E155" s="20"/>
      <c r="F155" s="24"/>
      <c r="G155" s="21"/>
      <c r="H155" s="20"/>
      <c r="I155" s="20"/>
      <c r="J155" s="20"/>
      <c r="K155" s="20"/>
      <c r="L155" s="20"/>
      <c r="M155" s="20"/>
      <c r="N155" s="19"/>
      <c r="O155" s="22" t="str">
        <f>IFERROR(IF(I155="",IF(VLOOKUP(F155,'Course&amp;Hours'!$E$12:$F$149,2,FALSE)-P155&lt;0,"outofduration","continue"),IF(I155&lt;R155,"outofduration",IF(VLOOKUP(F155,'Course&amp;Hours'!$E$12:$F$149,2,FALSE)-P155&lt;0,"outofduration","continue"))),"")</f>
        <v/>
      </c>
      <c r="P155" s="22" t="str">
        <f t="shared" si="12"/>
        <v/>
      </c>
      <c r="Q155" s="33" t="str">
        <f t="shared" si="10"/>
        <v/>
      </c>
      <c r="R155" s="14" t="str">
        <f t="shared" si="13"/>
        <v/>
      </c>
      <c r="S155" s="14" t="str">
        <f>IFERROR(VLOOKUP(F155,'Course&amp;Hours'!$E$12:$F$336,2,FALSE),"")</f>
        <v/>
      </c>
    </row>
    <row r="156" spans="1:19" x14ac:dyDescent="0.25">
      <c r="A156" s="1">
        <f t="shared" si="11"/>
        <v>153</v>
      </c>
      <c r="B156" s="19"/>
      <c r="C156" s="19" t="s">
        <v>140</v>
      </c>
      <c r="D156" s="23"/>
      <c r="E156" s="20"/>
      <c r="F156" s="24"/>
      <c r="G156" s="21"/>
      <c r="H156" s="20"/>
      <c r="I156" s="20"/>
      <c r="J156" s="20"/>
      <c r="K156" s="20"/>
      <c r="L156" s="20"/>
      <c r="M156" s="20"/>
      <c r="N156" s="19"/>
      <c r="O156" s="22" t="str">
        <f>IFERROR(IF(I156="",IF(VLOOKUP(F156,'Course&amp;Hours'!$E$12:$F$149,2,FALSE)-P156&lt;0,"outofduration","continue"),IF(I156&lt;R156,"outofduration",IF(VLOOKUP(F156,'Course&amp;Hours'!$E$12:$F$149,2,FALSE)-P156&lt;0,"outofduration","continue"))),"")</f>
        <v/>
      </c>
      <c r="P156" s="22" t="str">
        <f t="shared" si="12"/>
        <v/>
      </c>
      <c r="Q156" s="33" t="str">
        <f t="shared" si="10"/>
        <v/>
      </c>
      <c r="R156" s="14" t="str">
        <f t="shared" si="13"/>
        <v/>
      </c>
      <c r="S156" s="14" t="str">
        <f>IFERROR(VLOOKUP(F156,'Course&amp;Hours'!$E$12:$F$336,2,FALSE),"")</f>
        <v/>
      </c>
    </row>
    <row r="157" spans="1:19" x14ac:dyDescent="0.25">
      <c r="A157" s="1">
        <f t="shared" si="11"/>
        <v>154</v>
      </c>
      <c r="B157" s="19"/>
      <c r="C157" s="19" t="s">
        <v>140</v>
      </c>
      <c r="D157" s="23"/>
      <c r="E157" s="20"/>
      <c r="F157" s="24"/>
      <c r="G157" s="21"/>
      <c r="H157" s="20"/>
      <c r="I157" s="20"/>
      <c r="J157" s="20"/>
      <c r="K157" s="20"/>
      <c r="L157" s="20"/>
      <c r="M157" s="20"/>
      <c r="N157" s="19"/>
      <c r="O157" s="22" t="str">
        <f>IFERROR(IF(I157="",IF(VLOOKUP(F157,'Course&amp;Hours'!$E$12:$F$149,2,FALSE)-P157&lt;0,"outofduration","continue"),IF(I157&lt;R157,"outofduration",IF(VLOOKUP(F157,'Course&amp;Hours'!$E$12:$F$149,2,FALSE)-P157&lt;0,"outofduration","continue"))),"")</f>
        <v/>
      </c>
      <c r="P157" s="22" t="str">
        <f t="shared" si="12"/>
        <v/>
      </c>
      <c r="Q157" s="33" t="str">
        <f t="shared" si="10"/>
        <v/>
      </c>
      <c r="R157" s="14" t="str">
        <f t="shared" si="13"/>
        <v/>
      </c>
      <c r="S157" s="14" t="str">
        <f>IFERROR(VLOOKUP(F157,'Course&amp;Hours'!$E$12:$F$336,2,FALSE),"")</f>
        <v/>
      </c>
    </row>
    <row r="158" spans="1:19" x14ac:dyDescent="0.25">
      <c r="A158" s="1">
        <f t="shared" si="11"/>
        <v>155</v>
      </c>
      <c r="B158" s="19"/>
      <c r="C158" s="19" t="s">
        <v>140</v>
      </c>
      <c r="D158" s="23"/>
      <c r="E158" s="20"/>
      <c r="F158" s="24"/>
      <c r="G158" s="21"/>
      <c r="H158" s="20"/>
      <c r="I158" s="20"/>
      <c r="J158" s="20"/>
      <c r="K158" s="20"/>
      <c r="L158" s="20"/>
      <c r="M158" s="20"/>
      <c r="N158" s="19"/>
      <c r="O158" s="22" t="str">
        <f>IFERROR(IF(I158="",IF(VLOOKUP(F158,'Course&amp;Hours'!$E$12:$F$149,2,FALSE)-P158&lt;0,"outofduration","continue"),IF(I158&lt;R158,"outofduration",IF(VLOOKUP(F158,'Course&amp;Hours'!$E$12:$F$149,2,FALSE)-P158&lt;0,"outofduration","continue"))),"")</f>
        <v/>
      </c>
      <c r="P158" s="22" t="str">
        <f t="shared" si="12"/>
        <v/>
      </c>
      <c r="Q158" s="33" t="str">
        <f t="shared" si="10"/>
        <v/>
      </c>
      <c r="R158" s="14" t="str">
        <f t="shared" si="13"/>
        <v/>
      </c>
      <c r="S158" s="14" t="str">
        <f>IFERROR(VLOOKUP(F158,'Course&amp;Hours'!$E$12:$F$336,2,FALSE),"")</f>
        <v/>
      </c>
    </row>
    <row r="159" spans="1:19" x14ac:dyDescent="0.25">
      <c r="A159" s="1">
        <f t="shared" si="11"/>
        <v>156</v>
      </c>
      <c r="B159" s="19"/>
      <c r="C159" s="19" t="s">
        <v>140</v>
      </c>
      <c r="D159" s="23"/>
      <c r="E159" s="20"/>
      <c r="F159" s="24"/>
      <c r="G159" s="21"/>
      <c r="H159" s="20"/>
      <c r="I159" s="20"/>
      <c r="J159" s="20"/>
      <c r="K159" s="20"/>
      <c r="L159" s="20"/>
      <c r="M159" s="20"/>
      <c r="N159" s="19"/>
      <c r="O159" s="22" t="str">
        <f>IFERROR(IF(I159="",IF(VLOOKUP(F159,'Course&amp;Hours'!$E$12:$F$149,2,FALSE)-P159&lt;0,"outofduration","continue"),IF(I159&lt;R159,"outofduration",IF(VLOOKUP(F159,'Course&amp;Hours'!$E$12:$F$149,2,FALSE)-P159&lt;0,"outofduration","continue"))),"")</f>
        <v/>
      </c>
      <c r="P159" s="22" t="str">
        <f t="shared" si="12"/>
        <v/>
      </c>
      <c r="Q159" s="33" t="str">
        <f t="shared" si="10"/>
        <v/>
      </c>
      <c r="R159" s="14" t="str">
        <f t="shared" si="13"/>
        <v/>
      </c>
      <c r="S159" s="14" t="str">
        <f>IFERROR(VLOOKUP(F159,'Course&amp;Hours'!$E$12:$F$336,2,FALSE),"")</f>
        <v/>
      </c>
    </row>
    <row r="160" spans="1:19" x14ac:dyDescent="0.25">
      <c r="A160" s="1">
        <f t="shared" si="11"/>
        <v>157</v>
      </c>
      <c r="B160" s="19"/>
      <c r="C160" s="19" t="s">
        <v>140</v>
      </c>
      <c r="D160" s="23"/>
      <c r="E160" s="20"/>
      <c r="F160" s="24"/>
      <c r="G160" s="21"/>
      <c r="H160" s="20"/>
      <c r="I160" s="20"/>
      <c r="J160" s="20"/>
      <c r="K160" s="20"/>
      <c r="L160" s="20"/>
      <c r="M160" s="20"/>
      <c r="N160" s="19"/>
      <c r="O160" s="22" t="str">
        <f>IFERROR(IF(I160="",IF(VLOOKUP(F160,'Course&amp;Hours'!$E$12:$F$149,2,FALSE)-P160&lt;0,"outofduration","continue"),IF(I160&lt;R160,"outofduration",IF(VLOOKUP(F160,'Course&amp;Hours'!$E$12:$F$149,2,FALSE)-P160&lt;0,"outofduration","continue"))),"")</f>
        <v/>
      </c>
      <c r="P160" s="22" t="str">
        <f t="shared" si="12"/>
        <v/>
      </c>
      <c r="Q160" s="33" t="str">
        <f t="shared" si="10"/>
        <v/>
      </c>
      <c r="R160" s="14" t="str">
        <f t="shared" si="13"/>
        <v/>
      </c>
      <c r="S160" s="14" t="str">
        <f>IFERROR(VLOOKUP(F160,'Course&amp;Hours'!$E$12:$F$336,2,FALSE),"")</f>
        <v/>
      </c>
    </row>
    <row r="161" spans="1:19" x14ac:dyDescent="0.25">
      <c r="A161" s="1">
        <f t="shared" si="11"/>
        <v>158</v>
      </c>
      <c r="B161" s="19"/>
      <c r="C161" s="19" t="s">
        <v>140</v>
      </c>
      <c r="D161" s="23"/>
      <c r="E161" s="20"/>
      <c r="F161" s="24"/>
      <c r="G161" s="21"/>
      <c r="H161" s="20"/>
      <c r="I161" s="20"/>
      <c r="J161" s="20"/>
      <c r="K161" s="20"/>
      <c r="L161" s="20"/>
      <c r="M161" s="20"/>
      <c r="N161" s="19"/>
      <c r="O161" s="22" t="str">
        <f>IFERROR(IF(I161="",IF(VLOOKUP(F161,'Course&amp;Hours'!$E$12:$F$149,2,FALSE)-P161&lt;0,"outofduration","continue"),IF(I161&lt;R161,"outofduration",IF(VLOOKUP(F161,'Course&amp;Hours'!$E$12:$F$149,2,FALSE)-P161&lt;0,"outofduration","continue"))),"")</f>
        <v/>
      </c>
      <c r="P161" s="22" t="str">
        <f t="shared" si="12"/>
        <v/>
      </c>
      <c r="Q161" s="33" t="str">
        <f t="shared" si="10"/>
        <v/>
      </c>
      <c r="R161" s="14" t="str">
        <f t="shared" si="13"/>
        <v/>
      </c>
      <c r="S161" s="14" t="str">
        <f>IFERROR(VLOOKUP(F161,'Course&amp;Hours'!$E$12:$F$336,2,FALSE),"")</f>
        <v/>
      </c>
    </row>
    <row r="162" spans="1:19" x14ac:dyDescent="0.25">
      <c r="A162" s="1">
        <f t="shared" si="11"/>
        <v>159</v>
      </c>
      <c r="B162" s="19"/>
      <c r="C162" s="19" t="s">
        <v>140</v>
      </c>
      <c r="D162" s="23"/>
      <c r="E162" s="20"/>
      <c r="F162" s="24"/>
      <c r="G162" s="21"/>
      <c r="H162" s="20"/>
      <c r="I162" s="20"/>
      <c r="J162" s="20"/>
      <c r="K162" s="20"/>
      <c r="L162" s="20"/>
      <c r="M162" s="20"/>
      <c r="N162" s="19"/>
      <c r="O162" s="22" t="str">
        <f>IFERROR(IF(I162="",IF(VLOOKUP(F162,'Course&amp;Hours'!$E$12:$F$149,2,FALSE)-P162&lt;0,"outofduration","continue"),IF(I162&lt;R162,"outofduration",IF(VLOOKUP(F162,'Course&amp;Hours'!$E$12:$F$149,2,FALSE)-P162&lt;0,"outofduration","continue"))),"")</f>
        <v/>
      </c>
      <c r="P162" s="22" t="str">
        <f t="shared" si="12"/>
        <v/>
      </c>
      <c r="Q162" s="33" t="str">
        <f t="shared" si="10"/>
        <v/>
      </c>
      <c r="R162" s="14" t="str">
        <f t="shared" si="13"/>
        <v/>
      </c>
      <c r="S162" s="14" t="str">
        <f>IFERROR(VLOOKUP(F162,'Course&amp;Hours'!$E$12:$F$336,2,FALSE),"")</f>
        <v/>
      </c>
    </row>
    <row r="163" spans="1:19" x14ac:dyDescent="0.25">
      <c r="A163" s="1">
        <f t="shared" si="11"/>
        <v>160</v>
      </c>
      <c r="B163" s="19"/>
      <c r="C163" s="19" t="s">
        <v>140</v>
      </c>
      <c r="D163" s="23"/>
      <c r="E163" s="20"/>
      <c r="F163" s="24"/>
      <c r="G163" s="21"/>
      <c r="H163" s="20"/>
      <c r="I163" s="20"/>
      <c r="J163" s="20"/>
      <c r="K163" s="20"/>
      <c r="L163" s="20"/>
      <c r="M163" s="20"/>
      <c r="N163" s="19"/>
      <c r="O163" s="22" t="str">
        <f>IFERROR(IF(I163="",IF(VLOOKUP(F163,'Course&amp;Hours'!$E$12:$F$149,2,FALSE)-P163&lt;0,"outofduration","continue"),IF(I163&lt;R163,"outofduration",IF(VLOOKUP(F163,'Course&amp;Hours'!$E$12:$F$149,2,FALSE)-P163&lt;0,"outofduration","continue"))),"")</f>
        <v/>
      </c>
      <c r="P163" s="22" t="str">
        <f t="shared" si="12"/>
        <v/>
      </c>
      <c r="Q163" s="33" t="str">
        <f t="shared" ref="Q163:Q195" si="14">IF(D163="","",(NETWORKDAYS(D163,$M$1))-1)</f>
        <v/>
      </c>
      <c r="R163" s="14" t="str">
        <f t="shared" si="13"/>
        <v/>
      </c>
      <c r="S163" s="14" t="str">
        <f>IFERROR(VLOOKUP(F163,'Course&amp;Hours'!$E$12:$F$336,2,FALSE),"")</f>
        <v/>
      </c>
    </row>
    <row r="164" spans="1:19" x14ac:dyDescent="0.25">
      <c r="A164" s="1">
        <f t="shared" si="11"/>
        <v>161</v>
      </c>
      <c r="B164" s="19"/>
      <c r="C164" s="19" t="s">
        <v>140</v>
      </c>
      <c r="D164" s="23"/>
      <c r="E164" s="20"/>
      <c r="F164" s="24"/>
      <c r="G164" s="21"/>
      <c r="H164" s="20"/>
      <c r="I164" s="20"/>
      <c r="J164" s="20"/>
      <c r="K164" s="20"/>
      <c r="L164" s="20"/>
      <c r="M164" s="20"/>
      <c r="N164" s="19"/>
      <c r="O164" s="22" t="str">
        <f>IFERROR(IF(I164="",IF(VLOOKUP(F164,'Course&amp;Hours'!$E$12:$F$149,2,FALSE)-P164&lt;0,"outofduration","continue"),IF(I164&lt;R164,"outofduration",IF(VLOOKUP(F164,'Course&amp;Hours'!$E$12:$F$149,2,FALSE)-P164&lt;0,"outofduration","continue"))),"")</f>
        <v/>
      </c>
      <c r="P164" s="22" t="str">
        <f t="shared" si="12"/>
        <v/>
      </c>
      <c r="Q164" s="33" t="str">
        <f t="shared" si="14"/>
        <v/>
      </c>
      <c r="R164" s="14" t="str">
        <f t="shared" si="13"/>
        <v/>
      </c>
      <c r="S164" s="14" t="str">
        <f>IFERROR(VLOOKUP(F164,'Course&amp;Hours'!$E$12:$F$336,2,FALSE),"")</f>
        <v/>
      </c>
    </row>
    <row r="165" spans="1:19" x14ac:dyDescent="0.25">
      <c r="A165" s="1">
        <f t="shared" si="11"/>
        <v>162</v>
      </c>
      <c r="B165" s="19"/>
      <c r="C165" s="19" t="s">
        <v>140</v>
      </c>
      <c r="D165" s="23"/>
      <c r="E165" s="20"/>
      <c r="F165" s="24"/>
      <c r="G165" s="21"/>
      <c r="H165" s="20"/>
      <c r="I165" s="20"/>
      <c r="J165" s="20"/>
      <c r="K165" s="20"/>
      <c r="L165" s="20"/>
      <c r="M165" s="20"/>
      <c r="N165" s="19"/>
      <c r="O165" s="22" t="str">
        <f>IFERROR(IF(I165="",IF(VLOOKUP(F165,'Course&amp;Hours'!$E$12:$F$149,2,FALSE)-P165&lt;0,"outofduration","continue"),IF(I165&lt;R165,"outofduration",IF(VLOOKUP(F165,'Course&amp;Hours'!$E$12:$F$149,2,FALSE)-P165&lt;0,"outofduration","continue"))),"")</f>
        <v/>
      </c>
      <c r="P165" s="22" t="str">
        <f t="shared" si="12"/>
        <v/>
      </c>
      <c r="Q165" s="33" t="str">
        <f t="shared" si="14"/>
        <v/>
      </c>
      <c r="R165" s="14" t="str">
        <f t="shared" si="13"/>
        <v/>
      </c>
      <c r="S165" s="14" t="str">
        <f>IFERROR(VLOOKUP(F165,'Course&amp;Hours'!$E$12:$F$336,2,FALSE),"")</f>
        <v/>
      </c>
    </row>
    <row r="166" spans="1:19" x14ac:dyDescent="0.25">
      <c r="A166" s="1">
        <f t="shared" si="11"/>
        <v>163</v>
      </c>
      <c r="B166" s="19"/>
      <c r="C166" s="19" t="s">
        <v>140</v>
      </c>
      <c r="D166" s="23"/>
      <c r="E166" s="20"/>
      <c r="F166" s="24"/>
      <c r="G166" s="21"/>
      <c r="H166" s="20"/>
      <c r="I166" s="20"/>
      <c r="J166" s="20"/>
      <c r="K166" s="20"/>
      <c r="L166" s="20"/>
      <c r="M166" s="20"/>
      <c r="N166" s="19"/>
      <c r="O166" s="22" t="str">
        <f>IFERROR(IF(I166="",IF(VLOOKUP(F166,'Course&amp;Hours'!$E$12:$F$149,2,FALSE)-P166&lt;0,"outofduration","continue"),IF(I166&lt;R166,"outofduration",IF(VLOOKUP(F166,'Course&amp;Hours'!$E$12:$F$149,2,FALSE)-P166&lt;0,"outofduration","continue"))),"")</f>
        <v/>
      </c>
      <c r="P166" s="22" t="str">
        <f t="shared" si="12"/>
        <v/>
      </c>
      <c r="Q166" s="33" t="str">
        <f t="shared" si="14"/>
        <v/>
      </c>
      <c r="R166" s="14" t="str">
        <f t="shared" si="13"/>
        <v/>
      </c>
      <c r="S166" s="14" t="str">
        <f>IFERROR(VLOOKUP(F166,'Course&amp;Hours'!$E$12:$F$336,2,FALSE),"")</f>
        <v/>
      </c>
    </row>
    <row r="167" spans="1:19" x14ac:dyDescent="0.25">
      <c r="A167" s="1">
        <f t="shared" si="11"/>
        <v>164</v>
      </c>
      <c r="B167" s="19"/>
      <c r="C167" s="19" t="s">
        <v>140</v>
      </c>
      <c r="D167" s="23"/>
      <c r="E167" s="20"/>
      <c r="F167" s="24"/>
      <c r="G167" s="21"/>
      <c r="H167" s="20"/>
      <c r="I167" s="20"/>
      <c r="J167" s="20"/>
      <c r="K167" s="20"/>
      <c r="L167" s="20"/>
      <c r="M167" s="20"/>
      <c r="N167" s="19"/>
      <c r="O167" s="22" t="str">
        <f>IFERROR(IF(I167="",IF(VLOOKUP(F167,'Course&amp;Hours'!$E$12:$F$149,2,FALSE)-P167&lt;0,"outofduration","continue"),IF(I167&lt;R167,"outofduration",IF(VLOOKUP(F167,'Course&amp;Hours'!$E$12:$F$149,2,FALSE)-P167&lt;0,"outofduration","continue"))),"")</f>
        <v/>
      </c>
      <c r="P167" s="22" t="str">
        <f t="shared" si="12"/>
        <v/>
      </c>
      <c r="Q167" s="33" t="str">
        <f t="shared" si="14"/>
        <v/>
      </c>
      <c r="R167" s="14" t="str">
        <f t="shared" si="13"/>
        <v/>
      </c>
      <c r="S167" s="14" t="str">
        <f>IFERROR(VLOOKUP(F167,'Course&amp;Hours'!$E$12:$F$336,2,FALSE),"")</f>
        <v/>
      </c>
    </row>
    <row r="168" spans="1:19" x14ac:dyDescent="0.25">
      <c r="A168" s="1">
        <f t="shared" si="11"/>
        <v>165</v>
      </c>
      <c r="B168" s="19"/>
      <c r="C168" s="19" t="s">
        <v>140</v>
      </c>
      <c r="D168" s="23"/>
      <c r="E168" s="20"/>
      <c r="F168" s="24"/>
      <c r="G168" s="21"/>
      <c r="H168" s="20"/>
      <c r="I168" s="20"/>
      <c r="J168" s="20"/>
      <c r="K168" s="20"/>
      <c r="L168" s="20"/>
      <c r="M168" s="20"/>
      <c r="N168" s="19"/>
      <c r="O168" s="22" t="str">
        <f>IFERROR(IF(I168="",IF(VLOOKUP(F168,'Course&amp;Hours'!$E$12:$F$149,2,FALSE)-P168&lt;0,"outofduration","continue"),IF(I168&lt;R168,"outofduration",IF(VLOOKUP(F168,'Course&amp;Hours'!$E$12:$F$149,2,FALSE)-P168&lt;0,"outofduration","continue"))),"")</f>
        <v/>
      </c>
      <c r="P168" s="22" t="str">
        <f t="shared" si="12"/>
        <v/>
      </c>
      <c r="Q168" s="33" t="str">
        <f t="shared" si="14"/>
        <v/>
      </c>
      <c r="R168" s="14" t="str">
        <f t="shared" si="13"/>
        <v/>
      </c>
      <c r="S168" s="14" t="str">
        <f>IFERROR(VLOOKUP(F168,'Course&amp;Hours'!$E$12:$F$336,2,FALSE),"")</f>
        <v/>
      </c>
    </row>
    <row r="169" spans="1:19" x14ac:dyDescent="0.25">
      <c r="A169" s="1">
        <f t="shared" si="11"/>
        <v>166</v>
      </c>
      <c r="B169" s="19"/>
      <c r="C169" s="19" t="s">
        <v>140</v>
      </c>
      <c r="D169" s="23"/>
      <c r="E169" s="20"/>
      <c r="F169" s="24"/>
      <c r="G169" s="21"/>
      <c r="H169" s="20"/>
      <c r="I169" s="20"/>
      <c r="J169" s="20"/>
      <c r="K169" s="20"/>
      <c r="L169" s="20"/>
      <c r="M169" s="20"/>
      <c r="N169" s="19"/>
      <c r="O169" s="22" t="str">
        <f>IFERROR(IF(I169="",IF(VLOOKUP(F169,'Course&amp;Hours'!$E$12:$F$149,2,FALSE)-P169&lt;0,"outofduration","continue"),IF(I169&lt;R169,"outofduration",IF(VLOOKUP(F169,'Course&amp;Hours'!$E$12:$F$149,2,FALSE)-P169&lt;0,"outofduration","continue"))),"")</f>
        <v/>
      </c>
      <c r="P169" s="22" t="str">
        <f t="shared" si="12"/>
        <v/>
      </c>
      <c r="Q169" s="33" t="str">
        <f t="shared" si="14"/>
        <v/>
      </c>
      <c r="R169" s="14" t="str">
        <f t="shared" si="13"/>
        <v/>
      </c>
      <c r="S169" s="14" t="str">
        <f>IFERROR(VLOOKUP(F169,'Course&amp;Hours'!$E$12:$F$336,2,FALSE),"")</f>
        <v/>
      </c>
    </row>
    <row r="170" spans="1:19" x14ac:dyDescent="0.25">
      <c r="A170" s="1">
        <f t="shared" si="11"/>
        <v>167</v>
      </c>
      <c r="B170" s="19"/>
      <c r="C170" s="19" t="s">
        <v>140</v>
      </c>
      <c r="D170" s="23"/>
      <c r="E170" s="20"/>
      <c r="F170" s="24"/>
      <c r="G170" s="21"/>
      <c r="H170" s="20"/>
      <c r="I170" s="20"/>
      <c r="J170" s="20"/>
      <c r="K170" s="20"/>
      <c r="L170" s="20"/>
      <c r="M170" s="20"/>
      <c r="N170" s="19"/>
      <c r="O170" s="22" t="str">
        <f>IFERROR(IF(I170="",IF(VLOOKUP(F170,'Course&amp;Hours'!$E$12:$F$149,2,FALSE)-P170&lt;0,"outofduration","continue"),IF(I170&lt;R170,"outofduration",IF(VLOOKUP(F170,'Course&amp;Hours'!$E$12:$F$149,2,FALSE)-P170&lt;0,"outofduration","continue"))),"")</f>
        <v/>
      </c>
      <c r="P170" s="22" t="str">
        <f t="shared" si="12"/>
        <v/>
      </c>
      <c r="Q170" s="33" t="str">
        <f t="shared" si="14"/>
        <v/>
      </c>
      <c r="R170" s="14" t="str">
        <f t="shared" si="13"/>
        <v/>
      </c>
      <c r="S170" s="14" t="str">
        <f>IFERROR(VLOOKUP(F170,'Course&amp;Hours'!$E$12:$F$336,2,FALSE),"")</f>
        <v/>
      </c>
    </row>
    <row r="171" spans="1:19" x14ac:dyDescent="0.25">
      <c r="A171" s="1">
        <f t="shared" si="11"/>
        <v>168</v>
      </c>
      <c r="B171" s="19"/>
      <c r="C171" s="19" t="s">
        <v>140</v>
      </c>
      <c r="D171" s="23"/>
      <c r="E171" s="20"/>
      <c r="F171" s="24"/>
      <c r="G171" s="21"/>
      <c r="H171" s="20"/>
      <c r="I171" s="20"/>
      <c r="J171" s="20"/>
      <c r="K171" s="20"/>
      <c r="L171" s="20"/>
      <c r="M171" s="20"/>
      <c r="N171" s="19"/>
      <c r="O171" s="22" t="str">
        <f>IFERROR(IF(I171="",IF(VLOOKUP(F171,'Course&amp;Hours'!$E$12:$F$149,2,FALSE)-P171&lt;0,"outofduration","continue"),IF(I171&lt;R171,"outofduration",IF(VLOOKUP(F171,'Course&amp;Hours'!$E$12:$F$149,2,FALSE)-P171&lt;0,"outofduration","continue"))),"")</f>
        <v/>
      </c>
      <c r="P171" s="22" t="str">
        <f t="shared" si="12"/>
        <v/>
      </c>
      <c r="Q171" s="33" t="str">
        <f t="shared" si="14"/>
        <v/>
      </c>
      <c r="R171" s="14" t="str">
        <f t="shared" si="13"/>
        <v/>
      </c>
      <c r="S171" s="14" t="str">
        <f>IFERROR(VLOOKUP(F171,'Course&amp;Hours'!$E$12:$F$336,2,FALSE),"")</f>
        <v/>
      </c>
    </row>
    <row r="172" spans="1:19" x14ac:dyDescent="0.25">
      <c r="A172" s="1">
        <f t="shared" si="11"/>
        <v>169</v>
      </c>
      <c r="B172" s="19"/>
      <c r="C172" s="19" t="s">
        <v>140</v>
      </c>
      <c r="D172" s="23"/>
      <c r="E172" s="20"/>
      <c r="F172" s="24"/>
      <c r="G172" s="21"/>
      <c r="H172" s="20"/>
      <c r="I172" s="20"/>
      <c r="J172" s="20"/>
      <c r="K172" s="20"/>
      <c r="L172" s="20"/>
      <c r="M172" s="20"/>
      <c r="N172" s="19"/>
      <c r="O172" s="22" t="str">
        <f>IFERROR(IF(I172="",IF(VLOOKUP(F172,'Course&amp;Hours'!$E$12:$F$149,2,FALSE)-P172&lt;0,"outofduration","continue"),IF(I172&lt;R172,"outofduration",IF(VLOOKUP(F172,'Course&amp;Hours'!$E$12:$F$149,2,FALSE)-P172&lt;0,"outofduration","continue"))),"")</f>
        <v/>
      </c>
      <c r="P172" s="22" t="str">
        <f t="shared" si="12"/>
        <v/>
      </c>
      <c r="Q172" s="33" t="str">
        <f t="shared" si="14"/>
        <v/>
      </c>
      <c r="R172" s="14" t="str">
        <f t="shared" si="13"/>
        <v/>
      </c>
      <c r="S172" s="14" t="str">
        <f>IFERROR(VLOOKUP(F172,'Course&amp;Hours'!$E$12:$F$336,2,FALSE),"")</f>
        <v/>
      </c>
    </row>
    <row r="173" spans="1:19" x14ac:dyDescent="0.25">
      <c r="A173" s="1">
        <f t="shared" si="11"/>
        <v>170</v>
      </c>
      <c r="B173" s="19"/>
      <c r="C173" s="19" t="s">
        <v>140</v>
      </c>
      <c r="D173" s="23"/>
      <c r="E173" s="20"/>
      <c r="F173" s="24"/>
      <c r="G173" s="21"/>
      <c r="H173" s="20"/>
      <c r="I173" s="20"/>
      <c r="J173" s="20"/>
      <c r="K173" s="20"/>
      <c r="L173" s="20"/>
      <c r="M173" s="20"/>
      <c r="N173" s="19"/>
      <c r="O173" s="22" t="str">
        <f>IFERROR(IF(I173="",IF(VLOOKUP(F173,'Course&amp;Hours'!$E$12:$F$149,2,FALSE)-P173&lt;0,"outofduration","continue"),IF(I173&lt;R173,"outofduration",IF(VLOOKUP(F173,'Course&amp;Hours'!$E$12:$F$149,2,FALSE)-P173&lt;0,"outofduration","continue"))),"")</f>
        <v/>
      </c>
      <c r="P173" s="22" t="str">
        <f t="shared" si="12"/>
        <v/>
      </c>
      <c r="Q173" s="33" t="str">
        <f t="shared" si="14"/>
        <v/>
      </c>
      <c r="R173" s="14" t="str">
        <f t="shared" si="13"/>
        <v/>
      </c>
      <c r="S173" s="14" t="str">
        <f>IFERROR(VLOOKUP(F173,'Course&amp;Hours'!$E$12:$F$336,2,FALSE),"")</f>
        <v/>
      </c>
    </row>
    <row r="174" spans="1:19" x14ac:dyDescent="0.25">
      <c r="A174" s="1">
        <f t="shared" si="11"/>
        <v>171</v>
      </c>
      <c r="B174" s="19"/>
      <c r="C174" s="19" t="s">
        <v>140</v>
      </c>
      <c r="D174" s="23"/>
      <c r="E174" s="20"/>
      <c r="F174" s="24"/>
      <c r="G174" s="21"/>
      <c r="H174" s="20"/>
      <c r="I174" s="20"/>
      <c r="J174" s="20"/>
      <c r="K174" s="20"/>
      <c r="L174" s="20"/>
      <c r="M174" s="20"/>
      <c r="N174" s="19"/>
      <c r="O174" s="22" t="str">
        <f>IFERROR(IF(I174="",IF(VLOOKUP(F174,'Course&amp;Hours'!$E$12:$F$149,2,FALSE)-P174&lt;0,"outofduration","continue"),IF(I174&lt;R174,"outofduration",IF(VLOOKUP(F174,'Course&amp;Hours'!$E$12:$F$149,2,FALSE)-P174&lt;0,"outofduration","continue"))),"")</f>
        <v/>
      </c>
      <c r="P174" s="22" t="str">
        <f t="shared" si="12"/>
        <v/>
      </c>
      <c r="Q174" s="33" t="str">
        <f t="shared" si="14"/>
        <v/>
      </c>
      <c r="R174" s="14" t="str">
        <f t="shared" si="13"/>
        <v/>
      </c>
      <c r="S174" s="14" t="str">
        <f>IFERROR(VLOOKUP(F174,'Course&amp;Hours'!$E$12:$F$336,2,FALSE),"")</f>
        <v/>
      </c>
    </row>
    <row r="175" spans="1:19" x14ac:dyDescent="0.25">
      <c r="A175" s="1">
        <f t="shared" si="11"/>
        <v>172</v>
      </c>
      <c r="B175" s="19"/>
      <c r="C175" s="19" t="s">
        <v>140</v>
      </c>
      <c r="D175" s="23"/>
      <c r="E175" s="20"/>
      <c r="F175" s="24"/>
      <c r="G175" s="21"/>
      <c r="H175" s="20"/>
      <c r="I175" s="20"/>
      <c r="J175" s="20"/>
      <c r="K175" s="20"/>
      <c r="L175" s="20"/>
      <c r="M175" s="20"/>
      <c r="N175" s="19"/>
      <c r="O175" s="22" t="str">
        <f>IFERROR(IF(I175="",IF(VLOOKUP(F175,'Course&amp;Hours'!$E$12:$F$149,2,FALSE)-P175&lt;0,"outofduration","continue"),IF(I175&lt;R175,"outofduration",IF(VLOOKUP(F175,'Course&amp;Hours'!$E$12:$F$149,2,FALSE)-P175&lt;0,"outofduration","continue"))),"")</f>
        <v/>
      </c>
      <c r="P175" s="22" t="str">
        <f t="shared" si="12"/>
        <v/>
      </c>
      <c r="Q175" s="33" t="str">
        <f t="shared" si="14"/>
        <v/>
      </c>
      <c r="R175" s="14" t="str">
        <f t="shared" si="13"/>
        <v/>
      </c>
      <c r="S175" s="14" t="str">
        <f>IFERROR(VLOOKUP(F175,'Course&amp;Hours'!$E$12:$F$336,2,FALSE),"")</f>
        <v/>
      </c>
    </row>
    <row r="176" spans="1:19" x14ac:dyDescent="0.25">
      <c r="A176" s="1">
        <f t="shared" si="11"/>
        <v>173</v>
      </c>
      <c r="B176" s="19"/>
      <c r="C176" s="19" t="s">
        <v>140</v>
      </c>
      <c r="D176" s="23"/>
      <c r="E176" s="20"/>
      <c r="F176" s="24"/>
      <c r="G176" s="21"/>
      <c r="H176" s="20"/>
      <c r="I176" s="20"/>
      <c r="J176" s="20"/>
      <c r="K176" s="20"/>
      <c r="L176" s="20"/>
      <c r="M176" s="20"/>
      <c r="N176" s="19"/>
      <c r="O176" s="22" t="str">
        <f>IFERROR(IF(I176="",IF(VLOOKUP(F176,'Course&amp;Hours'!$E$12:$F$149,2,FALSE)-P176&lt;0,"outofduration","continue"),IF(I176&lt;R176,"outofduration",IF(VLOOKUP(F176,'Course&amp;Hours'!$E$12:$F$149,2,FALSE)-P176&lt;0,"outofduration","continue"))),"")</f>
        <v/>
      </c>
      <c r="P176" s="22" t="str">
        <f t="shared" si="12"/>
        <v/>
      </c>
      <c r="Q176" s="33" t="str">
        <f t="shared" si="14"/>
        <v/>
      </c>
      <c r="R176" s="14" t="str">
        <f t="shared" si="13"/>
        <v/>
      </c>
      <c r="S176" s="14" t="str">
        <f>IFERROR(VLOOKUP(F176,'Course&amp;Hours'!$E$12:$F$336,2,FALSE),"")</f>
        <v/>
      </c>
    </row>
    <row r="177" spans="1:19" x14ac:dyDescent="0.25">
      <c r="A177" s="1">
        <f t="shared" si="11"/>
        <v>174</v>
      </c>
      <c r="B177" s="19"/>
      <c r="C177" s="19" t="s">
        <v>140</v>
      </c>
      <c r="D177" s="23"/>
      <c r="E177" s="20"/>
      <c r="F177" s="24"/>
      <c r="G177" s="21"/>
      <c r="H177" s="20"/>
      <c r="I177" s="20"/>
      <c r="J177" s="20"/>
      <c r="K177" s="20"/>
      <c r="L177" s="20"/>
      <c r="M177" s="20"/>
      <c r="N177" s="19"/>
      <c r="O177" s="22" t="str">
        <f>IFERROR(IF(I177="",IF(VLOOKUP(F177,'Course&amp;Hours'!$E$12:$F$149,2,FALSE)-P177&lt;0,"outofduration","continue"),IF(I177&lt;R177,"outofduration",IF(VLOOKUP(F177,'Course&amp;Hours'!$E$12:$F$149,2,FALSE)-P177&lt;0,"outofduration","continue"))),"")</f>
        <v/>
      </c>
      <c r="P177" s="22" t="str">
        <f t="shared" si="12"/>
        <v/>
      </c>
      <c r="Q177" s="33" t="str">
        <f t="shared" si="14"/>
        <v/>
      </c>
      <c r="R177" s="14" t="str">
        <f t="shared" si="13"/>
        <v/>
      </c>
      <c r="S177" s="14" t="str">
        <f>IFERROR(VLOOKUP(F177,'Course&amp;Hours'!$E$12:$F$336,2,FALSE),"")</f>
        <v/>
      </c>
    </row>
    <row r="178" spans="1:19" x14ac:dyDescent="0.25">
      <c r="A178" s="1">
        <f t="shared" si="11"/>
        <v>175</v>
      </c>
      <c r="B178" s="19"/>
      <c r="C178" s="19" t="s">
        <v>140</v>
      </c>
      <c r="D178" s="23"/>
      <c r="E178" s="20"/>
      <c r="F178" s="24"/>
      <c r="G178" s="21"/>
      <c r="H178" s="20"/>
      <c r="I178" s="20"/>
      <c r="J178" s="20"/>
      <c r="K178" s="20"/>
      <c r="L178" s="20"/>
      <c r="M178" s="20"/>
      <c r="N178" s="19"/>
      <c r="O178" s="22" t="str">
        <f>IFERROR(IF(I178="",IF(VLOOKUP(F178,'Course&amp;Hours'!$E$12:$F$149,2,FALSE)-P178&lt;0,"outofduration","continue"),IF(I178&lt;R178,"outofduration",IF(VLOOKUP(F178,'Course&amp;Hours'!$E$12:$F$149,2,FALSE)-P178&lt;0,"outofduration","continue"))),"")</f>
        <v/>
      </c>
      <c r="P178" s="22" t="str">
        <f t="shared" si="12"/>
        <v/>
      </c>
      <c r="Q178" s="33" t="str">
        <f t="shared" si="14"/>
        <v/>
      </c>
      <c r="R178" s="14" t="str">
        <f t="shared" si="13"/>
        <v/>
      </c>
      <c r="S178" s="14" t="str">
        <f>IFERROR(VLOOKUP(F178,'Course&amp;Hours'!$E$12:$F$336,2,FALSE),"")</f>
        <v/>
      </c>
    </row>
    <row r="179" spans="1:19" x14ac:dyDescent="0.25">
      <c r="A179" s="1">
        <f t="shared" si="11"/>
        <v>176</v>
      </c>
      <c r="B179" s="19"/>
      <c r="C179" s="19" t="s">
        <v>140</v>
      </c>
      <c r="D179" s="23"/>
      <c r="E179" s="20"/>
      <c r="F179" s="24"/>
      <c r="G179" s="21"/>
      <c r="H179" s="20"/>
      <c r="I179" s="20"/>
      <c r="J179" s="20"/>
      <c r="K179" s="20"/>
      <c r="L179" s="20"/>
      <c r="M179" s="20"/>
      <c r="N179" s="19"/>
      <c r="O179" s="22" t="str">
        <f>IFERROR(IF(I179="",IF(VLOOKUP(F179,'Course&amp;Hours'!$E$12:$F$149,2,FALSE)-P179&lt;0,"outofduration","continue"),IF(I179&lt;R179,"outofduration",IF(VLOOKUP(F179,'Course&amp;Hours'!$E$12:$F$149,2,FALSE)-P179&lt;0,"outofduration","continue"))),"")</f>
        <v/>
      </c>
      <c r="P179" s="22" t="str">
        <f t="shared" si="12"/>
        <v/>
      </c>
      <c r="Q179" s="33" t="str">
        <f t="shared" si="14"/>
        <v/>
      </c>
      <c r="R179" s="14" t="str">
        <f t="shared" si="13"/>
        <v/>
      </c>
      <c r="S179" s="14" t="str">
        <f>IFERROR(VLOOKUP(F179,'Course&amp;Hours'!$E$12:$F$336,2,FALSE),"")</f>
        <v/>
      </c>
    </row>
    <row r="180" spans="1:19" x14ac:dyDescent="0.25">
      <c r="A180" s="1">
        <f t="shared" si="11"/>
        <v>177</v>
      </c>
      <c r="B180" s="19"/>
      <c r="C180" s="19" t="s">
        <v>140</v>
      </c>
      <c r="D180" s="23"/>
      <c r="E180" s="20"/>
      <c r="F180" s="24"/>
      <c r="G180" s="21"/>
      <c r="H180" s="20"/>
      <c r="I180" s="20"/>
      <c r="J180" s="20"/>
      <c r="K180" s="20"/>
      <c r="L180" s="20"/>
      <c r="M180" s="20"/>
      <c r="N180" s="19"/>
      <c r="O180" s="22" t="str">
        <f>IFERROR(IF(I180="",IF(VLOOKUP(F180,'Course&amp;Hours'!$E$12:$F$149,2,FALSE)-P180&lt;0,"outofduration","continue"),IF(I180&lt;R180,"outofduration",IF(VLOOKUP(F180,'Course&amp;Hours'!$E$12:$F$149,2,FALSE)-P180&lt;0,"outofduration","continue"))),"")</f>
        <v/>
      </c>
      <c r="P180" s="22" t="str">
        <f t="shared" si="12"/>
        <v/>
      </c>
      <c r="Q180" s="33" t="str">
        <f t="shared" si="14"/>
        <v/>
      </c>
      <c r="R180" s="14" t="str">
        <f t="shared" si="13"/>
        <v/>
      </c>
      <c r="S180" s="14" t="str">
        <f>IFERROR(VLOOKUP(F180,'Course&amp;Hours'!$E$12:$F$336,2,FALSE),"")</f>
        <v/>
      </c>
    </row>
    <row r="181" spans="1:19" x14ac:dyDescent="0.25">
      <c r="A181" s="1">
        <f t="shared" si="11"/>
        <v>178</v>
      </c>
      <c r="B181" s="19"/>
      <c r="C181" s="19" t="s">
        <v>140</v>
      </c>
      <c r="D181" s="23"/>
      <c r="E181" s="20"/>
      <c r="F181" s="24"/>
      <c r="G181" s="21"/>
      <c r="H181" s="20"/>
      <c r="I181" s="20"/>
      <c r="J181" s="20"/>
      <c r="K181" s="20"/>
      <c r="L181" s="20"/>
      <c r="M181" s="20"/>
      <c r="N181" s="19"/>
      <c r="O181" s="22" t="str">
        <f>IFERROR(IF(I181="",IF(VLOOKUP(F181,'Course&amp;Hours'!$E$12:$F$149,2,FALSE)-P181&lt;0,"outofduration","continue"),IF(I181&lt;R181,"outofduration",IF(VLOOKUP(F181,'Course&amp;Hours'!$E$12:$F$149,2,FALSE)-P181&lt;0,"outofduration","continue"))),"")</f>
        <v/>
      </c>
      <c r="P181" s="22" t="str">
        <f t="shared" si="12"/>
        <v/>
      </c>
      <c r="Q181" s="33" t="str">
        <f t="shared" si="14"/>
        <v/>
      </c>
      <c r="R181" s="14" t="str">
        <f t="shared" si="13"/>
        <v/>
      </c>
      <c r="S181" s="14" t="str">
        <f>IFERROR(VLOOKUP(F181,'Course&amp;Hours'!$E$12:$F$336,2,FALSE),"")</f>
        <v/>
      </c>
    </row>
    <row r="182" spans="1:19" x14ac:dyDescent="0.25">
      <c r="A182" s="1">
        <f t="shared" si="11"/>
        <v>179</v>
      </c>
      <c r="B182" s="19"/>
      <c r="C182" s="19" t="s">
        <v>140</v>
      </c>
      <c r="D182" s="23"/>
      <c r="E182" s="20"/>
      <c r="F182" s="24"/>
      <c r="G182" s="21"/>
      <c r="H182" s="20"/>
      <c r="I182" s="20"/>
      <c r="J182" s="20"/>
      <c r="K182" s="20"/>
      <c r="L182" s="20"/>
      <c r="M182" s="20"/>
      <c r="N182" s="19"/>
      <c r="O182" s="22" t="str">
        <f>IFERROR(IF(I182="",IF(VLOOKUP(F182,'Course&amp;Hours'!$E$12:$F$149,2,FALSE)-P182&lt;0,"outofduration","continue"),IF(I182&lt;R182,"outofduration",IF(VLOOKUP(F182,'Course&amp;Hours'!$E$12:$F$149,2,FALSE)-P182&lt;0,"outofduration","continue"))),"")</f>
        <v/>
      </c>
      <c r="P182" s="22" t="str">
        <f t="shared" si="12"/>
        <v/>
      </c>
      <c r="Q182" s="33" t="str">
        <f t="shared" si="14"/>
        <v/>
      </c>
      <c r="R182" s="14" t="str">
        <f t="shared" si="13"/>
        <v/>
      </c>
      <c r="S182" s="14" t="str">
        <f>IFERROR(VLOOKUP(F182,'Course&amp;Hours'!$E$12:$F$336,2,FALSE),"")</f>
        <v/>
      </c>
    </row>
    <row r="183" spans="1:19" x14ac:dyDescent="0.25">
      <c r="A183" s="1">
        <f t="shared" si="11"/>
        <v>180</v>
      </c>
      <c r="B183" s="19"/>
      <c r="C183" s="19" t="s">
        <v>140</v>
      </c>
      <c r="D183" s="23"/>
      <c r="E183" s="20"/>
      <c r="F183" s="24"/>
      <c r="G183" s="21"/>
      <c r="H183" s="20"/>
      <c r="I183" s="20"/>
      <c r="J183" s="20"/>
      <c r="K183" s="20"/>
      <c r="L183" s="20"/>
      <c r="M183" s="20"/>
      <c r="N183" s="19"/>
      <c r="O183" s="22" t="str">
        <f>IFERROR(IF(I183="",IF(VLOOKUP(F183,'Course&amp;Hours'!$E$12:$F$149,2,FALSE)-P183&lt;0,"outofduration","continue"),IF(I183&lt;R183,"outofduration",IF(VLOOKUP(F183,'Course&amp;Hours'!$E$12:$F$149,2,FALSE)-P183&lt;0,"outofduration","continue"))),"")</f>
        <v/>
      </c>
      <c r="P183" s="22" t="str">
        <f t="shared" si="12"/>
        <v/>
      </c>
      <c r="Q183" s="33" t="str">
        <f t="shared" si="14"/>
        <v/>
      </c>
      <c r="R183" s="14" t="str">
        <f t="shared" si="13"/>
        <v/>
      </c>
      <c r="S183" s="14" t="str">
        <f>IFERROR(VLOOKUP(F183,'Course&amp;Hours'!$E$12:$F$336,2,FALSE),"")</f>
        <v/>
      </c>
    </row>
    <row r="184" spans="1:19" x14ac:dyDescent="0.25">
      <c r="A184" s="1">
        <f t="shared" si="11"/>
        <v>181</v>
      </c>
      <c r="B184" s="19"/>
      <c r="C184" s="19" t="s">
        <v>140</v>
      </c>
      <c r="D184" s="23"/>
      <c r="E184" s="20"/>
      <c r="F184" s="24"/>
      <c r="G184" s="21"/>
      <c r="H184" s="20"/>
      <c r="I184" s="20"/>
      <c r="J184" s="20"/>
      <c r="K184" s="20"/>
      <c r="L184" s="20"/>
      <c r="M184" s="20"/>
      <c r="N184" s="19"/>
      <c r="O184" s="22" t="str">
        <f>IFERROR(IF(I184="",IF(VLOOKUP(F184,'Course&amp;Hours'!$E$12:$F$149,2,FALSE)-P184&lt;0,"outofduration","continue"),IF(I184&lt;R184,"outofduration",IF(VLOOKUP(F184,'Course&amp;Hours'!$E$12:$F$149,2,FALSE)-P184&lt;0,"outofduration","continue"))),"")</f>
        <v/>
      </c>
      <c r="P184" s="22" t="str">
        <f t="shared" si="12"/>
        <v/>
      </c>
      <c r="Q184" s="33" t="str">
        <f t="shared" si="14"/>
        <v/>
      </c>
      <c r="R184" s="14" t="str">
        <f t="shared" si="13"/>
        <v/>
      </c>
      <c r="S184" s="14" t="str">
        <f>IFERROR(VLOOKUP(F184,'Course&amp;Hours'!$E$12:$F$336,2,FALSE),"")</f>
        <v/>
      </c>
    </row>
    <row r="185" spans="1:19" x14ac:dyDescent="0.25">
      <c r="A185" s="1">
        <f t="shared" si="11"/>
        <v>182</v>
      </c>
      <c r="B185" s="19"/>
      <c r="C185" s="19" t="s">
        <v>140</v>
      </c>
      <c r="D185" s="23"/>
      <c r="E185" s="20"/>
      <c r="F185" s="24"/>
      <c r="G185" s="21"/>
      <c r="H185" s="20"/>
      <c r="I185" s="20"/>
      <c r="J185" s="20"/>
      <c r="K185" s="20"/>
      <c r="L185" s="20"/>
      <c r="M185" s="20"/>
      <c r="N185" s="19"/>
      <c r="O185" s="22" t="str">
        <f>IFERROR(IF(I185="",IF(VLOOKUP(F185,'Course&amp;Hours'!$E$12:$F$149,2,FALSE)-P185&lt;0,"outofduration","continue"),IF(I185&lt;R185,"outofduration",IF(VLOOKUP(F185,'Course&amp;Hours'!$E$12:$F$149,2,FALSE)-P185&lt;0,"outofduration","continue"))),"")</f>
        <v/>
      </c>
      <c r="P185" s="22" t="str">
        <f t="shared" si="12"/>
        <v/>
      </c>
      <c r="Q185" s="33" t="str">
        <f t="shared" si="14"/>
        <v/>
      </c>
      <c r="R185" s="14" t="str">
        <f t="shared" si="13"/>
        <v/>
      </c>
      <c r="S185" s="14" t="str">
        <f>IFERROR(VLOOKUP(F185,'Course&amp;Hours'!$E$12:$F$336,2,FALSE),"")</f>
        <v/>
      </c>
    </row>
    <row r="186" spans="1:19" x14ac:dyDescent="0.25">
      <c r="A186" s="1">
        <f t="shared" si="11"/>
        <v>183</v>
      </c>
      <c r="B186" s="19"/>
      <c r="C186" s="19" t="s">
        <v>140</v>
      </c>
      <c r="D186" s="23"/>
      <c r="E186" s="20"/>
      <c r="F186" s="24"/>
      <c r="G186" s="21"/>
      <c r="H186" s="20"/>
      <c r="I186" s="20"/>
      <c r="J186" s="20"/>
      <c r="K186" s="20"/>
      <c r="L186" s="20"/>
      <c r="M186" s="20"/>
      <c r="N186" s="19"/>
      <c r="O186" s="22" t="str">
        <f>IFERROR(IF(I186="",IF(VLOOKUP(F186,'Course&amp;Hours'!$E$12:$F$149,2,FALSE)-P186&lt;0,"outofduration","continue"),IF(I186&lt;R186,"outofduration",IF(VLOOKUP(F186,'Course&amp;Hours'!$E$12:$F$149,2,FALSE)-P186&lt;0,"outofduration","continue"))),"")</f>
        <v/>
      </c>
      <c r="P186" s="22" t="str">
        <f t="shared" si="12"/>
        <v/>
      </c>
      <c r="Q186" s="33" t="str">
        <f t="shared" si="14"/>
        <v/>
      </c>
      <c r="R186" s="14" t="str">
        <f t="shared" si="13"/>
        <v/>
      </c>
      <c r="S186" s="14" t="str">
        <f>IFERROR(VLOOKUP(F186,'Course&amp;Hours'!$E$12:$F$336,2,FALSE),"")</f>
        <v/>
      </c>
    </row>
    <row r="187" spans="1:19" x14ac:dyDescent="0.25">
      <c r="A187" s="1">
        <f t="shared" si="11"/>
        <v>184</v>
      </c>
      <c r="B187" s="19"/>
      <c r="C187" s="19" t="s">
        <v>140</v>
      </c>
      <c r="D187" s="23"/>
      <c r="E187" s="20"/>
      <c r="F187" s="24"/>
      <c r="G187" s="21"/>
      <c r="H187" s="20"/>
      <c r="I187" s="20"/>
      <c r="J187" s="20"/>
      <c r="K187" s="20"/>
      <c r="L187" s="20"/>
      <c r="M187" s="20"/>
      <c r="N187" s="19"/>
      <c r="O187" s="22" t="str">
        <f>IFERROR(IF(I187="",IF(VLOOKUP(F187,'Course&amp;Hours'!$E$12:$F$149,2,FALSE)-P187&lt;0,"outofduration","continue"),IF(I187&lt;R187,"outofduration",IF(VLOOKUP(F187,'Course&amp;Hours'!$E$12:$F$149,2,FALSE)-P187&lt;0,"outofduration","continue"))),"")</f>
        <v/>
      </c>
      <c r="P187" s="22" t="str">
        <f t="shared" si="12"/>
        <v/>
      </c>
      <c r="Q187" s="33" t="str">
        <f t="shared" si="14"/>
        <v/>
      </c>
      <c r="R187" s="14" t="str">
        <f t="shared" si="13"/>
        <v/>
      </c>
      <c r="S187" s="14" t="str">
        <f>IFERROR(VLOOKUP(F187,'Course&amp;Hours'!$E$12:$F$336,2,FALSE),"")</f>
        <v/>
      </c>
    </row>
    <row r="188" spans="1:19" x14ac:dyDescent="0.25">
      <c r="A188" s="1">
        <f t="shared" si="11"/>
        <v>185</v>
      </c>
      <c r="B188" s="19"/>
      <c r="C188" s="19" t="s">
        <v>140</v>
      </c>
      <c r="D188" s="23"/>
      <c r="E188" s="20"/>
      <c r="F188" s="24"/>
      <c r="G188" s="21"/>
      <c r="H188" s="20"/>
      <c r="I188" s="20"/>
      <c r="J188" s="20"/>
      <c r="K188" s="20"/>
      <c r="L188" s="20"/>
      <c r="M188" s="20"/>
      <c r="N188" s="19"/>
      <c r="O188" s="22" t="str">
        <f>IFERROR(IF(I188="",IF(VLOOKUP(F188,'Course&amp;Hours'!$E$12:$F$149,2,FALSE)-P188&lt;0,"outofduration","continue"),IF(I188&lt;R188,"outofduration",IF(VLOOKUP(F188,'Course&amp;Hours'!$E$12:$F$149,2,FALSE)-P188&lt;0,"outofduration","continue"))),"")</f>
        <v/>
      </c>
      <c r="P188" s="22" t="str">
        <f t="shared" si="12"/>
        <v/>
      </c>
      <c r="Q188" s="33" t="str">
        <f t="shared" si="14"/>
        <v/>
      </c>
      <c r="R188" s="14" t="str">
        <f t="shared" si="13"/>
        <v/>
      </c>
      <c r="S188" s="14" t="str">
        <f>IFERROR(VLOOKUP(F188,'Course&amp;Hours'!$E$12:$F$336,2,FALSE),"")</f>
        <v/>
      </c>
    </row>
    <row r="189" spans="1:19" x14ac:dyDescent="0.25">
      <c r="A189" s="1">
        <f t="shared" si="11"/>
        <v>186</v>
      </c>
      <c r="B189" s="19"/>
      <c r="C189" s="19" t="s">
        <v>140</v>
      </c>
      <c r="D189" s="23"/>
      <c r="E189" s="20"/>
      <c r="F189" s="24"/>
      <c r="G189" s="21"/>
      <c r="H189" s="20"/>
      <c r="I189" s="20"/>
      <c r="J189" s="20"/>
      <c r="K189" s="20"/>
      <c r="L189" s="20"/>
      <c r="M189" s="20"/>
      <c r="N189" s="19"/>
      <c r="O189" s="22" t="str">
        <f>IFERROR(IF(I189="",IF(VLOOKUP(F189,'Course&amp;Hours'!$E$12:$F$149,2,FALSE)-P189&lt;0,"outofduration","continue"),IF(I189&lt;R189,"outofduration",IF(VLOOKUP(F189,'Course&amp;Hours'!$E$12:$F$149,2,FALSE)-P189&lt;0,"outofduration","continue"))),"")</f>
        <v/>
      </c>
      <c r="P189" s="22" t="str">
        <f t="shared" si="12"/>
        <v/>
      </c>
      <c r="Q189" s="33" t="str">
        <f t="shared" si="14"/>
        <v/>
      </c>
      <c r="R189" s="14" t="str">
        <f t="shared" si="13"/>
        <v/>
      </c>
      <c r="S189" s="14" t="str">
        <f>IFERROR(VLOOKUP(F189,'Course&amp;Hours'!$E$12:$F$336,2,FALSE),"")</f>
        <v/>
      </c>
    </row>
    <row r="190" spans="1:19" x14ac:dyDescent="0.25">
      <c r="A190" s="1">
        <f t="shared" si="11"/>
        <v>187</v>
      </c>
      <c r="B190" s="19"/>
      <c r="C190" s="19" t="s">
        <v>140</v>
      </c>
      <c r="D190" s="23"/>
      <c r="E190" s="20"/>
      <c r="F190" s="24"/>
      <c r="G190" s="21"/>
      <c r="H190" s="20"/>
      <c r="I190" s="20"/>
      <c r="J190" s="20"/>
      <c r="K190" s="20"/>
      <c r="L190" s="20"/>
      <c r="M190" s="20"/>
      <c r="N190" s="19"/>
      <c r="O190" s="22" t="str">
        <f>IFERROR(IF(I190="",IF(VLOOKUP(F190,'Course&amp;Hours'!$E$12:$F$149,2,FALSE)-P190&lt;0,"outofduration","continue"),IF(I190&lt;R190,"outofduration",IF(VLOOKUP(F190,'Course&amp;Hours'!$E$12:$F$149,2,FALSE)-P190&lt;0,"outofduration","continue"))),"")</f>
        <v/>
      </c>
      <c r="P190" s="22" t="str">
        <f t="shared" si="12"/>
        <v/>
      </c>
      <c r="Q190" s="33" t="str">
        <f t="shared" si="14"/>
        <v/>
      </c>
      <c r="R190" s="14" t="str">
        <f t="shared" si="13"/>
        <v/>
      </c>
      <c r="S190" s="14" t="str">
        <f>IFERROR(VLOOKUP(F190,'Course&amp;Hours'!$E$12:$F$336,2,FALSE),"")</f>
        <v/>
      </c>
    </row>
    <row r="191" spans="1:19" x14ac:dyDescent="0.25">
      <c r="A191" s="1">
        <f t="shared" si="11"/>
        <v>188</v>
      </c>
      <c r="B191" s="19"/>
      <c r="C191" s="19" t="s">
        <v>140</v>
      </c>
      <c r="D191" s="23"/>
      <c r="E191" s="20"/>
      <c r="F191" s="24"/>
      <c r="G191" s="21"/>
      <c r="H191" s="20"/>
      <c r="I191" s="20"/>
      <c r="J191" s="20"/>
      <c r="K191" s="20"/>
      <c r="L191" s="20"/>
      <c r="M191" s="20"/>
      <c r="N191" s="19"/>
      <c r="O191" s="22" t="str">
        <f>IFERROR(IF(I191="",IF(VLOOKUP(F191,'Course&amp;Hours'!$E$12:$F$149,2,FALSE)-P191&lt;0,"outofduration","continue"),IF(I191&lt;R191,"outofduration",IF(VLOOKUP(F191,'Course&amp;Hours'!$E$12:$F$149,2,FALSE)-P191&lt;0,"outofduration","continue"))),"")</f>
        <v/>
      </c>
      <c r="P191" s="22" t="str">
        <f t="shared" si="12"/>
        <v/>
      </c>
      <c r="Q191" s="33" t="str">
        <f t="shared" si="14"/>
        <v/>
      </c>
      <c r="R191" s="14" t="str">
        <f t="shared" si="13"/>
        <v/>
      </c>
      <c r="S191" s="14" t="str">
        <f>IFERROR(VLOOKUP(F191,'Course&amp;Hours'!$E$12:$F$336,2,FALSE),"")</f>
        <v/>
      </c>
    </row>
    <row r="192" spans="1:19" x14ac:dyDescent="0.25">
      <c r="A192" s="1">
        <f t="shared" si="11"/>
        <v>189</v>
      </c>
      <c r="B192" s="19"/>
      <c r="C192" s="19" t="s">
        <v>140</v>
      </c>
      <c r="D192" s="23"/>
      <c r="E192" s="20"/>
      <c r="F192" s="24"/>
      <c r="G192" s="21"/>
      <c r="H192" s="20"/>
      <c r="I192" s="20"/>
      <c r="J192" s="20"/>
      <c r="K192" s="20"/>
      <c r="L192" s="20"/>
      <c r="M192" s="20"/>
      <c r="N192" s="19"/>
      <c r="O192" s="22" t="str">
        <f>IFERROR(IF(I192="",IF(VLOOKUP(F192,'Course&amp;Hours'!$E$12:$F$149,2,FALSE)-P192&lt;0,"outofduration","continue"),IF(I192&lt;R192,"outofduration",IF(VLOOKUP(F192,'Course&amp;Hours'!$E$12:$F$149,2,FALSE)-P192&lt;0,"outofduration","continue"))),"")</f>
        <v/>
      </c>
      <c r="P192" s="22" t="str">
        <f t="shared" si="12"/>
        <v/>
      </c>
      <c r="Q192" s="33" t="str">
        <f t="shared" si="14"/>
        <v/>
      </c>
      <c r="R192" s="14" t="str">
        <f t="shared" si="13"/>
        <v/>
      </c>
      <c r="S192" s="14" t="str">
        <f>IFERROR(VLOOKUP(F192,'Course&amp;Hours'!$E$12:$F$336,2,FALSE),"")</f>
        <v/>
      </c>
    </row>
    <row r="193" spans="1:19" x14ac:dyDescent="0.25">
      <c r="A193" s="1">
        <f t="shared" si="11"/>
        <v>190</v>
      </c>
      <c r="B193" s="19"/>
      <c r="C193" s="19" t="s">
        <v>140</v>
      </c>
      <c r="D193" s="23"/>
      <c r="E193" s="20"/>
      <c r="F193" s="24"/>
      <c r="G193" s="21"/>
      <c r="H193" s="20"/>
      <c r="I193" s="20"/>
      <c r="J193" s="20"/>
      <c r="K193" s="20"/>
      <c r="L193" s="20"/>
      <c r="M193" s="20"/>
      <c r="N193" s="19"/>
      <c r="O193" s="22" t="str">
        <f>IFERROR(IF(I193="",IF(VLOOKUP(F193,'Course&amp;Hours'!$E$12:$F$149,2,FALSE)-P193&lt;0,"outofduration","continue"),IF(I193&lt;R193,"outofduration",IF(VLOOKUP(F193,'Course&amp;Hours'!$E$12:$F$149,2,FALSE)-P193&lt;0,"outofduration","continue"))),"")</f>
        <v/>
      </c>
      <c r="P193" s="22" t="str">
        <f t="shared" si="12"/>
        <v/>
      </c>
      <c r="Q193" s="33" t="str">
        <f t="shared" si="14"/>
        <v/>
      </c>
      <c r="R193" s="14" t="str">
        <f t="shared" si="13"/>
        <v/>
      </c>
      <c r="S193" s="14" t="str">
        <f>IFERROR(VLOOKUP(F193,'Course&amp;Hours'!$E$12:$F$336,2,FALSE),"")</f>
        <v/>
      </c>
    </row>
    <row r="194" spans="1:19" x14ac:dyDescent="0.25">
      <c r="A194" s="1">
        <f t="shared" si="11"/>
        <v>191</v>
      </c>
      <c r="B194" s="19"/>
      <c r="C194" s="19" t="s">
        <v>140</v>
      </c>
      <c r="D194" s="23"/>
      <c r="E194" s="20"/>
      <c r="F194" s="24"/>
      <c r="G194" s="21"/>
      <c r="H194" s="20"/>
      <c r="I194" s="20"/>
      <c r="J194" s="20"/>
      <c r="K194" s="20"/>
      <c r="L194" s="20"/>
      <c r="M194" s="20"/>
      <c r="N194" s="19"/>
      <c r="O194" s="22" t="str">
        <f>IFERROR(IF(I194="",IF(VLOOKUP(F194,'Course&amp;Hours'!$E$12:$F$149,2,FALSE)-P194&lt;0,"outofduration","continue"),IF(I194&lt;R194,"outofduration",IF(VLOOKUP(F194,'Course&amp;Hours'!$E$12:$F$149,2,FALSE)-P194&lt;0,"outofduration","continue"))),"")</f>
        <v/>
      </c>
      <c r="P194" s="22" t="str">
        <f t="shared" si="12"/>
        <v/>
      </c>
      <c r="Q194" s="33" t="str">
        <f t="shared" si="14"/>
        <v/>
      </c>
      <c r="R194" s="14" t="str">
        <f t="shared" si="13"/>
        <v/>
      </c>
      <c r="S194" s="14" t="str">
        <f>IFERROR(VLOOKUP(F194,'Course&amp;Hours'!$E$12:$F$336,2,FALSE),"")</f>
        <v/>
      </c>
    </row>
    <row r="195" spans="1:19" x14ac:dyDescent="0.25">
      <c r="A195" s="1">
        <f t="shared" si="11"/>
        <v>192</v>
      </c>
      <c r="B195" s="19"/>
      <c r="C195" s="19" t="s">
        <v>140</v>
      </c>
      <c r="D195" s="23"/>
      <c r="E195" s="20"/>
      <c r="F195" s="24"/>
      <c r="G195" s="21"/>
      <c r="H195" s="20"/>
      <c r="I195" s="20"/>
      <c r="J195" s="20"/>
      <c r="K195" s="20"/>
      <c r="L195" s="20"/>
      <c r="M195" s="20"/>
      <c r="N195" s="19"/>
      <c r="O195" s="22" t="str">
        <f>IFERROR(IF(I195="",IF(VLOOKUP(F195,'Course&amp;Hours'!$E$12:$F$149,2,FALSE)-P195&lt;0,"outofduration","continue"),IF(I195&lt;R195,"outofduration",IF(VLOOKUP(F195,'Course&amp;Hours'!$E$12:$F$149,2,FALSE)-P195&lt;0,"outofduration","continue"))),"")</f>
        <v/>
      </c>
      <c r="P195" s="22" t="str">
        <f t="shared" si="12"/>
        <v/>
      </c>
      <c r="Q195" s="34" t="str">
        <f t="shared" si="14"/>
        <v/>
      </c>
      <c r="R195" s="14" t="str">
        <f t="shared" si="13"/>
        <v/>
      </c>
      <c r="S195" s="14" t="str">
        <f>IFERROR(VLOOKUP(F195,'Course&amp;Hours'!$E$12:$F$336,2,FALSE),"")</f>
        <v/>
      </c>
    </row>
    <row r="196" spans="1:19" x14ac:dyDescent="0.25">
      <c r="A196" s="1">
        <f t="shared" ref="A196:A199" si="15">ROW()-3</f>
        <v>193</v>
      </c>
      <c r="B196" s="19"/>
      <c r="C196" s="19" t="s">
        <v>140</v>
      </c>
      <c r="D196" s="23"/>
      <c r="E196" s="20"/>
      <c r="F196" s="24"/>
      <c r="G196" s="21"/>
      <c r="H196" s="20"/>
      <c r="I196" s="20"/>
      <c r="J196" s="20"/>
      <c r="K196" s="20"/>
      <c r="L196" s="20"/>
      <c r="M196" s="20"/>
      <c r="N196" s="19"/>
      <c r="O196" s="22" t="str">
        <f>IFERROR(IF(I196="",IF(VLOOKUP(F196,'Course&amp;Hours'!$E$12:$F$149,2,FALSE)-P196&lt;0,"outofduration","continue"),IF(I196&lt;R196,"outofduration",IF(VLOOKUP(F196,'Course&amp;Hours'!$E$12:$F$149,2,FALSE)-P196&lt;0,"outofduration","continue"))),"")</f>
        <v/>
      </c>
      <c r="P196" s="22" t="str">
        <f t="shared" ref="P196:P199" si="16">IFERROR(Q196-N196,"")</f>
        <v/>
      </c>
      <c r="Q196" s="34" t="str">
        <f t="shared" ref="Q196:Q199" si="17">IF(D196="","",(NETWORKDAYS(D196,$M$1))-1)</f>
        <v/>
      </c>
      <c r="R196" s="14" t="str">
        <f t="shared" ref="R196:R199" si="18">IFERROR(ROUNDUP(P196*100/S196,0),"")</f>
        <v/>
      </c>
      <c r="S196" s="14" t="str">
        <f>IFERROR(VLOOKUP(F196,'Course&amp;Hours'!$E$12:$F$336,2,FALSE),"")</f>
        <v/>
      </c>
    </row>
    <row r="197" spans="1:19" x14ac:dyDescent="0.25">
      <c r="A197" s="1">
        <f t="shared" si="15"/>
        <v>194</v>
      </c>
      <c r="B197" s="19"/>
      <c r="C197" s="19" t="s">
        <v>140</v>
      </c>
      <c r="D197" s="23"/>
      <c r="E197" s="20"/>
      <c r="F197" s="24"/>
      <c r="G197" s="21"/>
      <c r="H197" s="20"/>
      <c r="I197" s="20"/>
      <c r="J197" s="20"/>
      <c r="K197" s="20"/>
      <c r="L197" s="20"/>
      <c r="M197" s="20"/>
      <c r="N197" s="19"/>
      <c r="O197" s="22" t="str">
        <f>IFERROR(IF(I197="",IF(VLOOKUP(F197,'Course&amp;Hours'!$E$12:$F$149,2,FALSE)-P197&lt;0,"outofduration","continue"),IF(I197&lt;R197,"outofduration",IF(VLOOKUP(F197,'Course&amp;Hours'!$E$12:$F$149,2,FALSE)-P197&lt;0,"outofduration","continue"))),"")</f>
        <v/>
      </c>
      <c r="P197" s="22" t="str">
        <f t="shared" si="16"/>
        <v/>
      </c>
      <c r="Q197" s="34" t="str">
        <f t="shared" si="17"/>
        <v/>
      </c>
      <c r="R197" s="14" t="str">
        <f t="shared" si="18"/>
        <v/>
      </c>
      <c r="S197" s="14" t="str">
        <f>IFERROR(VLOOKUP(F197,'Course&amp;Hours'!$E$12:$F$336,2,FALSE),"")</f>
        <v/>
      </c>
    </row>
    <row r="198" spans="1:19" x14ac:dyDescent="0.25">
      <c r="A198" s="1">
        <f t="shared" si="15"/>
        <v>195</v>
      </c>
      <c r="B198" s="19"/>
      <c r="C198" s="19" t="s">
        <v>140</v>
      </c>
      <c r="D198" s="23"/>
      <c r="E198" s="20"/>
      <c r="F198" s="24"/>
      <c r="G198" s="21"/>
      <c r="H198" s="20"/>
      <c r="I198" s="20"/>
      <c r="J198" s="20"/>
      <c r="K198" s="20"/>
      <c r="L198" s="20"/>
      <c r="M198" s="20"/>
      <c r="N198" s="19"/>
      <c r="O198" s="22" t="str">
        <f>IFERROR(IF(I198="",IF(VLOOKUP(F198,'Course&amp;Hours'!$E$12:$F$149,2,FALSE)-P198&lt;0,"outofduration","continue"),IF(I198&lt;R198,"outofduration",IF(VLOOKUP(F198,'Course&amp;Hours'!$E$12:$F$149,2,FALSE)-P198&lt;0,"outofduration","continue"))),"")</f>
        <v/>
      </c>
      <c r="P198" s="22" t="str">
        <f t="shared" si="16"/>
        <v/>
      </c>
      <c r="Q198" s="34" t="str">
        <f t="shared" si="17"/>
        <v/>
      </c>
      <c r="R198" s="14" t="str">
        <f t="shared" si="18"/>
        <v/>
      </c>
      <c r="S198" s="14" t="str">
        <f>IFERROR(VLOOKUP(F198,'Course&amp;Hours'!$E$12:$F$336,2,FALSE),"")</f>
        <v/>
      </c>
    </row>
    <row r="199" spans="1:19" x14ac:dyDescent="0.25">
      <c r="A199" s="1">
        <f t="shared" si="15"/>
        <v>196</v>
      </c>
      <c r="B199" s="19"/>
      <c r="C199" s="19" t="s">
        <v>140</v>
      </c>
      <c r="D199" s="23"/>
      <c r="E199" s="20"/>
      <c r="F199" s="24"/>
      <c r="G199" s="21"/>
      <c r="H199" s="20"/>
      <c r="I199" s="20"/>
      <c r="J199" s="20"/>
      <c r="K199" s="20"/>
      <c r="L199" s="20"/>
      <c r="M199" s="20"/>
      <c r="N199" s="19"/>
      <c r="O199" s="22" t="str">
        <f>IFERROR(IF(I199="",IF(VLOOKUP(F199,'Course&amp;Hours'!$E$12:$F$149,2,FALSE)-P199&lt;0,"outofduration","continue"),IF(I199&lt;R199,"outofduration",IF(VLOOKUP(F199,'Course&amp;Hours'!$E$12:$F$149,2,FALSE)-P199&lt;0,"outofduration","continue"))),"")</f>
        <v/>
      </c>
      <c r="P199" s="22" t="str">
        <f t="shared" si="16"/>
        <v/>
      </c>
      <c r="Q199" s="34" t="str">
        <f t="shared" si="17"/>
        <v/>
      </c>
      <c r="R199" s="14" t="str">
        <f t="shared" si="18"/>
        <v/>
      </c>
      <c r="S199" s="14" t="str">
        <f>IFERROR(VLOOKUP(F199,'Course&amp;Hours'!$E$12:$F$336,2,FALSE),"")</f>
        <v/>
      </c>
    </row>
  </sheetData>
  <sheetProtection algorithmName="SHA-512" hashValue="mixJPiz9v7vrWDcE6pLrsPeFKtlAj8b2iLAkK6xxBiSfx+CeqVT3c1LtduK7rQFcKS6tOKdTKIX+DGHMeBntAg==" saltValue="zyvzWQhzOb4Mwp+Jr5jwwg==" spinCount="100000" sheet="1" objects="1" scenarios="1"/>
  <dataConsolidate/>
  <mergeCells count="3">
    <mergeCell ref="A1:E1"/>
    <mergeCell ref="F1:I1"/>
    <mergeCell ref="M1:R1"/>
  </mergeCells>
  <conditionalFormatting sqref="D4:D199">
    <cfRule type="expression" dxfId="200" priority="1384">
      <formula>O4="outofduration"</formula>
    </cfRule>
  </conditionalFormatting>
  <conditionalFormatting sqref="O4:O199">
    <cfRule type="containsText" dxfId="199" priority="1382" operator="containsText" text="outofduration">
      <formula>NOT(ISERROR(SEARCH("outofduration",O4)))</formula>
    </cfRule>
  </conditionalFormatting>
  <conditionalFormatting sqref="O4:O199">
    <cfRule type="containsText" dxfId="198" priority="1381" operator="containsText" text="continue">
      <formula>NOT(ISERROR(SEARCH("continue",O4)))</formula>
    </cfRule>
  </conditionalFormatting>
  <conditionalFormatting sqref="O4:O199">
    <cfRule type="timePeriod" dxfId="197" priority="1380" timePeriod="nextMonth">
      <formula>AND(MONTH(O4)=MONTH(EDATE(TODAY(),0+1)),YEAR(O4)=YEAR(EDATE(TODAY(),0+1)))</formula>
    </cfRule>
  </conditionalFormatting>
  <conditionalFormatting sqref="B4:B5 C4:Q199">
    <cfRule type="expression" dxfId="196" priority="1369">
      <formula>$M4&gt;0</formula>
    </cfRule>
  </conditionalFormatting>
  <conditionalFormatting sqref="B6">
    <cfRule type="expression" dxfId="195" priority="1362">
      <formula>$M6&gt;0</formula>
    </cfRule>
  </conditionalFormatting>
  <conditionalFormatting sqref="B7">
    <cfRule type="expression" dxfId="194" priority="1355">
      <formula>$M7&gt;0</formula>
    </cfRule>
  </conditionalFormatting>
  <conditionalFormatting sqref="B8">
    <cfRule type="expression" dxfId="193" priority="1348">
      <formula>$M8&gt;0</formula>
    </cfRule>
  </conditionalFormatting>
  <conditionalFormatting sqref="B9">
    <cfRule type="expression" dxfId="192" priority="1341">
      <formula>$M9&gt;0</formula>
    </cfRule>
  </conditionalFormatting>
  <conditionalFormatting sqref="B10">
    <cfRule type="expression" dxfId="191" priority="1334">
      <formula>$M10&gt;0</formula>
    </cfRule>
  </conditionalFormatting>
  <conditionalFormatting sqref="B11">
    <cfRule type="expression" dxfId="190" priority="1327">
      <formula>$M11&gt;0</formula>
    </cfRule>
  </conditionalFormatting>
  <conditionalFormatting sqref="B12">
    <cfRule type="expression" dxfId="189" priority="1320">
      <formula>$M12&gt;0</formula>
    </cfRule>
  </conditionalFormatting>
  <conditionalFormatting sqref="B13">
    <cfRule type="expression" dxfId="188" priority="1313">
      <formula>$M13&gt;0</formula>
    </cfRule>
  </conditionalFormatting>
  <conditionalFormatting sqref="B14">
    <cfRule type="expression" dxfId="187" priority="1306">
      <formula>$M14&gt;0</formula>
    </cfRule>
  </conditionalFormatting>
  <conditionalFormatting sqref="B15">
    <cfRule type="expression" dxfId="186" priority="1299">
      <formula>$M15&gt;0</formula>
    </cfRule>
  </conditionalFormatting>
  <conditionalFormatting sqref="B16">
    <cfRule type="expression" dxfId="185" priority="1292">
      <formula>$M16&gt;0</formula>
    </cfRule>
  </conditionalFormatting>
  <conditionalFormatting sqref="B17">
    <cfRule type="expression" dxfId="184" priority="1285">
      <formula>$M17&gt;0</formula>
    </cfRule>
  </conditionalFormatting>
  <conditionalFormatting sqref="B18">
    <cfRule type="expression" dxfId="183" priority="1278">
      <formula>$M18&gt;0</formula>
    </cfRule>
  </conditionalFormatting>
  <conditionalFormatting sqref="B19">
    <cfRule type="expression" dxfId="182" priority="1271">
      <formula>$M19&gt;0</formula>
    </cfRule>
  </conditionalFormatting>
  <conditionalFormatting sqref="B20">
    <cfRule type="expression" dxfId="181" priority="1264">
      <formula>$M20&gt;0</formula>
    </cfRule>
  </conditionalFormatting>
  <conditionalFormatting sqref="B21">
    <cfRule type="expression" dxfId="180" priority="1257">
      <formula>$M21&gt;0</formula>
    </cfRule>
  </conditionalFormatting>
  <conditionalFormatting sqref="B22">
    <cfRule type="expression" dxfId="179" priority="1250">
      <formula>$M22&gt;0</formula>
    </cfRule>
  </conditionalFormatting>
  <conditionalFormatting sqref="B23">
    <cfRule type="expression" dxfId="178" priority="1243">
      <formula>$M23&gt;0</formula>
    </cfRule>
  </conditionalFormatting>
  <conditionalFormatting sqref="B24">
    <cfRule type="expression" dxfId="177" priority="1236">
      <formula>$M24&gt;0</formula>
    </cfRule>
  </conditionalFormatting>
  <conditionalFormatting sqref="B25">
    <cfRule type="expression" dxfId="176" priority="1229">
      <formula>$M25&gt;0</formula>
    </cfRule>
  </conditionalFormatting>
  <conditionalFormatting sqref="B26">
    <cfRule type="expression" dxfId="175" priority="1222">
      <formula>$M26&gt;0</formula>
    </cfRule>
  </conditionalFormatting>
  <conditionalFormatting sqref="B27">
    <cfRule type="expression" dxfId="174" priority="1215">
      <formula>$M27&gt;0</formula>
    </cfRule>
  </conditionalFormatting>
  <conditionalFormatting sqref="B28">
    <cfRule type="expression" dxfId="173" priority="1208">
      <formula>$M28&gt;0</formula>
    </cfRule>
  </conditionalFormatting>
  <conditionalFormatting sqref="B29">
    <cfRule type="expression" dxfId="172" priority="1201">
      <formula>$M29&gt;0</formula>
    </cfRule>
  </conditionalFormatting>
  <conditionalFormatting sqref="B30">
    <cfRule type="expression" dxfId="171" priority="1194">
      <formula>$M30&gt;0</formula>
    </cfRule>
  </conditionalFormatting>
  <conditionalFormatting sqref="B31">
    <cfRule type="expression" dxfId="170" priority="1187">
      <formula>$M31&gt;0</formula>
    </cfRule>
  </conditionalFormatting>
  <conditionalFormatting sqref="B32">
    <cfRule type="expression" dxfId="169" priority="1180">
      <formula>$M32&gt;0</formula>
    </cfRule>
  </conditionalFormatting>
  <conditionalFormatting sqref="B33">
    <cfRule type="expression" dxfId="168" priority="1173">
      <formula>$M33&gt;0</formula>
    </cfRule>
  </conditionalFormatting>
  <conditionalFormatting sqref="B34">
    <cfRule type="expression" dxfId="167" priority="1166">
      <formula>$M34&gt;0</formula>
    </cfRule>
  </conditionalFormatting>
  <conditionalFormatting sqref="B35">
    <cfRule type="expression" dxfId="166" priority="1159">
      <formula>$M35&gt;0</formula>
    </cfRule>
  </conditionalFormatting>
  <conditionalFormatting sqref="B36">
    <cfRule type="expression" dxfId="165" priority="1152">
      <formula>$M36&gt;0</formula>
    </cfRule>
  </conditionalFormatting>
  <conditionalFormatting sqref="B37">
    <cfRule type="expression" dxfId="164" priority="1145">
      <formula>$M37&gt;0</formula>
    </cfRule>
  </conditionalFormatting>
  <conditionalFormatting sqref="B38">
    <cfRule type="expression" dxfId="163" priority="1138">
      <formula>$M38&gt;0</formula>
    </cfRule>
  </conditionalFormatting>
  <conditionalFormatting sqref="B39">
    <cfRule type="expression" dxfId="162" priority="1131">
      <formula>$M39&gt;0</formula>
    </cfRule>
  </conditionalFormatting>
  <conditionalFormatting sqref="B40">
    <cfRule type="expression" dxfId="161" priority="1124">
      <formula>$M40&gt;0</formula>
    </cfRule>
  </conditionalFormatting>
  <conditionalFormatting sqref="B41">
    <cfRule type="expression" dxfId="160" priority="1117">
      <formula>$M41&gt;0</formula>
    </cfRule>
  </conditionalFormatting>
  <conditionalFormatting sqref="B42">
    <cfRule type="expression" dxfId="159" priority="1110">
      <formula>$M42&gt;0</formula>
    </cfRule>
  </conditionalFormatting>
  <conditionalFormatting sqref="B43">
    <cfRule type="expression" dxfId="158" priority="1103">
      <formula>$M43&gt;0</formula>
    </cfRule>
  </conditionalFormatting>
  <conditionalFormatting sqref="B44">
    <cfRule type="expression" dxfId="157" priority="1096">
      <formula>$M44&gt;0</formula>
    </cfRule>
  </conditionalFormatting>
  <conditionalFormatting sqref="B45">
    <cfRule type="expression" dxfId="156" priority="1089">
      <formula>$M45&gt;0</formula>
    </cfRule>
  </conditionalFormatting>
  <conditionalFormatting sqref="B46">
    <cfRule type="expression" dxfId="155" priority="1082">
      <formula>$M46&gt;0</formula>
    </cfRule>
  </conditionalFormatting>
  <conditionalFormatting sqref="B47">
    <cfRule type="expression" dxfId="154" priority="1075">
      <formula>$M47&gt;0</formula>
    </cfRule>
  </conditionalFormatting>
  <conditionalFormatting sqref="B48">
    <cfRule type="expression" dxfId="153" priority="1068">
      <formula>$M48&gt;0</formula>
    </cfRule>
  </conditionalFormatting>
  <conditionalFormatting sqref="B49">
    <cfRule type="expression" dxfId="152" priority="1061">
      <formula>$M49&gt;0</formula>
    </cfRule>
  </conditionalFormatting>
  <conditionalFormatting sqref="B50">
    <cfRule type="expression" dxfId="151" priority="1054">
      <formula>$M50&gt;0</formula>
    </cfRule>
  </conditionalFormatting>
  <conditionalFormatting sqref="B51">
    <cfRule type="expression" dxfId="150" priority="1047">
      <formula>$M51&gt;0</formula>
    </cfRule>
  </conditionalFormatting>
  <conditionalFormatting sqref="B52">
    <cfRule type="expression" dxfId="149" priority="1040">
      <formula>$M52&gt;0</formula>
    </cfRule>
  </conditionalFormatting>
  <conditionalFormatting sqref="B53">
    <cfRule type="expression" dxfId="148" priority="1033">
      <formula>$M53&gt;0</formula>
    </cfRule>
  </conditionalFormatting>
  <conditionalFormatting sqref="B54">
    <cfRule type="expression" dxfId="147" priority="1026">
      <formula>$M54&gt;0</formula>
    </cfRule>
  </conditionalFormatting>
  <conditionalFormatting sqref="B55">
    <cfRule type="expression" dxfId="146" priority="1019">
      <formula>$M55&gt;0</formula>
    </cfRule>
  </conditionalFormatting>
  <conditionalFormatting sqref="B56">
    <cfRule type="expression" dxfId="145" priority="1012">
      <formula>$M56&gt;0</formula>
    </cfRule>
  </conditionalFormatting>
  <conditionalFormatting sqref="B57">
    <cfRule type="expression" dxfId="144" priority="1005">
      <formula>$M57&gt;0</formula>
    </cfRule>
  </conditionalFormatting>
  <conditionalFormatting sqref="B58">
    <cfRule type="expression" dxfId="143" priority="998">
      <formula>$M58&gt;0</formula>
    </cfRule>
  </conditionalFormatting>
  <conditionalFormatting sqref="B59">
    <cfRule type="expression" dxfId="142" priority="991">
      <formula>$M59&gt;0</formula>
    </cfRule>
  </conditionalFormatting>
  <conditionalFormatting sqref="B60">
    <cfRule type="expression" dxfId="141" priority="977">
      <formula>$M60&gt;0</formula>
    </cfRule>
  </conditionalFormatting>
  <conditionalFormatting sqref="B61">
    <cfRule type="expression" dxfId="140" priority="970">
      <formula>$M61&gt;0</formula>
    </cfRule>
  </conditionalFormatting>
  <conditionalFormatting sqref="B62">
    <cfRule type="expression" dxfId="139" priority="963">
      <formula>$M62&gt;0</formula>
    </cfRule>
  </conditionalFormatting>
  <conditionalFormatting sqref="B63">
    <cfRule type="expression" dxfId="138" priority="956">
      <formula>$M63&gt;0</formula>
    </cfRule>
  </conditionalFormatting>
  <conditionalFormatting sqref="B64">
    <cfRule type="expression" dxfId="137" priority="949">
      <formula>$M64&gt;0</formula>
    </cfRule>
  </conditionalFormatting>
  <conditionalFormatting sqref="B65">
    <cfRule type="expression" dxfId="136" priority="942">
      <formula>$M65&gt;0</formula>
    </cfRule>
  </conditionalFormatting>
  <conditionalFormatting sqref="B66">
    <cfRule type="expression" dxfId="135" priority="935">
      <formula>$M66&gt;0</formula>
    </cfRule>
  </conditionalFormatting>
  <conditionalFormatting sqref="B67">
    <cfRule type="expression" dxfId="134" priority="928">
      <formula>$M67&gt;0</formula>
    </cfRule>
  </conditionalFormatting>
  <conditionalFormatting sqref="B68">
    <cfRule type="expression" dxfId="133" priority="921">
      <formula>$M68&gt;0</formula>
    </cfRule>
  </conditionalFormatting>
  <conditionalFormatting sqref="B69">
    <cfRule type="expression" dxfId="132" priority="914">
      <formula>$M69&gt;0</formula>
    </cfRule>
  </conditionalFormatting>
  <conditionalFormatting sqref="B70">
    <cfRule type="expression" dxfId="131" priority="907">
      <formula>$M70&gt;0</formula>
    </cfRule>
  </conditionalFormatting>
  <conditionalFormatting sqref="B71">
    <cfRule type="expression" dxfId="130" priority="900">
      <formula>$M71&gt;0</formula>
    </cfRule>
  </conditionalFormatting>
  <conditionalFormatting sqref="B72">
    <cfRule type="expression" dxfId="129" priority="893">
      <formula>$M72&gt;0</formula>
    </cfRule>
  </conditionalFormatting>
  <conditionalFormatting sqref="B73">
    <cfRule type="expression" dxfId="128" priority="886">
      <formula>$M73&gt;0</formula>
    </cfRule>
  </conditionalFormatting>
  <conditionalFormatting sqref="B74">
    <cfRule type="expression" dxfId="127" priority="879">
      <formula>$M74&gt;0</formula>
    </cfRule>
  </conditionalFormatting>
  <conditionalFormatting sqref="B75">
    <cfRule type="expression" dxfId="126" priority="872">
      <formula>$M75&gt;0</formula>
    </cfRule>
  </conditionalFormatting>
  <conditionalFormatting sqref="B76">
    <cfRule type="expression" dxfId="125" priority="865">
      <formula>$M76&gt;0</formula>
    </cfRule>
  </conditionalFormatting>
  <conditionalFormatting sqref="B77">
    <cfRule type="expression" dxfId="124" priority="858">
      <formula>$M77&gt;0</formula>
    </cfRule>
  </conditionalFormatting>
  <conditionalFormatting sqref="B78">
    <cfRule type="expression" dxfId="123" priority="851">
      <formula>$M78&gt;0</formula>
    </cfRule>
  </conditionalFormatting>
  <conditionalFormatting sqref="B79">
    <cfRule type="expression" dxfId="122" priority="844">
      <formula>$M79&gt;0</formula>
    </cfRule>
  </conditionalFormatting>
  <conditionalFormatting sqref="B80">
    <cfRule type="expression" dxfId="121" priority="837">
      <formula>$M80&gt;0</formula>
    </cfRule>
  </conditionalFormatting>
  <conditionalFormatting sqref="B81">
    <cfRule type="expression" dxfId="120" priority="830">
      <formula>$M81&gt;0</formula>
    </cfRule>
  </conditionalFormatting>
  <conditionalFormatting sqref="B82">
    <cfRule type="expression" dxfId="119" priority="823">
      <formula>$M82&gt;0</formula>
    </cfRule>
  </conditionalFormatting>
  <conditionalFormatting sqref="B83">
    <cfRule type="expression" dxfId="118" priority="816">
      <formula>$M83&gt;0</formula>
    </cfRule>
  </conditionalFormatting>
  <conditionalFormatting sqref="B84">
    <cfRule type="expression" dxfId="117" priority="809">
      <formula>$M84&gt;0</formula>
    </cfRule>
  </conditionalFormatting>
  <conditionalFormatting sqref="B85">
    <cfRule type="expression" dxfId="116" priority="802">
      <formula>$M85&gt;0</formula>
    </cfRule>
  </conditionalFormatting>
  <conditionalFormatting sqref="B86">
    <cfRule type="expression" dxfId="115" priority="795">
      <formula>$M86&gt;0</formula>
    </cfRule>
  </conditionalFormatting>
  <conditionalFormatting sqref="B87">
    <cfRule type="expression" dxfId="114" priority="788">
      <formula>$M87&gt;0</formula>
    </cfRule>
  </conditionalFormatting>
  <conditionalFormatting sqref="B88">
    <cfRule type="expression" dxfId="113" priority="781">
      <formula>$M88&gt;0</formula>
    </cfRule>
  </conditionalFormatting>
  <conditionalFormatting sqref="B89">
    <cfRule type="expression" dxfId="112" priority="774">
      <formula>$M89&gt;0</formula>
    </cfRule>
  </conditionalFormatting>
  <conditionalFormatting sqref="B90">
    <cfRule type="expression" dxfId="111" priority="767">
      <formula>$M90&gt;0</formula>
    </cfRule>
  </conditionalFormatting>
  <conditionalFormatting sqref="B91">
    <cfRule type="expression" dxfId="110" priority="760">
      <formula>$M91&gt;0</formula>
    </cfRule>
  </conditionalFormatting>
  <conditionalFormatting sqref="B92">
    <cfRule type="expression" dxfId="109" priority="753">
      <formula>$M92&gt;0</formula>
    </cfRule>
  </conditionalFormatting>
  <conditionalFormatting sqref="B93">
    <cfRule type="expression" dxfId="108" priority="746">
      <formula>$M93&gt;0</formula>
    </cfRule>
  </conditionalFormatting>
  <conditionalFormatting sqref="B94">
    <cfRule type="expression" dxfId="107" priority="739">
      <formula>$M94&gt;0</formula>
    </cfRule>
  </conditionalFormatting>
  <conditionalFormatting sqref="B95">
    <cfRule type="expression" dxfId="106" priority="732">
      <formula>$M95&gt;0</formula>
    </cfRule>
  </conditionalFormatting>
  <conditionalFormatting sqref="B96">
    <cfRule type="expression" dxfId="105" priority="725">
      <formula>$M96&gt;0</formula>
    </cfRule>
  </conditionalFormatting>
  <conditionalFormatting sqref="B97">
    <cfRule type="expression" dxfId="104" priority="718">
      <formula>$M97&gt;0</formula>
    </cfRule>
  </conditionalFormatting>
  <conditionalFormatting sqref="B98">
    <cfRule type="expression" dxfId="103" priority="711">
      <formula>$M98&gt;0</formula>
    </cfRule>
  </conditionalFormatting>
  <conditionalFormatting sqref="B99">
    <cfRule type="expression" dxfId="102" priority="704">
      <formula>$M99&gt;0</formula>
    </cfRule>
  </conditionalFormatting>
  <conditionalFormatting sqref="B100">
    <cfRule type="expression" dxfId="101" priority="697">
      <formula>$M100&gt;0</formula>
    </cfRule>
  </conditionalFormatting>
  <conditionalFormatting sqref="B101">
    <cfRule type="expression" dxfId="100" priority="690">
      <formula>$M101&gt;0</formula>
    </cfRule>
  </conditionalFormatting>
  <conditionalFormatting sqref="B102">
    <cfRule type="expression" dxfId="99" priority="683">
      <formula>$M102&gt;0</formula>
    </cfRule>
  </conditionalFormatting>
  <conditionalFormatting sqref="B103">
    <cfRule type="expression" dxfId="98" priority="676">
      <formula>$M103&gt;0</formula>
    </cfRule>
  </conditionalFormatting>
  <conditionalFormatting sqref="B104">
    <cfRule type="expression" dxfId="97" priority="669">
      <formula>$M104&gt;0</formula>
    </cfRule>
  </conditionalFormatting>
  <conditionalFormatting sqref="B105">
    <cfRule type="expression" dxfId="96" priority="662">
      <formula>$M105&gt;0</formula>
    </cfRule>
  </conditionalFormatting>
  <conditionalFormatting sqref="B106">
    <cfRule type="expression" dxfId="95" priority="655">
      <formula>$M106&gt;0</formula>
    </cfRule>
  </conditionalFormatting>
  <conditionalFormatting sqref="B107">
    <cfRule type="expression" dxfId="94" priority="648">
      <formula>$M107&gt;0</formula>
    </cfRule>
  </conditionalFormatting>
  <conditionalFormatting sqref="B108">
    <cfRule type="expression" dxfId="93" priority="641">
      <formula>$M108&gt;0</formula>
    </cfRule>
  </conditionalFormatting>
  <conditionalFormatting sqref="B109">
    <cfRule type="expression" dxfId="92" priority="634">
      <formula>$M109&gt;0</formula>
    </cfRule>
  </conditionalFormatting>
  <conditionalFormatting sqref="B110">
    <cfRule type="expression" dxfId="91" priority="627">
      <formula>$M110&gt;0</formula>
    </cfRule>
  </conditionalFormatting>
  <conditionalFormatting sqref="B111">
    <cfRule type="expression" dxfId="90" priority="620">
      <formula>$M111&gt;0</formula>
    </cfRule>
  </conditionalFormatting>
  <conditionalFormatting sqref="B112">
    <cfRule type="expression" dxfId="89" priority="613">
      <formula>$M112&gt;0</formula>
    </cfRule>
  </conditionalFormatting>
  <conditionalFormatting sqref="B113">
    <cfRule type="expression" dxfId="88" priority="606">
      <formula>$M113&gt;0</formula>
    </cfRule>
  </conditionalFormatting>
  <conditionalFormatting sqref="B114">
    <cfRule type="expression" dxfId="87" priority="599">
      <formula>$M114&gt;0</formula>
    </cfRule>
  </conditionalFormatting>
  <conditionalFormatting sqref="B115">
    <cfRule type="expression" dxfId="86" priority="592">
      <formula>$M115&gt;0</formula>
    </cfRule>
  </conditionalFormatting>
  <conditionalFormatting sqref="B116">
    <cfRule type="expression" dxfId="85" priority="585">
      <formula>$M116&gt;0</formula>
    </cfRule>
  </conditionalFormatting>
  <conditionalFormatting sqref="B117">
    <cfRule type="expression" dxfId="84" priority="578">
      <formula>$M117&gt;0</formula>
    </cfRule>
  </conditionalFormatting>
  <conditionalFormatting sqref="B118">
    <cfRule type="expression" dxfId="83" priority="571">
      <formula>$M118&gt;0</formula>
    </cfRule>
  </conditionalFormatting>
  <conditionalFormatting sqref="B119">
    <cfRule type="expression" dxfId="82" priority="564">
      <formula>$M119&gt;0</formula>
    </cfRule>
  </conditionalFormatting>
  <conditionalFormatting sqref="B120">
    <cfRule type="expression" dxfId="81" priority="557">
      <formula>$M120&gt;0</formula>
    </cfRule>
  </conditionalFormatting>
  <conditionalFormatting sqref="B121">
    <cfRule type="expression" dxfId="80" priority="550">
      <formula>$M121&gt;0</formula>
    </cfRule>
  </conditionalFormatting>
  <conditionalFormatting sqref="B122">
    <cfRule type="expression" dxfId="79" priority="543">
      <formula>$M122&gt;0</formula>
    </cfRule>
  </conditionalFormatting>
  <conditionalFormatting sqref="B123">
    <cfRule type="expression" dxfId="78" priority="536">
      <formula>$M123&gt;0</formula>
    </cfRule>
  </conditionalFormatting>
  <conditionalFormatting sqref="B124">
    <cfRule type="expression" dxfId="77" priority="529">
      <formula>$M124&gt;0</formula>
    </cfRule>
  </conditionalFormatting>
  <conditionalFormatting sqref="B125">
    <cfRule type="expression" dxfId="76" priority="522">
      <formula>$M125&gt;0</formula>
    </cfRule>
  </conditionalFormatting>
  <conditionalFormatting sqref="B126">
    <cfRule type="expression" dxfId="75" priority="515">
      <formula>$M126&gt;0</formula>
    </cfRule>
  </conditionalFormatting>
  <conditionalFormatting sqref="B127">
    <cfRule type="expression" dxfId="74" priority="508">
      <formula>$M127&gt;0</formula>
    </cfRule>
  </conditionalFormatting>
  <conditionalFormatting sqref="B128">
    <cfRule type="expression" dxfId="73" priority="501">
      <formula>$M128&gt;0</formula>
    </cfRule>
  </conditionalFormatting>
  <conditionalFormatting sqref="B129">
    <cfRule type="expression" dxfId="72" priority="494">
      <formula>$M129&gt;0</formula>
    </cfRule>
  </conditionalFormatting>
  <conditionalFormatting sqref="B130">
    <cfRule type="expression" dxfId="71" priority="487">
      <formula>$M130&gt;0</formula>
    </cfRule>
  </conditionalFormatting>
  <conditionalFormatting sqref="B131">
    <cfRule type="expression" dxfId="70" priority="480">
      <formula>$M131&gt;0</formula>
    </cfRule>
  </conditionalFormatting>
  <conditionalFormatting sqref="B132">
    <cfRule type="expression" dxfId="69" priority="473">
      <formula>$M132&gt;0</formula>
    </cfRule>
  </conditionalFormatting>
  <conditionalFormatting sqref="B133">
    <cfRule type="expression" dxfId="68" priority="466">
      <formula>$M133&gt;0</formula>
    </cfRule>
  </conditionalFormatting>
  <conditionalFormatting sqref="B134">
    <cfRule type="expression" dxfId="67" priority="459">
      <formula>$M134&gt;0</formula>
    </cfRule>
  </conditionalFormatting>
  <conditionalFormatting sqref="B135">
    <cfRule type="expression" dxfId="66" priority="452">
      <formula>$M135&gt;0</formula>
    </cfRule>
  </conditionalFormatting>
  <conditionalFormatting sqref="B136">
    <cfRule type="expression" dxfId="65" priority="445">
      <formula>$M136&gt;0</formula>
    </cfRule>
  </conditionalFormatting>
  <conditionalFormatting sqref="B137">
    <cfRule type="expression" dxfId="64" priority="438">
      <formula>$M137&gt;0</formula>
    </cfRule>
  </conditionalFormatting>
  <conditionalFormatting sqref="B138">
    <cfRule type="expression" dxfId="63" priority="431">
      <formula>$M138&gt;0</formula>
    </cfRule>
  </conditionalFormatting>
  <conditionalFormatting sqref="B139">
    <cfRule type="expression" dxfId="62" priority="424">
      <formula>$M139&gt;0</formula>
    </cfRule>
  </conditionalFormatting>
  <conditionalFormatting sqref="B140">
    <cfRule type="expression" dxfId="61" priority="417">
      <formula>$M140&gt;0</formula>
    </cfRule>
  </conditionalFormatting>
  <conditionalFormatting sqref="B141">
    <cfRule type="expression" dxfId="60" priority="410">
      <formula>$M141&gt;0</formula>
    </cfRule>
  </conditionalFormatting>
  <conditionalFormatting sqref="B142">
    <cfRule type="expression" dxfId="59" priority="403">
      <formula>$M142&gt;0</formula>
    </cfRule>
  </conditionalFormatting>
  <conditionalFormatting sqref="B143">
    <cfRule type="expression" dxfId="58" priority="396">
      <formula>$M143&gt;0</formula>
    </cfRule>
  </conditionalFormatting>
  <conditionalFormatting sqref="B144">
    <cfRule type="expression" dxfId="57" priority="389">
      <formula>$M144&gt;0</formula>
    </cfRule>
  </conditionalFormatting>
  <conditionalFormatting sqref="B145">
    <cfRule type="expression" dxfId="56" priority="382">
      <formula>$M145&gt;0</formula>
    </cfRule>
  </conditionalFormatting>
  <conditionalFormatting sqref="B146">
    <cfRule type="expression" dxfId="55" priority="375">
      <formula>$M146&gt;0</formula>
    </cfRule>
  </conditionalFormatting>
  <conditionalFormatting sqref="B147">
    <cfRule type="expression" dxfId="54" priority="368">
      <formula>$M147&gt;0</formula>
    </cfRule>
  </conditionalFormatting>
  <conditionalFormatting sqref="B148">
    <cfRule type="expression" dxfId="53" priority="361">
      <formula>$M148&gt;0</formula>
    </cfRule>
  </conditionalFormatting>
  <conditionalFormatting sqref="B149">
    <cfRule type="expression" dxfId="52" priority="354">
      <formula>$M149&gt;0</formula>
    </cfRule>
  </conditionalFormatting>
  <conditionalFormatting sqref="B150">
    <cfRule type="expression" dxfId="51" priority="347">
      <formula>$M150&gt;0</formula>
    </cfRule>
  </conditionalFormatting>
  <conditionalFormatting sqref="B151">
    <cfRule type="expression" dxfId="50" priority="340">
      <formula>$M151&gt;0</formula>
    </cfRule>
  </conditionalFormatting>
  <conditionalFormatting sqref="B152">
    <cfRule type="expression" dxfId="49" priority="333">
      <formula>$M152&gt;0</formula>
    </cfRule>
  </conditionalFormatting>
  <conditionalFormatting sqref="B153">
    <cfRule type="expression" dxfId="48" priority="326">
      <formula>$M153&gt;0</formula>
    </cfRule>
  </conditionalFormatting>
  <conditionalFormatting sqref="B154">
    <cfRule type="expression" dxfId="47" priority="319">
      <formula>$M154&gt;0</formula>
    </cfRule>
  </conditionalFormatting>
  <conditionalFormatting sqref="B155">
    <cfRule type="expression" dxfId="46" priority="312">
      <formula>$M155&gt;0</formula>
    </cfRule>
  </conditionalFormatting>
  <conditionalFormatting sqref="B156">
    <cfRule type="expression" dxfId="45" priority="305">
      <formula>$M156&gt;0</formula>
    </cfRule>
  </conditionalFormatting>
  <conditionalFormatting sqref="B157">
    <cfRule type="expression" dxfId="44" priority="298">
      <formula>$M157&gt;0</formula>
    </cfRule>
  </conditionalFormatting>
  <conditionalFormatting sqref="B158">
    <cfRule type="expression" dxfId="43" priority="291">
      <formula>$M158&gt;0</formula>
    </cfRule>
  </conditionalFormatting>
  <conditionalFormatting sqref="B159">
    <cfRule type="expression" dxfId="42" priority="284">
      <formula>$M159&gt;0</formula>
    </cfRule>
  </conditionalFormatting>
  <conditionalFormatting sqref="B160">
    <cfRule type="expression" dxfId="41" priority="277">
      <formula>$M160&gt;0</formula>
    </cfRule>
  </conditionalFormatting>
  <conditionalFormatting sqref="B161">
    <cfRule type="expression" dxfId="40" priority="270">
      <formula>$M161&gt;0</formula>
    </cfRule>
  </conditionalFormatting>
  <conditionalFormatting sqref="B162">
    <cfRule type="expression" dxfId="39" priority="263">
      <formula>$M162&gt;0</formula>
    </cfRule>
  </conditionalFormatting>
  <conditionalFormatting sqref="B163">
    <cfRule type="expression" dxfId="38" priority="256">
      <formula>$M163&gt;0</formula>
    </cfRule>
  </conditionalFormatting>
  <conditionalFormatting sqref="B164">
    <cfRule type="expression" dxfId="37" priority="249">
      <formula>$M164&gt;0</formula>
    </cfRule>
  </conditionalFormatting>
  <conditionalFormatting sqref="B165">
    <cfRule type="expression" dxfId="36" priority="242">
      <formula>$M165&gt;0</formula>
    </cfRule>
  </conditionalFormatting>
  <conditionalFormatting sqref="B166">
    <cfRule type="expression" dxfId="35" priority="235">
      <formula>$M166&gt;0</formula>
    </cfRule>
  </conditionalFormatting>
  <conditionalFormatting sqref="B167">
    <cfRule type="expression" dxfId="34" priority="228">
      <formula>$M167&gt;0</formula>
    </cfRule>
  </conditionalFormatting>
  <conditionalFormatting sqref="B168">
    <cfRule type="expression" dxfId="33" priority="221">
      <formula>$M168&gt;0</formula>
    </cfRule>
  </conditionalFormatting>
  <conditionalFormatting sqref="B169">
    <cfRule type="expression" dxfId="32" priority="214">
      <formula>$M169&gt;0</formula>
    </cfRule>
  </conditionalFormatting>
  <conditionalFormatting sqref="B170">
    <cfRule type="expression" dxfId="31" priority="207">
      <formula>$M170&gt;0</formula>
    </cfRule>
  </conditionalFormatting>
  <conditionalFormatting sqref="B171">
    <cfRule type="expression" dxfId="30" priority="200">
      <formula>$M171&gt;0</formula>
    </cfRule>
  </conditionalFormatting>
  <conditionalFormatting sqref="B172">
    <cfRule type="expression" dxfId="29" priority="193">
      <formula>$M172&gt;0</formula>
    </cfRule>
  </conditionalFormatting>
  <conditionalFormatting sqref="B173">
    <cfRule type="expression" dxfId="28" priority="186">
      <formula>$M173&gt;0</formula>
    </cfRule>
  </conditionalFormatting>
  <conditionalFormatting sqref="B174">
    <cfRule type="expression" dxfId="27" priority="179">
      <formula>$M174&gt;0</formula>
    </cfRule>
  </conditionalFormatting>
  <conditionalFormatting sqref="B175">
    <cfRule type="expression" dxfId="26" priority="172">
      <formula>$M175&gt;0</formula>
    </cfRule>
  </conditionalFormatting>
  <conditionalFormatting sqref="B176">
    <cfRule type="expression" dxfId="25" priority="165">
      <formula>$M176&gt;0</formula>
    </cfRule>
  </conditionalFormatting>
  <conditionalFormatting sqref="B177">
    <cfRule type="expression" dxfId="24" priority="158">
      <formula>$M177&gt;0</formula>
    </cfRule>
  </conditionalFormatting>
  <conditionalFormatting sqref="B178">
    <cfRule type="expression" dxfId="23" priority="151">
      <formula>$M178&gt;0</formula>
    </cfRule>
  </conditionalFormatting>
  <conditionalFormatting sqref="B179">
    <cfRule type="expression" dxfId="22" priority="144">
      <formula>$M179&gt;0</formula>
    </cfRule>
  </conditionalFormatting>
  <conditionalFormatting sqref="B180">
    <cfRule type="expression" dxfId="21" priority="137">
      <formula>$M180&gt;0</formula>
    </cfRule>
  </conditionalFormatting>
  <conditionalFormatting sqref="B181">
    <cfRule type="expression" dxfId="20" priority="130">
      <formula>$M181&gt;0</formula>
    </cfRule>
  </conditionalFormatting>
  <conditionalFormatting sqref="B182">
    <cfRule type="expression" dxfId="19" priority="123">
      <formula>$M182&gt;0</formula>
    </cfRule>
  </conditionalFormatting>
  <conditionalFormatting sqref="B183">
    <cfRule type="expression" dxfId="18" priority="116">
      <formula>$M183&gt;0</formula>
    </cfRule>
  </conditionalFormatting>
  <conditionalFormatting sqref="B184">
    <cfRule type="expression" dxfId="17" priority="109">
      <formula>$M184&gt;0</formula>
    </cfRule>
  </conditionalFormatting>
  <conditionalFormatting sqref="B185">
    <cfRule type="expression" dxfId="16" priority="102">
      <formula>$M185&gt;0</formula>
    </cfRule>
  </conditionalFormatting>
  <conditionalFormatting sqref="B186">
    <cfRule type="expression" dxfId="15" priority="95">
      <formula>$M186&gt;0</formula>
    </cfRule>
  </conditionalFormatting>
  <conditionalFormatting sqref="B187">
    <cfRule type="expression" dxfId="14" priority="88">
      <formula>$M187&gt;0</formula>
    </cfRule>
  </conditionalFormatting>
  <conditionalFormatting sqref="B188">
    <cfRule type="expression" dxfId="13" priority="81">
      <formula>$M188&gt;0</formula>
    </cfRule>
  </conditionalFormatting>
  <conditionalFormatting sqref="B189">
    <cfRule type="expression" dxfId="12" priority="74">
      <formula>$M189&gt;0</formula>
    </cfRule>
  </conditionalFormatting>
  <conditionalFormatting sqref="B190">
    <cfRule type="expression" dxfId="11" priority="67">
      <formula>$M190&gt;0</formula>
    </cfRule>
  </conditionalFormatting>
  <conditionalFormatting sqref="B191">
    <cfRule type="expression" dxfId="10" priority="60">
      <formula>$M191&gt;0</formula>
    </cfRule>
  </conditionalFormatting>
  <conditionalFormatting sqref="B192">
    <cfRule type="expression" dxfId="9" priority="53">
      <formula>$M192&gt;0</formula>
    </cfRule>
  </conditionalFormatting>
  <conditionalFormatting sqref="B193">
    <cfRule type="expression" dxfId="8" priority="46">
      <formula>$M193&gt;0</formula>
    </cfRule>
  </conditionalFormatting>
  <conditionalFormatting sqref="B194">
    <cfRule type="expression" dxfId="7" priority="39">
      <formula>$M194&gt;0</formula>
    </cfRule>
  </conditionalFormatting>
  <conditionalFormatting sqref="B195">
    <cfRule type="expression" dxfId="6" priority="32">
      <formula>$M195&gt;0</formula>
    </cfRule>
  </conditionalFormatting>
  <conditionalFormatting sqref="B196">
    <cfRule type="expression" dxfId="5" priority="25">
      <formula>$M196&gt;0</formula>
    </cfRule>
  </conditionalFormatting>
  <conditionalFormatting sqref="B197">
    <cfRule type="expression" dxfId="4" priority="18">
      <formula>$M197&gt;0</formula>
    </cfRule>
  </conditionalFormatting>
  <conditionalFormatting sqref="B198">
    <cfRule type="expression" dxfId="3" priority="11">
      <formula>$M198&gt;0</formula>
    </cfRule>
  </conditionalFormatting>
  <conditionalFormatting sqref="B199">
    <cfRule type="expression" dxfId="2" priority="4">
      <formula>$M199&gt;0</formula>
    </cfRule>
  </conditionalFormatting>
  <dataValidations xWindow="904" yWindow="397" count="2">
    <dataValidation type="list" showInputMessage="1" showErrorMessage="1" promptTitle="BRANCH" prompt="SELECT YOUR BRANCH" sqref="K1">
      <formula1>"RW1,RW2,RW3,RW4"</formula1>
    </dataValidation>
    <dataValidation type="whole" operator="lessThanOrEqual" allowBlank="1" showInputMessage="1" showErrorMessage="1" error="Enter the only live number less then total day" prompt="Enter the only live number less then total day" sqref="N4:N199">
      <formula1>Q4</formula1>
    </dataValidation>
  </dataValidations>
  <printOptions horizontalCentered="1"/>
  <pageMargins left="0" right="0" top="0.75" bottom="0.75" header="0.3" footer="0.3"/>
  <pageSetup paperSize="9" scale="8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2" operator="containsText" id="{BCE0E6A5-4C9D-4FE6-A18C-1ED60B50DF31}">
            <xm:f>NOT(ISERROR(SEARCH(#REF!="continue",D4)))</xm:f>
            <xm:f>#REF!="continue"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D4:D199</xm:sqref>
        </x14:conditionalFormatting>
        <x14:conditionalFormatting xmlns:xm="http://schemas.microsoft.com/office/excel/2006/main">
          <x14:cfRule type="containsText" priority="1393" operator="containsText" id="{DE4BF6FE-43CE-4B7C-8381-8894AC324CC8}">
            <xm:f>NOT(ISERROR(SEARCH(#REF!,D4)))</xm:f>
            <xm:f>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D4:D199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904" yWindow="397" count="2">
        <x14:dataValidation type="list" allowBlank="1" showInputMessage="1" showErrorMessage="1">
          <x14:formula1>
            <xm:f>'Course&amp;Hours'!$E$12:$E$152</xm:f>
          </x14:formula1>
          <xm:sqref>F4:F199</xm:sqref>
        </x14:dataValidation>
        <x14:dataValidation type="list" allowBlank="1" showInputMessage="1">
          <x14:formula1>
            <xm:f>'Course&amp;Hours'!$A$11:$A$16</xm:f>
          </x14:formula1>
          <xm:sqref>C4:C199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59"/>
  <sheetViews>
    <sheetView tabSelected="1" topLeftCell="A28" zoomScale="85" zoomScaleNormal="85" workbookViewId="0">
      <selection activeCell="H39" sqref="H39"/>
    </sheetView>
  </sheetViews>
  <sheetFormatPr defaultRowHeight="15" x14ac:dyDescent="0.25"/>
  <cols>
    <col min="1" max="1" width="12.28515625" bestFit="1" customWidth="1"/>
    <col min="5" max="5" width="66" style="15" bestFit="1" customWidth="1"/>
    <col min="6" max="6" width="11.42578125" bestFit="1" customWidth="1"/>
  </cols>
  <sheetData>
    <row r="10" spans="1:6" x14ac:dyDescent="0.25">
      <c r="A10" t="s">
        <v>144</v>
      </c>
      <c r="E10" s="15" t="s">
        <v>67</v>
      </c>
      <c r="F10" t="s">
        <v>65</v>
      </c>
    </row>
    <row r="11" spans="1:6" x14ac:dyDescent="0.25">
      <c r="A11" t="s">
        <v>140</v>
      </c>
      <c r="E11"/>
    </row>
    <row r="12" spans="1:6" x14ac:dyDescent="0.25">
      <c r="A12" t="s">
        <v>141</v>
      </c>
      <c r="E12" t="s">
        <v>99</v>
      </c>
      <c r="F12">
        <v>25</v>
      </c>
    </row>
    <row r="13" spans="1:6" x14ac:dyDescent="0.25">
      <c r="A13" t="s">
        <v>142</v>
      </c>
      <c r="E13" s="15" t="s">
        <v>98</v>
      </c>
      <c r="F13">
        <v>60</v>
      </c>
    </row>
    <row r="14" spans="1:6" x14ac:dyDescent="0.25">
      <c r="A14" t="s">
        <v>143</v>
      </c>
      <c r="E14" t="s">
        <v>100</v>
      </c>
      <c r="F14">
        <v>60</v>
      </c>
    </row>
    <row r="15" spans="1:6" x14ac:dyDescent="0.25">
      <c r="A15" t="s">
        <v>156</v>
      </c>
      <c r="E15" t="s">
        <v>101</v>
      </c>
      <c r="F15">
        <v>60</v>
      </c>
    </row>
    <row r="16" spans="1:6" x14ac:dyDescent="0.25">
      <c r="A16" t="s">
        <v>157</v>
      </c>
      <c r="E16" t="s">
        <v>147</v>
      </c>
      <c r="F16">
        <v>120</v>
      </c>
    </row>
    <row r="17" spans="5:6" x14ac:dyDescent="0.25">
      <c r="E17" t="s">
        <v>102</v>
      </c>
      <c r="F17">
        <v>60</v>
      </c>
    </row>
    <row r="18" spans="5:6" x14ac:dyDescent="0.25">
      <c r="E18" t="s">
        <v>103</v>
      </c>
      <c r="F18">
        <v>60</v>
      </c>
    </row>
    <row r="19" spans="5:6" x14ac:dyDescent="0.25">
      <c r="E19" t="s">
        <v>104</v>
      </c>
      <c r="F19">
        <v>75</v>
      </c>
    </row>
    <row r="20" spans="5:6" x14ac:dyDescent="0.25">
      <c r="E20" t="s">
        <v>24</v>
      </c>
      <c r="F20">
        <v>60</v>
      </c>
    </row>
    <row r="21" spans="5:6" x14ac:dyDescent="0.25">
      <c r="E21" t="s">
        <v>105</v>
      </c>
      <c r="F21">
        <v>60</v>
      </c>
    </row>
    <row r="22" spans="5:6" x14ac:dyDescent="0.25">
      <c r="E22" t="s">
        <v>164</v>
      </c>
      <c r="F22">
        <v>45</v>
      </c>
    </row>
    <row r="23" spans="5:6" x14ac:dyDescent="0.25">
      <c r="E23" t="s">
        <v>106</v>
      </c>
      <c r="F23">
        <v>90</v>
      </c>
    </row>
    <row r="24" spans="5:6" x14ac:dyDescent="0.25">
      <c r="E24" t="s">
        <v>107</v>
      </c>
      <c r="F24">
        <v>180</v>
      </c>
    </row>
    <row r="25" spans="5:6" x14ac:dyDescent="0.25">
      <c r="E25" t="s">
        <v>25</v>
      </c>
      <c r="F25">
        <v>120</v>
      </c>
    </row>
    <row r="26" spans="5:6" x14ac:dyDescent="0.25">
      <c r="E26" t="s">
        <v>108</v>
      </c>
      <c r="F26">
        <v>180</v>
      </c>
    </row>
    <row r="27" spans="5:6" x14ac:dyDescent="0.25">
      <c r="E27" s="25" t="s">
        <v>109</v>
      </c>
      <c r="F27" s="25">
        <v>360</v>
      </c>
    </row>
    <row r="28" spans="5:6" x14ac:dyDescent="0.25">
      <c r="E28" s="25" t="s">
        <v>110</v>
      </c>
      <c r="F28" s="25">
        <v>540</v>
      </c>
    </row>
    <row r="29" spans="5:6" x14ac:dyDescent="0.25">
      <c r="E29" s="25" t="s">
        <v>26</v>
      </c>
      <c r="F29" s="25">
        <v>360</v>
      </c>
    </row>
    <row r="30" spans="5:6" x14ac:dyDescent="0.25">
      <c r="E30" s="25" t="s">
        <v>162</v>
      </c>
      <c r="F30" s="25">
        <v>150</v>
      </c>
    </row>
    <row r="31" spans="5:6" x14ac:dyDescent="0.25">
      <c r="E31" s="25" t="s">
        <v>163</v>
      </c>
      <c r="F31" s="25">
        <v>150</v>
      </c>
    </row>
    <row r="32" spans="5:6" x14ac:dyDescent="0.25">
      <c r="E32" s="25" t="s">
        <v>168</v>
      </c>
      <c r="F32" s="25">
        <v>180</v>
      </c>
    </row>
    <row r="33" spans="5:6" x14ac:dyDescent="0.25">
      <c r="E33" s="25" t="s">
        <v>135</v>
      </c>
      <c r="F33" s="25">
        <v>180</v>
      </c>
    </row>
    <row r="34" spans="5:6" x14ac:dyDescent="0.25">
      <c r="E34" s="25" t="s">
        <v>136</v>
      </c>
      <c r="F34" s="25">
        <v>300</v>
      </c>
    </row>
    <row r="35" spans="5:6" x14ac:dyDescent="0.25">
      <c r="E35" s="25" t="s">
        <v>137</v>
      </c>
      <c r="F35" s="25">
        <v>365</v>
      </c>
    </row>
    <row r="36" spans="5:6" x14ac:dyDescent="0.25">
      <c r="E36" s="25" t="s">
        <v>138</v>
      </c>
      <c r="F36" s="25">
        <v>250</v>
      </c>
    </row>
    <row r="37" spans="5:6" s="27" customFormat="1" x14ac:dyDescent="0.25">
      <c r="E37" s="26" t="s">
        <v>175</v>
      </c>
      <c r="F37" s="26">
        <v>80</v>
      </c>
    </row>
    <row r="38" spans="5:6" s="27" customFormat="1" x14ac:dyDescent="0.25">
      <c r="E38" s="26" t="s">
        <v>128</v>
      </c>
      <c r="F38" s="26">
        <v>360</v>
      </c>
    </row>
    <row r="39" spans="5:6" s="27" customFormat="1" x14ac:dyDescent="0.25">
      <c r="E39" s="26" t="s">
        <v>129</v>
      </c>
      <c r="F39" s="26">
        <v>360</v>
      </c>
    </row>
    <row r="40" spans="5:6" s="27" customFormat="1" x14ac:dyDescent="0.25">
      <c r="E40" s="26" t="s">
        <v>130</v>
      </c>
      <c r="F40" s="26">
        <v>360</v>
      </c>
    </row>
    <row r="41" spans="5:6" s="27" customFormat="1" x14ac:dyDescent="0.25">
      <c r="E41" s="26" t="s">
        <v>131</v>
      </c>
      <c r="F41" s="26">
        <v>360</v>
      </c>
    </row>
    <row r="42" spans="5:6" s="27" customFormat="1" x14ac:dyDescent="0.25">
      <c r="E42" s="26" t="s">
        <v>132</v>
      </c>
      <c r="F42" s="26">
        <v>360</v>
      </c>
    </row>
    <row r="43" spans="5:6" s="27" customFormat="1" x14ac:dyDescent="0.25">
      <c r="E43" s="26" t="s">
        <v>133</v>
      </c>
      <c r="F43" s="26">
        <v>360</v>
      </c>
    </row>
    <row r="44" spans="5:6" s="27" customFormat="1" x14ac:dyDescent="0.25">
      <c r="E44" s="26" t="s">
        <v>134</v>
      </c>
      <c r="F44" s="26">
        <v>360</v>
      </c>
    </row>
    <row r="45" spans="5:6" s="27" customFormat="1" x14ac:dyDescent="0.25">
      <c r="E45" s="26" t="s">
        <v>152</v>
      </c>
      <c r="F45" s="26">
        <v>60</v>
      </c>
    </row>
    <row r="46" spans="5:6" s="27" customFormat="1" x14ac:dyDescent="0.25">
      <c r="E46" s="26" t="s">
        <v>84</v>
      </c>
      <c r="F46" s="26">
        <v>90</v>
      </c>
    </row>
    <row r="47" spans="5:6" s="27" customFormat="1" x14ac:dyDescent="0.25">
      <c r="E47" s="26" t="s">
        <v>166</v>
      </c>
      <c r="F47" s="26">
        <v>90</v>
      </c>
    </row>
    <row r="48" spans="5:6" s="27" customFormat="1" x14ac:dyDescent="0.25">
      <c r="E48" s="26" t="s">
        <v>167</v>
      </c>
      <c r="F48" s="26">
        <v>90</v>
      </c>
    </row>
    <row r="49" spans="5:6" s="27" customFormat="1" x14ac:dyDescent="0.25">
      <c r="E49" s="26" t="s">
        <v>153</v>
      </c>
      <c r="F49" s="26">
        <v>90</v>
      </c>
    </row>
    <row r="50" spans="5:6" s="27" customFormat="1" x14ac:dyDescent="0.25">
      <c r="E50" s="26" t="s">
        <v>91</v>
      </c>
      <c r="F50" s="26">
        <v>150</v>
      </c>
    </row>
    <row r="51" spans="5:6" s="27" customFormat="1" x14ac:dyDescent="0.25">
      <c r="E51" s="26" t="s">
        <v>92</v>
      </c>
      <c r="F51" s="26">
        <v>150</v>
      </c>
    </row>
    <row r="52" spans="5:6" s="27" customFormat="1" x14ac:dyDescent="0.25">
      <c r="E52" s="26" t="s">
        <v>93</v>
      </c>
      <c r="F52" s="26">
        <v>180</v>
      </c>
    </row>
    <row r="53" spans="5:6" s="27" customFormat="1" x14ac:dyDescent="0.25">
      <c r="E53" s="26" t="s">
        <v>94</v>
      </c>
      <c r="F53" s="26">
        <v>180</v>
      </c>
    </row>
    <row r="54" spans="5:6" s="27" customFormat="1" x14ac:dyDescent="0.25">
      <c r="E54" s="26" t="s">
        <v>95</v>
      </c>
      <c r="F54" s="26">
        <v>180</v>
      </c>
    </row>
    <row r="55" spans="5:6" s="27" customFormat="1" x14ac:dyDescent="0.25">
      <c r="E55" s="26" t="s">
        <v>96</v>
      </c>
      <c r="F55" s="26">
        <v>90</v>
      </c>
    </row>
    <row r="56" spans="5:6" s="27" customFormat="1" x14ac:dyDescent="0.25">
      <c r="E56" s="26" t="s">
        <v>97</v>
      </c>
      <c r="F56" s="26">
        <v>180</v>
      </c>
    </row>
    <row r="57" spans="5:6" x14ac:dyDescent="0.25">
      <c r="E57" s="25" t="s">
        <v>111</v>
      </c>
      <c r="F57" s="25">
        <v>60</v>
      </c>
    </row>
    <row r="58" spans="5:6" x14ac:dyDescent="0.25">
      <c r="E58" s="25" t="s">
        <v>41</v>
      </c>
      <c r="F58" s="25">
        <v>90</v>
      </c>
    </row>
    <row r="59" spans="5:6" x14ac:dyDescent="0.25">
      <c r="E59" t="s">
        <v>68</v>
      </c>
      <c r="F59">
        <v>60</v>
      </c>
    </row>
    <row r="60" spans="5:6" x14ac:dyDescent="0.25">
      <c r="E60" t="s">
        <v>69</v>
      </c>
      <c r="F60">
        <v>30</v>
      </c>
    </row>
    <row r="61" spans="5:6" x14ac:dyDescent="0.25">
      <c r="E61" t="s">
        <v>150</v>
      </c>
      <c r="F61">
        <v>90</v>
      </c>
    </row>
    <row r="62" spans="5:6" x14ac:dyDescent="0.25">
      <c r="E62" t="s">
        <v>151</v>
      </c>
      <c r="F62">
        <v>150</v>
      </c>
    </row>
    <row r="63" spans="5:6" x14ac:dyDescent="0.25">
      <c r="E63" t="s">
        <v>171</v>
      </c>
      <c r="F63">
        <v>150</v>
      </c>
    </row>
    <row r="64" spans="5:6" x14ac:dyDescent="0.25">
      <c r="E64" t="s">
        <v>173</v>
      </c>
      <c r="F64">
        <v>100</v>
      </c>
    </row>
    <row r="65" spans="5:6" x14ac:dyDescent="0.25">
      <c r="E65" t="s">
        <v>174</v>
      </c>
      <c r="F65">
        <v>150</v>
      </c>
    </row>
    <row r="66" spans="5:6" x14ac:dyDescent="0.25">
      <c r="E66" t="s">
        <v>47</v>
      </c>
      <c r="F66">
        <v>90</v>
      </c>
    </row>
    <row r="67" spans="5:6" x14ac:dyDescent="0.25">
      <c r="E67" t="s">
        <v>112</v>
      </c>
      <c r="F67">
        <v>120</v>
      </c>
    </row>
    <row r="68" spans="5:6" x14ac:dyDescent="0.25">
      <c r="E68" t="s">
        <v>49</v>
      </c>
      <c r="F68">
        <v>120</v>
      </c>
    </row>
    <row r="69" spans="5:6" x14ac:dyDescent="0.25">
      <c r="E69" t="s">
        <v>52</v>
      </c>
      <c r="F69">
        <v>60</v>
      </c>
    </row>
    <row r="70" spans="5:6" x14ac:dyDescent="0.25">
      <c r="E70" t="s">
        <v>51</v>
      </c>
      <c r="F70">
        <v>60</v>
      </c>
    </row>
    <row r="71" spans="5:6" x14ac:dyDescent="0.25">
      <c r="E71" t="s">
        <v>48</v>
      </c>
      <c r="F71">
        <v>60</v>
      </c>
    </row>
    <row r="72" spans="5:6" x14ac:dyDescent="0.25">
      <c r="E72" t="s">
        <v>70</v>
      </c>
      <c r="F72">
        <v>90</v>
      </c>
    </row>
    <row r="73" spans="5:6" x14ac:dyDescent="0.25">
      <c r="E73" t="s">
        <v>90</v>
      </c>
      <c r="F73">
        <v>195</v>
      </c>
    </row>
    <row r="74" spans="5:6" x14ac:dyDescent="0.25">
      <c r="E74" t="s">
        <v>71</v>
      </c>
      <c r="F74">
        <v>120</v>
      </c>
    </row>
    <row r="75" spans="5:6" x14ac:dyDescent="0.25">
      <c r="E75" t="s">
        <v>139</v>
      </c>
      <c r="F75">
        <v>100</v>
      </c>
    </row>
    <row r="76" spans="5:6" x14ac:dyDescent="0.25">
      <c r="E76" t="s">
        <v>113</v>
      </c>
      <c r="F76">
        <v>120</v>
      </c>
    </row>
    <row r="77" spans="5:6" x14ac:dyDescent="0.25">
      <c r="E77" t="s">
        <v>172</v>
      </c>
      <c r="F77">
        <v>200</v>
      </c>
    </row>
    <row r="78" spans="5:6" x14ac:dyDescent="0.25">
      <c r="E78" t="s">
        <v>114</v>
      </c>
      <c r="F78">
        <v>180</v>
      </c>
    </row>
    <row r="79" spans="5:6" x14ac:dyDescent="0.25">
      <c r="E79" t="s">
        <v>115</v>
      </c>
      <c r="F79">
        <v>150</v>
      </c>
    </row>
    <row r="80" spans="5:6" x14ac:dyDescent="0.25">
      <c r="E80" t="s">
        <v>116</v>
      </c>
      <c r="F80">
        <v>150</v>
      </c>
    </row>
    <row r="81" spans="5:6" x14ac:dyDescent="0.25">
      <c r="E81" t="s">
        <v>89</v>
      </c>
      <c r="F81">
        <v>210</v>
      </c>
    </row>
    <row r="82" spans="5:6" x14ac:dyDescent="0.25">
      <c r="E82" t="s">
        <v>117</v>
      </c>
      <c r="F82">
        <v>270</v>
      </c>
    </row>
    <row r="83" spans="5:6" x14ac:dyDescent="0.25">
      <c r="E83" t="s">
        <v>118</v>
      </c>
      <c r="F83">
        <v>180</v>
      </c>
    </row>
    <row r="84" spans="5:6" x14ac:dyDescent="0.25">
      <c r="E84" t="s">
        <v>119</v>
      </c>
      <c r="F84">
        <v>180</v>
      </c>
    </row>
    <row r="85" spans="5:6" x14ac:dyDescent="0.25">
      <c r="E85" t="s">
        <v>120</v>
      </c>
      <c r="F85">
        <v>285</v>
      </c>
    </row>
    <row r="86" spans="5:6" x14ac:dyDescent="0.25">
      <c r="E86" t="s">
        <v>121</v>
      </c>
      <c r="F86">
        <v>330</v>
      </c>
    </row>
    <row r="87" spans="5:6" x14ac:dyDescent="0.25">
      <c r="E87" t="s">
        <v>165</v>
      </c>
      <c r="F87">
        <v>450</v>
      </c>
    </row>
    <row r="88" spans="5:6" x14ac:dyDescent="0.25">
      <c r="E88" t="s">
        <v>88</v>
      </c>
      <c r="F88">
        <v>130</v>
      </c>
    </row>
    <row r="89" spans="5:6" x14ac:dyDescent="0.25">
      <c r="E89" t="s">
        <v>72</v>
      </c>
      <c r="F89">
        <v>120</v>
      </c>
    </row>
    <row r="90" spans="5:6" x14ac:dyDescent="0.25">
      <c r="E90" t="s">
        <v>73</v>
      </c>
      <c r="F90">
        <v>120</v>
      </c>
    </row>
    <row r="91" spans="5:6" x14ac:dyDescent="0.25">
      <c r="E91" t="s">
        <v>74</v>
      </c>
      <c r="F91">
        <v>360</v>
      </c>
    </row>
    <row r="92" spans="5:6" x14ac:dyDescent="0.25">
      <c r="E92" t="s">
        <v>46</v>
      </c>
      <c r="F92">
        <v>60</v>
      </c>
    </row>
    <row r="93" spans="5:6" x14ac:dyDescent="0.25">
      <c r="E93" t="s">
        <v>122</v>
      </c>
      <c r="F93">
        <v>60</v>
      </c>
    </row>
    <row r="94" spans="5:6" x14ac:dyDescent="0.25">
      <c r="E94" t="s">
        <v>50</v>
      </c>
      <c r="F94">
        <v>60</v>
      </c>
    </row>
    <row r="95" spans="5:6" x14ac:dyDescent="0.25">
      <c r="E95" t="s">
        <v>75</v>
      </c>
      <c r="F95">
        <v>60</v>
      </c>
    </row>
    <row r="96" spans="5:6" x14ac:dyDescent="0.25">
      <c r="E96" t="s">
        <v>76</v>
      </c>
      <c r="F96">
        <v>30</v>
      </c>
    </row>
    <row r="97" spans="5:6" x14ac:dyDescent="0.25">
      <c r="E97" t="s">
        <v>42</v>
      </c>
      <c r="F97">
        <v>60</v>
      </c>
    </row>
    <row r="98" spans="5:6" x14ac:dyDescent="0.25">
      <c r="E98" t="s">
        <v>43</v>
      </c>
      <c r="F98">
        <v>60</v>
      </c>
    </row>
    <row r="99" spans="5:6" x14ac:dyDescent="0.25">
      <c r="E99" t="s">
        <v>44</v>
      </c>
      <c r="F99">
        <v>90</v>
      </c>
    </row>
    <row r="100" spans="5:6" x14ac:dyDescent="0.25">
      <c r="E100" t="s">
        <v>45</v>
      </c>
      <c r="F100">
        <v>75</v>
      </c>
    </row>
    <row r="101" spans="5:6" x14ac:dyDescent="0.25">
      <c r="E101" t="s">
        <v>77</v>
      </c>
      <c r="F101">
        <v>135</v>
      </c>
    </row>
    <row r="102" spans="5:6" x14ac:dyDescent="0.25">
      <c r="E102" t="s">
        <v>78</v>
      </c>
      <c r="F102">
        <v>135</v>
      </c>
    </row>
    <row r="103" spans="5:6" x14ac:dyDescent="0.25">
      <c r="E103" t="s">
        <v>79</v>
      </c>
      <c r="F103">
        <v>135</v>
      </c>
    </row>
    <row r="104" spans="5:6" x14ac:dyDescent="0.25">
      <c r="E104" t="s">
        <v>80</v>
      </c>
      <c r="F104">
        <v>135</v>
      </c>
    </row>
    <row r="105" spans="5:6" x14ac:dyDescent="0.25">
      <c r="E105" t="s">
        <v>123</v>
      </c>
      <c r="F105">
        <v>180</v>
      </c>
    </row>
    <row r="106" spans="5:6" x14ac:dyDescent="0.25">
      <c r="E106" t="s">
        <v>169</v>
      </c>
      <c r="F106">
        <v>720</v>
      </c>
    </row>
    <row r="107" spans="5:6" x14ac:dyDescent="0.25">
      <c r="E107" t="s">
        <v>53</v>
      </c>
      <c r="F107">
        <v>240</v>
      </c>
    </row>
    <row r="108" spans="5:6" x14ac:dyDescent="0.25">
      <c r="E108" t="s">
        <v>170</v>
      </c>
      <c r="F108">
        <v>60</v>
      </c>
    </row>
    <row r="109" spans="5:6" x14ac:dyDescent="0.25">
      <c r="E109" t="s">
        <v>54</v>
      </c>
      <c r="F109">
        <v>45</v>
      </c>
    </row>
    <row r="110" spans="5:6" x14ac:dyDescent="0.25">
      <c r="E110" t="s">
        <v>55</v>
      </c>
      <c r="F110">
        <v>45</v>
      </c>
    </row>
    <row r="111" spans="5:6" x14ac:dyDescent="0.25">
      <c r="E111" t="s">
        <v>81</v>
      </c>
      <c r="F111">
        <v>45</v>
      </c>
    </row>
    <row r="112" spans="5:6" x14ac:dyDescent="0.25">
      <c r="E112" t="s">
        <v>56</v>
      </c>
      <c r="F112">
        <v>45</v>
      </c>
    </row>
    <row r="113" spans="5:6" x14ac:dyDescent="0.25">
      <c r="E113" t="s">
        <v>57</v>
      </c>
      <c r="F113">
        <v>90</v>
      </c>
    </row>
    <row r="114" spans="5:6" x14ac:dyDescent="0.25">
      <c r="E114" t="s">
        <v>82</v>
      </c>
      <c r="F114">
        <v>90</v>
      </c>
    </row>
    <row r="115" spans="5:6" x14ac:dyDescent="0.25">
      <c r="E115" t="s">
        <v>83</v>
      </c>
      <c r="F115">
        <v>135</v>
      </c>
    </row>
    <row r="116" spans="5:6" x14ac:dyDescent="0.25">
      <c r="E116" t="s">
        <v>124</v>
      </c>
      <c r="F116">
        <v>105</v>
      </c>
    </row>
    <row r="117" spans="5:6" x14ac:dyDescent="0.25">
      <c r="E117" t="s">
        <v>58</v>
      </c>
      <c r="F117">
        <v>120</v>
      </c>
    </row>
    <row r="118" spans="5:6" x14ac:dyDescent="0.25">
      <c r="E118" t="s">
        <v>125</v>
      </c>
      <c r="F118">
        <v>360</v>
      </c>
    </row>
    <row r="119" spans="5:6" x14ac:dyDescent="0.25">
      <c r="E119" t="s">
        <v>154</v>
      </c>
      <c r="F119">
        <v>1080</v>
      </c>
    </row>
    <row r="120" spans="5:6" x14ac:dyDescent="0.25">
      <c r="E120" t="s">
        <v>155</v>
      </c>
      <c r="F120">
        <v>1080</v>
      </c>
    </row>
    <row r="121" spans="5:6" x14ac:dyDescent="0.25">
      <c r="E121" t="s">
        <v>59</v>
      </c>
      <c r="F121">
        <v>1080</v>
      </c>
    </row>
    <row r="122" spans="5:6" x14ac:dyDescent="0.25">
      <c r="E122" t="s">
        <v>60</v>
      </c>
      <c r="F122">
        <v>1080</v>
      </c>
    </row>
    <row r="123" spans="5:6" x14ac:dyDescent="0.25">
      <c r="E123" t="s">
        <v>61</v>
      </c>
      <c r="F123">
        <v>120</v>
      </c>
    </row>
    <row r="124" spans="5:6" x14ac:dyDescent="0.25">
      <c r="E124" t="s">
        <v>126</v>
      </c>
      <c r="F124">
        <v>210</v>
      </c>
    </row>
    <row r="125" spans="5:6" x14ac:dyDescent="0.25">
      <c r="E125" t="s">
        <v>62</v>
      </c>
      <c r="F125">
        <v>240</v>
      </c>
    </row>
    <row r="126" spans="5:6" x14ac:dyDescent="0.25">
      <c r="E126" t="s">
        <v>63</v>
      </c>
      <c r="F126">
        <v>120</v>
      </c>
    </row>
    <row r="127" spans="5:6" x14ac:dyDescent="0.25">
      <c r="E127" s="15" t="s">
        <v>17</v>
      </c>
      <c r="F127">
        <v>60</v>
      </c>
    </row>
    <row r="128" spans="5:6" x14ac:dyDescent="0.25">
      <c r="E128" s="15" t="s">
        <v>18</v>
      </c>
      <c r="F128">
        <v>56</v>
      </c>
    </row>
    <row r="129" spans="5:6" x14ac:dyDescent="0.25">
      <c r="E129" s="15" t="s">
        <v>20</v>
      </c>
      <c r="F129">
        <v>30</v>
      </c>
    </row>
    <row r="130" spans="5:6" x14ac:dyDescent="0.25">
      <c r="E130" t="s">
        <v>33</v>
      </c>
      <c r="F130">
        <v>60</v>
      </c>
    </row>
    <row r="131" spans="5:6" x14ac:dyDescent="0.25">
      <c r="E131" t="s">
        <v>34</v>
      </c>
      <c r="F131">
        <v>120</v>
      </c>
    </row>
    <row r="132" spans="5:6" x14ac:dyDescent="0.25">
      <c r="E132" s="15" t="s">
        <v>21</v>
      </c>
      <c r="F132">
        <v>60</v>
      </c>
    </row>
    <row r="133" spans="5:6" x14ac:dyDescent="0.25">
      <c r="E133" t="s">
        <v>32</v>
      </c>
      <c r="F133">
        <v>100</v>
      </c>
    </row>
    <row r="134" spans="5:6" x14ac:dyDescent="0.25">
      <c r="E134" t="s">
        <v>35</v>
      </c>
      <c r="F134">
        <v>150</v>
      </c>
    </row>
    <row r="135" spans="5:6" x14ac:dyDescent="0.25">
      <c r="E135" t="s">
        <v>36</v>
      </c>
      <c r="F135">
        <v>210</v>
      </c>
    </row>
    <row r="136" spans="5:6" x14ac:dyDescent="0.25">
      <c r="E136" t="s">
        <v>28</v>
      </c>
      <c r="F136">
        <v>60</v>
      </c>
    </row>
    <row r="137" spans="5:6" x14ac:dyDescent="0.25">
      <c r="E137" t="s">
        <v>29</v>
      </c>
      <c r="F137">
        <v>60</v>
      </c>
    </row>
    <row r="138" spans="5:6" x14ac:dyDescent="0.25">
      <c r="E138" t="s">
        <v>85</v>
      </c>
      <c r="F138">
        <v>180</v>
      </c>
    </row>
    <row r="139" spans="5:6" x14ac:dyDescent="0.25">
      <c r="E139" t="s">
        <v>86</v>
      </c>
      <c r="F139">
        <v>180</v>
      </c>
    </row>
    <row r="140" spans="5:6" x14ac:dyDescent="0.25">
      <c r="E140" t="s">
        <v>30</v>
      </c>
      <c r="F140">
        <v>90</v>
      </c>
    </row>
    <row r="141" spans="5:6" x14ac:dyDescent="0.25">
      <c r="E141" t="s">
        <v>31</v>
      </c>
      <c r="F141">
        <v>120</v>
      </c>
    </row>
    <row r="142" spans="5:6" x14ac:dyDescent="0.25">
      <c r="E142" t="s">
        <v>127</v>
      </c>
      <c r="F142">
        <v>75</v>
      </c>
    </row>
    <row r="143" spans="5:6" x14ac:dyDescent="0.25">
      <c r="E143" t="s">
        <v>27</v>
      </c>
      <c r="F143">
        <v>360</v>
      </c>
    </row>
    <row r="144" spans="5:6" x14ac:dyDescent="0.25">
      <c r="E144" t="s">
        <v>37</v>
      </c>
      <c r="F144">
        <v>60</v>
      </c>
    </row>
    <row r="145" spans="5:6" x14ac:dyDescent="0.25">
      <c r="E145" t="s">
        <v>38</v>
      </c>
      <c r="F145">
        <v>120</v>
      </c>
    </row>
    <row r="146" spans="5:6" x14ac:dyDescent="0.25">
      <c r="E146" t="s">
        <v>87</v>
      </c>
      <c r="F146">
        <v>210</v>
      </c>
    </row>
    <row r="147" spans="5:6" x14ac:dyDescent="0.25">
      <c r="E147" t="s">
        <v>66</v>
      </c>
      <c r="F147">
        <v>240</v>
      </c>
    </row>
    <row r="148" spans="5:6" x14ac:dyDescent="0.25">
      <c r="E148" t="s">
        <v>39</v>
      </c>
      <c r="F148">
        <v>180</v>
      </c>
    </row>
    <row r="149" spans="5:6" x14ac:dyDescent="0.25">
      <c r="E149" t="s">
        <v>40</v>
      </c>
      <c r="F149">
        <v>180</v>
      </c>
    </row>
    <row r="150" spans="5:6" x14ac:dyDescent="0.25">
      <c r="E150"/>
    </row>
    <row r="151" spans="5:6" x14ac:dyDescent="0.25">
      <c r="E151"/>
    </row>
    <row r="152" spans="5:6" x14ac:dyDescent="0.25">
      <c r="E152"/>
    </row>
    <row r="153" spans="5:6" x14ac:dyDescent="0.25">
      <c r="E153"/>
    </row>
    <row r="154" spans="5:6" x14ac:dyDescent="0.25">
      <c r="E154"/>
    </row>
    <row r="155" spans="5:6" x14ac:dyDescent="0.25">
      <c r="E155"/>
    </row>
    <row r="156" spans="5:6" x14ac:dyDescent="0.25">
      <c r="E156"/>
    </row>
    <row r="157" spans="5:6" x14ac:dyDescent="0.25">
      <c r="E157"/>
    </row>
    <row r="158" spans="5:6" x14ac:dyDescent="0.25">
      <c r="E158"/>
    </row>
    <row r="159" spans="5:6" x14ac:dyDescent="0.25">
      <c r="E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Progress_Report</vt:lpstr>
      <vt:lpstr>Course&amp;Hours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SaiGraphics</dc:creator>
  <cp:lastModifiedBy>rnw1c</cp:lastModifiedBy>
  <cp:lastPrinted>2019-10-04T05:28:16Z</cp:lastPrinted>
  <dcterms:created xsi:type="dcterms:W3CDTF">2017-07-30T06:46:44Z</dcterms:created>
  <dcterms:modified xsi:type="dcterms:W3CDTF">2020-12-22T06:59:03Z</dcterms:modified>
</cp:coreProperties>
</file>