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suedwaerme\mastr\matched_CCs\"/>
    </mc:Choice>
  </mc:AlternateContent>
  <xr:revisionPtr revIDLastSave="0" documentId="8_{B3D59816-CE58-4876-8589-BD6F77D62C2E}" xr6:coauthVersionLast="47" xr6:coauthVersionMax="47" xr10:uidLastSave="{00000000-0000-0000-0000-000000000000}"/>
  <bookViews>
    <workbookView xWindow="-120" yWindow="-120" windowWidth="29040" windowHeight="15840" xr2:uid="{05966C95-78C5-41A8-B403-D9F7409728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G16" i="1" l="1"/>
  <c r="G12" i="1"/>
  <c r="G8" i="1"/>
  <c r="G17" i="1"/>
  <c r="G13" i="1"/>
  <c r="G9" i="1"/>
  <c r="G15" i="1"/>
  <c r="G11" i="1"/>
  <c r="G7" i="1"/>
  <c r="G5" i="1"/>
  <c r="G4" i="1"/>
  <c r="G3" i="1"/>
  <c r="G14" i="1"/>
  <c r="G10" i="1"/>
  <c r="G6" i="1"/>
  <c r="G2" i="1"/>
</calcChain>
</file>

<file path=xl/sharedStrings.xml><?xml version="1.0" encoding="utf-8"?>
<sst xmlns="http://schemas.openxmlformats.org/spreadsheetml/2006/main" count="126" uniqueCount="101">
  <si>
    <t>9 Jahre 3 Monate</t>
  </si>
  <si>
    <t>BHKW</t>
  </si>
  <si>
    <t>10 Jahre 8 Monate</t>
  </si>
  <si>
    <t>BHKW 2</t>
  </si>
  <si>
    <t>12 Jahre 1 Monate</t>
  </si>
  <si>
    <t>power</t>
  </si>
  <si>
    <t>operator</t>
  </si>
  <si>
    <t>unit_name</t>
  </si>
  <si>
    <t>start_date</t>
  </si>
  <si>
    <t>age</t>
  </si>
  <si>
    <t>location</t>
  </si>
  <si>
    <t>mastr_number</t>
  </si>
  <si>
    <t>mastr_url</t>
  </si>
  <si>
    <t>cc</t>
  </si>
  <si>
    <t>latitude</t>
  </si>
  <si>
    <t>longitude</t>
  </si>
  <si>
    <t>location_</t>
  </si>
  <si>
    <t>lat</t>
  </si>
  <si>
    <t>lon</t>
  </si>
  <si>
    <t>12 Jahre 11 Monate</t>
  </si>
  <si>
    <t>Benseler Beschichtungen Bayern GmbH &amp; Co.KG</t>
  </si>
  <si>
    <t>Benseler V12</t>
  </si>
  <si>
    <t>10 Jahre 9 Monate</t>
  </si>
  <si>
    <t>Brunfeldstraße 7, 94327 Bogen</t>
  </si>
  <si>
    <t>RILE Zerspanungstechnologie und Montage Lesser GmbH &amp;Co. KG</t>
  </si>
  <si>
    <t>BHKW Halle 7</t>
  </si>
  <si>
    <t>Graflinger Straße 228, 94469 Deggendorf</t>
  </si>
  <si>
    <t>Moll Automatisierung GmbH</t>
  </si>
  <si>
    <t>BHKW 140 KW</t>
  </si>
  <si>
    <t>10 Jahre 5 Monate</t>
  </si>
  <si>
    <t>Am Gewerbepark 2, 94339 Leiblfing</t>
  </si>
  <si>
    <t>Sennebogen Maschinenfabrik GmbH</t>
  </si>
  <si>
    <t>Sen10W2.3</t>
  </si>
  <si>
    <t>16 Jahre 9 Monate</t>
  </si>
  <si>
    <t>Sennebogenstraße 10, 94315 Straubing</t>
  </si>
  <si>
    <t>VTA Verfahrenstechnische Anlagen GmbH &amp; Co. KG</t>
  </si>
  <si>
    <t>Bernrieder Straße 10, 94559 Niederwinkling</t>
  </si>
  <si>
    <t>Stadtwerke Straubing GmbH</t>
  </si>
  <si>
    <t>BHKW AQUAtherm</t>
  </si>
  <si>
    <t>Wittelsbacherhöhe 50, 94315 Straubing</t>
  </si>
  <si>
    <t>Hotel Asam GmbH &amp; Co. KG</t>
  </si>
  <si>
    <t>11 Jahre 3 Monate</t>
  </si>
  <si>
    <t>Wittelsbacherhöhe 1, 94315 Straubing</t>
  </si>
  <si>
    <t>Bayrisches Rotes Kreuz Kreisverband Deggendorf</t>
  </si>
  <si>
    <t>BHKW 1 Wäscherei Plattling</t>
  </si>
  <si>
    <t>9 Jahre 4 Monate</t>
  </si>
  <si>
    <t>Luitpoldstraße 16, 94447 Plattling</t>
  </si>
  <si>
    <t>BHKW 2 Wäscherei Plattling</t>
  </si>
  <si>
    <t>Klinik Mallersdorf</t>
  </si>
  <si>
    <t>Krankenhausstraße 6, 84066 Mallersdorf-Pfaffenberg</t>
  </si>
  <si>
    <t>Mann+Hummel</t>
  </si>
  <si>
    <t>13 Jahre 6 Monate</t>
  </si>
  <si>
    <t>Kollbacher Straße 31, 84163 Marklkofen</t>
  </si>
  <si>
    <t>TE Connectivity Industrial GmbH</t>
  </si>
  <si>
    <t>BHKW NW</t>
  </si>
  <si>
    <t>10 Jahre 7 Monate</t>
  </si>
  <si>
    <t>Bernrieder Straße 15, 94559 Niederwinkling</t>
  </si>
  <si>
    <t>Barmherzige Brüder gemeinnützige Behindertenhilfe GmbH</t>
  </si>
  <si>
    <t>9 Jahre 2 Monate</t>
  </si>
  <si>
    <t>Äußere Passauer Straße 60, 94315 Straubing</t>
  </si>
  <si>
    <t>Kimmel Metallverarbeitung</t>
  </si>
  <si>
    <t>BHKW 1</t>
  </si>
  <si>
    <t>26 Jahre 2 Monate</t>
  </si>
  <si>
    <t>Falterhaid 52a, 94436 Simbach</t>
  </si>
  <si>
    <t>Falterhaid 52 a, 94436 Simbach</t>
  </si>
  <si>
    <t>Karl Bachl Betonwerke GmbH&amp;Co.KG</t>
  </si>
  <si>
    <t>15 Jahre 11 Monate</t>
  </si>
  <si>
    <t>Industriestraße 4, 94491 Hengersberg</t>
  </si>
  <si>
    <t>SEE991565388750</t>
  </si>
  <si>
    <t>https://www.marktstammdatenregister.de/MaStR/Einheit/Detail/IndexOeffentlich/1882142</t>
  </si>
  <si>
    <t>Lausser</t>
  </si>
  <si>
    <t>SEE947828860877</t>
  </si>
  <si>
    <t>https://www.marktstammdatenregister.de/MaStR/Einheit/Detail/IndexOeffentlich/1974249</t>
  </si>
  <si>
    <t>SEE999517080912</t>
  </si>
  <si>
    <t>https://www.marktstammdatenregister.de/MaStR/Einheit/Detail/IndexOeffentlich/2554770</t>
  </si>
  <si>
    <t>SEE967297807166</t>
  </si>
  <si>
    <t>https://www.marktstammdatenregister.de/MaStR/Einheit/Detail/IndexOeffentlich/3036386</t>
  </si>
  <si>
    <t>SEE955208769962</t>
  </si>
  <si>
    <t>https://www.marktstammdatenregister.de/MaStR/Einheit/Detail/IndexOeffentlich/3390967</t>
  </si>
  <si>
    <t>SEE909996377243</t>
  </si>
  <si>
    <t>https://www.marktstammdatenregister.de/MaStR/Einheit/Detail/IndexOeffentlich/3604994</t>
  </si>
  <si>
    <t>SEE907708479827</t>
  </si>
  <si>
    <t>https://www.marktstammdatenregister.de/MaStR/Einheit/Detail/IndexOeffentlich/3616604</t>
  </si>
  <si>
    <t>SEE922180635806</t>
  </si>
  <si>
    <t>https://www.marktstammdatenregister.de/MaStR/Einheit/Detail/IndexOeffentlich/3636169</t>
  </si>
  <si>
    <t>SEE940162973234</t>
  </si>
  <si>
    <t>https://www.marktstammdatenregister.de/MaStR/Einheit/Detail/IndexOeffentlich/3636383</t>
  </si>
  <si>
    <t>SEE956736486192</t>
  </si>
  <si>
    <t>https://www.marktstammdatenregister.de/MaStR/Einheit/Detail/IndexOeffentlich/3721979</t>
  </si>
  <si>
    <t>SEE949418732779</t>
  </si>
  <si>
    <t>https://www.marktstammdatenregister.de/MaStR/Einheit/Detail/IndexOeffentlich/4177005</t>
  </si>
  <si>
    <t>SEE979929079537</t>
  </si>
  <si>
    <t>https://www.marktstammdatenregister.de/MaStR/Einheit/Detail/IndexOeffentlich/4228494</t>
  </si>
  <si>
    <t>SEE966376325836</t>
  </si>
  <si>
    <t>https://www.marktstammdatenregister.de/MaStR/Einheit/Detail/IndexOeffentlich/4230131</t>
  </si>
  <si>
    <t>SEE937123884944</t>
  </si>
  <si>
    <t>https://www.marktstammdatenregister.de/MaStR/Einheit/Detail/IndexOeffentlich/4247919</t>
  </si>
  <si>
    <t>SEE981990775096</t>
  </si>
  <si>
    <t>https://www.marktstammdatenregister.de/MaStR/Einheit/Detail/IndexOeffentlich/4248310</t>
  </si>
  <si>
    <t>SEE941230334018</t>
  </si>
  <si>
    <t>https://www.marktstammdatenregister.de/MaStR/Einheit/Detail/IndexOeffentlich/4807698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</si>
</sst>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1" applyFill="1" applyBorder="1"/>
  </cellXfs>
  <cellStyles count="2">
    <cellStyle name="Link" xfId="1" builtinId="8"/>
    <cellStyle name="Standard" xfId="0" builtinId="0"/>
  </cellStyles>
  <dxfs count="17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.mm\.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00DBB-2A49-407A-BD57-18FF7815815C}" name="Tabelle1" displayName="Tabelle1" ref="A1:N17" totalsRowShown="0" headerRowDxfId="16" dataDxfId="14" headerRowBorderDxfId="15">
  <autoFilter ref="A1:N17" xr:uid="{04F00DBB-2A49-407A-BD57-18FF7815815C}"/>
  <sortState xmlns:xlrd2="http://schemas.microsoft.com/office/spreadsheetml/2017/richdata2" ref="A2:L17">
    <sortCondition ref="B1:B17"/>
  </sortState>
  <tableColumns count="14">
    <tableColumn id="1" xr3:uid="{010542B3-3770-48AF-96FF-155E80811F54}" name="power" dataDxfId="13"/>
    <tableColumn id="2" xr3:uid="{7EEC9818-4D80-4D94-94B5-8EC55A6E9ECE}" name="operator" dataDxfId="12"/>
    <tableColumn id="3" xr3:uid="{50199322-F280-4271-A18B-DB9A9535CA5C}" name="unit_name" dataDxfId="11"/>
    <tableColumn id="4" xr3:uid="{E59FB7CF-4467-4A2A-89F3-CA967E4A1E0B}" name="start_date" dataDxfId="10"/>
    <tableColumn id="5" xr3:uid="{9F2AF776-87D1-4949-8296-1A0BA4F461F0}" name="age" dataDxfId="9"/>
    <tableColumn id="6" xr3:uid="{7CB8BD12-F9A4-4981-90EF-32B1A7A11722}" name="location_" dataDxfId="8"/>
    <tableColumn id="16" xr3:uid="{2B4B3153-3C29-4845-AB33-B63A124D664D}" name="location" dataDxfId="7">
      <calculatedColumnFormula>HYPERLINK(_xlfn.TEXTJOIN(,,"https://www.google.com/maps/search/",Tabelle1[[#This Row],[lat]],"+",Tabelle1[[#This Row],[lon]]),Tabelle1[[#This Row],[location_]])</calculatedColumnFormula>
    </tableColumn>
    <tableColumn id="7" xr3:uid="{5C88BE90-FDF7-4F3F-8E6F-891BB8A28AC4}" name="mastr_number" dataDxfId="6"/>
    <tableColumn id="8" xr3:uid="{058A76CC-4F1B-4DE2-9EAC-AFF818ABB3B1}" name="mastr_url" dataDxfId="5"/>
    <tableColumn id="9" xr3:uid="{1BE7827E-686E-41A8-BE6E-76DF4072856A}" name="cc" dataDxfId="4"/>
    <tableColumn id="10" xr3:uid="{12277145-D549-483F-A810-6E11CFA54BCB}" name="latitude" dataDxfId="3"/>
    <tableColumn id="11" xr3:uid="{4A1391C7-0561-442F-AF49-0D65663C28F5}" name="longitude" dataDxfId="2"/>
    <tableColumn id="13" xr3:uid="{4FD0B6D3-F4D6-47D6-B3D5-E38908D3FDBB}" name="lat" dataDxfId="1">
      <calculatedColumnFormula>SUBSTITUTE(Tabelle1[[#This Row],[latitude]],",",".")</calculatedColumnFormula>
    </tableColumn>
    <tableColumn id="14" xr3:uid="{6E3B762F-56CB-40F4-847E-D33BC8AB2039}" name="lon" dataDxfId="0">
      <calculatedColumnFormula>SUBSTITUTE(Tabelle1[[#This Row],[longitude]],",",".")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ktstammdatenregister.de/MaStR/Einheit/Detail/IndexOeffentlich/3636169" TargetMode="External"/><Relationship Id="rId13" Type="http://schemas.openxmlformats.org/officeDocument/2006/relationships/hyperlink" Target="https://www.marktstammdatenregister.de/MaStR/Einheit/Detail/IndexOeffentlich/4230131" TargetMode="External"/><Relationship Id="rId3" Type="http://schemas.openxmlformats.org/officeDocument/2006/relationships/hyperlink" Target="https://www.marktstammdatenregister.de/MaStR/Einheit/Detail/IndexOeffentlich/2554770" TargetMode="External"/><Relationship Id="rId7" Type="http://schemas.openxmlformats.org/officeDocument/2006/relationships/hyperlink" Target="https://www.marktstammdatenregister.de/MaStR/Einheit/Detail/IndexOeffentlich/3616604" TargetMode="External"/><Relationship Id="rId12" Type="http://schemas.openxmlformats.org/officeDocument/2006/relationships/hyperlink" Target="https://www.marktstammdatenregister.de/MaStR/Einheit/Detail/IndexOeffentlich/4228494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marktstammdatenregister.de/MaStR/Einheit/Detail/IndexOeffentlich/1974249" TargetMode="External"/><Relationship Id="rId16" Type="http://schemas.openxmlformats.org/officeDocument/2006/relationships/hyperlink" Target="https://www.marktstammdatenregister.de/MaStR/Einheit/Detail/IndexOeffentlich/4807698" TargetMode="External"/><Relationship Id="rId1" Type="http://schemas.openxmlformats.org/officeDocument/2006/relationships/hyperlink" Target="https://www.marktstammdatenregister.de/MaStR/Einheit/Detail/IndexOeffentlich/1882142" TargetMode="External"/><Relationship Id="rId6" Type="http://schemas.openxmlformats.org/officeDocument/2006/relationships/hyperlink" Target="https://www.marktstammdatenregister.de/MaStR/Einheit/Detail/IndexOeffentlich/3604994" TargetMode="External"/><Relationship Id="rId11" Type="http://schemas.openxmlformats.org/officeDocument/2006/relationships/hyperlink" Target="https://www.marktstammdatenregister.de/MaStR/Einheit/Detail/IndexOeffentlich/4177005" TargetMode="External"/><Relationship Id="rId5" Type="http://schemas.openxmlformats.org/officeDocument/2006/relationships/hyperlink" Target="https://www.marktstammdatenregister.de/MaStR/Einheit/Detail/IndexOeffentlich/3390967" TargetMode="External"/><Relationship Id="rId15" Type="http://schemas.openxmlformats.org/officeDocument/2006/relationships/hyperlink" Target="https://www.marktstammdatenregister.de/MaStR/Einheit/Detail/IndexOeffentlich/4248310" TargetMode="External"/><Relationship Id="rId10" Type="http://schemas.openxmlformats.org/officeDocument/2006/relationships/hyperlink" Target="https://www.marktstammdatenregister.de/MaStR/Einheit/Detail/IndexOeffentlich/3721979" TargetMode="External"/><Relationship Id="rId4" Type="http://schemas.openxmlformats.org/officeDocument/2006/relationships/hyperlink" Target="https://www.marktstammdatenregister.de/MaStR/Einheit/Detail/IndexOeffentlich/3036386" TargetMode="External"/><Relationship Id="rId9" Type="http://schemas.openxmlformats.org/officeDocument/2006/relationships/hyperlink" Target="https://www.marktstammdatenregister.de/MaStR/Einheit/Detail/IndexOeffentlich/3636383" TargetMode="External"/><Relationship Id="rId14" Type="http://schemas.openxmlformats.org/officeDocument/2006/relationships/hyperlink" Target="https://www.marktstammdatenregister.de/MaStR/Einheit/Detail/IndexOeffentlich/42479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222F-9AE4-4D5E-8E2C-A4AE599BC218}">
  <dimension ref="A1:N17"/>
  <sheetViews>
    <sheetView tabSelected="1" workbookViewId="0">
      <selection activeCell="B20" sqref="B20"/>
    </sheetView>
  </sheetViews>
  <sheetFormatPr baseColWidth="10" defaultRowHeight="15" outlineLevelCol="1" x14ac:dyDescent="0.25"/>
  <cols>
    <col min="1" max="1" width="8.85546875" bestFit="1" customWidth="1"/>
    <col min="2" max="2" width="59.140625" bestFit="1" customWidth="1"/>
    <col min="3" max="3" width="25.42578125" bestFit="1" customWidth="1"/>
    <col min="4" max="4" width="17.5703125" customWidth="1"/>
    <col min="5" max="5" width="22.5703125" customWidth="1"/>
    <col min="6" max="6" width="47.85546875" hidden="1" customWidth="1" outlineLevel="1"/>
    <col min="7" max="7" width="52" customWidth="1" collapsed="1"/>
    <col min="8" max="8" width="21.5703125" customWidth="1"/>
    <col min="9" max="9" width="81.140625" bestFit="1" customWidth="1"/>
    <col min="10" max="10" width="9.85546875" customWidth="1"/>
    <col min="11" max="11" width="10.28515625" hidden="1" customWidth="1" outlineLevel="1"/>
    <col min="12" max="12" width="11.85546875" hidden="1" customWidth="1" outlineLevel="1"/>
    <col min="13" max="13" width="12" customWidth="1" collapsed="1"/>
    <col min="14" max="14" width="11.28515625" customWidth="1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18</v>
      </c>
    </row>
    <row r="2" spans="1:14" x14ac:dyDescent="0.25">
      <c r="A2">
        <v>205</v>
      </c>
      <c r="B2" t="s">
        <v>20</v>
      </c>
      <c r="C2" t="s">
        <v>21</v>
      </c>
      <c r="D2" s="1">
        <v>41802</v>
      </c>
      <c r="E2" t="s">
        <v>22</v>
      </c>
      <c r="F2" t="s">
        <v>23</v>
      </c>
      <c r="G2" s="3" t="str">
        <f>HYPERLINK(_xlfn.TEXTJOIN(,,"https://www.google.com/maps/search/",Tabelle1[[#This Row],[lat]],"+",Tabelle1[[#This Row],[lon]]),Tabelle1[[#This Row],[location_]])</f>
        <v>Brunfeldstraße 7, 94327 Bogen</v>
      </c>
      <c r="H2" s="2" t="s">
        <v>68</v>
      </c>
      <c r="I2" t="s">
        <v>69</v>
      </c>
      <c r="J2" t="s">
        <v>70</v>
      </c>
      <c r="K2">
        <v>48.932000000000002</v>
      </c>
      <c r="L2">
        <v>12.664999999999999</v>
      </c>
      <c r="M2" t="str">
        <f>SUBSTITUTE(Tabelle1[[#This Row],[latitude]],",",".")</f>
        <v>48.932</v>
      </c>
      <c r="N2" t="str">
        <f>SUBSTITUTE(Tabelle1[[#This Row],[longitude]],",",".")</f>
        <v>12.665</v>
      </c>
    </row>
    <row r="3" spans="1:14" x14ac:dyDescent="0.25">
      <c r="A3">
        <v>240</v>
      </c>
      <c r="B3" t="s">
        <v>24</v>
      </c>
      <c r="C3" t="s">
        <v>25</v>
      </c>
      <c r="D3" s="1">
        <v>42354</v>
      </c>
      <c r="E3" t="s">
        <v>0</v>
      </c>
      <c r="F3" t="s">
        <v>26</v>
      </c>
      <c r="G3" s="3" t="str">
        <f>HYPERLINK(_xlfn.TEXTJOIN(,,"https://www.google.com/maps/search/",Tabelle1[[#This Row],[lat]],"+",Tabelle1[[#This Row],[lon]]),Tabelle1[[#This Row],[location_]])</f>
        <v>Graflinger Straße 228, 94469 Deggendorf</v>
      </c>
      <c r="H3" s="2" t="s">
        <v>71</v>
      </c>
      <c r="I3" t="s">
        <v>72</v>
      </c>
      <c r="J3" t="s">
        <v>70</v>
      </c>
      <c r="K3">
        <v>48.857999999999997</v>
      </c>
      <c r="L3">
        <v>12.962</v>
      </c>
      <c r="M3" t="str">
        <f>SUBSTITUTE(Tabelle1[[#This Row],[latitude]],",",".")</f>
        <v>48.858</v>
      </c>
      <c r="N3" t="str">
        <f>SUBSTITUTE(Tabelle1[[#This Row],[longitude]],",",".")</f>
        <v>12.962</v>
      </c>
    </row>
    <row r="4" spans="1:14" x14ac:dyDescent="0.25">
      <c r="A4">
        <v>140</v>
      </c>
      <c r="B4" t="s">
        <v>27</v>
      </c>
      <c r="C4" t="s">
        <v>28</v>
      </c>
      <c r="D4" s="1">
        <v>41918</v>
      </c>
      <c r="E4" t="s">
        <v>29</v>
      </c>
      <c r="F4" t="s">
        <v>30</v>
      </c>
      <c r="G4" s="3" t="str">
        <f>HYPERLINK(_xlfn.TEXTJOIN(,,"https://www.google.com/maps/search/",Tabelle1[[#This Row],[lat]],"+",Tabelle1[[#This Row],[lon]]),Tabelle1[[#This Row],[location_]])</f>
        <v>Am Gewerbepark 2, 94339 Leiblfing</v>
      </c>
      <c r="H4" s="2" t="s">
        <v>73</v>
      </c>
      <c r="I4" t="s">
        <v>74</v>
      </c>
      <c r="J4" t="s">
        <v>70</v>
      </c>
      <c r="K4">
        <v>48.785820000000001</v>
      </c>
      <c r="L4">
        <v>12.529869</v>
      </c>
      <c r="M4" t="str">
        <f>SUBSTITUTE(Tabelle1[[#This Row],[latitude]],",",".")</f>
        <v>48.78582</v>
      </c>
      <c r="N4" t="str">
        <f>SUBSTITUTE(Tabelle1[[#This Row],[longitude]],",",".")</f>
        <v>12.529869</v>
      </c>
    </row>
    <row r="5" spans="1:14" x14ac:dyDescent="0.25">
      <c r="A5">
        <v>50</v>
      </c>
      <c r="B5" t="s">
        <v>31</v>
      </c>
      <c r="C5" t="s">
        <v>32</v>
      </c>
      <c r="D5" s="1">
        <v>39617</v>
      </c>
      <c r="E5" t="s">
        <v>33</v>
      </c>
      <c r="F5" t="s">
        <v>34</v>
      </c>
      <c r="G5" s="3" t="str">
        <f>HYPERLINK(_xlfn.TEXTJOIN(,,"https://www.google.com/maps/search/",Tabelle1[[#This Row],[lat]],"+",Tabelle1[[#This Row],[lon]]),Tabelle1[[#This Row],[location_]])</f>
        <v>Sennebogenstraße 10, 94315 Straubing</v>
      </c>
      <c r="H5" s="2" t="s">
        <v>75</v>
      </c>
      <c r="I5" t="s">
        <v>76</v>
      </c>
      <c r="J5" t="s">
        <v>70</v>
      </c>
      <c r="K5">
        <v>48.893307999999998</v>
      </c>
      <c r="L5">
        <v>12.654018000000001</v>
      </c>
      <c r="M5" t="str">
        <f>SUBSTITUTE(Tabelle1[[#This Row],[latitude]],",",".")</f>
        <v>48.893308</v>
      </c>
      <c r="N5" t="str">
        <f>SUBSTITUTE(Tabelle1[[#This Row],[longitude]],",",".")</f>
        <v>12.654018</v>
      </c>
    </row>
    <row r="6" spans="1:14" x14ac:dyDescent="0.25">
      <c r="A6">
        <v>50</v>
      </c>
      <c r="B6" t="s">
        <v>35</v>
      </c>
      <c r="C6" t="s">
        <v>1</v>
      </c>
      <c r="D6" s="1">
        <v>41312</v>
      </c>
      <c r="E6" t="s">
        <v>4</v>
      </c>
      <c r="F6" t="s">
        <v>36</v>
      </c>
      <c r="G6" s="3" t="str">
        <f>HYPERLINK(_xlfn.TEXTJOIN(,,"https://www.google.com/maps/search/",Tabelle1[[#This Row],[lat]],"+",Tabelle1[[#This Row],[lon]]),Tabelle1[[#This Row],[location_]])</f>
        <v>Bernrieder Straße 10, 94559 Niederwinkling</v>
      </c>
      <c r="H6" s="2" t="s">
        <v>77</v>
      </c>
      <c r="I6" t="s">
        <v>78</v>
      </c>
      <c r="J6" t="s">
        <v>70</v>
      </c>
      <c r="K6">
        <v>48.891472999999998</v>
      </c>
      <c r="L6">
        <v>12.803756999999999</v>
      </c>
      <c r="M6" t="str">
        <f>SUBSTITUTE(Tabelle1[[#This Row],[latitude]],",",".")</f>
        <v>48.891473</v>
      </c>
      <c r="N6" t="str">
        <f>SUBSTITUTE(Tabelle1[[#This Row],[longitude]],",",".")</f>
        <v>12.803757</v>
      </c>
    </row>
    <row r="7" spans="1:14" x14ac:dyDescent="0.25">
      <c r="A7">
        <v>210</v>
      </c>
      <c r="B7" t="s">
        <v>37</v>
      </c>
      <c r="C7" t="s">
        <v>38</v>
      </c>
      <c r="D7" s="1">
        <v>41018</v>
      </c>
      <c r="E7" t="s">
        <v>19</v>
      </c>
      <c r="F7" t="s">
        <v>39</v>
      </c>
      <c r="G7" s="3" t="str">
        <f>HYPERLINK(_xlfn.TEXTJOIN(,,"https://www.google.com/maps/search/",Tabelle1[[#This Row],[lat]],"+",Tabelle1[[#This Row],[lon]]),Tabelle1[[#This Row],[location_]])</f>
        <v>Wittelsbacherhöhe 50, 94315 Straubing</v>
      </c>
      <c r="H7" s="2" t="s">
        <v>79</v>
      </c>
      <c r="I7" t="s">
        <v>80</v>
      </c>
      <c r="J7" t="s">
        <v>70</v>
      </c>
      <c r="K7">
        <v>48.873460000000001</v>
      </c>
      <c r="L7">
        <v>12.56015</v>
      </c>
      <c r="M7" t="str">
        <f>SUBSTITUTE(Tabelle1[[#This Row],[latitude]],",",".")</f>
        <v>48.87346</v>
      </c>
      <c r="N7" t="str">
        <f>SUBSTITUTE(Tabelle1[[#This Row],[longitude]],",",".")</f>
        <v>12.56015</v>
      </c>
    </row>
    <row r="8" spans="1:14" x14ac:dyDescent="0.25">
      <c r="A8">
        <v>70</v>
      </c>
      <c r="B8" t="s">
        <v>40</v>
      </c>
      <c r="C8" t="s">
        <v>1</v>
      </c>
      <c r="D8" s="1">
        <v>41611</v>
      </c>
      <c r="E8" t="s">
        <v>41</v>
      </c>
      <c r="F8" t="s">
        <v>42</v>
      </c>
      <c r="G8" s="3" t="str">
        <f>HYPERLINK(_xlfn.TEXTJOIN(,,"https://www.google.com/maps/search/",Tabelle1[[#This Row],[lat]],"+",Tabelle1[[#This Row],[lon]]),Tabelle1[[#This Row],[location_]])</f>
        <v>Wittelsbacherhöhe 1, 94315 Straubing</v>
      </c>
      <c r="H8" s="2" t="s">
        <v>81</v>
      </c>
      <c r="I8" t="s">
        <v>82</v>
      </c>
      <c r="J8" t="s">
        <v>70</v>
      </c>
      <c r="K8">
        <v>48.874481000000003</v>
      </c>
      <c r="L8">
        <v>12.567216999999999</v>
      </c>
      <c r="M8" t="str">
        <f>SUBSTITUTE(Tabelle1[[#This Row],[latitude]],",",".")</f>
        <v>48.874481</v>
      </c>
      <c r="N8" t="str">
        <f>SUBSTITUTE(Tabelle1[[#This Row],[longitude]],",",".")</f>
        <v>12.567217</v>
      </c>
    </row>
    <row r="9" spans="1:14" x14ac:dyDescent="0.25">
      <c r="A9">
        <v>51</v>
      </c>
      <c r="B9" t="s">
        <v>43</v>
      </c>
      <c r="C9" t="s">
        <v>44</v>
      </c>
      <c r="D9" s="1">
        <v>42328</v>
      </c>
      <c r="E9" t="s">
        <v>45</v>
      </c>
      <c r="F9" t="s">
        <v>46</v>
      </c>
      <c r="G9" s="3" t="str">
        <f>HYPERLINK(_xlfn.TEXTJOIN(,,"https://www.google.com/maps/search/",Tabelle1[[#This Row],[lat]],"+",Tabelle1[[#This Row],[lon]]),Tabelle1[[#This Row],[location_]])</f>
        <v>Luitpoldstraße 16, 94447 Plattling</v>
      </c>
      <c r="H9" s="2" t="s">
        <v>83</v>
      </c>
      <c r="I9" t="s">
        <v>84</v>
      </c>
      <c r="J9" t="s">
        <v>70</v>
      </c>
      <c r="K9">
        <v>48.778733000000003</v>
      </c>
      <c r="L9">
        <v>12.868512000000001</v>
      </c>
      <c r="M9" t="str">
        <f>SUBSTITUTE(Tabelle1[[#This Row],[latitude]],",",".")</f>
        <v>48.778733</v>
      </c>
      <c r="N9" t="str">
        <f>SUBSTITUTE(Tabelle1[[#This Row],[longitude]],",",".")</f>
        <v>12.868512</v>
      </c>
    </row>
    <row r="10" spans="1:14" x14ac:dyDescent="0.25">
      <c r="A10">
        <v>51</v>
      </c>
      <c r="B10" t="s">
        <v>43</v>
      </c>
      <c r="C10" t="s">
        <v>47</v>
      </c>
      <c r="D10" s="1">
        <v>42328</v>
      </c>
      <c r="E10" t="s">
        <v>45</v>
      </c>
      <c r="F10" t="s">
        <v>46</v>
      </c>
      <c r="G10" s="3" t="str">
        <f>HYPERLINK(_xlfn.TEXTJOIN(,,"https://www.google.com/maps/search/",Tabelle1[[#This Row],[lat]],"+",Tabelle1[[#This Row],[lon]]),Tabelle1[[#This Row],[location_]])</f>
        <v>Luitpoldstraße 16, 94447 Plattling</v>
      </c>
      <c r="H10" s="2" t="s">
        <v>85</v>
      </c>
      <c r="I10" t="s">
        <v>86</v>
      </c>
      <c r="J10" t="s">
        <v>70</v>
      </c>
      <c r="K10">
        <v>48.778733000000003</v>
      </c>
      <c r="L10">
        <v>12.868512000000001</v>
      </c>
      <c r="M10" t="str">
        <f>SUBSTITUTE(Tabelle1[[#This Row],[latitude]],",",".")</f>
        <v>48.778733</v>
      </c>
      <c r="N10" t="str">
        <f>SUBSTITUTE(Tabelle1[[#This Row],[longitude]],",",".")</f>
        <v>12.868512</v>
      </c>
    </row>
    <row r="11" spans="1:14" x14ac:dyDescent="0.25">
      <c r="A11">
        <v>208</v>
      </c>
      <c r="B11" t="s">
        <v>48</v>
      </c>
      <c r="C11" t="s">
        <v>1</v>
      </c>
      <c r="D11" s="1">
        <v>41837</v>
      </c>
      <c r="E11" t="s">
        <v>2</v>
      </c>
      <c r="F11" t="s">
        <v>49</v>
      </c>
      <c r="G11" s="3" t="str">
        <f>HYPERLINK(_xlfn.TEXTJOIN(,,"https://www.google.com/maps/search/",Tabelle1[[#This Row],[lat]],"+",Tabelle1[[#This Row],[lon]]),Tabelle1[[#This Row],[location_]])</f>
        <v>Krankenhausstraße 6, 84066 Mallersdorf-Pfaffenberg</v>
      </c>
      <c r="H11" s="2" t="s">
        <v>87</v>
      </c>
      <c r="I11" t="s">
        <v>88</v>
      </c>
      <c r="J11" t="s">
        <v>70</v>
      </c>
      <c r="K11">
        <v>48.777963999999997</v>
      </c>
      <c r="L11">
        <v>12.246256000000001</v>
      </c>
      <c r="M11" t="str">
        <f>SUBSTITUTE(Tabelle1[[#This Row],[latitude]],",",".")</f>
        <v>48.777964</v>
      </c>
      <c r="N11" t="str">
        <f>SUBSTITUTE(Tabelle1[[#This Row],[longitude]],",",".")</f>
        <v>12.246256</v>
      </c>
    </row>
    <row r="12" spans="1:14" x14ac:dyDescent="0.25">
      <c r="A12">
        <v>238</v>
      </c>
      <c r="B12" t="s">
        <v>50</v>
      </c>
      <c r="C12" t="s">
        <v>25</v>
      </c>
      <c r="D12" s="1">
        <v>40794</v>
      </c>
      <c r="E12" t="s">
        <v>51</v>
      </c>
      <c r="F12" t="s">
        <v>52</v>
      </c>
      <c r="G12" s="3" t="str">
        <f>HYPERLINK(_xlfn.TEXTJOIN(,,"https://www.google.com/maps/search/",Tabelle1[[#This Row],[lat]],"+",Tabelle1[[#This Row],[lon]]),Tabelle1[[#This Row],[location_]])</f>
        <v>Kollbacher Straße 31, 84163 Marklkofen</v>
      </c>
      <c r="H12" s="2" t="s">
        <v>89</v>
      </c>
      <c r="I12" t="s">
        <v>90</v>
      </c>
      <c r="J12" t="s">
        <v>70</v>
      </c>
      <c r="K12">
        <v>48.550815</v>
      </c>
      <c r="L12">
        <v>12.561064999999999</v>
      </c>
      <c r="M12" t="str">
        <f>SUBSTITUTE(Tabelle1[[#This Row],[latitude]],",",".")</f>
        <v>48.550815</v>
      </c>
      <c r="N12" t="str">
        <f>SUBSTITUTE(Tabelle1[[#This Row],[longitude]],",",".")</f>
        <v>12.561065</v>
      </c>
    </row>
    <row r="13" spans="1:14" x14ac:dyDescent="0.25">
      <c r="A13">
        <v>100</v>
      </c>
      <c r="B13" t="s">
        <v>53</v>
      </c>
      <c r="C13" t="s">
        <v>54</v>
      </c>
      <c r="D13" s="1">
        <v>41850</v>
      </c>
      <c r="E13" t="s">
        <v>55</v>
      </c>
      <c r="F13" t="s">
        <v>56</v>
      </c>
      <c r="G13" s="3" t="str">
        <f>HYPERLINK(_xlfn.TEXTJOIN(,,"https://www.google.com/maps/search/",Tabelle1[[#This Row],[lat]],"+",Tabelle1[[#This Row],[lon]]),Tabelle1[[#This Row],[location_]])</f>
        <v>Bernrieder Straße 15, 94559 Niederwinkling</v>
      </c>
      <c r="H13" s="2" t="s">
        <v>91</v>
      </c>
      <c r="I13" t="s">
        <v>92</v>
      </c>
      <c r="J13" t="s">
        <v>70</v>
      </c>
      <c r="K13">
        <v>48.891215000000003</v>
      </c>
      <c r="L13">
        <v>12.80193</v>
      </c>
      <c r="M13" t="str">
        <f>SUBSTITUTE(Tabelle1[[#This Row],[latitude]],",",".")</f>
        <v>48.891215</v>
      </c>
      <c r="N13" t="str">
        <f>SUBSTITUTE(Tabelle1[[#This Row],[longitude]],",",".")</f>
        <v>12.80193</v>
      </c>
    </row>
    <row r="14" spans="1:14" x14ac:dyDescent="0.25">
      <c r="A14">
        <v>140</v>
      </c>
      <c r="B14" t="s">
        <v>57</v>
      </c>
      <c r="C14" t="s">
        <v>1</v>
      </c>
      <c r="D14" s="1">
        <v>42389</v>
      </c>
      <c r="E14" t="s">
        <v>58</v>
      </c>
      <c r="F14" t="s">
        <v>59</v>
      </c>
      <c r="G14" s="3" t="str">
        <f>HYPERLINK(_xlfn.TEXTJOIN(,,"https://www.google.com/maps/search/",Tabelle1[[#This Row],[lat]],"+",Tabelle1[[#This Row],[lon]]),Tabelle1[[#This Row],[location_]])</f>
        <v>Äußere Passauer Straße 60, 94315 Straubing</v>
      </c>
      <c r="H14" s="2" t="s">
        <v>93</v>
      </c>
      <c r="I14" t="s">
        <v>94</v>
      </c>
      <c r="J14" t="s">
        <v>70</v>
      </c>
      <c r="K14">
        <v>48.873947000000001</v>
      </c>
      <c r="L14">
        <v>12.585982</v>
      </c>
      <c r="M14" t="str">
        <f>SUBSTITUTE(Tabelle1[[#This Row],[latitude]],",",".")</f>
        <v>48.873947</v>
      </c>
      <c r="N14" t="str">
        <f>SUBSTITUTE(Tabelle1[[#This Row],[longitude]],",",".")</f>
        <v>12.585982</v>
      </c>
    </row>
    <row r="15" spans="1:14" x14ac:dyDescent="0.25">
      <c r="A15">
        <v>106</v>
      </c>
      <c r="B15" t="s">
        <v>60</v>
      </c>
      <c r="C15" t="s">
        <v>61</v>
      </c>
      <c r="D15" s="1">
        <v>36161</v>
      </c>
      <c r="E15" t="s">
        <v>62</v>
      </c>
      <c r="F15" t="s">
        <v>63</v>
      </c>
      <c r="G15" s="3" t="str">
        <f>HYPERLINK(_xlfn.TEXTJOIN(,,"https://www.google.com/maps/search/",Tabelle1[[#This Row],[lat]],"+",Tabelle1[[#This Row],[lon]]),Tabelle1[[#This Row],[location_]])</f>
        <v>Falterhaid 52a, 94436 Simbach</v>
      </c>
      <c r="H15" s="2" t="s">
        <v>95</v>
      </c>
      <c r="I15" t="s">
        <v>96</v>
      </c>
      <c r="J15" t="s">
        <v>70</v>
      </c>
      <c r="K15">
        <v>48.555320999999999</v>
      </c>
      <c r="L15">
        <v>12.730321999999999</v>
      </c>
      <c r="M15" t="str">
        <f>SUBSTITUTE(Tabelle1[[#This Row],[latitude]],",",".")</f>
        <v>48.555321</v>
      </c>
      <c r="N15" t="str">
        <f>SUBSTITUTE(Tabelle1[[#This Row],[longitude]],",",".")</f>
        <v>12.730322</v>
      </c>
    </row>
    <row r="16" spans="1:14" x14ac:dyDescent="0.25">
      <c r="A16">
        <v>106</v>
      </c>
      <c r="B16" t="s">
        <v>60</v>
      </c>
      <c r="C16" t="s">
        <v>3</v>
      </c>
      <c r="D16" s="1">
        <v>36161</v>
      </c>
      <c r="E16" t="s">
        <v>62</v>
      </c>
      <c r="F16" t="s">
        <v>64</v>
      </c>
      <c r="G16" s="3" t="str">
        <f>HYPERLINK(_xlfn.TEXTJOIN(,,"https://www.google.com/maps/search/",Tabelle1[[#This Row],[lat]],"+",Tabelle1[[#This Row],[lon]]),Tabelle1[[#This Row],[location_]])</f>
        <v>Falterhaid 52 a, 94436 Simbach</v>
      </c>
      <c r="H16" s="2" t="s">
        <v>97</v>
      </c>
      <c r="I16" t="s">
        <v>98</v>
      </c>
      <c r="J16" t="s">
        <v>70</v>
      </c>
      <c r="K16">
        <v>48.555320999999999</v>
      </c>
      <c r="L16">
        <v>12.730321999999999</v>
      </c>
      <c r="M16" t="str">
        <f>SUBSTITUTE(Tabelle1[[#This Row],[latitude]],",",".")</f>
        <v>48.555321</v>
      </c>
      <c r="N16" t="str">
        <f>SUBSTITUTE(Tabelle1[[#This Row],[longitude]],",",".")</f>
        <v>12.730322</v>
      </c>
    </row>
    <row r="17" spans="1:14" x14ac:dyDescent="0.25">
      <c r="A17">
        <v>50</v>
      </c>
      <c r="B17" t="s">
        <v>65</v>
      </c>
      <c r="C17" t="s">
        <v>61</v>
      </c>
      <c r="D17" s="1">
        <v>39904</v>
      </c>
      <c r="E17" t="s">
        <v>66</v>
      </c>
      <c r="F17" t="s">
        <v>67</v>
      </c>
      <c r="G17" s="3" t="str">
        <f>HYPERLINK(_xlfn.TEXTJOIN(,,"https://www.google.com/maps/search/",Tabelle1[[#This Row],[lat]],"+",Tabelle1[[#This Row],[lon]]),Tabelle1[[#This Row],[location_]])</f>
        <v>Industriestraße 4, 94491 Hengersberg</v>
      </c>
      <c r="H17" s="2" t="s">
        <v>99</v>
      </c>
      <c r="I17" t="s">
        <v>100</v>
      </c>
      <c r="J17" t="s">
        <v>70</v>
      </c>
      <c r="K17">
        <v>48.766900999999997</v>
      </c>
      <c r="L17">
        <v>13.058714999999999</v>
      </c>
      <c r="M17" t="str">
        <f>SUBSTITUTE(Tabelle1[[#This Row],[latitude]],",",".")</f>
        <v>48.766901</v>
      </c>
      <c r="N17" t="str">
        <f>SUBSTITUTE(Tabelle1[[#This Row],[longitude]],",",".")</f>
        <v>13.058715</v>
      </c>
    </row>
  </sheetData>
  <phoneticPr fontId="2" type="noConversion"/>
  <hyperlinks>
    <hyperlink ref="H2" r:id="rId1" xr:uid="{DCCC47BC-1BF6-4AEC-BD6C-E304211D6294}"/>
    <hyperlink ref="H3" r:id="rId2" xr:uid="{C722699E-2B07-41C9-8011-D9F556A0A4C7}"/>
    <hyperlink ref="H4" r:id="rId3" xr:uid="{2F1762AC-DF51-4479-AAC2-10ED71C5E526}"/>
    <hyperlink ref="H5" r:id="rId4" xr:uid="{F93EFB8F-2E4B-4435-9C3F-08D0A33BCD7B}"/>
    <hyperlink ref="H6" r:id="rId5" xr:uid="{3AEF1F03-A6F1-4AA7-BE26-84ED37FD8D12}"/>
    <hyperlink ref="H7" r:id="rId6" xr:uid="{06447C35-AF36-439B-B6E5-043199E352D7}"/>
    <hyperlink ref="H8" r:id="rId7" xr:uid="{5A14A725-1AD3-4AB6-8164-00542BA5E2D5}"/>
    <hyperlink ref="H9" r:id="rId8" xr:uid="{CF618123-9F76-4753-9E11-DECDF4688A7B}"/>
    <hyperlink ref="H10" r:id="rId9" xr:uid="{3F50CC8A-7BC6-4BFE-9FF8-9E0CE1151791}"/>
    <hyperlink ref="H11" r:id="rId10" xr:uid="{E090CB1F-3DD8-48F4-89B1-90798AC3F80F}"/>
    <hyperlink ref="H12" r:id="rId11" xr:uid="{2EEF0B9A-7079-448D-901A-9FAA3439E7EA}"/>
    <hyperlink ref="H13" r:id="rId12" xr:uid="{24A4A353-1B4E-40B3-AC89-5FC5E5FB328F}"/>
    <hyperlink ref="H14" r:id="rId13" xr:uid="{6CD7F264-9C72-419F-A649-82583178F186}"/>
    <hyperlink ref="H15" r:id="rId14" xr:uid="{E79B5A53-2D2D-400D-BFFC-7F73B125DEA2}"/>
    <hyperlink ref="H16" r:id="rId15" xr:uid="{6B6B4345-F071-49C6-8CF2-37A5191B5D44}"/>
    <hyperlink ref="H17" r:id="rId16" xr:uid="{97FF77C1-BEE5-4B85-AC15-C927946AB414}"/>
  </hyperlinks>
  <pageMargins left="0.7" right="0.7" top="0.78740157499999996" bottom="0.78740157499999996" header="0.3" footer="0.3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Barnerßoi</dc:creator>
  <cp:lastModifiedBy>Matthias Barnerßoi</cp:lastModifiedBy>
  <dcterms:created xsi:type="dcterms:W3CDTF">2025-04-02T11:09:16Z</dcterms:created>
  <dcterms:modified xsi:type="dcterms:W3CDTF">2025-04-15T14:52:16Z</dcterms:modified>
</cp:coreProperties>
</file>