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ygwin64\home\suedwaerme\mastr\matched_CCs\"/>
    </mc:Choice>
  </mc:AlternateContent>
  <xr:revisionPtr revIDLastSave="0" documentId="8_{1E4D12C1-9B12-4382-B03C-2AD2E8C32359}" xr6:coauthVersionLast="47" xr6:coauthVersionMax="47" xr10:uidLastSave="{00000000-0000-0000-0000-000000000000}"/>
  <bookViews>
    <workbookView xWindow="-120" yWindow="-120" windowWidth="29040" windowHeight="15840" xr2:uid="{05966C95-78C5-41A8-B403-D9F74097282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G24" i="1" l="1"/>
  <c r="G20" i="1"/>
  <c r="G16" i="1"/>
  <c r="G12" i="1"/>
  <c r="G8" i="1"/>
  <c r="G25" i="1"/>
  <c r="G21" i="1"/>
  <c r="G17" i="1"/>
  <c r="G13" i="1"/>
  <c r="G9" i="1"/>
  <c r="G23" i="1"/>
  <c r="G19" i="1"/>
  <c r="G15" i="1"/>
  <c r="G11" i="1"/>
  <c r="G7" i="1"/>
  <c r="G5" i="1"/>
  <c r="G4" i="1"/>
  <c r="G3" i="1"/>
  <c r="G26" i="1"/>
  <c r="G22" i="1"/>
  <c r="G18" i="1"/>
  <c r="G14" i="1"/>
  <c r="G10" i="1"/>
  <c r="G6" i="1"/>
  <c r="G2" i="1"/>
</calcChain>
</file>

<file path=xl/sharedStrings.xml><?xml version="1.0" encoding="utf-8"?>
<sst xmlns="http://schemas.openxmlformats.org/spreadsheetml/2006/main" count="189" uniqueCount="147">
  <si>
    <t>9 Jahre 3 Monate</t>
  </si>
  <si>
    <t>BHKW</t>
  </si>
  <si>
    <t>10 Jahre 8 Monate</t>
  </si>
  <si>
    <t>11 Jahre 4 Monate</t>
  </si>
  <si>
    <t>11 Jahre 6 Monate</t>
  </si>
  <si>
    <t>12 Jahre 1 Monate</t>
  </si>
  <si>
    <t>power</t>
  </si>
  <si>
    <t>operator</t>
  </si>
  <si>
    <t>unit_name</t>
  </si>
  <si>
    <t>start_date</t>
  </si>
  <si>
    <t>age</t>
  </si>
  <si>
    <t>location</t>
  </si>
  <si>
    <t>mastr_number</t>
  </si>
  <si>
    <t>mastr_url</t>
  </si>
  <si>
    <t>cc</t>
  </si>
  <si>
    <t>latitude</t>
  </si>
  <si>
    <t>longitude</t>
  </si>
  <si>
    <t>location_</t>
  </si>
  <si>
    <t>lat</t>
  </si>
  <si>
    <t>lon</t>
  </si>
  <si>
    <t>9 Jahre 5 Monate</t>
  </si>
  <si>
    <t>14 Jahre 1 Monate</t>
  </si>
  <si>
    <t>14 Jahre 11 Monate</t>
  </si>
  <si>
    <t>Stadtwerke Esslingen GmbH &amp; Co. KG</t>
  </si>
  <si>
    <t>BHKW 1 Jusiweg 8</t>
  </si>
  <si>
    <t>Jusiweg 8, 73734 Esslingen</t>
  </si>
  <si>
    <t>BHKW Köngener Str. 50</t>
  </si>
  <si>
    <t>23 Jahre 3 Monate</t>
  </si>
  <si>
    <t>Köngener Straße 50, 73734 Esslingen</t>
  </si>
  <si>
    <t>BHKW Mühlstr. 6</t>
  </si>
  <si>
    <t>20 Jahre 1 Monate</t>
  </si>
  <si>
    <t>Mühlstraße 6, 73728 Esslingen</t>
  </si>
  <si>
    <t>EHS-Energie GmbH</t>
  </si>
  <si>
    <t>BHKW Dettingen</t>
  </si>
  <si>
    <t>Alte Bissinger Straße 82, 73265 Dettingen</t>
  </si>
  <si>
    <t>Stadt Plochingen</t>
  </si>
  <si>
    <t>BHKW Gymnasium Modul I</t>
  </si>
  <si>
    <t>13 Jahre 4 Monate</t>
  </si>
  <si>
    <t>Tannenstraße 47, 73207 Plochingen</t>
  </si>
  <si>
    <t>BHKW Gymnasium Modul II</t>
  </si>
  <si>
    <t>Dietz-motoren GmbH</t>
  </si>
  <si>
    <t>BHKW WII</t>
  </si>
  <si>
    <t>Kirchheimer Straße 164, 73265 Dettingen</t>
  </si>
  <si>
    <t>Deutsche Institute für Textil- und Faserforschung Denkendorf</t>
  </si>
  <si>
    <t>BHKW Modul 1</t>
  </si>
  <si>
    <t>Körschtalstraße 26, 73770 Denkendorf</t>
  </si>
  <si>
    <t>BHKW Modul 2</t>
  </si>
  <si>
    <t>Ottenbruch GmbH &amp; Co. KG</t>
  </si>
  <si>
    <t>Schurwaldstraße 19, 73765 Neuhausen</t>
  </si>
  <si>
    <t>PENNY Markt GmbH</t>
  </si>
  <si>
    <t>BHKW Neuhausen</t>
  </si>
  <si>
    <t>Bernhäuser Straße 40, 73765 Neuhausen</t>
  </si>
  <si>
    <t>Bachofer GmbH &amp; Co. KG</t>
  </si>
  <si>
    <t>9 Jahre 2 Monate</t>
  </si>
  <si>
    <t>Carl-Benz-Straße 2, 73235 Weilheim</t>
  </si>
  <si>
    <t>Stadtwerke Leinfelden-Echterdingen</t>
  </si>
  <si>
    <t>Leinfelden-Echterdingen Ludwig-Uhland- Schule BHKW 2</t>
  </si>
  <si>
    <t>33 Jahre 2 Monate</t>
  </si>
  <si>
    <t>Bahnhofstraße 61, 70771 Leinfelden-Echterdingen</t>
  </si>
  <si>
    <t>Leinfelden-Echterdingen Ludwig-Uhland- Schule BHKW 3</t>
  </si>
  <si>
    <t>Stadt  Wendlingen am Neckar Paul Herbrand</t>
  </si>
  <si>
    <t>BHKW Wendlingen</t>
  </si>
  <si>
    <t>10 Jahre 2 Monate</t>
  </si>
  <si>
    <t>Höhenstraße 31, 73240 Wendlingen</t>
  </si>
  <si>
    <t>Ferd. Hauber</t>
  </si>
  <si>
    <t>BHKW Hauber Weberstrasse</t>
  </si>
  <si>
    <t>Weberstraße 1, 72622 Nürtingen</t>
  </si>
  <si>
    <t>Robert Bosch Power Tools GmbH</t>
  </si>
  <si>
    <t>BHKW Leinfelden</t>
  </si>
  <si>
    <t>14 Jahre 5 Monate</t>
  </si>
  <si>
    <t>Max-Lang-Straße 40, 70771 Leinfelden-Echterdingen</t>
  </si>
  <si>
    <t>Filderstadtwerke</t>
  </si>
  <si>
    <t>FSW BHKW Bernhausen_ESG</t>
  </si>
  <si>
    <t>9 Jahre 4 Monate</t>
  </si>
  <si>
    <t>Tübinger Straße 71, 70794 Filderstadt</t>
  </si>
  <si>
    <t>FSW BHKW Plattenhardt_Weilerhau</t>
  </si>
  <si>
    <t>Im Weilerhau 1, 70794 Filderstadt</t>
  </si>
  <si>
    <t>FSW BHKW Bonlanden_Fildorado_Modul3</t>
  </si>
  <si>
    <t>Mahlestraße 50, 70794 Filderstadt</t>
  </si>
  <si>
    <t>Kiesel Bauchemie GmbH &amp; Co. KG</t>
  </si>
  <si>
    <t>BHKW Sirnau</t>
  </si>
  <si>
    <t>Wolf-Hirth-Straße 2, 73730 Esslingen</t>
  </si>
  <si>
    <t>Städtisches Gebäude Esslingen</t>
  </si>
  <si>
    <t>BHKW Württembergische Landesbühne Esslingen</t>
  </si>
  <si>
    <t>Strohstraße 1, 73728 Esslingen</t>
  </si>
  <si>
    <t>WEG Goerdelerweg 76 - 88</t>
  </si>
  <si>
    <t>BHKW - WEG Goerdelerweg 76 - 88</t>
  </si>
  <si>
    <t>9 Jahre 11 Monate</t>
  </si>
  <si>
    <t>Goerdelerweg 82, 73732 Esslingen</t>
  </si>
  <si>
    <t>Stadt Kirchheim unter Teck</t>
  </si>
  <si>
    <t>BHKW Schlossgymnasium</t>
  </si>
  <si>
    <t>10 Jahre 5 Monate</t>
  </si>
  <si>
    <t>Jesinger Halde 5, 73230 Kirchheim</t>
  </si>
  <si>
    <t>Gartenbau Christof Clauss</t>
  </si>
  <si>
    <t>BHKW Champagnestrasse 1</t>
  </si>
  <si>
    <t>Champagnestraße 1, 73734 Esslingen</t>
  </si>
  <si>
    <t>SEE933514367614</t>
  </si>
  <si>
    <t>https://www.marktstammdatenregister.de/MaStR/Einheit/Detail/IndexOeffentlich/1886767</t>
  </si>
  <si>
    <t>Maier</t>
  </si>
  <si>
    <t>SEE957839878952</t>
  </si>
  <si>
    <t>https://www.marktstammdatenregister.de/MaStR/Einheit/Detail/IndexOeffentlich/1906009</t>
  </si>
  <si>
    <t>SEE979260160093</t>
  </si>
  <si>
    <t>https://www.marktstammdatenregister.de/MaStR/Einheit/Detail/IndexOeffentlich/1906257</t>
  </si>
  <si>
    <t>SEE913390507403</t>
  </si>
  <si>
    <t>https://www.marktstammdatenregister.de/MaStR/Einheit/Detail/IndexOeffentlich/2122057</t>
  </si>
  <si>
    <t>SEE999661910837</t>
  </si>
  <si>
    <t>https://www.marktstammdatenregister.de/MaStR/Einheit/Detail/IndexOeffentlich/2149425</t>
  </si>
  <si>
    <t>SEE927801468696</t>
  </si>
  <si>
    <t>https://www.marktstammdatenregister.de/MaStR/Einheit/Detail/IndexOeffentlich/2149432</t>
  </si>
  <si>
    <t>SEE974365566344</t>
  </si>
  <si>
    <t>https://www.marktstammdatenregister.de/MaStR/Einheit/Detail/IndexOeffentlich/2412942</t>
  </si>
  <si>
    <t>SEE982239059199</t>
  </si>
  <si>
    <t>https://www.marktstammdatenregister.de/MaStR/Einheit/Detail/IndexOeffentlich/2607740</t>
  </si>
  <si>
    <t>SEE902618576499</t>
  </si>
  <si>
    <t>https://www.marktstammdatenregister.de/MaStR/Einheit/Detail/IndexOeffentlich/2607984</t>
  </si>
  <si>
    <t>SEE996061988787</t>
  </si>
  <si>
    <t>https://www.marktstammdatenregister.de/MaStR/Einheit/Detail/IndexOeffentlich/2807010</t>
  </si>
  <si>
    <t>SEE990414380433</t>
  </si>
  <si>
    <t>https://www.marktstammdatenregister.de/MaStR/Einheit/Detail/IndexOeffentlich/2883974</t>
  </si>
  <si>
    <t>SEE982231491645</t>
  </si>
  <si>
    <t>https://www.marktstammdatenregister.de/MaStR/Einheit/Detail/IndexOeffentlich/3014272</t>
  </si>
  <si>
    <t>SEE945374126102</t>
  </si>
  <si>
    <t>https://www.marktstammdatenregister.de/MaStR/Einheit/Detail/IndexOeffentlich/3324434</t>
  </si>
  <si>
    <t>SEE918048528168</t>
  </si>
  <si>
    <t>https://www.marktstammdatenregister.de/MaStR/Einheit/Detail/IndexOeffentlich/3324475</t>
  </si>
  <si>
    <t>SEE963425956683</t>
  </si>
  <si>
    <t>https://www.marktstammdatenregister.de/MaStR/Einheit/Detail/IndexOeffentlich/3378289</t>
  </si>
  <si>
    <t>SEE956059099772</t>
  </si>
  <si>
    <t>https://www.marktstammdatenregister.de/MaStR/Einheit/Detail/IndexOeffentlich/3429517</t>
  </si>
  <si>
    <t>SEE923601083091</t>
  </si>
  <si>
    <t>https://www.marktstammdatenregister.de/MaStR/Einheit/Detail/IndexOeffentlich/3628093</t>
  </si>
  <si>
    <t>SEE940371719333</t>
  </si>
  <si>
    <t>https://www.marktstammdatenregister.de/MaStR/Einheit/Detail/IndexOeffentlich/3740321</t>
  </si>
  <si>
    <t>SEE983243455007</t>
  </si>
  <si>
    <t>https://www.marktstammdatenregister.de/MaStR/Einheit/Detail/IndexOeffentlich/3740631</t>
  </si>
  <si>
    <t>SEE954150535106</t>
  </si>
  <si>
    <t>https://www.marktstammdatenregister.de/MaStR/Einheit/Detail/IndexOeffentlich/3763507</t>
  </si>
  <si>
    <t>SEE973182165242</t>
  </si>
  <si>
    <t>https://www.marktstammdatenregister.de/MaStR/Einheit/Detail/IndexOeffentlich/3816187</t>
  </si>
  <si>
    <t>SEE931269970585</t>
  </si>
  <si>
    <t>https://www.marktstammdatenregister.de/MaStR/Einheit/Detail/IndexOeffentlich/3878157</t>
  </si>
  <si>
    <t>SEE916452971853</t>
  </si>
  <si>
    <t>https://www.marktstammdatenregister.de/MaStR/Einheit/Detail/IndexOeffentlich/4082296</t>
  </si>
  <si>
    <t>SEE935791553148</t>
  </si>
  <si>
    <t>https://www.marktstammdatenregister.de/MaStR/Einheit/Detail/IndexOeffentlich/4208099</t>
  </si>
  <si>
    <t>SEE995654478001</t>
  </si>
  <si>
    <t>https://www.marktstammdatenregister.de/MaStR/Einheit/Detail/IndexOeffentlich/4290706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</si>
</sst>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1"/>
    <xf numFmtId="0" fontId="1" fillId="0" borderId="0" xfId="1" applyFill="1" applyBorder="1"/>
  </cellXfs>
  <cellStyles count="2">
    <cellStyle name="Link" xfId="1" builtinId="8"/>
    <cellStyle name="Standard" xfId="0" builtinId="0"/>
  </cellStyles>
  <dxfs count="17"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dd\.mm\.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ck">
          <color theme="0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F00DBB-2A49-407A-BD57-18FF7815815C}" name="Tabelle1" displayName="Tabelle1" ref="A1:N26" totalsRowShown="0" headerRowDxfId="16" dataDxfId="14" headerRowBorderDxfId="15">
  <autoFilter ref="A1:N26" xr:uid="{04F00DBB-2A49-407A-BD57-18FF7815815C}"/>
  <sortState xmlns:xlrd2="http://schemas.microsoft.com/office/spreadsheetml/2017/richdata2" ref="A2:L26">
    <sortCondition ref="B1:B26"/>
  </sortState>
  <tableColumns count="14">
    <tableColumn id="1" xr3:uid="{010542B3-3770-48AF-96FF-155E80811F54}" name="power" dataDxfId="13"/>
    <tableColumn id="2" xr3:uid="{7EEC9818-4D80-4D94-94B5-8EC55A6E9ECE}" name="operator" dataDxfId="12"/>
    <tableColumn id="3" xr3:uid="{50199322-F280-4271-A18B-DB9A9535CA5C}" name="unit_name" dataDxfId="11"/>
    <tableColumn id="4" xr3:uid="{E59FB7CF-4467-4A2A-89F3-CA967E4A1E0B}" name="start_date" dataDxfId="10"/>
    <tableColumn id="5" xr3:uid="{9F2AF776-87D1-4949-8296-1A0BA4F461F0}" name="age" dataDxfId="9"/>
    <tableColumn id="6" xr3:uid="{7CB8BD12-F9A4-4981-90EF-32B1A7A11722}" name="location_" dataDxfId="8"/>
    <tableColumn id="16" xr3:uid="{2B4B3153-3C29-4845-AB33-B63A124D664D}" name="location" dataDxfId="7">
      <calculatedColumnFormula>HYPERLINK(_xlfn.TEXTJOIN(,,"https://www.google.com/maps/search/",Tabelle1[[#This Row],[lat]],"+",Tabelle1[[#This Row],[lon]]),Tabelle1[[#This Row],[location_]])</calculatedColumnFormula>
    </tableColumn>
    <tableColumn id="7" xr3:uid="{5C88BE90-FDF7-4F3F-8E6F-891BB8A28AC4}" name="mastr_number" dataDxfId="6"/>
    <tableColumn id="8" xr3:uid="{058A76CC-4F1B-4DE2-9EAC-AFF818ABB3B1}" name="mastr_url" dataDxfId="5"/>
    <tableColumn id="9" xr3:uid="{1BE7827E-686E-41A8-BE6E-76DF4072856A}" name="cc" dataDxfId="4"/>
    <tableColumn id="10" xr3:uid="{12277145-D549-483F-A810-6E11CFA54BCB}" name="latitude" dataDxfId="3"/>
    <tableColumn id="11" xr3:uid="{4A1391C7-0561-442F-AF49-0D65663C28F5}" name="longitude" dataDxfId="2"/>
    <tableColumn id="13" xr3:uid="{4FD0B6D3-F4D6-47D6-B3D5-E38908D3FDBB}" name="lat" dataDxfId="1">
      <calculatedColumnFormula>SUBSTITUTE(Tabelle1[[#This Row],[latitude]],",",".")</calculatedColumnFormula>
    </tableColumn>
    <tableColumn id="14" xr3:uid="{6E3B762F-56CB-40F4-847E-D33BC8AB2039}" name="lon" dataDxfId="0">
      <calculatedColumnFormula>SUBSTITUTE(Tabelle1[[#This Row],[longitude]],",",".")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tstammdatenregister.de/MaStR/Einheit/Detail/IndexOeffentlich/2607740" TargetMode="External"/><Relationship Id="rId13" Type="http://schemas.openxmlformats.org/officeDocument/2006/relationships/hyperlink" Target="https://www.marktstammdatenregister.de/MaStR/Einheit/Detail/IndexOeffentlich/3324434" TargetMode="External"/><Relationship Id="rId18" Type="http://schemas.openxmlformats.org/officeDocument/2006/relationships/hyperlink" Target="https://www.marktstammdatenregister.de/MaStR/Einheit/Detail/IndexOeffentlich/3740321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s://www.marktstammdatenregister.de/MaStR/Einheit/Detail/IndexOeffentlich/1906257" TargetMode="External"/><Relationship Id="rId21" Type="http://schemas.openxmlformats.org/officeDocument/2006/relationships/hyperlink" Target="https://www.marktstammdatenregister.de/MaStR/Einheit/Detail/IndexOeffentlich/3816187" TargetMode="External"/><Relationship Id="rId7" Type="http://schemas.openxmlformats.org/officeDocument/2006/relationships/hyperlink" Target="https://www.marktstammdatenregister.de/MaStR/Einheit/Detail/IndexOeffentlich/2412942" TargetMode="External"/><Relationship Id="rId12" Type="http://schemas.openxmlformats.org/officeDocument/2006/relationships/hyperlink" Target="https://www.marktstammdatenregister.de/MaStR/Einheit/Detail/IndexOeffentlich/3014272" TargetMode="External"/><Relationship Id="rId17" Type="http://schemas.openxmlformats.org/officeDocument/2006/relationships/hyperlink" Target="https://www.marktstammdatenregister.de/MaStR/Einheit/Detail/IndexOeffentlich/3628093" TargetMode="External"/><Relationship Id="rId25" Type="http://schemas.openxmlformats.org/officeDocument/2006/relationships/hyperlink" Target="https://www.marktstammdatenregister.de/MaStR/Einheit/Detail/IndexOeffentlich/4290706" TargetMode="External"/><Relationship Id="rId2" Type="http://schemas.openxmlformats.org/officeDocument/2006/relationships/hyperlink" Target="https://www.marktstammdatenregister.de/MaStR/Einheit/Detail/IndexOeffentlich/1906009" TargetMode="External"/><Relationship Id="rId16" Type="http://schemas.openxmlformats.org/officeDocument/2006/relationships/hyperlink" Target="https://www.marktstammdatenregister.de/MaStR/Einheit/Detail/IndexOeffentlich/3429517" TargetMode="External"/><Relationship Id="rId20" Type="http://schemas.openxmlformats.org/officeDocument/2006/relationships/hyperlink" Target="https://www.marktstammdatenregister.de/MaStR/Einheit/Detail/IndexOeffentlich/3763507" TargetMode="External"/><Relationship Id="rId1" Type="http://schemas.openxmlformats.org/officeDocument/2006/relationships/hyperlink" Target="https://www.marktstammdatenregister.de/MaStR/Einheit/Detail/IndexOeffentlich/1886767" TargetMode="External"/><Relationship Id="rId6" Type="http://schemas.openxmlformats.org/officeDocument/2006/relationships/hyperlink" Target="https://www.marktstammdatenregister.de/MaStR/Einheit/Detail/IndexOeffentlich/2149432" TargetMode="External"/><Relationship Id="rId11" Type="http://schemas.openxmlformats.org/officeDocument/2006/relationships/hyperlink" Target="https://www.marktstammdatenregister.de/MaStR/Einheit/Detail/IndexOeffentlich/2883974" TargetMode="External"/><Relationship Id="rId24" Type="http://schemas.openxmlformats.org/officeDocument/2006/relationships/hyperlink" Target="https://www.marktstammdatenregister.de/MaStR/Einheit/Detail/IndexOeffentlich/4208099" TargetMode="External"/><Relationship Id="rId5" Type="http://schemas.openxmlformats.org/officeDocument/2006/relationships/hyperlink" Target="https://www.marktstammdatenregister.de/MaStR/Einheit/Detail/IndexOeffentlich/2149425" TargetMode="External"/><Relationship Id="rId15" Type="http://schemas.openxmlformats.org/officeDocument/2006/relationships/hyperlink" Target="https://www.marktstammdatenregister.de/MaStR/Einheit/Detail/IndexOeffentlich/3378289" TargetMode="External"/><Relationship Id="rId23" Type="http://schemas.openxmlformats.org/officeDocument/2006/relationships/hyperlink" Target="https://www.marktstammdatenregister.de/MaStR/Einheit/Detail/IndexOeffentlich/4082296" TargetMode="External"/><Relationship Id="rId10" Type="http://schemas.openxmlformats.org/officeDocument/2006/relationships/hyperlink" Target="https://www.marktstammdatenregister.de/MaStR/Einheit/Detail/IndexOeffentlich/2807010" TargetMode="External"/><Relationship Id="rId19" Type="http://schemas.openxmlformats.org/officeDocument/2006/relationships/hyperlink" Target="https://www.marktstammdatenregister.de/MaStR/Einheit/Detail/IndexOeffentlich/3740631" TargetMode="External"/><Relationship Id="rId4" Type="http://schemas.openxmlformats.org/officeDocument/2006/relationships/hyperlink" Target="https://www.marktstammdatenregister.de/MaStR/Einheit/Detail/IndexOeffentlich/2122057" TargetMode="External"/><Relationship Id="rId9" Type="http://schemas.openxmlformats.org/officeDocument/2006/relationships/hyperlink" Target="https://www.marktstammdatenregister.de/MaStR/Einheit/Detail/IndexOeffentlich/2607984" TargetMode="External"/><Relationship Id="rId14" Type="http://schemas.openxmlformats.org/officeDocument/2006/relationships/hyperlink" Target="https://www.marktstammdatenregister.de/MaStR/Einheit/Detail/IndexOeffentlich/3324475" TargetMode="External"/><Relationship Id="rId22" Type="http://schemas.openxmlformats.org/officeDocument/2006/relationships/hyperlink" Target="https://www.marktstammdatenregister.de/MaStR/Einheit/Detail/IndexOeffentlich/38781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222F-9AE4-4D5E-8E2C-A4AE599BC218}">
  <dimension ref="A1:N26"/>
  <sheetViews>
    <sheetView tabSelected="1" workbookViewId="0"/>
  </sheetViews>
  <sheetFormatPr baseColWidth="10" defaultRowHeight="15" outlineLevelCol="1" x14ac:dyDescent="0.25"/>
  <cols>
    <col min="1" max="1" width="8.85546875" bestFit="1" customWidth="1"/>
    <col min="2" max="2" width="74.85546875" bestFit="1" customWidth="1"/>
    <col min="3" max="3" width="46.28515625" bestFit="1" customWidth="1"/>
    <col min="4" max="4" width="12.28515625" bestFit="1" customWidth="1"/>
    <col min="5" max="5" width="17.7109375" bestFit="1" customWidth="1"/>
    <col min="6" max="6" width="48" hidden="1" customWidth="1" outlineLevel="1"/>
    <col min="7" max="7" width="48" bestFit="1" customWidth="1" collapsed="1"/>
    <col min="8" max="8" width="18.28515625" bestFit="1" customWidth="1"/>
    <col min="9" max="9" width="81.140625" bestFit="1" customWidth="1"/>
    <col min="10" max="10" width="9.5703125" bestFit="1" customWidth="1"/>
    <col min="11" max="11" width="10.28515625" hidden="1" customWidth="1" outlineLevel="1"/>
    <col min="12" max="12" width="11.85546875" hidden="1" customWidth="1" outlineLevel="1"/>
    <col min="13" max="13" width="9.5703125" bestFit="1" customWidth="1" collapsed="1"/>
    <col min="14" max="14" width="8.5703125" bestFit="1" customWidth="1"/>
  </cols>
  <sheetData>
    <row r="1" spans="1:14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17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18</v>
      </c>
      <c r="N1" t="s">
        <v>19</v>
      </c>
    </row>
    <row r="2" spans="1:14" x14ac:dyDescent="0.25">
      <c r="A2">
        <v>50</v>
      </c>
      <c r="B2" t="s">
        <v>23</v>
      </c>
      <c r="C2" t="s">
        <v>24</v>
      </c>
      <c r="D2" s="1">
        <v>42341</v>
      </c>
      <c r="E2" t="s">
        <v>0</v>
      </c>
      <c r="F2" t="s">
        <v>25</v>
      </c>
      <c r="G2" s="3" t="str">
        <f>HYPERLINK(_xlfn.TEXTJOIN(,,"https://www.google.com/maps/search/",Tabelle1[[#This Row],[lat]],"+",Tabelle1[[#This Row],[lon]]),Tabelle1[[#This Row],[location_]])</f>
        <v>Jusiweg 8, 73734 Esslingen</v>
      </c>
      <c r="H2" s="2" t="s">
        <v>96</v>
      </c>
      <c r="I2" t="s">
        <v>97</v>
      </c>
      <c r="J2" t="s">
        <v>98</v>
      </c>
      <c r="K2">
        <v>48.723858</v>
      </c>
      <c r="L2">
        <v>9.3033859999999997</v>
      </c>
      <c r="M2" t="str">
        <f>SUBSTITUTE(Tabelle1[[#This Row],[latitude]],",",".")</f>
        <v>48.723858</v>
      </c>
      <c r="N2" t="str">
        <f>SUBSTITUTE(Tabelle1[[#This Row],[longitude]],",",".")</f>
        <v>9.303386</v>
      </c>
    </row>
    <row r="3" spans="1:14" x14ac:dyDescent="0.25">
      <c r="A3">
        <v>112</v>
      </c>
      <c r="B3" t="s">
        <v>23</v>
      </c>
      <c r="C3" t="s">
        <v>26</v>
      </c>
      <c r="D3" s="1">
        <v>37245</v>
      </c>
      <c r="E3" t="s">
        <v>27</v>
      </c>
      <c r="F3" t="s">
        <v>28</v>
      </c>
      <c r="G3" s="3" t="str">
        <f>HYPERLINK(_xlfn.TEXTJOIN(,,"https://www.google.com/maps/search/",Tabelle1[[#This Row],[lat]],"+",Tabelle1[[#This Row],[lon]]),Tabelle1[[#This Row],[location_]])</f>
        <v>Köngener Straße 50, 73734 Esslingen</v>
      </c>
      <c r="H3" s="2" t="s">
        <v>99</v>
      </c>
      <c r="I3" t="s">
        <v>100</v>
      </c>
      <c r="J3" t="s">
        <v>98</v>
      </c>
      <c r="K3">
        <v>48.714722999999999</v>
      </c>
      <c r="L3">
        <v>9.322578</v>
      </c>
      <c r="M3" t="str">
        <f>SUBSTITUTE(Tabelle1[[#This Row],[latitude]],",",".")</f>
        <v>48.714723</v>
      </c>
      <c r="N3" t="str">
        <f>SUBSTITUTE(Tabelle1[[#This Row],[longitude]],",",".")</f>
        <v>9.322578</v>
      </c>
    </row>
    <row r="4" spans="1:14" x14ac:dyDescent="0.25">
      <c r="A4">
        <v>112</v>
      </c>
      <c r="B4" t="s">
        <v>23</v>
      </c>
      <c r="C4" t="s">
        <v>29</v>
      </c>
      <c r="D4" s="1">
        <v>38393</v>
      </c>
      <c r="E4" t="s">
        <v>30</v>
      </c>
      <c r="F4" t="s">
        <v>31</v>
      </c>
      <c r="G4" s="3" t="str">
        <f>HYPERLINK(_xlfn.TEXTJOIN(,,"https://www.google.com/maps/search/",Tabelle1[[#This Row],[lat]],"+",Tabelle1[[#This Row],[lon]]),Tabelle1[[#This Row],[location_]])</f>
        <v>Mühlstraße 6, 73728 Esslingen</v>
      </c>
      <c r="H4" s="2" t="s">
        <v>101</v>
      </c>
      <c r="I4" t="s">
        <v>102</v>
      </c>
      <c r="J4" t="s">
        <v>98</v>
      </c>
      <c r="K4">
        <v>48.737810000000003</v>
      </c>
      <c r="L4">
        <v>9.3120239999999992</v>
      </c>
      <c r="M4" t="str">
        <f>SUBSTITUTE(Tabelle1[[#This Row],[latitude]],",",".")</f>
        <v>48.73781</v>
      </c>
      <c r="N4" t="str">
        <f>SUBSTITUTE(Tabelle1[[#This Row],[longitude]],",",".")</f>
        <v>9.312024</v>
      </c>
    </row>
    <row r="5" spans="1:14" x14ac:dyDescent="0.25">
      <c r="A5">
        <v>50</v>
      </c>
      <c r="B5" t="s">
        <v>32</v>
      </c>
      <c r="C5" t="s">
        <v>33</v>
      </c>
      <c r="D5" s="1">
        <v>42359</v>
      </c>
      <c r="E5" t="s">
        <v>0</v>
      </c>
      <c r="F5" t="s">
        <v>34</v>
      </c>
      <c r="G5" s="3" t="str">
        <f>HYPERLINK(_xlfn.TEXTJOIN(,,"https://www.google.com/maps/search/",Tabelle1[[#This Row],[lat]],"+",Tabelle1[[#This Row],[lon]]),Tabelle1[[#This Row],[location_]])</f>
        <v>Alte Bissinger Straße 82, 73265 Dettingen</v>
      </c>
      <c r="H5" s="2" t="s">
        <v>103</v>
      </c>
      <c r="I5" t="s">
        <v>104</v>
      </c>
      <c r="J5" t="s">
        <v>98</v>
      </c>
      <c r="K5">
        <v>48.611651999999999</v>
      </c>
      <c r="L5">
        <v>9.4691430000000008</v>
      </c>
      <c r="M5" t="str">
        <f>SUBSTITUTE(Tabelle1[[#This Row],[latitude]],",",".")</f>
        <v>48.611652</v>
      </c>
      <c r="N5" t="str">
        <f>SUBSTITUTE(Tabelle1[[#This Row],[longitude]],",",".")</f>
        <v>9.469143</v>
      </c>
    </row>
    <row r="6" spans="1:14" x14ac:dyDescent="0.25">
      <c r="A6">
        <v>52</v>
      </c>
      <c r="B6" t="s">
        <v>35</v>
      </c>
      <c r="C6" t="s">
        <v>36</v>
      </c>
      <c r="D6" s="1">
        <v>40858</v>
      </c>
      <c r="E6" t="s">
        <v>37</v>
      </c>
      <c r="F6" t="s">
        <v>38</v>
      </c>
      <c r="G6" s="3" t="str">
        <f>HYPERLINK(_xlfn.TEXTJOIN(,,"https://www.google.com/maps/search/",Tabelle1[[#This Row],[lat]],"+",Tabelle1[[#This Row],[lon]]),Tabelle1[[#This Row],[location_]])</f>
        <v>Tannenstraße 47, 73207 Plochingen</v>
      </c>
      <c r="H6" s="2" t="s">
        <v>105</v>
      </c>
      <c r="I6" t="s">
        <v>106</v>
      </c>
      <c r="J6" t="s">
        <v>98</v>
      </c>
      <c r="K6">
        <v>48.714575000000004</v>
      </c>
      <c r="L6">
        <v>9.419143</v>
      </c>
      <c r="M6" t="str">
        <f>SUBSTITUTE(Tabelle1[[#This Row],[latitude]],",",".")</f>
        <v>48.714575</v>
      </c>
      <c r="N6" t="str">
        <f>SUBSTITUTE(Tabelle1[[#This Row],[longitude]],",",".")</f>
        <v>9.419143</v>
      </c>
    </row>
    <row r="7" spans="1:14" x14ac:dyDescent="0.25">
      <c r="A7">
        <v>52</v>
      </c>
      <c r="B7" t="s">
        <v>35</v>
      </c>
      <c r="C7" t="s">
        <v>39</v>
      </c>
      <c r="D7" s="1">
        <v>40858</v>
      </c>
      <c r="E7" t="s">
        <v>37</v>
      </c>
      <c r="F7" t="s">
        <v>38</v>
      </c>
      <c r="G7" s="3" t="str">
        <f>HYPERLINK(_xlfn.TEXTJOIN(,,"https://www.google.com/maps/search/",Tabelle1[[#This Row],[lat]],"+",Tabelle1[[#This Row],[lon]]),Tabelle1[[#This Row],[location_]])</f>
        <v>Tannenstraße 47, 73207 Plochingen</v>
      </c>
      <c r="H7" s="2" t="s">
        <v>107</v>
      </c>
      <c r="I7" t="s">
        <v>108</v>
      </c>
      <c r="J7" t="s">
        <v>98</v>
      </c>
      <c r="K7">
        <v>48.714575000000004</v>
      </c>
      <c r="L7">
        <v>9.419143</v>
      </c>
      <c r="M7" t="str">
        <f>SUBSTITUTE(Tabelle1[[#This Row],[latitude]],",",".")</f>
        <v>48.714575</v>
      </c>
      <c r="N7" t="str">
        <f>SUBSTITUTE(Tabelle1[[#This Row],[longitude]],",",".")</f>
        <v>9.419143</v>
      </c>
    </row>
    <row r="8" spans="1:14" x14ac:dyDescent="0.25">
      <c r="A8">
        <v>100</v>
      </c>
      <c r="B8" t="s">
        <v>40</v>
      </c>
      <c r="C8" t="s">
        <v>41</v>
      </c>
      <c r="D8" s="1">
        <v>41843</v>
      </c>
      <c r="E8" t="s">
        <v>2</v>
      </c>
      <c r="F8" t="s">
        <v>42</v>
      </c>
      <c r="G8" s="3" t="str">
        <f>HYPERLINK(_xlfn.TEXTJOIN(,,"https://www.google.com/maps/search/",Tabelle1[[#This Row],[lat]],"+",Tabelle1[[#This Row],[lon]]),Tabelle1[[#This Row],[location_]])</f>
        <v>Kirchheimer Straße 164, 73265 Dettingen</v>
      </c>
      <c r="H8" s="2" t="s">
        <v>109</v>
      </c>
      <c r="I8" t="s">
        <v>110</v>
      </c>
      <c r="J8" t="s">
        <v>98</v>
      </c>
      <c r="K8">
        <v>48.622785999999998</v>
      </c>
      <c r="L8">
        <v>9.4539840000000002</v>
      </c>
      <c r="M8" t="str">
        <f>SUBSTITUTE(Tabelle1[[#This Row],[latitude]],",",".")</f>
        <v>48.622786</v>
      </c>
      <c r="N8" t="str">
        <f>SUBSTITUTE(Tabelle1[[#This Row],[longitude]],",",".")</f>
        <v>9.453984</v>
      </c>
    </row>
    <row r="9" spans="1:14" x14ac:dyDescent="0.25">
      <c r="A9">
        <v>140</v>
      </c>
      <c r="B9" t="s">
        <v>43</v>
      </c>
      <c r="C9" t="s">
        <v>44</v>
      </c>
      <c r="D9" s="1">
        <v>41303</v>
      </c>
      <c r="E9" t="s">
        <v>5</v>
      </c>
      <c r="F9" t="s">
        <v>45</v>
      </c>
      <c r="G9" s="3" t="str">
        <f>HYPERLINK(_xlfn.TEXTJOIN(,,"https://www.google.com/maps/search/",Tabelle1[[#This Row],[lat]],"+",Tabelle1[[#This Row],[lon]]),Tabelle1[[#This Row],[location_]])</f>
        <v>Körschtalstraße 26, 73770 Denkendorf</v>
      </c>
      <c r="H9" s="2" t="s">
        <v>111</v>
      </c>
      <c r="I9" t="s">
        <v>112</v>
      </c>
      <c r="J9" t="s">
        <v>98</v>
      </c>
      <c r="K9">
        <v>48.701110999999997</v>
      </c>
      <c r="L9">
        <v>9.3445590000000003</v>
      </c>
      <c r="M9" t="str">
        <f>SUBSTITUTE(Tabelle1[[#This Row],[latitude]],",",".")</f>
        <v>48.701111</v>
      </c>
      <c r="N9" t="str">
        <f>SUBSTITUTE(Tabelle1[[#This Row],[longitude]],",",".")</f>
        <v>9.344559</v>
      </c>
    </row>
    <row r="10" spans="1:14" x14ac:dyDescent="0.25">
      <c r="A10">
        <v>140</v>
      </c>
      <c r="B10" t="s">
        <v>43</v>
      </c>
      <c r="C10" t="s">
        <v>46</v>
      </c>
      <c r="D10" s="1">
        <v>41304</v>
      </c>
      <c r="E10" t="s">
        <v>5</v>
      </c>
      <c r="F10" t="s">
        <v>45</v>
      </c>
      <c r="G10" s="3" t="str">
        <f>HYPERLINK(_xlfn.TEXTJOIN(,,"https://www.google.com/maps/search/",Tabelle1[[#This Row],[lat]],"+",Tabelle1[[#This Row],[lon]]),Tabelle1[[#This Row],[location_]])</f>
        <v>Körschtalstraße 26, 73770 Denkendorf</v>
      </c>
      <c r="H10" s="2" t="s">
        <v>113</v>
      </c>
      <c r="I10" t="s">
        <v>114</v>
      </c>
      <c r="J10" t="s">
        <v>98</v>
      </c>
      <c r="K10">
        <v>48.701087999999999</v>
      </c>
      <c r="L10">
        <v>9.3445309999999999</v>
      </c>
      <c r="M10" t="str">
        <f>SUBSTITUTE(Tabelle1[[#This Row],[latitude]],",",".")</f>
        <v>48.701088</v>
      </c>
      <c r="N10" t="str">
        <f>SUBSTITUTE(Tabelle1[[#This Row],[longitude]],",",".")</f>
        <v>9.344531</v>
      </c>
    </row>
    <row r="11" spans="1:14" x14ac:dyDescent="0.25">
      <c r="A11">
        <v>50</v>
      </c>
      <c r="B11" t="s">
        <v>47</v>
      </c>
      <c r="C11" t="s">
        <v>1</v>
      </c>
      <c r="D11" s="1">
        <v>42303</v>
      </c>
      <c r="E11" t="s">
        <v>20</v>
      </c>
      <c r="F11" t="s">
        <v>48</v>
      </c>
      <c r="G11" s="3" t="str">
        <f>HYPERLINK(_xlfn.TEXTJOIN(,,"https://www.google.com/maps/search/",Tabelle1[[#This Row],[lat]],"+",Tabelle1[[#This Row],[lon]]),Tabelle1[[#This Row],[location_]])</f>
        <v>Schurwaldstraße 19, 73765 Neuhausen</v>
      </c>
      <c r="H11" s="2" t="s">
        <v>115</v>
      </c>
      <c r="I11" t="s">
        <v>116</v>
      </c>
      <c r="J11" t="s">
        <v>98</v>
      </c>
      <c r="K11">
        <v>48.690207999999998</v>
      </c>
      <c r="L11">
        <v>9.2711299999999994</v>
      </c>
      <c r="M11" t="str">
        <f>SUBSTITUTE(Tabelle1[[#This Row],[latitude]],",",".")</f>
        <v>48.690208</v>
      </c>
      <c r="N11" t="str">
        <f>SUBSTITUTE(Tabelle1[[#This Row],[longitude]],",",".")</f>
        <v>9.27113</v>
      </c>
    </row>
    <row r="12" spans="1:14" x14ac:dyDescent="0.25">
      <c r="A12">
        <v>70</v>
      </c>
      <c r="B12" t="s">
        <v>49</v>
      </c>
      <c r="C12" t="s">
        <v>50</v>
      </c>
      <c r="D12" s="1">
        <v>41591</v>
      </c>
      <c r="E12" t="s">
        <v>3</v>
      </c>
      <c r="F12" t="s">
        <v>51</v>
      </c>
      <c r="G12" s="3" t="str">
        <f>HYPERLINK(_xlfn.TEXTJOIN(,,"https://www.google.com/maps/search/",Tabelle1[[#This Row],[lat]],"+",Tabelle1[[#This Row],[lon]]),Tabelle1[[#This Row],[location_]])</f>
        <v>Bernhäuser Straße 40, 73765 Neuhausen</v>
      </c>
      <c r="H12" s="2" t="s">
        <v>117</v>
      </c>
      <c r="I12" t="s">
        <v>118</v>
      </c>
      <c r="J12" t="s">
        <v>98</v>
      </c>
      <c r="K12">
        <v>48.683078000000002</v>
      </c>
      <c r="L12">
        <v>9.2519819999999999</v>
      </c>
      <c r="M12" t="str">
        <f>SUBSTITUTE(Tabelle1[[#This Row],[latitude]],",",".")</f>
        <v>48.683078</v>
      </c>
      <c r="N12" t="str">
        <f>SUBSTITUTE(Tabelle1[[#This Row],[longitude]],",",".")</f>
        <v>9.251982</v>
      </c>
    </row>
    <row r="13" spans="1:14" x14ac:dyDescent="0.25">
      <c r="A13">
        <v>49</v>
      </c>
      <c r="B13" t="s">
        <v>52</v>
      </c>
      <c r="C13" t="s">
        <v>1</v>
      </c>
      <c r="D13" s="1">
        <v>42373</v>
      </c>
      <c r="E13" t="s">
        <v>53</v>
      </c>
      <c r="F13" t="s">
        <v>54</v>
      </c>
      <c r="G13" s="3" t="str">
        <f>HYPERLINK(_xlfn.TEXTJOIN(,,"https://www.google.com/maps/search/",Tabelle1[[#This Row],[lat]],"+",Tabelle1[[#This Row],[lon]]),Tabelle1[[#This Row],[location_]])</f>
        <v>Carl-Benz-Straße 2, 73235 Weilheim</v>
      </c>
      <c r="H13" s="2" t="s">
        <v>119</v>
      </c>
      <c r="I13" t="s">
        <v>120</v>
      </c>
      <c r="J13" t="s">
        <v>98</v>
      </c>
      <c r="K13">
        <v>48.622782000000001</v>
      </c>
      <c r="L13">
        <v>9.546227</v>
      </c>
      <c r="M13" t="str">
        <f>SUBSTITUTE(Tabelle1[[#This Row],[latitude]],",",".")</f>
        <v>48.622782</v>
      </c>
      <c r="N13" t="str">
        <f>SUBSTITUTE(Tabelle1[[#This Row],[longitude]],",",".")</f>
        <v>9.546227</v>
      </c>
    </row>
    <row r="14" spans="1:14" x14ac:dyDescent="0.25">
      <c r="A14">
        <v>52</v>
      </c>
      <c r="B14" t="s">
        <v>55</v>
      </c>
      <c r="C14" t="s">
        <v>56</v>
      </c>
      <c r="D14" s="1">
        <v>33604</v>
      </c>
      <c r="E14" t="s">
        <v>57</v>
      </c>
      <c r="F14" t="s">
        <v>58</v>
      </c>
      <c r="G14" s="3" t="str">
        <f>HYPERLINK(_xlfn.TEXTJOIN(,,"https://www.google.com/maps/search/",Tabelle1[[#This Row],[lat]],"+",Tabelle1[[#This Row],[lon]]),Tabelle1[[#This Row],[location_]])</f>
        <v>Bahnhofstraße 61, 70771 Leinfelden-Echterdingen</v>
      </c>
      <c r="H14" s="2" t="s">
        <v>121</v>
      </c>
      <c r="I14" t="s">
        <v>122</v>
      </c>
      <c r="J14" t="s">
        <v>98</v>
      </c>
      <c r="K14">
        <v>48.699933000000001</v>
      </c>
      <c r="L14">
        <v>9.1409629999999993</v>
      </c>
      <c r="M14" t="str">
        <f>SUBSTITUTE(Tabelle1[[#This Row],[latitude]],",",".")</f>
        <v>48.699933</v>
      </c>
      <c r="N14" t="str">
        <f>SUBSTITUTE(Tabelle1[[#This Row],[longitude]],",",".")</f>
        <v>9.140963</v>
      </c>
    </row>
    <row r="15" spans="1:14" x14ac:dyDescent="0.25">
      <c r="A15">
        <v>52</v>
      </c>
      <c r="B15" t="s">
        <v>55</v>
      </c>
      <c r="C15" t="s">
        <v>59</v>
      </c>
      <c r="D15" s="1">
        <v>33604</v>
      </c>
      <c r="E15" t="s">
        <v>57</v>
      </c>
      <c r="F15" t="s">
        <v>58</v>
      </c>
      <c r="G15" s="3" t="str">
        <f>HYPERLINK(_xlfn.TEXTJOIN(,,"https://www.google.com/maps/search/",Tabelle1[[#This Row],[lat]],"+",Tabelle1[[#This Row],[lon]]),Tabelle1[[#This Row],[location_]])</f>
        <v>Bahnhofstraße 61, 70771 Leinfelden-Echterdingen</v>
      </c>
      <c r="H15" s="2" t="s">
        <v>123</v>
      </c>
      <c r="I15" t="s">
        <v>124</v>
      </c>
      <c r="J15" t="s">
        <v>98</v>
      </c>
      <c r="K15">
        <v>48.699933000000001</v>
      </c>
      <c r="L15">
        <v>9.1409629999999993</v>
      </c>
      <c r="M15" t="str">
        <f>SUBSTITUTE(Tabelle1[[#This Row],[latitude]],",",".")</f>
        <v>48.699933</v>
      </c>
      <c r="N15" t="str">
        <f>SUBSTITUTE(Tabelle1[[#This Row],[longitude]],",",".")</f>
        <v>9.140963</v>
      </c>
    </row>
    <row r="16" spans="1:14" x14ac:dyDescent="0.25">
      <c r="A16">
        <v>112</v>
      </c>
      <c r="B16" t="s">
        <v>60</v>
      </c>
      <c r="C16" t="s">
        <v>61</v>
      </c>
      <c r="D16" s="1">
        <v>42012</v>
      </c>
      <c r="E16" t="s">
        <v>62</v>
      </c>
      <c r="F16" t="s">
        <v>63</v>
      </c>
      <c r="G16" s="3" t="str">
        <f>HYPERLINK(_xlfn.TEXTJOIN(,,"https://www.google.com/maps/search/",Tabelle1[[#This Row],[lat]],"+",Tabelle1[[#This Row],[lon]]),Tabelle1[[#This Row],[location_]])</f>
        <v>Höhenstraße 31, 73240 Wendlingen</v>
      </c>
      <c r="H16" s="2" t="s">
        <v>125</v>
      </c>
      <c r="I16" t="s">
        <v>126</v>
      </c>
      <c r="J16" t="s">
        <v>98</v>
      </c>
      <c r="K16">
        <v>48.666224</v>
      </c>
      <c r="L16">
        <v>9.3771649999999998</v>
      </c>
      <c r="M16" t="str">
        <f>SUBSTITUTE(Tabelle1[[#This Row],[latitude]],",",".")</f>
        <v>48.666224</v>
      </c>
      <c r="N16" t="str">
        <f>SUBSTITUTE(Tabelle1[[#This Row],[longitude]],",",".")</f>
        <v>9.377165</v>
      </c>
    </row>
    <row r="17" spans="1:14" x14ac:dyDescent="0.25">
      <c r="A17">
        <v>140</v>
      </c>
      <c r="B17" t="s">
        <v>64</v>
      </c>
      <c r="C17" t="s">
        <v>65</v>
      </c>
      <c r="D17" s="1">
        <v>41513</v>
      </c>
      <c r="E17" t="s">
        <v>4</v>
      </c>
      <c r="F17" t="s">
        <v>66</v>
      </c>
      <c r="G17" s="3" t="str">
        <f>HYPERLINK(_xlfn.TEXTJOIN(,,"https://www.google.com/maps/search/",Tabelle1[[#This Row],[lat]],"+",Tabelle1[[#This Row],[lon]]),Tabelle1[[#This Row],[location_]])</f>
        <v>Weberstraße 1, 72622 Nürtingen</v>
      </c>
      <c r="H17" s="2" t="s">
        <v>127</v>
      </c>
      <c r="I17" t="s">
        <v>128</v>
      </c>
      <c r="J17" t="s">
        <v>98</v>
      </c>
      <c r="K17">
        <v>48.636477999999997</v>
      </c>
      <c r="L17">
        <v>9.3439829999999997</v>
      </c>
      <c r="M17" t="str">
        <f>SUBSTITUTE(Tabelle1[[#This Row],[latitude]],",",".")</f>
        <v>48.636478</v>
      </c>
      <c r="N17" t="str">
        <f>SUBSTITUTE(Tabelle1[[#This Row],[longitude]],",",".")</f>
        <v>9.343983</v>
      </c>
    </row>
    <row r="18" spans="1:14" x14ac:dyDescent="0.25">
      <c r="A18">
        <v>240</v>
      </c>
      <c r="B18" t="s">
        <v>67</v>
      </c>
      <c r="C18" t="s">
        <v>68</v>
      </c>
      <c r="D18" s="1">
        <v>40472</v>
      </c>
      <c r="E18" t="s">
        <v>69</v>
      </c>
      <c r="F18" t="s">
        <v>70</v>
      </c>
      <c r="G18" s="3" t="str">
        <f>HYPERLINK(_xlfn.TEXTJOIN(,,"https://www.google.com/maps/search/",Tabelle1[[#This Row],[lat]],"+",Tabelle1[[#This Row],[lon]]),Tabelle1[[#This Row],[location_]])</f>
        <v>Max-Lang-Straße 40, 70771 Leinfelden-Echterdingen</v>
      </c>
      <c r="H18" s="2" t="s">
        <v>129</v>
      </c>
      <c r="I18" t="s">
        <v>130</v>
      </c>
      <c r="J18" t="s">
        <v>98</v>
      </c>
      <c r="K18">
        <v>48.698632000000003</v>
      </c>
      <c r="L18">
        <v>9.1451969999999996</v>
      </c>
      <c r="M18" t="str">
        <f>SUBSTITUTE(Tabelle1[[#This Row],[latitude]],",",".")</f>
        <v>48.698632</v>
      </c>
      <c r="N18" t="str">
        <f>SUBSTITUTE(Tabelle1[[#This Row],[longitude]],",",".")</f>
        <v>9.145197</v>
      </c>
    </row>
    <row r="19" spans="1:14" x14ac:dyDescent="0.25">
      <c r="A19">
        <v>112</v>
      </c>
      <c r="B19" t="s">
        <v>71</v>
      </c>
      <c r="C19" t="s">
        <v>72</v>
      </c>
      <c r="D19" s="1">
        <v>42326</v>
      </c>
      <c r="E19" t="s">
        <v>73</v>
      </c>
      <c r="F19" t="s">
        <v>74</v>
      </c>
      <c r="G19" s="3" t="str">
        <f>HYPERLINK(_xlfn.TEXTJOIN(,,"https://www.google.com/maps/search/",Tabelle1[[#This Row],[lat]],"+",Tabelle1[[#This Row],[lon]]),Tabelle1[[#This Row],[location_]])</f>
        <v>Tübinger Straße 71, 70794 Filderstadt</v>
      </c>
      <c r="H19" s="2" t="s">
        <v>131</v>
      </c>
      <c r="I19" t="s">
        <v>132</v>
      </c>
      <c r="J19" t="s">
        <v>98</v>
      </c>
      <c r="K19">
        <v>48.668241000000002</v>
      </c>
      <c r="L19">
        <v>9.2119590000000002</v>
      </c>
      <c r="M19" t="str">
        <f>SUBSTITUTE(Tabelle1[[#This Row],[latitude]],",",".")</f>
        <v>48.668241</v>
      </c>
      <c r="N19" t="str">
        <f>SUBSTITUTE(Tabelle1[[#This Row],[longitude]],",",".")</f>
        <v>9.211959</v>
      </c>
    </row>
    <row r="20" spans="1:14" x14ac:dyDescent="0.25">
      <c r="A20">
        <v>50</v>
      </c>
      <c r="B20" t="s">
        <v>71</v>
      </c>
      <c r="C20" t="s">
        <v>75</v>
      </c>
      <c r="D20" s="1">
        <v>40570</v>
      </c>
      <c r="E20" t="s">
        <v>21</v>
      </c>
      <c r="F20" t="s">
        <v>76</v>
      </c>
      <c r="G20" s="3" t="str">
        <f>HYPERLINK(_xlfn.TEXTJOIN(,,"https://www.google.com/maps/search/",Tabelle1[[#This Row],[lat]],"+",Tabelle1[[#This Row],[lon]]),Tabelle1[[#This Row],[location_]])</f>
        <v>Im Weilerhau 1, 70794 Filderstadt</v>
      </c>
      <c r="H20" s="2" t="s">
        <v>133</v>
      </c>
      <c r="I20" t="s">
        <v>134</v>
      </c>
      <c r="J20" t="s">
        <v>98</v>
      </c>
      <c r="K20">
        <v>48.653851000000003</v>
      </c>
      <c r="L20">
        <v>9.1893419999999999</v>
      </c>
      <c r="M20" t="str">
        <f>SUBSTITUTE(Tabelle1[[#This Row],[latitude]],",",".")</f>
        <v>48.653851</v>
      </c>
      <c r="N20" t="str">
        <f>SUBSTITUTE(Tabelle1[[#This Row],[longitude]],",",".")</f>
        <v>9.189342</v>
      </c>
    </row>
    <row r="21" spans="1:14" x14ac:dyDescent="0.25">
      <c r="A21">
        <v>50</v>
      </c>
      <c r="B21" t="s">
        <v>71</v>
      </c>
      <c r="C21" t="s">
        <v>77</v>
      </c>
      <c r="D21" s="1">
        <v>40289</v>
      </c>
      <c r="E21" t="s">
        <v>22</v>
      </c>
      <c r="F21" t="s">
        <v>78</v>
      </c>
      <c r="G21" s="3" t="str">
        <f>HYPERLINK(_xlfn.TEXTJOIN(,,"https://www.google.com/maps/search/",Tabelle1[[#This Row],[lat]],"+",Tabelle1[[#This Row],[lon]]),Tabelle1[[#This Row],[location_]])</f>
        <v>Mahlestraße 50, 70794 Filderstadt</v>
      </c>
      <c r="H21" s="2" t="s">
        <v>135</v>
      </c>
      <c r="I21" t="s">
        <v>136</v>
      </c>
      <c r="J21" t="s">
        <v>98</v>
      </c>
      <c r="K21">
        <v>48.652033000000003</v>
      </c>
      <c r="L21">
        <v>9.2079219999999999</v>
      </c>
      <c r="M21" t="str">
        <f>SUBSTITUTE(Tabelle1[[#This Row],[latitude]],",",".")</f>
        <v>48.652033</v>
      </c>
      <c r="N21" t="str">
        <f>SUBSTITUTE(Tabelle1[[#This Row],[longitude]],",",".")</f>
        <v>9.207922</v>
      </c>
    </row>
    <row r="22" spans="1:14" x14ac:dyDescent="0.25">
      <c r="A22">
        <v>50</v>
      </c>
      <c r="B22" t="s">
        <v>79</v>
      </c>
      <c r="C22" t="s">
        <v>80</v>
      </c>
      <c r="D22" s="1">
        <v>41585</v>
      </c>
      <c r="E22" t="s">
        <v>3</v>
      </c>
      <c r="F22" t="s">
        <v>81</v>
      </c>
      <c r="G22" s="3" t="str">
        <f>HYPERLINK(_xlfn.TEXTJOIN(,,"https://www.google.com/maps/search/",Tabelle1[[#This Row],[lat]],"+",Tabelle1[[#This Row],[lon]]),Tabelle1[[#This Row],[location_]])</f>
        <v>Wolf-Hirth-Straße 2, 73730 Esslingen</v>
      </c>
      <c r="H22" s="2" t="s">
        <v>137</v>
      </c>
      <c r="I22" t="s">
        <v>138</v>
      </c>
      <c r="J22" t="s">
        <v>98</v>
      </c>
      <c r="K22">
        <v>48.716605999999999</v>
      </c>
      <c r="L22">
        <v>9.3439350000000001</v>
      </c>
      <c r="M22" t="str">
        <f>SUBSTITUTE(Tabelle1[[#This Row],[latitude]],",",".")</f>
        <v>48.716606</v>
      </c>
      <c r="N22" t="str">
        <f>SUBSTITUTE(Tabelle1[[#This Row],[longitude]],",",".")</f>
        <v>9.343935</v>
      </c>
    </row>
    <row r="23" spans="1:14" x14ac:dyDescent="0.25">
      <c r="A23">
        <v>50</v>
      </c>
      <c r="B23" t="s">
        <v>82</v>
      </c>
      <c r="C23" t="s">
        <v>83</v>
      </c>
      <c r="D23" s="1">
        <v>42346</v>
      </c>
      <c r="E23" t="s">
        <v>0</v>
      </c>
      <c r="F23" t="s">
        <v>84</v>
      </c>
      <c r="G23" s="3" t="str">
        <f>HYPERLINK(_xlfn.TEXTJOIN(,,"https://www.google.com/maps/search/",Tabelle1[[#This Row],[lat]],"+",Tabelle1[[#This Row],[lon]]),Tabelle1[[#This Row],[location_]])</f>
        <v>Strohstraße 1, 73728 Esslingen</v>
      </c>
      <c r="H23" s="2" t="s">
        <v>139</v>
      </c>
      <c r="I23" t="s">
        <v>140</v>
      </c>
      <c r="J23" t="s">
        <v>98</v>
      </c>
      <c r="K23">
        <v>48.740746999999999</v>
      </c>
      <c r="L23">
        <v>9.3092459999999999</v>
      </c>
      <c r="M23" t="str">
        <f>SUBSTITUTE(Tabelle1[[#This Row],[latitude]],",",".")</f>
        <v>48.740747</v>
      </c>
      <c r="N23" t="str">
        <f>SUBSTITUTE(Tabelle1[[#This Row],[longitude]],",",".")</f>
        <v>9.309246</v>
      </c>
    </row>
    <row r="24" spans="1:14" x14ac:dyDescent="0.25">
      <c r="A24">
        <v>50</v>
      </c>
      <c r="B24" t="s">
        <v>85</v>
      </c>
      <c r="C24" t="s">
        <v>86</v>
      </c>
      <c r="D24" s="1">
        <v>42117</v>
      </c>
      <c r="E24" t="s">
        <v>87</v>
      </c>
      <c r="F24" t="s">
        <v>88</v>
      </c>
      <c r="G24" s="3" t="str">
        <f>HYPERLINK(_xlfn.TEXTJOIN(,,"https://www.google.com/maps/search/",Tabelle1[[#This Row],[lat]],"+",Tabelle1[[#This Row],[lon]]),Tabelle1[[#This Row],[location_]])</f>
        <v>Goerdelerweg 82, 73732 Esslingen</v>
      </c>
      <c r="H24" s="2" t="s">
        <v>141</v>
      </c>
      <c r="I24" t="s">
        <v>142</v>
      </c>
      <c r="J24" t="s">
        <v>98</v>
      </c>
      <c r="K24">
        <v>48.745080999999999</v>
      </c>
      <c r="L24">
        <v>9.327413</v>
      </c>
      <c r="M24" t="str">
        <f>SUBSTITUTE(Tabelle1[[#This Row],[latitude]],",",".")</f>
        <v>48.745081</v>
      </c>
      <c r="N24" t="str">
        <f>SUBSTITUTE(Tabelle1[[#This Row],[longitude]],",",".")</f>
        <v>9.327413</v>
      </c>
    </row>
    <row r="25" spans="1:14" x14ac:dyDescent="0.25">
      <c r="A25">
        <v>50</v>
      </c>
      <c r="B25" t="s">
        <v>89</v>
      </c>
      <c r="C25" t="s">
        <v>90</v>
      </c>
      <c r="D25" s="1">
        <v>41929</v>
      </c>
      <c r="E25" t="s">
        <v>91</v>
      </c>
      <c r="F25" t="s">
        <v>92</v>
      </c>
      <c r="G25" s="3" t="str">
        <f>HYPERLINK(_xlfn.TEXTJOIN(,,"https://www.google.com/maps/search/",Tabelle1[[#This Row],[lat]],"+",Tabelle1[[#This Row],[lon]]),Tabelle1[[#This Row],[location_]])</f>
        <v>Jesinger Halde 5, 73230 Kirchheim</v>
      </c>
      <c r="H25" s="2" t="s">
        <v>143</v>
      </c>
      <c r="I25" t="s">
        <v>144</v>
      </c>
      <c r="J25" t="s">
        <v>98</v>
      </c>
      <c r="K25">
        <v>48.643998000000003</v>
      </c>
      <c r="L25">
        <v>9.4692229999999995</v>
      </c>
      <c r="M25" t="str">
        <f>SUBSTITUTE(Tabelle1[[#This Row],[latitude]],",",".")</f>
        <v>48.643998</v>
      </c>
      <c r="N25" t="str">
        <f>SUBSTITUTE(Tabelle1[[#This Row],[longitude]],",",".")</f>
        <v>9.469223</v>
      </c>
    </row>
    <row r="26" spans="1:14" x14ac:dyDescent="0.25">
      <c r="A26">
        <v>50</v>
      </c>
      <c r="B26" t="s">
        <v>93</v>
      </c>
      <c r="C26" t="s">
        <v>94</v>
      </c>
      <c r="D26" s="1">
        <v>42356</v>
      </c>
      <c r="E26" t="s">
        <v>0</v>
      </c>
      <c r="F26" t="s">
        <v>95</v>
      </c>
      <c r="G26" s="3" t="str">
        <f>HYPERLINK(_xlfn.TEXTJOIN(,,"https://www.google.com/maps/search/",Tabelle1[[#This Row],[lat]],"+",Tabelle1[[#This Row],[lon]]),Tabelle1[[#This Row],[location_]])</f>
        <v>Champagnestraße 1, 73734 Esslingen</v>
      </c>
      <c r="H26" s="2" t="s">
        <v>145</v>
      </c>
      <c r="I26" t="s">
        <v>146</v>
      </c>
      <c r="J26" t="s">
        <v>98</v>
      </c>
      <c r="K26">
        <v>48.735210000000002</v>
      </c>
      <c r="L26">
        <v>9.2858850000000004</v>
      </c>
      <c r="M26" t="str">
        <f>SUBSTITUTE(Tabelle1[[#This Row],[latitude]],",",".")</f>
        <v>48.73521</v>
      </c>
      <c r="N26" t="str">
        <f>SUBSTITUTE(Tabelle1[[#This Row],[longitude]],",",".")</f>
        <v>9.285885</v>
      </c>
    </row>
  </sheetData>
  <phoneticPr fontId="2" type="noConversion"/>
  <hyperlinks>
    <hyperlink ref="H2" r:id="rId1" xr:uid="{4428DB85-7BA1-4669-9FFF-443B39548008}"/>
    <hyperlink ref="H3" r:id="rId2" xr:uid="{714B4EC4-F4FE-4442-A611-A827CBD6F46D}"/>
    <hyperlink ref="H4" r:id="rId3" xr:uid="{EA3ABC45-5737-47C0-9636-CDC4D4E1A7DF}"/>
    <hyperlink ref="H5" r:id="rId4" xr:uid="{2E4B38D2-23F6-450B-A1BA-BE1B77F7A753}"/>
    <hyperlink ref="H6" r:id="rId5" xr:uid="{67DFA8F0-404A-47A6-8180-6FEEBC0820B9}"/>
    <hyperlink ref="H7" r:id="rId6" xr:uid="{E6DC9453-52AB-4171-8AC3-11B05226C461}"/>
    <hyperlink ref="H8" r:id="rId7" xr:uid="{C3182FA6-4328-42E8-A7EC-A73D3F5F67EB}"/>
    <hyperlink ref="H9" r:id="rId8" xr:uid="{D11F3B1B-2D8D-4CBC-A9B3-D7010103856E}"/>
    <hyperlink ref="H10" r:id="rId9" xr:uid="{6023BEDB-71C6-4D79-A109-4B6349FF1165}"/>
    <hyperlink ref="H11" r:id="rId10" xr:uid="{F99F22B6-FCE9-4723-94FD-89EADB592BAC}"/>
    <hyperlink ref="H12" r:id="rId11" xr:uid="{E8479A5C-57CC-4478-94E7-B08A166A2B45}"/>
    <hyperlink ref="H13" r:id="rId12" xr:uid="{4131314C-5D02-4BDF-A570-9358CEA3D975}"/>
    <hyperlink ref="H14" r:id="rId13" xr:uid="{44FE86BE-09B7-4FA7-B7CE-AE24CDAB8EEA}"/>
    <hyperlink ref="H15" r:id="rId14" xr:uid="{9F28514A-741D-48D1-B360-F61182CA1D07}"/>
    <hyperlink ref="H16" r:id="rId15" xr:uid="{29956DC5-FC20-4A78-9167-53EFA408CB6D}"/>
    <hyperlink ref="H17" r:id="rId16" xr:uid="{4A990CFD-B0D4-4919-94A8-EE67EAF3C26C}"/>
    <hyperlink ref="H18" r:id="rId17" xr:uid="{A0E2F3C9-1DCE-4F04-84BF-79034F9C8AE4}"/>
    <hyperlink ref="H19" r:id="rId18" xr:uid="{52C1FE4A-543E-4B51-BFF8-47DE493886BF}"/>
    <hyperlink ref="H20" r:id="rId19" xr:uid="{E329FA8E-43AD-43A4-A1C2-16FEBF572B52}"/>
    <hyperlink ref="H21" r:id="rId20" xr:uid="{1938B94A-2DC2-4C62-81D9-F0FDB6905CA2}"/>
    <hyperlink ref="H22" r:id="rId21" xr:uid="{1E011D7A-C31C-4D4E-893E-70286963FA04}"/>
    <hyperlink ref="H23" r:id="rId22" xr:uid="{18AE6563-B3AA-4B1D-A937-F97E4CCFA3ED}"/>
    <hyperlink ref="H24" r:id="rId23" xr:uid="{A9CF3C32-C924-4707-A9B1-6B0CFB2AFBF3}"/>
    <hyperlink ref="H25" r:id="rId24" xr:uid="{2EC9B24D-772E-432B-9370-7AA384C4F663}"/>
    <hyperlink ref="H26" r:id="rId25" xr:uid="{E12624A9-7FA9-4C9D-970D-FB601B81BC94}"/>
  </hyperlinks>
  <pageMargins left="0.7" right="0.7" top="0.78740157499999996" bottom="0.78740157499999996" header="0.3" footer="0.3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Barnerßoi</dc:creator>
  <cp:lastModifiedBy>Matthias Barnerßoi</cp:lastModifiedBy>
  <dcterms:created xsi:type="dcterms:W3CDTF">2025-04-02T11:09:16Z</dcterms:created>
  <dcterms:modified xsi:type="dcterms:W3CDTF">2025-04-15T14:10:30Z</dcterms:modified>
</cp:coreProperties>
</file>