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8_{D0A95843-875D-48FB-B1AA-0B7C80D1AD3D}" xr6:coauthVersionLast="47" xr6:coauthVersionMax="47" xr10:uidLastSave="{00000000-0000-0000-0000-000000000000}"/>
  <bookViews>
    <workbookView xWindow="-120" yWindow="-120" windowWidth="29040" windowHeight="15840" xr2:uid="{05966C95-78C5-41A8-B403-D9F74097282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1" l="1"/>
  <c r="G40" i="1" s="1"/>
  <c r="N40" i="1"/>
  <c r="M37" i="1"/>
  <c r="M38" i="1"/>
  <c r="G38" i="1" s="1"/>
  <c r="M39" i="1"/>
  <c r="N37" i="1"/>
  <c r="N38" i="1"/>
  <c r="N39" i="1"/>
  <c r="M35" i="1"/>
  <c r="M36" i="1"/>
  <c r="N35" i="1"/>
  <c r="N36" i="1"/>
  <c r="M34" i="1"/>
  <c r="N34" i="1"/>
  <c r="M33" i="1"/>
  <c r="N33" i="1"/>
  <c r="M30" i="1"/>
  <c r="M31" i="1"/>
  <c r="M32" i="1"/>
  <c r="N30" i="1"/>
  <c r="N31" i="1"/>
  <c r="N3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G28" i="1" s="1"/>
  <c r="M29" i="1"/>
  <c r="G24" i="1" l="1"/>
  <c r="G20" i="1"/>
  <c r="G16" i="1"/>
  <c r="G12" i="1"/>
  <c r="G33" i="1"/>
  <c r="G35" i="1"/>
  <c r="G36" i="1"/>
  <c r="G8" i="1"/>
  <c r="G30" i="1"/>
  <c r="G39" i="1"/>
  <c r="G34" i="1"/>
  <c r="G37" i="1"/>
  <c r="G32" i="1"/>
  <c r="G29" i="1"/>
  <c r="G25" i="1"/>
  <c r="G21" i="1"/>
  <c r="G17" i="1"/>
  <c r="G13" i="1"/>
  <c r="G9" i="1"/>
  <c r="G31" i="1"/>
  <c r="G27" i="1"/>
  <c r="G23" i="1"/>
  <c r="G19" i="1"/>
  <c r="G15" i="1"/>
  <c r="G11" i="1"/>
  <c r="G7" i="1"/>
  <c r="G5" i="1"/>
  <c r="G4" i="1"/>
  <c r="G3" i="1"/>
  <c r="G26" i="1"/>
  <c r="G22" i="1"/>
  <c r="G18" i="1"/>
  <c r="G14" i="1"/>
  <c r="G10" i="1"/>
  <c r="G6" i="1"/>
  <c r="G2" i="1"/>
</calcChain>
</file>

<file path=xl/sharedStrings.xml><?xml version="1.0" encoding="utf-8"?>
<sst xmlns="http://schemas.openxmlformats.org/spreadsheetml/2006/main" count="287" uniqueCount="227">
  <si>
    <t>11 Jahre 11 Monate</t>
  </si>
  <si>
    <t>10 Jahre 10 Monate</t>
  </si>
  <si>
    <t>9 Jahre 3 Monate</t>
  </si>
  <si>
    <t>14 Jahre 4 Monate</t>
  </si>
  <si>
    <t>12 Jahre 4 Monate</t>
  </si>
  <si>
    <t>16 Jahre 2 Monate</t>
  </si>
  <si>
    <t>9 Jahre 1 Monate</t>
  </si>
  <si>
    <t>BHKW</t>
  </si>
  <si>
    <t>10 Jahre 8 Monate</t>
  </si>
  <si>
    <t>10 Jahre 4 Monate</t>
  </si>
  <si>
    <t>10 Jahre 3 Monate</t>
  </si>
  <si>
    <t>11 Jahre 4 Monate</t>
  </si>
  <si>
    <t>9 Jahre 7 Monate</t>
  </si>
  <si>
    <t>11 Jahre 1 Monate</t>
  </si>
  <si>
    <t>11 Jahre 6 Monate</t>
  </si>
  <si>
    <t>BHKW 2</t>
  </si>
  <si>
    <t>12 Jahre 8 Monate</t>
  </si>
  <si>
    <t>15 Jahre 5 Monate</t>
  </si>
  <si>
    <t>12 Jahre 2 Monate</t>
  </si>
  <si>
    <t>12 Jahre 1 Monate</t>
  </si>
  <si>
    <t>13 Jahre</t>
  </si>
  <si>
    <t>12 Jahre 5 Monate</t>
  </si>
  <si>
    <t>power</t>
  </si>
  <si>
    <t>operator</t>
  </si>
  <si>
    <t>unit_name</t>
  </si>
  <si>
    <t>start_date</t>
  </si>
  <si>
    <t>age</t>
  </si>
  <si>
    <t>location</t>
  </si>
  <si>
    <t>mastr_number</t>
  </si>
  <si>
    <t>mastr_url</t>
  </si>
  <si>
    <t>cc</t>
  </si>
  <si>
    <t>latitude</t>
  </si>
  <si>
    <t>longitude</t>
  </si>
  <si>
    <t>location_</t>
  </si>
  <si>
    <t>lat</t>
  </si>
  <si>
    <t>lon</t>
  </si>
  <si>
    <t>ElringKlinger Kunststofftechnik</t>
  </si>
  <si>
    <t>BHKW Viessmann Bau 600</t>
  </si>
  <si>
    <t>9 Jahre 5 Monate</t>
  </si>
  <si>
    <t>Etzelstraße 10, 74321 Bietigheim-Bissingen</t>
  </si>
  <si>
    <t>KWA Energiesysteme GmbH &amp; Co. KG</t>
  </si>
  <si>
    <t>Ludwigsburg Römerhügel</t>
  </si>
  <si>
    <t>Römerhügelweg 53, 71636 Ludwigsburg</t>
  </si>
  <si>
    <t>Stadtwerke Ludwigsburg - Kornwestheim GmbH</t>
  </si>
  <si>
    <t>BHKW-HHKW</t>
  </si>
  <si>
    <t>Eisenbahnstraße 14, 71636 Ludwigsburg</t>
  </si>
  <si>
    <t>BHKW-HKW-Neckartalblick</t>
  </si>
  <si>
    <t>14 Jahre 1 Monate</t>
  </si>
  <si>
    <t>Jagststraße 11, 70806 Kornwestheim</t>
  </si>
  <si>
    <t>Nunhems Germany GmbH</t>
  </si>
  <si>
    <t>HKH BHKW 50 kw</t>
  </si>
  <si>
    <t>Kirchenweinbergstraße 115, 71672 Marbach</t>
  </si>
  <si>
    <t>Dr. Ing. h.c. F. Porsche AG</t>
  </si>
  <si>
    <t>W16_BHKW</t>
  </si>
  <si>
    <t>Porscheplatz 1, 74343 Sachsenheim</t>
  </si>
  <si>
    <t>Gerhard Geiger GmbH &amp; Co.KG</t>
  </si>
  <si>
    <t>KWK Schleifmühle</t>
  </si>
  <si>
    <t>Schleifmühle 6, 74321 Bietigheim-Bissingen</t>
  </si>
  <si>
    <t>Landratsamt Ludwigsburg</t>
  </si>
  <si>
    <t>CSS 1 BHKW</t>
  </si>
  <si>
    <t>16 Jahre 1 Monate</t>
  </si>
  <si>
    <t>Hohenzollernstraße 26, 71638 Ludwigsburg</t>
  </si>
  <si>
    <t>CSS 2 BHKW</t>
  </si>
  <si>
    <t>19 Jahre 9 Monate</t>
  </si>
  <si>
    <t>Hohenzollernstraße 6, 71638 Ludwigsburg</t>
  </si>
  <si>
    <t>Schulen am Favoritepark, BHKW</t>
  </si>
  <si>
    <t>18 Jahre 3 Monate</t>
  </si>
  <si>
    <t>Fröbelstraße 26, 71634 Ludwigsburg</t>
  </si>
  <si>
    <t>Städtischer Versorgungsbetrieb Freiberg a.N.</t>
  </si>
  <si>
    <t>BHKW Freiberg/Neckar</t>
  </si>
  <si>
    <t>Charlottenstraße 17, 71691 Freiberg</t>
  </si>
  <si>
    <t>Süwag Vertrieb AG &amp; Co. KG</t>
  </si>
  <si>
    <t>BHKW Ludwigsburg Bismarckstraße</t>
  </si>
  <si>
    <t>Bismarckstraße 2, 71634 Ludwigsburg</t>
  </si>
  <si>
    <t>Kraftwärmeanlagen GmbH &amp; Co. Neunte Projekt KG</t>
  </si>
  <si>
    <t>50kWel Comuna-metall Typ 2726/02_Besigheim</t>
  </si>
  <si>
    <t>Jahnstraße 9, 74354 Besigheim</t>
  </si>
  <si>
    <t>Kraftwärmeanlagen GmbH und Co. Energieversorgung Rommelmühle KG</t>
  </si>
  <si>
    <t>100 kWel Comuna-metall Type 5450_Rommelmühle</t>
  </si>
  <si>
    <t>26 Jahre 4 Monate</t>
  </si>
  <si>
    <t>Flößerstraße 60, 74321 Bietigheim-Bissingen</t>
  </si>
  <si>
    <t>Stadtverwaltung Gerlingen Hochbau Michael Gerhold</t>
  </si>
  <si>
    <t>BHKW Heizzentrale Schulzentrum</t>
  </si>
  <si>
    <t>Hasenbergstraße 16, 70839 Gerlingen</t>
  </si>
  <si>
    <t>Stadtwerke Bietigheim-Bissingen GmbH</t>
  </si>
  <si>
    <t>BHKW Pappelweg</t>
  </si>
  <si>
    <t>Pappelweg 1, 74321 Bietigheim-Bissingen</t>
  </si>
  <si>
    <t>BHKW Hallenbad Bissingen</t>
  </si>
  <si>
    <t>12 Jahre 11 Monate</t>
  </si>
  <si>
    <t>Bahnhofstraße 45, 74321 Bietigheim-Bissingen</t>
  </si>
  <si>
    <t>Gemeinde Möglingen</t>
  </si>
  <si>
    <t>Schul- und Sportcampus</t>
  </si>
  <si>
    <t>14 Jahre 11 Monate</t>
  </si>
  <si>
    <t>Ludwigsburger Straße 70, 71696 Möglingen</t>
  </si>
  <si>
    <t>Kliniken Ludwigsburg-Bietigheim gGmbH</t>
  </si>
  <si>
    <t>KH Vaihingen M1</t>
  </si>
  <si>
    <t>13 Jahre 9 Monate</t>
  </si>
  <si>
    <t>Andreaestraße 16, 71665 Vaihingen</t>
  </si>
  <si>
    <t>KH Vaihingen M2</t>
  </si>
  <si>
    <t>KH Marbach M1</t>
  </si>
  <si>
    <t>Bannmüller 8, 71672 Marbach</t>
  </si>
  <si>
    <t>KH Marbach M2</t>
  </si>
  <si>
    <t>WEG Am Ring 4-14, 71686 Remseck am Neckar</t>
  </si>
  <si>
    <t>ABR990016089345</t>
  </si>
  <si>
    <t>Am Ring 14, 71686 Remseck</t>
  </si>
  <si>
    <t>BHKW Zentrum</t>
  </si>
  <si>
    <t>Marktplatz 2, 71691 Freiberg</t>
  </si>
  <si>
    <t>Landes-Bau-Genossenschaft Württemberg eG</t>
  </si>
  <si>
    <t>Ludwigsburg Schlesierstraße 37 A</t>
  </si>
  <si>
    <t>Schlesierstraße 37 A, 71634 Ludwigsburg</t>
  </si>
  <si>
    <t>Endress+Hauser Conducta GmbH+Co.KG</t>
  </si>
  <si>
    <t>Dieselstraße 24, 70839 Gerlingen</t>
  </si>
  <si>
    <t>Stiftung Karlshöhe Ludwigsburg</t>
  </si>
  <si>
    <t>Auf der Karlshöhe 3, 71638 Ludwigsburg</t>
  </si>
  <si>
    <t>Stadt Korntal-Münchingen Herr Andreas Sell</t>
  </si>
  <si>
    <t>BHKW Freizeitbad Korntal-Münchingen</t>
  </si>
  <si>
    <t>Kornwestheimer Straße 1, 70825 Korntal-Münchingen</t>
  </si>
  <si>
    <t>BHKW Teichwiesenschule Korntal-Münchingen</t>
  </si>
  <si>
    <t>Feuerseeweg 3, 70825 Korntal-Münchingen</t>
  </si>
  <si>
    <t>Johann Jung GmbH</t>
  </si>
  <si>
    <t>Blockheizkraftwerk Johann Jung GmbH</t>
  </si>
  <si>
    <t>Seewiesenstraße 12, 74321 Bietigheim-Bissingen</t>
  </si>
  <si>
    <t>Stadt Sachsenheim</t>
  </si>
  <si>
    <t>BHKW Burgfeld 1</t>
  </si>
  <si>
    <t>Oberriexinger Straße 33, 74343 Sachsenheim</t>
  </si>
  <si>
    <t>Klaus Raiser GmbH &amp; Co.KG</t>
  </si>
  <si>
    <t>BHKW 2014</t>
  </si>
  <si>
    <t>Zeppelinring 6, 71735 Eberdingen</t>
  </si>
  <si>
    <t>Stadt Ditzingen, Eigenbetrieb „Wasser, Bäder, Energie“ (WBE), Betriebssparte Bäder</t>
  </si>
  <si>
    <t>HZ-Hallenbad</t>
  </si>
  <si>
    <t>Gyulaer Platz 3, 71254 Ditzingen</t>
  </si>
  <si>
    <t>Joker Jürgen Bernlöhr GmbH</t>
  </si>
  <si>
    <t>BHKW GmbH</t>
  </si>
  <si>
    <t>15 Jahre 3 Monate</t>
  </si>
  <si>
    <t>Industriestraße 32, 74357 Bönnigheim</t>
  </si>
  <si>
    <t>Gemeinde Kirchheim am Neckar</t>
  </si>
  <si>
    <t>BHKW Schule</t>
  </si>
  <si>
    <t>10 Jahre 6 Monate</t>
  </si>
  <si>
    <t>Friedrichstraße 59, 74366 Kirchheim</t>
  </si>
  <si>
    <t>AWO Sozial gGmbH</t>
  </si>
  <si>
    <t>BHKW AWO Kornwestheim</t>
  </si>
  <si>
    <t>Badstraße 8, 70806 Kornwestheim</t>
  </si>
  <si>
    <t>OLYMP Bezner KG</t>
  </si>
  <si>
    <t>BHKW Logistikzentrum</t>
  </si>
  <si>
    <t>Höpfigheimer Straße 27, 74321 Bietigheim-Bissingen</t>
  </si>
  <si>
    <t>IPSAK Energie GmbH</t>
  </si>
  <si>
    <t>BHKW-1</t>
  </si>
  <si>
    <t>Stammheimer Straße 10 7, 70806 Kornwestheim</t>
  </si>
  <si>
    <t>SEE938779627725</t>
  </si>
  <si>
    <t>https://www.marktstammdatenregister.de/MaStR/Einheit/Detail/IndexOeffentlich/1925802</t>
  </si>
  <si>
    <t>Benzinger</t>
  </si>
  <si>
    <t>SEE992703231471</t>
  </si>
  <si>
    <t>https://www.marktstammdatenregister.de/MaStR/Einheit/Detail/IndexOeffentlich/1928568</t>
  </si>
  <si>
    <t>SEE905743648208</t>
  </si>
  <si>
    <t>https://www.marktstammdatenregister.de/MaStR/Einheit/Detail/IndexOeffentlich/1944589</t>
  </si>
  <si>
    <t>SEE973961873573</t>
  </si>
  <si>
    <t>https://www.marktstammdatenregister.de/MaStR/Einheit/Detail/IndexOeffentlich/1945094</t>
  </si>
  <si>
    <t>SEE965365524588</t>
  </si>
  <si>
    <t>https://www.marktstammdatenregister.de/MaStR/Einheit/Detail/IndexOeffentlich/2213532</t>
  </si>
  <si>
    <t>SEE900701804313</t>
  </si>
  <si>
    <t>https://www.marktstammdatenregister.de/MaStR/Einheit/Detail/IndexOeffentlich/2481923</t>
  </si>
  <si>
    <t>SEE955747017234</t>
  </si>
  <si>
    <t>https://www.marktstammdatenregister.de/MaStR/Einheit/Detail/IndexOeffentlich/2698512</t>
  </si>
  <si>
    <t>SEE913567232848</t>
  </si>
  <si>
    <t>https://www.marktstammdatenregister.de/MaStR/Einheit/Detail/IndexOeffentlich/2699580</t>
  </si>
  <si>
    <t>SEE949904170276</t>
  </si>
  <si>
    <t>https://www.marktstammdatenregister.de/MaStR/Einheit/Detail/IndexOeffentlich/2739682</t>
  </si>
  <si>
    <t>SEE981629653641</t>
  </si>
  <si>
    <t>https://www.marktstammdatenregister.de/MaStR/Einheit/Detail/IndexOeffentlich/2739724</t>
  </si>
  <si>
    <t>SEE972189579670</t>
  </si>
  <si>
    <t>https://www.marktstammdatenregister.de/MaStR/Einheit/Detail/IndexOeffentlich/2840420</t>
  </si>
  <si>
    <t>SEE988190921940</t>
  </si>
  <si>
    <t>https://www.marktstammdatenregister.de/MaStR/Einheit/Detail/IndexOeffentlich/2981798</t>
  </si>
  <si>
    <t>SEE975518777167</t>
  </si>
  <si>
    <t>https://www.marktstammdatenregister.de/MaStR/Einheit/Detail/IndexOeffentlich/3047635</t>
  </si>
  <si>
    <t>SEE913763249091</t>
  </si>
  <si>
    <t>https://www.marktstammdatenregister.de/MaStR/Einheit/Detail/IndexOeffentlich/3048014</t>
  </si>
  <si>
    <t>SEE935918644117</t>
  </si>
  <si>
    <t>https://www.marktstammdatenregister.de/MaStR/Einheit/Detail/IndexOeffentlich/3051053</t>
  </si>
  <si>
    <t>SEE968224007017</t>
  </si>
  <si>
    <t>https://www.marktstammdatenregister.de/MaStR/Einheit/Detail/IndexOeffentlich/3115102</t>
  </si>
  <si>
    <t>SEE941087975020</t>
  </si>
  <si>
    <t>https://www.marktstammdatenregister.de/MaStR/Einheit/Detail/IndexOeffentlich/3115560</t>
  </si>
  <si>
    <t>SEE961021781951</t>
  </si>
  <si>
    <t>https://www.marktstammdatenregister.de/MaStR/Einheit/Detail/IndexOeffentlich/3266305</t>
  </si>
  <si>
    <t>SEE904523068908</t>
  </si>
  <si>
    <t>https://www.marktstammdatenregister.de/MaStR/Einheit/Detail/IndexOeffentlich/3293980</t>
  </si>
  <si>
    <t>SEE972455490463</t>
  </si>
  <si>
    <t>https://www.marktstammdatenregister.de/MaStR/Einheit/Detail/IndexOeffentlich/3294203</t>
  </si>
  <si>
    <t>SEE926403525523</t>
  </si>
  <si>
    <t>https://www.marktstammdatenregister.de/MaStR/Einheit/Detail/IndexOeffentlich/3294322</t>
  </si>
  <si>
    <t>SEE926224502758</t>
  </si>
  <si>
    <t>https://www.marktstammdatenregister.de/MaStR/Einheit/Detail/IndexOeffentlich/3294376</t>
  </si>
  <si>
    <t>SEE918662007919</t>
  </si>
  <si>
    <t>https://www.marktstammdatenregister.de/MaStR/Einheit/Detail/IndexOeffentlich/3398354</t>
  </si>
  <si>
    <t>SEE986460239290</t>
  </si>
  <si>
    <t>https://www.marktstammdatenregister.de/MaStR/Einheit/Detail/IndexOeffentlich/3399892</t>
  </si>
  <si>
    <t>SEE928281326513</t>
  </si>
  <si>
    <t>https://www.marktstammdatenregister.de/MaStR/Einheit/Detail/IndexOeffentlich/3400338</t>
  </si>
  <si>
    <t>SEE913414437518</t>
  </si>
  <si>
    <t>https://www.marktstammdatenregister.de/MaStR/Einheit/Detail/IndexOeffentlich/3406802</t>
  </si>
  <si>
    <t>SEE943543152563</t>
  </si>
  <si>
    <t>https://www.marktstammdatenregister.de/MaStR/Einheit/Detail/IndexOeffentlich/3464878</t>
  </si>
  <si>
    <t>SEE902271665332</t>
  </si>
  <si>
    <t>https://www.marktstammdatenregister.de/MaStR/Einheit/Detail/IndexOeffentlich/3464996</t>
  </si>
  <si>
    <t>SEE975176146992</t>
  </si>
  <si>
    <t>https://www.marktstammdatenregister.de/MaStR/Einheit/Detail/IndexOeffentlich/3834875</t>
  </si>
  <si>
    <t>SEE909481706237</t>
  </si>
  <si>
    <t>https://www.marktstammdatenregister.de/MaStR/Einheit/Detail/IndexOeffentlich/3835215</t>
  </si>
  <si>
    <t>SEE948378040962</t>
  </si>
  <si>
    <t>https://www.marktstammdatenregister.de/MaStR/Einheit/Detail/IndexOeffentlich/3836463</t>
  </si>
  <si>
    <t>SEE946834233507</t>
  </si>
  <si>
    <t>https://www.marktstammdatenregister.de/MaStR/Einheit/Detail/IndexOeffentlich/3850881</t>
  </si>
  <si>
    <t>SEE909310486293</t>
  </si>
  <si>
    <t>https://www.marktstammdatenregister.de/MaStR/Einheit/Detail/IndexOeffentlich/3903055</t>
  </si>
  <si>
    <t>SEE901485399651</t>
  </si>
  <si>
    <t>https://www.marktstammdatenregister.de/MaStR/Einheit/Detail/IndexOeffentlich/4241604</t>
  </si>
  <si>
    <t>SEE910834612525</t>
  </si>
  <si>
    <t>https://www.marktstammdatenregister.de/MaStR/Einheit/Detail/IndexOeffentlich/4250269</t>
  </si>
  <si>
    <t>SEE986330293711</t>
  </si>
  <si>
    <t>https://www.marktstammdatenregister.de/MaStR/Einheit/Detail/IndexOeffentlich/4279656</t>
  </si>
  <si>
    <t>SEE936117422155</t>
  </si>
  <si>
    <t>https://www.marktstammdatenregister.de/MaStR/Einheit/Detail/IndexOeffentlich/4327528</t>
  </si>
  <si>
    <t>SEE957604109557</t>
  </si>
  <si>
    <t>https://www.marktstammdatenregister.de/MaStR/Einheit/Detail/IndexOeffentlich/4342041</t>
  </si>
  <si>
    <t>SEE947184861587</t>
  </si>
  <si>
    <t>https://www.marktstammdatenregister.de/MaStR/Einheit/Detail/IndexOeffentlich/6910436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</si>
</sst>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2" fillId="0" borderId="0" xfId="1" applyFont="1"/>
    <xf numFmtId="0" fontId="1" fillId="0" borderId="0" xfId="1" applyFill="1" applyBorder="1"/>
    <xf numFmtId="0" fontId="1" fillId="0" borderId="0" xfId="1" applyNumberFormat="1" applyFill="1" applyBorder="1"/>
  </cellXfs>
  <cellStyles count="2">
    <cellStyle name="Link" xfId="1" builtinId="8"/>
    <cellStyle name="Standard" xfId="0" builtinId="0"/>
  </cellStyles>
  <dxfs count="17"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/>
        <vertAlign val="baseline"/>
        <sz val="12"/>
        <color theme="1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dd\.mm\.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F00DBB-2A49-407A-BD57-18FF7815815C}" name="Tabelle1" displayName="Tabelle1" ref="A1:N40" totalsRowShown="0" headerRowDxfId="16" dataDxfId="14" headerRowBorderDxfId="15">
  <autoFilter ref="A1:N40" xr:uid="{04F00DBB-2A49-407A-BD57-18FF7815815C}"/>
  <sortState xmlns:xlrd2="http://schemas.microsoft.com/office/spreadsheetml/2017/richdata2" ref="A2:L29">
    <sortCondition ref="B1:B29"/>
  </sortState>
  <tableColumns count="14">
    <tableColumn id="1" xr3:uid="{010542B3-3770-48AF-96FF-155E80811F54}" name="power" dataDxfId="13"/>
    <tableColumn id="2" xr3:uid="{7EEC9818-4D80-4D94-94B5-8EC55A6E9ECE}" name="operator" dataDxfId="12"/>
    <tableColumn id="3" xr3:uid="{50199322-F280-4271-A18B-DB9A9535CA5C}" name="unit_name" dataDxfId="11"/>
    <tableColumn id="4" xr3:uid="{E59FB7CF-4467-4A2A-89F3-CA967E4A1E0B}" name="start_date" dataDxfId="10"/>
    <tableColumn id="5" xr3:uid="{9F2AF776-87D1-4949-8296-1A0BA4F461F0}" name="age" dataDxfId="9"/>
    <tableColumn id="6" xr3:uid="{7CB8BD12-F9A4-4981-90EF-32B1A7A11722}" name="location_" dataDxfId="8"/>
    <tableColumn id="16" xr3:uid="{2B4B3153-3C29-4845-AB33-B63A124D664D}" name="location" dataDxfId="7">
      <calculatedColumnFormula>HYPERLINK(_xlfn.TEXTJOIN(,,"https://www.google.com/maps/search/",Tabelle1[[#This Row],[lat]],"+",Tabelle1[[#This Row],[lon]]),Tabelle1[[#This Row],[location_]])</calculatedColumnFormula>
    </tableColumn>
    <tableColumn id="7" xr3:uid="{5C88BE90-FDF7-4F3F-8E6F-891BB8A28AC4}" name="mastr_number" dataDxfId="6"/>
    <tableColumn id="8" xr3:uid="{058A76CC-4F1B-4DE2-9EAC-AFF818ABB3B1}" name="mastr_url" dataDxfId="5"/>
    <tableColumn id="9" xr3:uid="{1BE7827E-686E-41A8-BE6E-76DF4072856A}" name="cc" dataDxfId="4"/>
    <tableColumn id="10" xr3:uid="{12277145-D549-483F-A810-6E11CFA54BCB}" name="latitude" dataDxfId="3"/>
    <tableColumn id="11" xr3:uid="{4A1391C7-0561-442F-AF49-0D65663C28F5}" name="longitude" dataDxfId="2"/>
    <tableColumn id="13" xr3:uid="{4FD0B6D3-F4D6-47D6-B3D5-E38908D3FDBB}" name="lat" dataDxfId="1">
      <calculatedColumnFormula>SUBSTITUTE(Tabelle1[[#This Row],[latitude]],",",".")</calculatedColumnFormula>
    </tableColumn>
    <tableColumn id="14" xr3:uid="{6E3B762F-56CB-40F4-847E-D33BC8AB2039}" name="lon" dataDxfId="0">
      <calculatedColumnFormula>SUBSTITUTE(Tabelle1[[#This Row],[longitude]],",",".")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arktstammdatenregister.de/MaStR/Einheit/Detail/IndexOeffentlich/3047635" TargetMode="External"/><Relationship Id="rId18" Type="http://schemas.openxmlformats.org/officeDocument/2006/relationships/hyperlink" Target="https://www.marktstammdatenregister.de/MaStR/Einheit/Detail/IndexOeffentlich/3266305" TargetMode="External"/><Relationship Id="rId26" Type="http://schemas.openxmlformats.org/officeDocument/2006/relationships/hyperlink" Target="https://www.marktstammdatenregister.de/MaStR/Einheit/Detail/IndexOeffentlich/3406802" TargetMode="External"/><Relationship Id="rId39" Type="http://schemas.openxmlformats.org/officeDocument/2006/relationships/hyperlink" Target="https://www.marktstammdatenregister.de/MaStR/Einheit/Detail/IndexOeffentlich/6910436" TargetMode="External"/><Relationship Id="rId21" Type="http://schemas.openxmlformats.org/officeDocument/2006/relationships/hyperlink" Target="https://www.marktstammdatenregister.de/MaStR/Einheit/Detail/IndexOeffentlich/3294322" TargetMode="External"/><Relationship Id="rId34" Type="http://schemas.openxmlformats.org/officeDocument/2006/relationships/hyperlink" Target="https://www.marktstammdatenregister.de/MaStR/Einheit/Detail/IndexOeffentlich/4241604" TargetMode="External"/><Relationship Id="rId7" Type="http://schemas.openxmlformats.org/officeDocument/2006/relationships/hyperlink" Target="https://www.marktstammdatenregister.de/MaStR/Einheit/Detail/IndexOeffentlich/2698512" TargetMode="External"/><Relationship Id="rId12" Type="http://schemas.openxmlformats.org/officeDocument/2006/relationships/hyperlink" Target="https://www.marktstammdatenregister.de/MaStR/Einheit/Detail/IndexOeffentlich/2981798" TargetMode="External"/><Relationship Id="rId17" Type="http://schemas.openxmlformats.org/officeDocument/2006/relationships/hyperlink" Target="https://www.marktstammdatenregister.de/MaStR/Einheit/Detail/IndexOeffentlich/3115560" TargetMode="External"/><Relationship Id="rId25" Type="http://schemas.openxmlformats.org/officeDocument/2006/relationships/hyperlink" Target="https://www.marktstammdatenregister.de/MaStR/Einheit/Detail/IndexOeffentlich/3400338" TargetMode="External"/><Relationship Id="rId33" Type="http://schemas.openxmlformats.org/officeDocument/2006/relationships/hyperlink" Target="https://www.marktstammdatenregister.de/MaStR/Einheit/Detail/IndexOeffentlich/3903055" TargetMode="External"/><Relationship Id="rId38" Type="http://schemas.openxmlformats.org/officeDocument/2006/relationships/hyperlink" Target="https://www.marktstammdatenregister.de/MaStR/Einheit/Detail/IndexOeffentlich/4342041" TargetMode="External"/><Relationship Id="rId2" Type="http://schemas.openxmlformats.org/officeDocument/2006/relationships/hyperlink" Target="https://www.marktstammdatenregister.de/MaStR/Einheit/Detail/IndexOeffentlich/1928568" TargetMode="External"/><Relationship Id="rId16" Type="http://schemas.openxmlformats.org/officeDocument/2006/relationships/hyperlink" Target="https://www.marktstammdatenregister.de/MaStR/Einheit/Detail/IndexOeffentlich/3115102" TargetMode="External"/><Relationship Id="rId20" Type="http://schemas.openxmlformats.org/officeDocument/2006/relationships/hyperlink" Target="https://www.marktstammdatenregister.de/MaStR/Einheit/Detail/IndexOeffentlich/3294203" TargetMode="External"/><Relationship Id="rId29" Type="http://schemas.openxmlformats.org/officeDocument/2006/relationships/hyperlink" Target="https://www.marktstammdatenregister.de/MaStR/Einheit/Detail/IndexOeffentlich/3834875" TargetMode="External"/><Relationship Id="rId1" Type="http://schemas.openxmlformats.org/officeDocument/2006/relationships/hyperlink" Target="https://www.marktstammdatenregister.de/MaStR/Einheit/Detail/IndexOeffentlich/1925802" TargetMode="External"/><Relationship Id="rId6" Type="http://schemas.openxmlformats.org/officeDocument/2006/relationships/hyperlink" Target="https://www.marktstammdatenregister.de/MaStR/Einheit/Detail/IndexOeffentlich/2481923" TargetMode="External"/><Relationship Id="rId11" Type="http://schemas.openxmlformats.org/officeDocument/2006/relationships/hyperlink" Target="https://www.marktstammdatenregister.de/MaStR/Einheit/Detail/IndexOeffentlich/2840420" TargetMode="External"/><Relationship Id="rId24" Type="http://schemas.openxmlformats.org/officeDocument/2006/relationships/hyperlink" Target="https://www.marktstammdatenregister.de/MaStR/Einheit/Detail/IndexOeffentlich/3399892" TargetMode="External"/><Relationship Id="rId32" Type="http://schemas.openxmlformats.org/officeDocument/2006/relationships/hyperlink" Target="https://www.marktstammdatenregister.de/MaStR/Einheit/Detail/IndexOeffentlich/3850881" TargetMode="External"/><Relationship Id="rId37" Type="http://schemas.openxmlformats.org/officeDocument/2006/relationships/hyperlink" Target="https://www.marktstammdatenregister.de/MaStR/Einheit/Detail/IndexOeffentlich/4327528" TargetMode="External"/><Relationship Id="rId40" Type="http://schemas.openxmlformats.org/officeDocument/2006/relationships/table" Target="../tables/table1.xml"/><Relationship Id="rId5" Type="http://schemas.openxmlformats.org/officeDocument/2006/relationships/hyperlink" Target="https://www.marktstammdatenregister.de/MaStR/Einheit/Detail/IndexOeffentlich/2213532" TargetMode="External"/><Relationship Id="rId15" Type="http://schemas.openxmlformats.org/officeDocument/2006/relationships/hyperlink" Target="https://www.marktstammdatenregister.de/MaStR/Einheit/Detail/IndexOeffentlich/3051053" TargetMode="External"/><Relationship Id="rId23" Type="http://schemas.openxmlformats.org/officeDocument/2006/relationships/hyperlink" Target="https://www.marktstammdatenregister.de/MaStR/Einheit/Detail/IndexOeffentlich/3398354" TargetMode="External"/><Relationship Id="rId28" Type="http://schemas.openxmlformats.org/officeDocument/2006/relationships/hyperlink" Target="https://www.marktstammdatenregister.de/MaStR/Einheit/Detail/IndexOeffentlich/3464996" TargetMode="External"/><Relationship Id="rId36" Type="http://schemas.openxmlformats.org/officeDocument/2006/relationships/hyperlink" Target="https://www.marktstammdatenregister.de/MaStR/Einheit/Detail/IndexOeffentlich/4279656" TargetMode="External"/><Relationship Id="rId10" Type="http://schemas.openxmlformats.org/officeDocument/2006/relationships/hyperlink" Target="https://www.marktstammdatenregister.de/MaStR/Einheit/Detail/IndexOeffentlich/2739724" TargetMode="External"/><Relationship Id="rId19" Type="http://schemas.openxmlformats.org/officeDocument/2006/relationships/hyperlink" Target="https://www.marktstammdatenregister.de/MaStR/Einheit/Detail/IndexOeffentlich/3293980" TargetMode="External"/><Relationship Id="rId31" Type="http://schemas.openxmlformats.org/officeDocument/2006/relationships/hyperlink" Target="https://www.marktstammdatenregister.de/MaStR/Einheit/Detail/IndexOeffentlich/3836463" TargetMode="External"/><Relationship Id="rId4" Type="http://schemas.openxmlformats.org/officeDocument/2006/relationships/hyperlink" Target="https://www.marktstammdatenregister.de/MaStR/Einheit/Detail/IndexOeffentlich/1945094" TargetMode="External"/><Relationship Id="rId9" Type="http://schemas.openxmlformats.org/officeDocument/2006/relationships/hyperlink" Target="https://www.marktstammdatenregister.de/MaStR/Einheit/Detail/IndexOeffentlich/2739682" TargetMode="External"/><Relationship Id="rId14" Type="http://schemas.openxmlformats.org/officeDocument/2006/relationships/hyperlink" Target="https://www.marktstammdatenregister.de/MaStR/Einheit/Detail/IndexOeffentlich/3048014" TargetMode="External"/><Relationship Id="rId22" Type="http://schemas.openxmlformats.org/officeDocument/2006/relationships/hyperlink" Target="https://www.marktstammdatenregister.de/MaStR/Einheit/Detail/IndexOeffentlich/3294376" TargetMode="External"/><Relationship Id="rId27" Type="http://schemas.openxmlformats.org/officeDocument/2006/relationships/hyperlink" Target="https://www.marktstammdatenregister.de/MaStR/Einheit/Detail/IndexOeffentlich/3464878" TargetMode="External"/><Relationship Id="rId30" Type="http://schemas.openxmlformats.org/officeDocument/2006/relationships/hyperlink" Target="https://www.marktstammdatenregister.de/MaStR/Einheit/Detail/IndexOeffentlich/3835215" TargetMode="External"/><Relationship Id="rId35" Type="http://schemas.openxmlformats.org/officeDocument/2006/relationships/hyperlink" Target="https://www.marktstammdatenregister.de/MaStR/Einheit/Detail/IndexOeffentlich/4250269" TargetMode="External"/><Relationship Id="rId8" Type="http://schemas.openxmlformats.org/officeDocument/2006/relationships/hyperlink" Target="https://www.marktstammdatenregister.de/MaStR/Einheit/Detail/IndexOeffentlich/2699580" TargetMode="External"/><Relationship Id="rId3" Type="http://schemas.openxmlformats.org/officeDocument/2006/relationships/hyperlink" Target="https://www.marktstammdatenregister.de/MaStR/Einheit/Detail/IndexOeffentlich/19445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222F-9AE4-4D5E-8E2C-A4AE599BC218}">
  <dimension ref="A1:N40"/>
  <sheetViews>
    <sheetView tabSelected="1" workbookViewId="0">
      <selection activeCell="A2" sqref="A2"/>
    </sheetView>
  </sheetViews>
  <sheetFormatPr baseColWidth="10" defaultRowHeight="15" outlineLevelCol="1" x14ac:dyDescent="0.25"/>
  <cols>
    <col min="1" max="1" width="8.85546875" bestFit="1" customWidth="1"/>
    <col min="2" max="2" width="74.85546875" bestFit="1" customWidth="1"/>
    <col min="3" max="3" width="46.28515625" bestFit="1" customWidth="1"/>
    <col min="4" max="4" width="12.28515625" bestFit="1" customWidth="1"/>
    <col min="5" max="5" width="17.7109375" bestFit="1" customWidth="1"/>
    <col min="6" max="6" width="48" hidden="1" customWidth="1" outlineLevel="1"/>
    <col min="7" max="7" width="48" bestFit="1" customWidth="1" collapsed="1"/>
    <col min="8" max="8" width="18.28515625" bestFit="1" customWidth="1"/>
    <col min="9" max="9" width="81.140625" bestFit="1" customWidth="1"/>
    <col min="10" max="10" width="9.5703125" bestFit="1" customWidth="1"/>
    <col min="11" max="11" width="10.28515625" hidden="1" customWidth="1" outlineLevel="1"/>
    <col min="12" max="12" width="11.85546875" hidden="1" customWidth="1" outlineLevel="1"/>
    <col min="13" max="13" width="9.5703125" bestFit="1" customWidth="1" collapsed="1"/>
    <col min="14" max="14" width="8.5703125" bestFit="1" customWidth="1"/>
  </cols>
  <sheetData>
    <row r="1" spans="1:14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33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34</v>
      </c>
      <c r="N1" t="s">
        <v>35</v>
      </c>
    </row>
    <row r="2" spans="1:14" x14ac:dyDescent="0.25">
      <c r="A2">
        <v>238</v>
      </c>
      <c r="B2" t="s">
        <v>36</v>
      </c>
      <c r="C2" t="s">
        <v>37</v>
      </c>
      <c r="D2" s="1">
        <v>42299</v>
      </c>
      <c r="E2" t="s">
        <v>38</v>
      </c>
      <c r="F2" t="s">
        <v>39</v>
      </c>
      <c r="G2" s="4" t="str">
        <f>HYPERLINK(_xlfn.TEXTJOIN(,,"https://www.google.com/maps/search/",Tabelle1[[#This Row],[lat]],"+",Tabelle1[[#This Row],[lon]]),Tabelle1[[#This Row],[location_]])</f>
        <v>Etzelstraße 10, 74321 Bietigheim-Bissingen</v>
      </c>
      <c r="H2" s="2" t="s">
        <v>148</v>
      </c>
      <c r="I2" t="s">
        <v>149</v>
      </c>
      <c r="J2" t="s">
        <v>150</v>
      </c>
      <c r="K2">
        <v>48.944895000000002</v>
      </c>
      <c r="L2">
        <v>9.1352170000000008</v>
      </c>
      <c r="M2" t="str">
        <f>SUBSTITUTE(Tabelle1[[#This Row],[latitude]],",",".")</f>
        <v>48.944895</v>
      </c>
      <c r="N2" t="str">
        <f>SUBSTITUTE(Tabelle1[[#This Row],[longitude]],",",".")</f>
        <v>9.135217</v>
      </c>
    </row>
    <row r="3" spans="1:14" x14ac:dyDescent="0.25">
      <c r="A3">
        <v>110</v>
      </c>
      <c r="B3" t="s">
        <v>40</v>
      </c>
      <c r="C3" t="s">
        <v>41</v>
      </c>
      <c r="D3" s="1">
        <v>41780</v>
      </c>
      <c r="E3" t="s">
        <v>1</v>
      </c>
      <c r="F3" t="s">
        <v>42</v>
      </c>
      <c r="G3" s="4" t="str">
        <f>HYPERLINK(_xlfn.TEXTJOIN(,,"https://www.google.com/maps/search/",Tabelle1[[#This Row],[lat]],"+",Tabelle1[[#This Row],[lon]]),Tabelle1[[#This Row],[location_]])</f>
        <v>Römerhügelweg 53, 71636 Ludwigsburg</v>
      </c>
      <c r="H3" s="2" t="s">
        <v>151</v>
      </c>
      <c r="I3" t="s">
        <v>152</v>
      </c>
      <c r="J3" t="s">
        <v>150</v>
      </c>
      <c r="K3">
        <v>48.884</v>
      </c>
      <c r="L3">
        <v>9.173</v>
      </c>
      <c r="M3" t="str">
        <f>SUBSTITUTE(Tabelle1[[#This Row],[latitude]],",",".")</f>
        <v>48.884</v>
      </c>
      <c r="N3" t="str">
        <f>SUBSTITUTE(Tabelle1[[#This Row],[longitude]],",",".")</f>
        <v>9.173</v>
      </c>
    </row>
    <row r="4" spans="1:14" x14ac:dyDescent="0.25">
      <c r="A4">
        <v>112</v>
      </c>
      <c r="B4" t="s">
        <v>43</v>
      </c>
      <c r="C4" t="s">
        <v>44</v>
      </c>
      <c r="D4" s="1">
        <v>40098</v>
      </c>
      <c r="E4" t="s">
        <v>17</v>
      </c>
      <c r="F4" t="s">
        <v>45</v>
      </c>
      <c r="G4" s="4" t="str">
        <f>HYPERLINK(_xlfn.TEXTJOIN(,,"https://www.google.com/maps/search/",Tabelle1[[#This Row],[lat]],"+",Tabelle1[[#This Row],[lon]]),Tabelle1[[#This Row],[location_]])</f>
        <v>Eisenbahnstraße 14, 71636 Ludwigsburg</v>
      </c>
      <c r="H4" s="2" t="s">
        <v>153</v>
      </c>
      <c r="I4" t="s">
        <v>154</v>
      </c>
      <c r="J4" t="s">
        <v>150</v>
      </c>
      <c r="K4">
        <v>48.886000000000003</v>
      </c>
      <c r="L4">
        <v>9.1880000000000006</v>
      </c>
      <c r="M4" t="str">
        <f>SUBSTITUTE(Tabelle1[[#This Row],[latitude]],",",".")</f>
        <v>48.886</v>
      </c>
      <c r="N4" t="str">
        <f>SUBSTITUTE(Tabelle1[[#This Row],[longitude]],",",".")</f>
        <v>9.188</v>
      </c>
    </row>
    <row r="5" spans="1:14" x14ac:dyDescent="0.25">
      <c r="A5">
        <v>50</v>
      </c>
      <c r="B5" t="s">
        <v>43</v>
      </c>
      <c r="C5" t="s">
        <v>46</v>
      </c>
      <c r="D5" s="1">
        <v>40597</v>
      </c>
      <c r="E5" t="s">
        <v>47</v>
      </c>
      <c r="F5" t="s">
        <v>48</v>
      </c>
      <c r="G5" s="4" t="str">
        <f>HYPERLINK(_xlfn.TEXTJOIN(,,"https://www.google.com/maps/search/",Tabelle1[[#This Row],[lat]],"+",Tabelle1[[#This Row],[lon]]),Tabelle1[[#This Row],[location_]])</f>
        <v>Jagststraße 11, 70806 Kornwestheim</v>
      </c>
      <c r="H5" s="2" t="s">
        <v>155</v>
      </c>
      <c r="I5" t="s">
        <v>156</v>
      </c>
      <c r="J5" t="s">
        <v>150</v>
      </c>
      <c r="K5">
        <v>48.863097000000003</v>
      </c>
      <c r="L5">
        <v>9.2064819999999994</v>
      </c>
      <c r="M5" t="str">
        <f>SUBSTITUTE(Tabelle1[[#This Row],[latitude]],",",".")</f>
        <v>48.863097</v>
      </c>
      <c r="N5" t="str">
        <f>SUBSTITUTE(Tabelle1[[#This Row],[longitude]],",",".")</f>
        <v>9.206482</v>
      </c>
    </row>
    <row r="6" spans="1:14" x14ac:dyDescent="0.25">
      <c r="A6">
        <v>50</v>
      </c>
      <c r="B6" t="s">
        <v>49</v>
      </c>
      <c r="C6" t="s">
        <v>50</v>
      </c>
      <c r="D6" s="1">
        <v>40969</v>
      </c>
      <c r="E6" t="s">
        <v>20</v>
      </c>
      <c r="F6" t="s">
        <v>51</v>
      </c>
      <c r="G6" s="4" t="str">
        <f>HYPERLINK(_xlfn.TEXTJOIN(,,"https://www.google.com/maps/search/",Tabelle1[[#This Row],[lat]],"+",Tabelle1[[#This Row],[lon]]),Tabelle1[[#This Row],[location_]])</f>
        <v>Kirchenweinbergstraße 115, 71672 Marbach</v>
      </c>
      <c r="H6" s="2" t="s">
        <v>157</v>
      </c>
      <c r="I6" t="s">
        <v>158</v>
      </c>
      <c r="J6" t="s">
        <v>150</v>
      </c>
      <c r="K6">
        <v>48.946649999999998</v>
      </c>
      <c r="L6">
        <v>9.2725899999999992</v>
      </c>
      <c r="M6" t="str">
        <f>SUBSTITUTE(Tabelle1[[#This Row],[latitude]],",",".")</f>
        <v>48.94665</v>
      </c>
      <c r="N6" t="str">
        <f>SUBSTITUTE(Tabelle1[[#This Row],[longitude]],",",".")</f>
        <v>9.27259</v>
      </c>
    </row>
    <row r="7" spans="1:14" x14ac:dyDescent="0.25">
      <c r="A7">
        <v>230</v>
      </c>
      <c r="B7" t="s">
        <v>52</v>
      </c>
      <c r="C7" t="s">
        <v>53</v>
      </c>
      <c r="D7" s="1">
        <v>39828</v>
      </c>
      <c r="E7" t="s">
        <v>5</v>
      </c>
      <c r="F7" t="s">
        <v>54</v>
      </c>
      <c r="G7" s="4" t="str">
        <f>HYPERLINK(_xlfn.TEXTJOIN(,,"https://www.google.com/maps/search/",Tabelle1[[#This Row],[lat]],"+",Tabelle1[[#This Row],[lon]]),Tabelle1[[#This Row],[location_]])</f>
        <v>Porscheplatz 1, 74343 Sachsenheim</v>
      </c>
      <c r="H7" s="2" t="s">
        <v>159</v>
      </c>
      <c r="I7" t="s">
        <v>160</v>
      </c>
      <c r="J7" t="s">
        <v>150</v>
      </c>
      <c r="K7">
        <v>48.95185</v>
      </c>
      <c r="L7">
        <v>9.0399360000000009</v>
      </c>
      <c r="M7" t="str">
        <f>SUBSTITUTE(Tabelle1[[#This Row],[latitude]],",",".")</f>
        <v>48.95185</v>
      </c>
      <c r="N7" t="str">
        <f>SUBSTITUTE(Tabelle1[[#This Row],[longitude]],",",".")</f>
        <v>9.039936</v>
      </c>
    </row>
    <row r="8" spans="1:14" x14ac:dyDescent="0.25">
      <c r="A8">
        <v>140</v>
      </c>
      <c r="B8" t="s">
        <v>55</v>
      </c>
      <c r="C8" t="s">
        <v>56</v>
      </c>
      <c r="D8" s="1">
        <v>41207</v>
      </c>
      <c r="E8" t="s">
        <v>21</v>
      </c>
      <c r="F8" t="s">
        <v>57</v>
      </c>
      <c r="G8" s="4" t="str">
        <f>HYPERLINK(_xlfn.TEXTJOIN(,,"https://www.google.com/maps/search/",Tabelle1[[#This Row],[lat]],"+",Tabelle1[[#This Row],[lon]]),Tabelle1[[#This Row],[location_]])</f>
        <v>Schleifmühle 6, 74321 Bietigheim-Bissingen</v>
      </c>
      <c r="H8" s="2" t="s">
        <v>161</v>
      </c>
      <c r="I8" t="s">
        <v>162</v>
      </c>
      <c r="J8" t="s">
        <v>150</v>
      </c>
      <c r="K8">
        <v>48.939740999999998</v>
      </c>
      <c r="L8">
        <v>9.1128239999999998</v>
      </c>
      <c r="M8" t="str">
        <f>SUBSTITUTE(Tabelle1[[#This Row],[latitude]],",",".")</f>
        <v>48.939741</v>
      </c>
      <c r="N8" t="str">
        <f>SUBSTITUTE(Tabelle1[[#This Row],[longitude]],",",".")</f>
        <v>9.112824</v>
      </c>
    </row>
    <row r="9" spans="1:14" x14ac:dyDescent="0.25">
      <c r="A9">
        <v>51</v>
      </c>
      <c r="B9" t="s">
        <v>58</v>
      </c>
      <c r="C9" t="s">
        <v>59</v>
      </c>
      <c r="D9" s="1">
        <v>39869</v>
      </c>
      <c r="E9" t="s">
        <v>60</v>
      </c>
      <c r="F9" t="s">
        <v>61</v>
      </c>
      <c r="G9" s="4" t="str">
        <f>HYPERLINK(_xlfn.TEXTJOIN(,,"https://www.google.com/maps/search/",Tabelle1[[#This Row],[lat]],"+",Tabelle1[[#This Row],[lon]]),Tabelle1[[#This Row],[location_]])</f>
        <v>Hohenzollernstraße 26, 71638 Ludwigsburg</v>
      </c>
      <c r="H9" s="2" t="s">
        <v>163</v>
      </c>
      <c r="I9" t="s">
        <v>164</v>
      </c>
      <c r="J9" t="s">
        <v>150</v>
      </c>
      <c r="K9">
        <v>48.885649000000001</v>
      </c>
      <c r="L9">
        <v>9.1905149999999995</v>
      </c>
      <c r="M9" t="str">
        <f>SUBSTITUTE(Tabelle1[[#This Row],[latitude]],",",".")</f>
        <v>48.885649</v>
      </c>
      <c r="N9" t="str">
        <f>SUBSTITUTE(Tabelle1[[#This Row],[longitude]],",",".")</f>
        <v>9.190515</v>
      </c>
    </row>
    <row r="10" spans="1:14" x14ac:dyDescent="0.25">
      <c r="A10">
        <v>51</v>
      </c>
      <c r="B10" t="s">
        <v>58</v>
      </c>
      <c r="C10" t="s">
        <v>62</v>
      </c>
      <c r="D10" s="1">
        <v>38519</v>
      </c>
      <c r="E10" t="s">
        <v>63</v>
      </c>
      <c r="F10" t="s">
        <v>64</v>
      </c>
      <c r="G10" s="4" t="str">
        <f>HYPERLINK(_xlfn.TEXTJOIN(,,"https://www.google.com/maps/search/",Tabelle1[[#This Row],[lat]],"+",Tabelle1[[#This Row],[lon]]),Tabelle1[[#This Row],[location_]])</f>
        <v>Hohenzollernstraße 6, 71638 Ludwigsburg</v>
      </c>
      <c r="H10" s="2" t="s">
        <v>165</v>
      </c>
      <c r="I10" t="s">
        <v>166</v>
      </c>
      <c r="J10" t="s">
        <v>150</v>
      </c>
      <c r="K10">
        <v>48.887382000000002</v>
      </c>
      <c r="L10">
        <v>9.1899619999999995</v>
      </c>
      <c r="M10" t="str">
        <f>SUBSTITUTE(Tabelle1[[#This Row],[latitude]],",",".")</f>
        <v>48.887382</v>
      </c>
      <c r="N10" t="str">
        <f>SUBSTITUTE(Tabelle1[[#This Row],[longitude]],",",".")</f>
        <v>9.189962</v>
      </c>
    </row>
    <row r="11" spans="1:14" x14ac:dyDescent="0.25">
      <c r="A11">
        <v>51</v>
      </c>
      <c r="B11" t="s">
        <v>58</v>
      </c>
      <c r="C11" t="s">
        <v>65</v>
      </c>
      <c r="D11" s="1">
        <v>39064</v>
      </c>
      <c r="E11" t="s">
        <v>66</v>
      </c>
      <c r="F11" t="s">
        <v>67</v>
      </c>
      <c r="G11" s="4" t="str">
        <f>HYPERLINK(_xlfn.TEXTJOIN(,,"https://www.google.com/maps/search/",Tabelle1[[#This Row],[lat]],"+",Tabelle1[[#This Row],[lon]]),Tabelle1[[#This Row],[location_]])</f>
        <v>Fröbelstraße 26, 71634 Ludwigsburg</v>
      </c>
      <c r="H11" s="2" t="s">
        <v>167</v>
      </c>
      <c r="I11" t="s">
        <v>168</v>
      </c>
      <c r="J11" t="s">
        <v>150</v>
      </c>
      <c r="K11">
        <v>48.905366000000001</v>
      </c>
      <c r="L11">
        <v>9.1849710000000009</v>
      </c>
      <c r="M11" t="str">
        <f>SUBSTITUTE(Tabelle1[[#This Row],[latitude]],",",".")</f>
        <v>48.905366</v>
      </c>
      <c r="N11" t="str">
        <f>SUBSTITUTE(Tabelle1[[#This Row],[longitude]],",",".")</f>
        <v>9.184971</v>
      </c>
    </row>
    <row r="12" spans="1:14" x14ac:dyDescent="0.25">
      <c r="A12">
        <v>50</v>
      </c>
      <c r="B12" t="s">
        <v>68</v>
      </c>
      <c r="C12" t="s">
        <v>69</v>
      </c>
      <c r="D12" s="1">
        <v>41290</v>
      </c>
      <c r="E12" t="s">
        <v>18</v>
      </c>
      <c r="F12" t="s">
        <v>70</v>
      </c>
      <c r="G12" s="4" t="str">
        <f>HYPERLINK(_xlfn.TEXTJOIN(,,"https://www.google.com/maps/search/",Tabelle1[[#This Row],[lat]],"+",Tabelle1[[#This Row],[lon]]),Tabelle1[[#This Row],[location_]])</f>
        <v>Charlottenstraße 17, 71691 Freiberg</v>
      </c>
      <c r="H12" s="2" t="s">
        <v>169</v>
      </c>
      <c r="I12" t="s">
        <v>170</v>
      </c>
      <c r="J12" t="s">
        <v>150</v>
      </c>
      <c r="K12">
        <v>48.932096000000001</v>
      </c>
      <c r="L12">
        <v>9.1925080000000001</v>
      </c>
      <c r="M12" t="str">
        <f>SUBSTITUTE(Tabelle1[[#This Row],[latitude]],",",".")</f>
        <v>48.932096</v>
      </c>
      <c r="N12" t="str">
        <f>SUBSTITUTE(Tabelle1[[#This Row],[longitude]],",",".")</f>
        <v>9.192508</v>
      </c>
    </row>
    <row r="13" spans="1:14" x14ac:dyDescent="0.25">
      <c r="A13">
        <v>50</v>
      </c>
      <c r="B13" t="s">
        <v>71</v>
      </c>
      <c r="C13" t="s">
        <v>72</v>
      </c>
      <c r="D13" s="1">
        <v>41576</v>
      </c>
      <c r="E13" t="s">
        <v>11</v>
      </c>
      <c r="F13" t="s">
        <v>73</v>
      </c>
      <c r="G13" s="4" t="str">
        <f>HYPERLINK(_xlfn.TEXTJOIN(,,"https://www.google.com/maps/search/",Tabelle1[[#This Row],[lat]],"+",Tabelle1[[#This Row],[lon]]),Tabelle1[[#This Row],[location_]])</f>
        <v>Bismarckstraße 2, 71634 Ludwigsburg</v>
      </c>
      <c r="H13" s="2" t="s">
        <v>171</v>
      </c>
      <c r="I13" t="s">
        <v>172</v>
      </c>
      <c r="J13" t="s">
        <v>150</v>
      </c>
      <c r="K13">
        <v>48.896526999999999</v>
      </c>
      <c r="L13">
        <v>9.1826609999999995</v>
      </c>
      <c r="M13" t="str">
        <f>SUBSTITUTE(Tabelle1[[#This Row],[latitude]],",",".")</f>
        <v>48.896527</v>
      </c>
      <c r="N13" t="str">
        <f>SUBSTITUTE(Tabelle1[[#This Row],[longitude]],",",".")</f>
        <v>9.182661</v>
      </c>
    </row>
    <row r="14" spans="1:14" x14ac:dyDescent="0.25">
      <c r="A14">
        <v>50</v>
      </c>
      <c r="B14" t="s">
        <v>74</v>
      </c>
      <c r="C14" t="s">
        <v>75</v>
      </c>
      <c r="D14" s="1">
        <v>41957</v>
      </c>
      <c r="E14" t="s">
        <v>9</v>
      </c>
      <c r="F14" t="s">
        <v>76</v>
      </c>
      <c r="G14" s="4" t="str">
        <f>HYPERLINK(_xlfn.TEXTJOIN(,,"https://www.google.com/maps/search/",Tabelle1[[#This Row],[lat]],"+",Tabelle1[[#This Row],[lon]]),Tabelle1[[#This Row],[location_]])</f>
        <v>Jahnstraße 9, 74354 Besigheim</v>
      </c>
      <c r="H14" s="2" t="s">
        <v>173</v>
      </c>
      <c r="I14" t="s">
        <v>174</v>
      </c>
      <c r="J14" t="s">
        <v>150</v>
      </c>
      <c r="K14">
        <v>48.998012000000003</v>
      </c>
      <c r="L14">
        <v>9.1522410000000001</v>
      </c>
      <c r="M14" t="str">
        <f>SUBSTITUTE(Tabelle1[[#This Row],[latitude]],",",".")</f>
        <v>48.998012</v>
      </c>
      <c r="N14" t="str">
        <f>SUBSTITUTE(Tabelle1[[#This Row],[longitude]],",",".")</f>
        <v>9.152241</v>
      </c>
    </row>
    <row r="15" spans="1:14" x14ac:dyDescent="0.25">
      <c r="A15">
        <v>100</v>
      </c>
      <c r="B15" t="s">
        <v>77</v>
      </c>
      <c r="C15" t="s">
        <v>78</v>
      </c>
      <c r="D15" s="1">
        <v>36105</v>
      </c>
      <c r="E15" t="s">
        <v>79</v>
      </c>
      <c r="F15" t="s">
        <v>80</v>
      </c>
      <c r="G15" s="4" t="str">
        <f>HYPERLINK(_xlfn.TEXTJOIN(,,"https://www.google.com/maps/search/",Tabelle1[[#This Row],[lat]],"+",Tabelle1[[#This Row],[lon]]),Tabelle1[[#This Row],[location_]])</f>
        <v>Flößerstraße 60, 74321 Bietigheim-Bissingen</v>
      </c>
      <c r="H15" s="2" t="s">
        <v>175</v>
      </c>
      <c r="I15" t="s">
        <v>176</v>
      </c>
      <c r="J15" t="s">
        <v>150</v>
      </c>
      <c r="K15">
        <v>48.948732999999997</v>
      </c>
      <c r="L15">
        <v>9.0986999999999991</v>
      </c>
      <c r="M15" t="str">
        <f>SUBSTITUTE(Tabelle1[[#This Row],[latitude]],",",".")</f>
        <v>48.948733</v>
      </c>
      <c r="N15" t="str">
        <f>SUBSTITUTE(Tabelle1[[#This Row],[longitude]],",",".")</f>
        <v>9.0987</v>
      </c>
    </row>
    <row r="16" spans="1:14" x14ac:dyDescent="0.25">
      <c r="A16">
        <v>176</v>
      </c>
      <c r="B16" t="s">
        <v>81</v>
      </c>
      <c r="C16" t="s">
        <v>82</v>
      </c>
      <c r="D16" s="1">
        <v>40480</v>
      </c>
      <c r="E16" t="s">
        <v>3</v>
      </c>
      <c r="F16" t="s">
        <v>83</v>
      </c>
      <c r="G16" s="4" t="str">
        <f>HYPERLINK(_xlfn.TEXTJOIN(,,"https://www.google.com/maps/search/",Tabelle1[[#This Row],[lat]],"+",Tabelle1[[#This Row],[lon]]),Tabelle1[[#This Row],[location_]])</f>
        <v>Hasenbergstraße 16, 70839 Gerlingen</v>
      </c>
      <c r="H16" s="2" t="s">
        <v>177</v>
      </c>
      <c r="I16" t="s">
        <v>178</v>
      </c>
      <c r="J16" t="s">
        <v>150</v>
      </c>
      <c r="K16">
        <v>48.796280000000003</v>
      </c>
      <c r="L16">
        <v>9.0620829999999994</v>
      </c>
      <c r="M16" t="str">
        <f>SUBSTITUTE(Tabelle1[[#This Row],[latitude]],",",".")</f>
        <v>48.79628</v>
      </c>
      <c r="N16" t="str">
        <f>SUBSTITUTE(Tabelle1[[#This Row],[longitude]],",",".")</f>
        <v>9.062083</v>
      </c>
    </row>
    <row r="17" spans="1:14" x14ac:dyDescent="0.25">
      <c r="A17">
        <v>50</v>
      </c>
      <c r="B17" t="s">
        <v>84</v>
      </c>
      <c r="C17" t="s">
        <v>85</v>
      </c>
      <c r="D17" s="1">
        <v>41757</v>
      </c>
      <c r="E17" t="s">
        <v>1</v>
      </c>
      <c r="F17" t="s">
        <v>86</v>
      </c>
      <c r="G17" s="4" t="str">
        <f>HYPERLINK(_xlfn.TEXTJOIN(,,"https://www.google.com/maps/search/",Tabelle1[[#This Row],[lat]],"+",Tabelle1[[#This Row],[lon]]),Tabelle1[[#This Row],[location_]])</f>
        <v>Pappelweg 1, 74321 Bietigheim-Bissingen</v>
      </c>
      <c r="H17" s="2" t="s">
        <v>179</v>
      </c>
      <c r="I17" t="s">
        <v>180</v>
      </c>
      <c r="J17" t="s">
        <v>150</v>
      </c>
      <c r="K17">
        <v>48.941887999999999</v>
      </c>
      <c r="L17">
        <v>9.1015219999999992</v>
      </c>
      <c r="M17" t="str">
        <f>SUBSTITUTE(Tabelle1[[#This Row],[latitude]],",",".")</f>
        <v>48.941888</v>
      </c>
      <c r="N17" t="str">
        <f>SUBSTITUTE(Tabelle1[[#This Row],[longitude]],",",".")</f>
        <v>9.101522</v>
      </c>
    </row>
    <row r="18" spans="1:14" x14ac:dyDescent="0.25">
      <c r="A18">
        <v>50</v>
      </c>
      <c r="B18" t="s">
        <v>84</v>
      </c>
      <c r="C18" t="s">
        <v>87</v>
      </c>
      <c r="D18" s="1">
        <v>41010</v>
      </c>
      <c r="E18" t="s">
        <v>88</v>
      </c>
      <c r="F18" t="s">
        <v>89</v>
      </c>
      <c r="G18" s="4" t="str">
        <f>HYPERLINK(_xlfn.TEXTJOIN(,,"https://www.google.com/maps/search/",Tabelle1[[#This Row],[lat]],"+",Tabelle1[[#This Row],[lon]]),Tabelle1[[#This Row],[location_]])</f>
        <v>Bahnhofstraße 45, 74321 Bietigheim-Bissingen</v>
      </c>
      <c r="H18" s="2" t="s">
        <v>181</v>
      </c>
      <c r="I18" t="s">
        <v>182</v>
      </c>
      <c r="J18" t="s">
        <v>150</v>
      </c>
      <c r="K18">
        <v>48.946224999999998</v>
      </c>
      <c r="L18">
        <v>9.1065860000000001</v>
      </c>
      <c r="M18" t="str">
        <f>SUBSTITUTE(Tabelle1[[#This Row],[latitude]],",",".")</f>
        <v>48.946225</v>
      </c>
      <c r="N18" t="str">
        <f>SUBSTITUTE(Tabelle1[[#This Row],[longitude]],",",".")</f>
        <v>9.106586</v>
      </c>
    </row>
    <row r="19" spans="1:14" x14ac:dyDescent="0.25">
      <c r="A19">
        <v>50</v>
      </c>
      <c r="B19" t="s">
        <v>90</v>
      </c>
      <c r="C19" t="s">
        <v>91</v>
      </c>
      <c r="D19" s="1">
        <v>40277</v>
      </c>
      <c r="E19" t="s">
        <v>92</v>
      </c>
      <c r="F19" t="s">
        <v>93</v>
      </c>
      <c r="G19" s="4" t="str">
        <f>HYPERLINK(_xlfn.TEXTJOIN(,,"https://www.google.com/maps/search/",Tabelle1[[#This Row],[lat]],"+",Tabelle1[[#This Row],[lon]]),Tabelle1[[#This Row],[location_]])</f>
        <v>Ludwigsburger Straße 70, 71696 Möglingen</v>
      </c>
      <c r="H19" s="2" t="s">
        <v>183</v>
      </c>
      <c r="I19" t="s">
        <v>184</v>
      </c>
      <c r="J19" t="s">
        <v>150</v>
      </c>
      <c r="K19">
        <v>48.887824000000002</v>
      </c>
      <c r="L19">
        <v>9.1355640000000005</v>
      </c>
      <c r="M19" t="str">
        <f>SUBSTITUTE(Tabelle1[[#This Row],[latitude]],",",".")</f>
        <v>48.887824</v>
      </c>
      <c r="N19" t="str">
        <f>SUBSTITUTE(Tabelle1[[#This Row],[longitude]],",",".")</f>
        <v>9.135564</v>
      </c>
    </row>
    <row r="20" spans="1:14" x14ac:dyDescent="0.25">
      <c r="A20">
        <v>50</v>
      </c>
      <c r="B20" t="s">
        <v>94</v>
      </c>
      <c r="C20" t="s">
        <v>95</v>
      </c>
      <c r="D20" s="1">
        <v>40703</v>
      </c>
      <c r="E20" t="s">
        <v>96</v>
      </c>
      <c r="F20" t="s">
        <v>97</v>
      </c>
      <c r="G20" s="4" t="str">
        <f>HYPERLINK(_xlfn.TEXTJOIN(,,"https://www.google.com/maps/search/",Tabelle1[[#This Row],[lat]],"+",Tabelle1[[#This Row],[lon]]),Tabelle1[[#This Row],[location_]])</f>
        <v>Andreaestraße 16, 71665 Vaihingen</v>
      </c>
      <c r="H20" s="2" t="s">
        <v>185</v>
      </c>
      <c r="I20" t="s">
        <v>186</v>
      </c>
      <c r="J20" t="s">
        <v>150</v>
      </c>
      <c r="K20">
        <v>48.937638999999997</v>
      </c>
      <c r="L20">
        <v>8.9602170000000001</v>
      </c>
      <c r="M20" t="str">
        <f>SUBSTITUTE(Tabelle1[[#This Row],[latitude]],",",".")</f>
        <v>48.937639</v>
      </c>
      <c r="N20" t="str">
        <f>SUBSTITUTE(Tabelle1[[#This Row],[longitude]],",",".")</f>
        <v>8.960217</v>
      </c>
    </row>
    <row r="21" spans="1:14" x14ac:dyDescent="0.25">
      <c r="A21">
        <v>50</v>
      </c>
      <c r="B21" t="s">
        <v>94</v>
      </c>
      <c r="C21" t="s">
        <v>98</v>
      </c>
      <c r="D21" s="1">
        <v>40703</v>
      </c>
      <c r="E21" t="s">
        <v>96</v>
      </c>
      <c r="F21" t="s">
        <v>97</v>
      </c>
      <c r="G21" s="4" t="str">
        <f>HYPERLINK(_xlfn.TEXTJOIN(,,"https://www.google.com/maps/search/",Tabelle1[[#This Row],[lat]],"+",Tabelle1[[#This Row],[lon]]),Tabelle1[[#This Row],[location_]])</f>
        <v>Andreaestraße 16, 71665 Vaihingen</v>
      </c>
      <c r="H21" s="2" t="s">
        <v>187</v>
      </c>
      <c r="I21" t="s">
        <v>188</v>
      </c>
      <c r="J21" t="s">
        <v>150</v>
      </c>
      <c r="K21">
        <v>48.937514999999998</v>
      </c>
      <c r="L21">
        <v>8.9602780000000006</v>
      </c>
      <c r="M21" t="str">
        <f>SUBSTITUTE(Tabelle1[[#This Row],[latitude]],",",".")</f>
        <v>48.937515</v>
      </c>
      <c r="N21" t="str">
        <f>SUBSTITUTE(Tabelle1[[#This Row],[longitude]],",",".")</f>
        <v>8.960278</v>
      </c>
    </row>
    <row r="22" spans="1:14" x14ac:dyDescent="0.25">
      <c r="A22">
        <v>50</v>
      </c>
      <c r="B22" t="s">
        <v>94</v>
      </c>
      <c r="C22" t="s">
        <v>99</v>
      </c>
      <c r="D22" s="1">
        <v>41113</v>
      </c>
      <c r="E22" t="s">
        <v>16</v>
      </c>
      <c r="F22" t="s">
        <v>100</v>
      </c>
      <c r="G22" s="4" t="str">
        <f>HYPERLINK(_xlfn.TEXTJOIN(,,"https://www.google.com/maps/search/",Tabelle1[[#This Row],[lat]],"+",Tabelle1[[#This Row],[lon]]),Tabelle1[[#This Row],[location_]])</f>
        <v>Bannmüller 8, 71672 Marbach</v>
      </c>
      <c r="H22" s="2" t="s">
        <v>189</v>
      </c>
      <c r="I22" t="s">
        <v>190</v>
      </c>
      <c r="J22" t="s">
        <v>150</v>
      </c>
      <c r="K22">
        <v>48.94312</v>
      </c>
      <c r="L22">
        <v>9.2582330000000006</v>
      </c>
      <c r="M22" t="str">
        <f>SUBSTITUTE(Tabelle1[[#This Row],[latitude]],",",".")</f>
        <v>48.94312</v>
      </c>
      <c r="N22" t="str">
        <f>SUBSTITUTE(Tabelle1[[#This Row],[longitude]],",",".")</f>
        <v>9.258233</v>
      </c>
    </row>
    <row r="23" spans="1:14" x14ac:dyDescent="0.25">
      <c r="A23">
        <v>50</v>
      </c>
      <c r="B23" t="s">
        <v>94</v>
      </c>
      <c r="C23" t="s">
        <v>101</v>
      </c>
      <c r="D23" s="1">
        <v>42418</v>
      </c>
      <c r="E23" t="s">
        <v>6</v>
      </c>
      <c r="F23" t="s">
        <v>100</v>
      </c>
      <c r="G23" s="4" t="str">
        <f>HYPERLINK(_xlfn.TEXTJOIN(,,"https://www.google.com/maps/search/",Tabelle1[[#This Row],[lat]],"+",Tabelle1[[#This Row],[lon]]),Tabelle1[[#This Row],[location_]])</f>
        <v>Bannmüller 8, 71672 Marbach</v>
      </c>
      <c r="H23" s="2" t="s">
        <v>191</v>
      </c>
      <c r="I23" t="s">
        <v>192</v>
      </c>
      <c r="J23" t="s">
        <v>150</v>
      </c>
      <c r="K23">
        <v>48.943106</v>
      </c>
      <c r="L23">
        <v>9.2582330000000006</v>
      </c>
      <c r="M23" t="str">
        <f>SUBSTITUTE(Tabelle1[[#This Row],[latitude]],",",".")</f>
        <v>48.943106</v>
      </c>
      <c r="N23" t="str">
        <f>SUBSTITUTE(Tabelle1[[#This Row],[longitude]],",",".")</f>
        <v>9.258233</v>
      </c>
    </row>
    <row r="24" spans="1:14" x14ac:dyDescent="0.25">
      <c r="A24">
        <v>51</v>
      </c>
      <c r="B24" t="s">
        <v>102</v>
      </c>
      <c r="C24" t="s">
        <v>103</v>
      </c>
      <c r="D24" s="1">
        <v>42278</v>
      </c>
      <c r="E24" t="s">
        <v>38</v>
      </c>
      <c r="F24" t="s">
        <v>104</v>
      </c>
      <c r="G24" s="4" t="str">
        <f>HYPERLINK(_xlfn.TEXTJOIN(,,"https://www.google.com/maps/search/",Tabelle1[[#This Row],[lat]],"+",Tabelle1[[#This Row],[lon]]),Tabelle1[[#This Row],[location_]])</f>
        <v>Am Ring 14, 71686 Remseck</v>
      </c>
      <c r="H24" s="2" t="s">
        <v>193</v>
      </c>
      <c r="I24" t="s">
        <v>194</v>
      </c>
      <c r="J24" t="s">
        <v>150</v>
      </c>
      <c r="K24">
        <v>48.87435</v>
      </c>
      <c r="L24">
        <v>9.2799239999999994</v>
      </c>
      <c r="M24" t="str">
        <f>SUBSTITUTE(Tabelle1[[#This Row],[latitude]],",",".")</f>
        <v>48.87435</v>
      </c>
      <c r="N24" t="str">
        <f>SUBSTITUTE(Tabelle1[[#This Row],[longitude]],",",".")</f>
        <v>9.279924</v>
      </c>
    </row>
    <row r="25" spans="1:14" x14ac:dyDescent="0.25">
      <c r="A25">
        <v>224</v>
      </c>
      <c r="B25" t="s">
        <v>68</v>
      </c>
      <c r="C25" t="s">
        <v>105</v>
      </c>
      <c r="D25" s="1">
        <v>41528</v>
      </c>
      <c r="E25" t="s">
        <v>14</v>
      </c>
      <c r="F25" t="s">
        <v>106</v>
      </c>
      <c r="G25" s="4" t="str">
        <f>HYPERLINK(_xlfn.TEXTJOIN(,,"https://www.google.com/maps/search/",Tabelle1[[#This Row],[lat]],"+",Tabelle1[[#This Row],[lon]]),Tabelle1[[#This Row],[location_]])</f>
        <v>Marktplatz 2, 71691 Freiberg</v>
      </c>
      <c r="H25" s="2" t="s">
        <v>195</v>
      </c>
      <c r="I25" t="s">
        <v>196</v>
      </c>
      <c r="J25" t="s">
        <v>150</v>
      </c>
      <c r="K25">
        <v>48.934538000000003</v>
      </c>
      <c r="L25">
        <v>9.1921049999999997</v>
      </c>
      <c r="M25" t="str">
        <f>SUBSTITUTE(Tabelle1[[#This Row],[latitude]],",",".")</f>
        <v>48.934538</v>
      </c>
      <c r="N25" t="str">
        <f>SUBSTITUTE(Tabelle1[[#This Row],[longitude]],",",".")</f>
        <v>9.192105</v>
      </c>
    </row>
    <row r="26" spans="1:14" x14ac:dyDescent="0.25">
      <c r="A26">
        <v>50</v>
      </c>
      <c r="B26" t="s">
        <v>107</v>
      </c>
      <c r="C26" t="s">
        <v>108</v>
      </c>
      <c r="D26" s="1">
        <v>39814</v>
      </c>
      <c r="E26" t="s">
        <v>5</v>
      </c>
      <c r="F26" t="s">
        <v>109</v>
      </c>
      <c r="G26" s="4" t="str">
        <f>HYPERLINK(_xlfn.TEXTJOIN(,,"https://www.google.com/maps/search/",Tabelle1[[#This Row],[lat]],"+",Tabelle1[[#This Row],[lon]]),Tabelle1[[#This Row],[location_]])</f>
        <v>Schlesierstraße 37 A, 71634 Ludwigsburg</v>
      </c>
      <c r="H26" s="2" t="s">
        <v>197</v>
      </c>
      <c r="I26" t="s">
        <v>198</v>
      </c>
      <c r="J26" t="s">
        <v>150</v>
      </c>
      <c r="K26">
        <v>48.909545999999999</v>
      </c>
      <c r="L26">
        <v>9.1629850000000008</v>
      </c>
      <c r="M26" t="str">
        <f>SUBSTITUTE(Tabelle1[[#This Row],[latitude]],",",".")</f>
        <v>48.909546</v>
      </c>
      <c r="N26" t="str">
        <f>SUBSTITUTE(Tabelle1[[#This Row],[longitude]],",",".")</f>
        <v>9.162985</v>
      </c>
    </row>
    <row r="27" spans="1:14" x14ac:dyDescent="0.25">
      <c r="A27">
        <v>232</v>
      </c>
      <c r="B27" t="s">
        <v>110</v>
      </c>
      <c r="C27" t="s">
        <v>7</v>
      </c>
      <c r="D27" s="1">
        <v>40094</v>
      </c>
      <c r="E27" t="s">
        <v>17</v>
      </c>
      <c r="F27" t="s">
        <v>111</v>
      </c>
      <c r="G27" s="4" t="str">
        <f>HYPERLINK(_xlfn.TEXTJOIN(,,"https://www.google.com/maps/search/",Tabelle1[[#This Row],[lat]],"+",Tabelle1[[#This Row],[lon]]),Tabelle1[[#This Row],[location_]])</f>
        <v>Dieselstraße 24, 70839 Gerlingen</v>
      </c>
      <c r="H27" s="2" t="s">
        <v>199</v>
      </c>
      <c r="I27" t="s">
        <v>200</v>
      </c>
      <c r="J27" t="s">
        <v>150</v>
      </c>
      <c r="K27">
        <v>48.806323999999996</v>
      </c>
      <c r="L27">
        <v>9.0728279999999994</v>
      </c>
      <c r="M27" t="str">
        <f>SUBSTITUTE(Tabelle1[[#This Row],[latitude]],",",".")</f>
        <v>48.806324</v>
      </c>
      <c r="N27" t="str">
        <f>SUBSTITUTE(Tabelle1[[#This Row],[longitude]],",",".")</f>
        <v>9.072828</v>
      </c>
    </row>
    <row r="28" spans="1:14" x14ac:dyDescent="0.25">
      <c r="A28">
        <v>113</v>
      </c>
      <c r="B28" t="s">
        <v>112</v>
      </c>
      <c r="C28" t="s">
        <v>7</v>
      </c>
      <c r="D28" s="1">
        <v>42235</v>
      </c>
      <c r="E28" t="s">
        <v>12</v>
      </c>
      <c r="F28" t="s">
        <v>113</v>
      </c>
      <c r="G28" s="4" t="str">
        <f>HYPERLINK(_xlfn.TEXTJOIN(,,"https://www.google.com/maps/search/",Tabelle1[[#This Row],[lat]],"+",Tabelle1[[#This Row],[lon]]),Tabelle1[[#This Row],[location_]])</f>
        <v>Auf der Karlshöhe 3, 71638 Ludwigsburg</v>
      </c>
      <c r="H28" s="2" t="s">
        <v>201</v>
      </c>
      <c r="I28" t="s">
        <v>202</v>
      </c>
      <c r="J28" t="s">
        <v>150</v>
      </c>
      <c r="K28">
        <v>48.884351000000002</v>
      </c>
      <c r="L28">
        <v>9.1993019999999994</v>
      </c>
      <c r="M28" t="str">
        <f>SUBSTITUTE(Tabelle1[[#This Row],[latitude]],",",".")</f>
        <v>48.884351</v>
      </c>
      <c r="N28" t="str">
        <f>SUBSTITUTE(Tabelle1[[#This Row],[longitude]],",",".")</f>
        <v>9.199302</v>
      </c>
    </row>
    <row r="29" spans="1:14" x14ac:dyDescent="0.25">
      <c r="A29">
        <v>113</v>
      </c>
      <c r="B29" t="s">
        <v>112</v>
      </c>
      <c r="C29" t="s">
        <v>15</v>
      </c>
      <c r="D29" s="1">
        <v>42235</v>
      </c>
      <c r="E29" t="s">
        <v>12</v>
      </c>
      <c r="F29" t="s">
        <v>113</v>
      </c>
      <c r="G29" s="4" t="str">
        <f>HYPERLINK(_xlfn.TEXTJOIN(,,"https://www.google.com/maps/search/",Tabelle1[[#This Row],[lat]],"+",Tabelle1[[#This Row],[lon]]),Tabelle1[[#This Row],[location_]])</f>
        <v>Auf der Karlshöhe 3, 71638 Ludwigsburg</v>
      </c>
      <c r="H29" s="2" t="s">
        <v>203</v>
      </c>
      <c r="I29" t="s">
        <v>204</v>
      </c>
      <c r="J29" t="s">
        <v>150</v>
      </c>
      <c r="K29">
        <v>48.884359000000003</v>
      </c>
      <c r="L29">
        <v>9.1993019999999994</v>
      </c>
      <c r="M29" t="str">
        <f>SUBSTITUTE(Tabelle1[[#This Row],[latitude]],",",".")</f>
        <v>48.884359</v>
      </c>
      <c r="N29" t="str">
        <f>SUBSTITUTE(Tabelle1[[#This Row],[longitude]],",",".")</f>
        <v>9.199302</v>
      </c>
    </row>
    <row r="30" spans="1:14" x14ac:dyDescent="0.25">
      <c r="A30">
        <v>140</v>
      </c>
      <c r="B30" t="s">
        <v>114</v>
      </c>
      <c r="C30" t="s">
        <v>115</v>
      </c>
      <c r="D30" s="1">
        <v>41983</v>
      </c>
      <c r="E30" t="s">
        <v>10</v>
      </c>
      <c r="F30" t="s">
        <v>116</v>
      </c>
      <c r="G30" s="5" t="str">
        <f>HYPERLINK(_xlfn.TEXTJOIN(,,"https://www.google.com/maps/search/",Tabelle1[[#This Row],[lat]],"+",Tabelle1[[#This Row],[lon]]),Tabelle1[[#This Row],[location_]])</f>
        <v>Kornwestheimer Straße 1, 70825 Korntal-Münchingen</v>
      </c>
      <c r="H30" s="2" t="s">
        <v>205</v>
      </c>
      <c r="I30" t="s">
        <v>206</v>
      </c>
      <c r="J30" t="s">
        <v>150</v>
      </c>
      <c r="K30">
        <v>48.852555000000002</v>
      </c>
      <c r="L30">
        <v>9.1011670000000002</v>
      </c>
      <c r="M30" t="str">
        <f>SUBSTITUTE(Tabelle1[[#This Row],[latitude]],",",".")</f>
        <v>48.852555</v>
      </c>
      <c r="N30" t="str">
        <f>SUBSTITUTE(Tabelle1[[#This Row],[longitude]],",",".")</f>
        <v>9.101167</v>
      </c>
    </row>
    <row r="31" spans="1:14" x14ac:dyDescent="0.25">
      <c r="A31">
        <v>50</v>
      </c>
      <c r="B31" t="s">
        <v>114</v>
      </c>
      <c r="C31" t="s">
        <v>117</v>
      </c>
      <c r="D31" s="1">
        <v>42348</v>
      </c>
      <c r="E31" t="s">
        <v>2</v>
      </c>
      <c r="F31" t="s">
        <v>118</v>
      </c>
      <c r="G31" s="5" t="str">
        <f>HYPERLINK(_xlfn.TEXTJOIN(,,"https://www.google.com/maps/search/",Tabelle1[[#This Row],[lat]],"+",Tabelle1[[#This Row],[lon]]),Tabelle1[[#This Row],[location_]])</f>
        <v>Feuerseeweg 3, 70825 Korntal-Münchingen</v>
      </c>
      <c r="H31" s="2" t="s">
        <v>207</v>
      </c>
      <c r="I31" t="s">
        <v>208</v>
      </c>
      <c r="J31" t="s">
        <v>150</v>
      </c>
      <c r="K31">
        <v>48.830190000000002</v>
      </c>
      <c r="L31">
        <v>9.1230030000000006</v>
      </c>
      <c r="M31" t="str">
        <f>SUBSTITUTE(Tabelle1[[#This Row],[latitude]],",",".")</f>
        <v>48.83019</v>
      </c>
      <c r="N31" t="str">
        <f>SUBSTITUTE(Tabelle1[[#This Row],[longitude]],",",".")</f>
        <v>9.123003</v>
      </c>
    </row>
    <row r="32" spans="1:14" x14ac:dyDescent="0.25">
      <c r="A32">
        <v>50</v>
      </c>
      <c r="B32" t="s">
        <v>119</v>
      </c>
      <c r="C32" t="s">
        <v>120</v>
      </c>
      <c r="D32" s="1">
        <v>41845</v>
      </c>
      <c r="E32" t="s">
        <v>8</v>
      </c>
      <c r="F32" t="s">
        <v>121</v>
      </c>
      <c r="G32" s="5" t="str">
        <f>HYPERLINK(_xlfn.TEXTJOIN(,,"https://www.google.com/maps/search/",Tabelle1[[#This Row],[lat]],"+",Tabelle1[[#This Row],[lon]]),Tabelle1[[#This Row],[location_]])</f>
        <v>Seewiesenstraße 12, 74321 Bietigheim-Bissingen</v>
      </c>
      <c r="H32" s="2" t="s">
        <v>209</v>
      </c>
      <c r="I32" t="s">
        <v>210</v>
      </c>
      <c r="J32" t="s">
        <v>150</v>
      </c>
      <c r="K32">
        <v>48.950864000000003</v>
      </c>
      <c r="L32">
        <v>9.1456820000000008</v>
      </c>
      <c r="M32" t="str">
        <f>SUBSTITUTE(Tabelle1[[#This Row],[latitude]],",",".")</f>
        <v>48.950864</v>
      </c>
      <c r="N32" t="str">
        <f>SUBSTITUTE(Tabelle1[[#This Row],[longitude]],",",".")</f>
        <v>9.145682</v>
      </c>
    </row>
    <row r="33" spans="1:14" x14ac:dyDescent="0.25">
      <c r="A33">
        <v>49</v>
      </c>
      <c r="B33" t="s">
        <v>122</v>
      </c>
      <c r="C33" t="s">
        <v>123</v>
      </c>
      <c r="D33" s="1">
        <v>41220</v>
      </c>
      <c r="E33" t="s">
        <v>4</v>
      </c>
      <c r="F33" t="s">
        <v>124</v>
      </c>
      <c r="G33" s="5" t="str">
        <f>HYPERLINK(_xlfn.TEXTJOIN(,,"https://www.google.com/maps/search/",Tabelle1[[#This Row],[lat]],"+",Tabelle1[[#This Row],[lon]]),Tabelle1[[#This Row],[location_]])</f>
        <v>Oberriexinger Straße 33, 74343 Sachsenheim</v>
      </c>
      <c r="H33" s="2" t="s">
        <v>211</v>
      </c>
      <c r="I33" t="s">
        <v>212</v>
      </c>
      <c r="J33" t="s">
        <v>150</v>
      </c>
      <c r="K33">
        <v>48.957597999999997</v>
      </c>
      <c r="L33">
        <v>9.0635960000000004</v>
      </c>
      <c r="M33" t="str">
        <f>SUBSTITUTE(Tabelle1[[#This Row],[latitude]],",",".")</f>
        <v>48.957598</v>
      </c>
      <c r="N33" t="str">
        <f>SUBSTITUTE(Tabelle1[[#This Row],[longitude]],",",".")</f>
        <v>9.063596</v>
      </c>
    </row>
    <row r="34" spans="1:14" x14ac:dyDescent="0.25">
      <c r="A34">
        <v>50</v>
      </c>
      <c r="B34" t="s">
        <v>125</v>
      </c>
      <c r="C34" t="s">
        <v>126</v>
      </c>
      <c r="D34" s="1">
        <v>41667</v>
      </c>
      <c r="E34" t="s">
        <v>13</v>
      </c>
      <c r="F34" t="s">
        <v>127</v>
      </c>
      <c r="G34" s="5" t="str">
        <f>HYPERLINK(_xlfn.TEXTJOIN(,,"https://www.google.com/maps/search/",Tabelle1[[#This Row],[lat]],"+",Tabelle1[[#This Row],[lon]]),Tabelle1[[#This Row],[location_]])</f>
        <v>Zeppelinring 6, 71735 Eberdingen</v>
      </c>
      <c r="H34" s="2" t="s">
        <v>213</v>
      </c>
      <c r="I34" t="s">
        <v>214</v>
      </c>
      <c r="J34" t="s">
        <v>150</v>
      </c>
      <c r="K34">
        <v>48.893192999999997</v>
      </c>
      <c r="L34">
        <v>9.0066989999999993</v>
      </c>
      <c r="M34" t="str">
        <f>SUBSTITUTE(Tabelle1[[#This Row],[latitude]],",",".")</f>
        <v>48.893193</v>
      </c>
      <c r="N34" t="str">
        <f>SUBSTITUTE(Tabelle1[[#This Row],[longitude]],",",".")</f>
        <v>9.006699</v>
      </c>
    </row>
    <row r="35" spans="1:14" x14ac:dyDescent="0.25">
      <c r="A35">
        <v>50</v>
      </c>
      <c r="B35" t="s">
        <v>128</v>
      </c>
      <c r="C35" t="s">
        <v>129</v>
      </c>
      <c r="D35" s="1">
        <v>39064</v>
      </c>
      <c r="E35" t="s">
        <v>66</v>
      </c>
      <c r="F35" t="s">
        <v>130</v>
      </c>
      <c r="G35" s="5" t="str">
        <f>HYPERLINK(_xlfn.TEXTJOIN(,,"https://www.google.com/maps/search/",Tabelle1[[#This Row],[lat]],"+",Tabelle1[[#This Row],[lon]]),Tabelle1[[#This Row],[location_]])</f>
        <v>Gyulaer Platz 3, 71254 Ditzingen</v>
      </c>
      <c r="H35" s="2" t="s">
        <v>215</v>
      </c>
      <c r="I35" t="s">
        <v>216</v>
      </c>
      <c r="J35" t="s">
        <v>150</v>
      </c>
      <c r="K35">
        <v>48.826669000000003</v>
      </c>
      <c r="L35">
        <v>9.0704879999999992</v>
      </c>
      <c r="M35" t="str">
        <f>SUBSTITUTE(Tabelle1[[#This Row],[latitude]],",",".")</f>
        <v>48.826669</v>
      </c>
      <c r="N35" t="str">
        <f>SUBSTITUTE(Tabelle1[[#This Row],[longitude]],",",".")</f>
        <v>9.070488</v>
      </c>
    </row>
    <row r="36" spans="1:14" x14ac:dyDescent="0.25">
      <c r="A36">
        <v>50</v>
      </c>
      <c r="B36" t="s">
        <v>131</v>
      </c>
      <c r="C36" t="s">
        <v>132</v>
      </c>
      <c r="D36" s="1">
        <v>40156</v>
      </c>
      <c r="E36" t="s">
        <v>133</v>
      </c>
      <c r="F36" t="s">
        <v>134</v>
      </c>
      <c r="G36" s="5" t="str">
        <f>HYPERLINK(_xlfn.TEXTJOIN(,,"https://www.google.com/maps/search/",Tabelle1[[#This Row],[lat]],"+",Tabelle1[[#This Row],[lon]]),Tabelle1[[#This Row],[location_]])</f>
        <v>Industriestraße 32, 74357 Bönnigheim</v>
      </c>
      <c r="H36" s="2" t="s">
        <v>217</v>
      </c>
      <c r="I36" t="s">
        <v>218</v>
      </c>
      <c r="J36" t="s">
        <v>150</v>
      </c>
      <c r="K36">
        <v>49.042833999999999</v>
      </c>
      <c r="L36">
        <v>9.1055969999999995</v>
      </c>
      <c r="M36" t="str">
        <f>SUBSTITUTE(Tabelle1[[#This Row],[latitude]],",",".")</f>
        <v>49.042834</v>
      </c>
      <c r="N36" t="str">
        <f>SUBSTITUTE(Tabelle1[[#This Row],[longitude]],",",".")</f>
        <v>9.105597</v>
      </c>
    </row>
    <row r="37" spans="1:14" x14ac:dyDescent="0.25">
      <c r="A37">
        <v>50</v>
      </c>
      <c r="B37" t="s">
        <v>135</v>
      </c>
      <c r="C37" t="s">
        <v>136</v>
      </c>
      <c r="D37" s="1">
        <v>41898</v>
      </c>
      <c r="E37" t="s">
        <v>137</v>
      </c>
      <c r="F37" t="s">
        <v>138</v>
      </c>
      <c r="G37" s="5" t="str">
        <f>HYPERLINK(_xlfn.TEXTJOIN(,,"https://www.google.com/maps/search/",Tabelle1[[#This Row],[lat]],"+",Tabelle1[[#This Row],[lon]]),Tabelle1[[#This Row],[location_]])</f>
        <v>Friedrichstraße 59, 74366 Kirchheim</v>
      </c>
      <c r="H37" s="2" t="s">
        <v>219</v>
      </c>
      <c r="I37" t="s">
        <v>220</v>
      </c>
      <c r="J37" t="s">
        <v>150</v>
      </c>
      <c r="K37">
        <v>49.039248999999998</v>
      </c>
      <c r="L37">
        <v>9.1376600000000003</v>
      </c>
      <c r="M37" t="str">
        <f>SUBSTITUTE(Tabelle1[[#This Row],[latitude]],",",".")</f>
        <v>49.039249</v>
      </c>
      <c r="N37" t="str">
        <f>SUBSTITUTE(Tabelle1[[#This Row],[longitude]],",",".")</f>
        <v>9.13766</v>
      </c>
    </row>
    <row r="38" spans="1:14" x14ac:dyDescent="0.25">
      <c r="A38">
        <v>50</v>
      </c>
      <c r="B38" t="s">
        <v>139</v>
      </c>
      <c r="C38" t="s">
        <v>140</v>
      </c>
      <c r="D38" s="1">
        <v>41757</v>
      </c>
      <c r="E38" t="s">
        <v>1</v>
      </c>
      <c r="F38" t="s">
        <v>141</v>
      </c>
      <c r="G38" s="5" t="str">
        <f>HYPERLINK(_xlfn.TEXTJOIN(,,"https://www.google.com/maps/search/",Tabelle1[[#This Row],[lat]],"+",Tabelle1[[#This Row],[lon]]),Tabelle1[[#This Row],[location_]])</f>
        <v>Badstraße 8, 70806 Kornwestheim</v>
      </c>
      <c r="H38" s="2" t="s">
        <v>221</v>
      </c>
      <c r="I38" t="s">
        <v>222</v>
      </c>
      <c r="J38" t="s">
        <v>150</v>
      </c>
      <c r="K38">
        <v>48.863833999999997</v>
      </c>
      <c r="L38">
        <v>9.1863440000000001</v>
      </c>
      <c r="M38" t="str">
        <f>SUBSTITUTE(Tabelle1[[#This Row],[latitude]],",",".")</f>
        <v>48.863834</v>
      </c>
      <c r="N38" t="str">
        <f>SUBSTITUTE(Tabelle1[[#This Row],[longitude]],",",".")</f>
        <v>9.186344</v>
      </c>
    </row>
    <row r="39" spans="1:14" x14ac:dyDescent="0.25">
      <c r="A39">
        <v>200</v>
      </c>
      <c r="B39" t="s">
        <v>142</v>
      </c>
      <c r="C39" t="s">
        <v>143</v>
      </c>
      <c r="D39" s="1">
        <v>41313</v>
      </c>
      <c r="E39" t="s">
        <v>19</v>
      </c>
      <c r="F39" t="s">
        <v>144</v>
      </c>
      <c r="G39" s="5" t="str">
        <f>HYPERLINK(_xlfn.TEXTJOIN(,,"https://www.google.com/maps/search/",Tabelle1[[#This Row],[lat]],"+",Tabelle1[[#This Row],[lon]]),Tabelle1[[#This Row],[location_]])</f>
        <v>Höpfigheimer Straße 27, 74321 Bietigheim-Bissingen</v>
      </c>
      <c r="H39" s="2" t="s">
        <v>223</v>
      </c>
      <c r="I39" t="s">
        <v>224</v>
      </c>
      <c r="J39" t="s">
        <v>150</v>
      </c>
      <c r="K39">
        <v>48.954861000000001</v>
      </c>
      <c r="L39">
        <v>9.1590889999999998</v>
      </c>
      <c r="M39" t="str">
        <f>SUBSTITUTE(Tabelle1[[#This Row],[latitude]],",",".")</f>
        <v>48.954861</v>
      </c>
      <c r="N39" t="str">
        <f>SUBSTITUTE(Tabelle1[[#This Row],[longitude]],",",".")</f>
        <v>9.159089</v>
      </c>
    </row>
    <row r="40" spans="1:14" ht="15.75" x14ac:dyDescent="0.25">
      <c r="A40">
        <v>239</v>
      </c>
      <c r="B40" t="s">
        <v>145</v>
      </c>
      <c r="C40" t="s">
        <v>146</v>
      </c>
      <c r="D40" s="1">
        <v>41367</v>
      </c>
      <c r="E40" t="s">
        <v>0</v>
      </c>
      <c r="F40" t="s">
        <v>147</v>
      </c>
      <c r="G40" s="5" t="str">
        <f>HYPERLINK(_xlfn.TEXTJOIN(,,"https://www.google.com/maps/search/",Tabelle1[[#This Row],[lat]],"+",Tabelle1[[#This Row],[lon]]),Tabelle1[[#This Row],[location_]])</f>
        <v>Stammheimer Straße 10 7, 70806 Kornwestheim</v>
      </c>
      <c r="H40" s="3" t="s">
        <v>225</v>
      </c>
      <c r="I40" t="s">
        <v>226</v>
      </c>
      <c r="J40" t="s">
        <v>150</v>
      </c>
      <c r="K40">
        <v>48.860743999999997</v>
      </c>
      <c r="L40">
        <v>9.1774149999999999</v>
      </c>
      <c r="M40" t="str">
        <f>SUBSTITUTE(Tabelle1[[#This Row],[latitude]],",",".")</f>
        <v>48.860744</v>
      </c>
      <c r="N40" t="str">
        <f>SUBSTITUTE(Tabelle1[[#This Row],[longitude]],",",".")</f>
        <v>9.177415</v>
      </c>
    </row>
  </sheetData>
  <phoneticPr fontId="3" type="noConversion"/>
  <hyperlinks>
    <hyperlink ref="H2" r:id="rId1" xr:uid="{3657063F-150E-4FFF-86D2-093452392957}"/>
    <hyperlink ref="H3" r:id="rId2" xr:uid="{610E1619-92A8-46C2-BE8A-083FC9F4FFA9}"/>
    <hyperlink ref="H4" r:id="rId3" xr:uid="{1393DCA7-E66D-446B-B4C0-84A4A37A3F52}"/>
    <hyperlink ref="H5" r:id="rId4" xr:uid="{2BD68927-D729-430C-AA0A-D173C7AAEBB1}"/>
    <hyperlink ref="H6" r:id="rId5" xr:uid="{91BAF2D0-2403-4A7C-813E-84A9FA5F10A7}"/>
    <hyperlink ref="H7" r:id="rId6" xr:uid="{F0CC2624-1361-42E2-A86B-2B882337DF83}"/>
    <hyperlink ref="H8" r:id="rId7" xr:uid="{5CB0FEDC-0D3C-4338-BB1B-6BA80C347A1B}"/>
    <hyperlink ref="H9" r:id="rId8" xr:uid="{EFFE4758-E627-4D62-8507-1044709EFFBD}"/>
    <hyperlink ref="H10" r:id="rId9" xr:uid="{8C7EF23B-61E5-417D-8A47-9FEB774D2605}"/>
    <hyperlink ref="H11" r:id="rId10" xr:uid="{DA8168F4-7FC3-4326-8892-5953FE787A26}"/>
    <hyperlink ref="H12" r:id="rId11" xr:uid="{007E8DBA-4F8B-4AE1-B6CB-A882D5C0E129}"/>
    <hyperlink ref="H13" r:id="rId12" xr:uid="{951995FD-6E8B-41E8-AA0B-CB9F196068AD}"/>
    <hyperlink ref="H14" r:id="rId13" xr:uid="{302933A3-E1A7-4ECE-9B1D-46C914F6D2B2}"/>
    <hyperlink ref="H15" r:id="rId14" xr:uid="{ADD0EFA1-395A-4573-A21F-77AE6306A890}"/>
    <hyperlink ref="H16" r:id="rId15" xr:uid="{AC709737-13AD-4E57-BE92-9393CC6D72EB}"/>
    <hyperlink ref="H17" r:id="rId16" xr:uid="{3686E252-0D03-4110-BF4B-3404BD2C53B1}"/>
    <hyperlink ref="H18" r:id="rId17" xr:uid="{3B04FCF4-54E0-4E78-8E62-4751ABB77752}"/>
    <hyperlink ref="H19" r:id="rId18" xr:uid="{ED8B0F25-54F8-429C-AFFB-4C2A61F2DA64}"/>
    <hyperlink ref="H20" r:id="rId19" xr:uid="{46839402-21C7-4B00-949B-6ACF00ECCEFB}"/>
    <hyperlink ref="H21" r:id="rId20" xr:uid="{702DB203-3B6D-412F-82DE-B51FB9DE0F78}"/>
    <hyperlink ref="H22" r:id="rId21" xr:uid="{C8FA7F6F-031D-407A-895E-95F34D22ED83}"/>
    <hyperlink ref="H23" r:id="rId22" xr:uid="{BAB7A8D7-E116-4717-BBE3-B85696C7D453}"/>
    <hyperlink ref="H24" r:id="rId23" xr:uid="{7B56F577-9924-406F-8E53-0879BB949701}"/>
    <hyperlink ref="H25" r:id="rId24" xr:uid="{6AF32E5F-9898-4EFB-803C-3506F73EF7CA}"/>
    <hyperlink ref="H26" r:id="rId25" xr:uid="{442A2A13-1245-4330-89B5-6A328A05E211}"/>
    <hyperlink ref="H27" r:id="rId26" xr:uid="{B0A0811B-B9A8-4AD5-B111-C2A48CA89EA2}"/>
    <hyperlink ref="H28" r:id="rId27" xr:uid="{233EB30E-007F-4DDD-AEF5-E78E25D2E741}"/>
    <hyperlink ref="H29" r:id="rId28" xr:uid="{2575D3D7-FE7E-4C18-8BA2-35B626B47ACB}"/>
    <hyperlink ref="H30" r:id="rId29" xr:uid="{CC659BB4-C3BE-4992-B056-332242830BDC}"/>
    <hyperlink ref="H31" r:id="rId30" xr:uid="{B459A26B-EFA2-4B65-8E8A-45A95CED500F}"/>
    <hyperlink ref="H32" r:id="rId31" xr:uid="{6470A03D-7C7B-4C3B-9F8A-296C59646644}"/>
    <hyperlink ref="H33" r:id="rId32" xr:uid="{8EC128DA-4354-4107-A3AC-D45B0D120CD3}"/>
    <hyperlink ref="H34" r:id="rId33" xr:uid="{3E25EF83-4AFE-4B13-B355-177901292EEF}"/>
    <hyperlink ref="H35" r:id="rId34" xr:uid="{F5135D34-CF8D-439F-8464-D8EE53C51D16}"/>
    <hyperlink ref="H36" r:id="rId35" xr:uid="{5914C713-9898-4145-94D5-99EDDE6044AF}"/>
    <hyperlink ref="H37" r:id="rId36" xr:uid="{D5B304A8-C0AC-48B2-B696-3CA59EF6454B}"/>
    <hyperlink ref="H38" r:id="rId37" xr:uid="{1EDBA710-11E1-43E3-B087-8386E452866C}"/>
    <hyperlink ref="H39" r:id="rId38" xr:uid="{2AD0E598-A439-4B1E-9BC9-83C72786A5D8}"/>
    <hyperlink ref="H40" r:id="rId39" xr:uid="{687024F8-990A-4D39-B0CA-E79E87693882}"/>
  </hyperlinks>
  <pageMargins left="0.7" right="0.7" top="0.78740157499999996" bottom="0.78740157499999996" header="0.3" footer="0.3"/>
  <tableParts count="1">
    <tablePart r:id="rId4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Barnerßoi</dc:creator>
  <cp:lastModifiedBy>Matthias Barnerßoi</cp:lastModifiedBy>
  <dcterms:created xsi:type="dcterms:W3CDTF">2025-04-02T11:09:16Z</dcterms:created>
  <dcterms:modified xsi:type="dcterms:W3CDTF">2025-04-02T11:37:36Z</dcterms:modified>
</cp:coreProperties>
</file>