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1200F0E2-C987-44CA-B6B9-D99B74E19FF9}" xr6:coauthVersionLast="47" xr6:coauthVersionMax="47" xr10:uidLastSave="{00000000-0000-0000-0000-000000000000}"/>
  <bookViews>
    <workbookView xWindow="-120" yWindow="-120" windowWidth="29040" windowHeight="15840" xr2:uid="{05966C95-78C5-41A8-B403-D9F74097282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2" i="1"/>
  <c r="M2" i="1"/>
  <c r="G2" i="1" s="1"/>
  <c r="M3" i="1"/>
  <c r="G3" i="1" s="1"/>
  <c r="M4" i="1"/>
  <c r="G4" i="1" s="1"/>
  <c r="M5" i="1"/>
  <c r="G5" i="1" s="1"/>
  <c r="M6" i="1"/>
  <c r="G6" i="1" s="1"/>
  <c r="M7" i="1"/>
  <c r="G7" i="1" s="1"/>
  <c r="M8" i="1"/>
  <c r="G8" i="1" s="1"/>
  <c r="M9" i="1"/>
  <c r="G9" i="1" s="1"/>
  <c r="M10" i="1"/>
  <c r="G10" i="1" s="1"/>
  <c r="M11" i="1"/>
  <c r="G11" i="1" s="1"/>
  <c r="M12" i="1"/>
  <c r="G12" i="1" s="1"/>
  <c r="M13" i="1"/>
  <c r="G13" i="1" s="1"/>
  <c r="M14" i="1"/>
  <c r="G14" i="1" s="1"/>
  <c r="M15" i="1"/>
  <c r="G15" i="1" s="1"/>
  <c r="M16" i="1"/>
  <c r="G16" i="1" s="1"/>
  <c r="M17" i="1"/>
  <c r="G17" i="1" s="1"/>
  <c r="M18" i="1"/>
  <c r="G18" i="1" s="1"/>
  <c r="M19" i="1"/>
  <c r="G19" i="1" s="1"/>
  <c r="M20" i="1"/>
  <c r="G20" i="1" s="1"/>
  <c r="M21" i="1"/>
  <c r="G21" i="1" s="1"/>
  <c r="M22" i="1"/>
  <c r="G22" i="1" s="1"/>
  <c r="M23" i="1"/>
  <c r="G23" i="1" s="1"/>
  <c r="M24" i="1"/>
  <c r="G24" i="1" s="1"/>
  <c r="M25" i="1"/>
  <c r="G25" i="1" s="1"/>
  <c r="M26" i="1"/>
  <c r="G26" i="1" s="1"/>
  <c r="M27" i="1"/>
  <c r="G27" i="1" s="1"/>
  <c r="M28" i="1"/>
  <c r="G28" i="1" s="1"/>
  <c r="M29" i="1"/>
  <c r="G29" i="1" s="1"/>
</calcChain>
</file>

<file path=xl/sharedStrings.xml><?xml version="1.0" encoding="utf-8"?>
<sst xmlns="http://schemas.openxmlformats.org/spreadsheetml/2006/main" count="210" uniqueCount="172">
  <si>
    <t>9 Jahre 3 Monate</t>
  </si>
  <si>
    <t>13 Jahre 6 Monate</t>
  </si>
  <si>
    <t>16 Jahre 2 Monate</t>
  </si>
  <si>
    <t>10 Jahre 7 Monate</t>
  </si>
  <si>
    <t>9 Jahre 1 Monate</t>
  </si>
  <si>
    <t>BHKW</t>
  </si>
  <si>
    <t>10 Jahre 8 Monate</t>
  </si>
  <si>
    <t>10 Jahre 3 Monate</t>
  </si>
  <si>
    <t>9 Jahre 4 Monate</t>
  </si>
  <si>
    <t>11 Jahre</t>
  </si>
  <si>
    <t>15 Jahre 5 Monate</t>
  </si>
  <si>
    <t>12 Jahre 2 Monate</t>
  </si>
  <si>
    <t>13 Jahre 5 Monate</t>
  </si>
  <si>
    <t>power</t>
  </si>
  <si>
    <t>operator</t>
  </si>
  <si>
    <t>unit_name</t>
  </si>
  <si>
    <t>start_date</t>
  </si>
  <si>
    <t>age</t>
  </si>
  <si>
    <t>location</t>
  </si>
  <si>
    <t>mastr_number</t>
  </si>
  <si>
    <t>mastr_url</t>
  </si>
  <si>
    <t>cc</t>
  </si>
  <si>
    <t>latitude</t>
  </si>
  <si>
    <t>longitude</t>
  </si>
  <si>
    <t>EKATO Rühr- und Mischtechnik</t>
  </si>
  <si>
    <t>BHKW-ERMT-2013</t>
  </si>
  <si>
    <t>12 Jahre</t>
  </si>
  <si>
    <t>Hohe-Flum-Straße 37, 79650 Schopfheim</t>
  </si>
  <si>
    <t>SEE962313085337</t>
  </si>
  <si>
    <t>https://www.marktstammdatenregister.de/MaStR/Einheit/Detail/IndexOeffentlich/1846542</t>
  </si>
  <si>
    <t>Binkert</t>
  </si>
  <si>
    <t>Sedus Stoll AG</t>
  </si>
  <si>
    <t>BHKW Baustufe 3</t>
  </si>
  <si>
    <t>14 Jahre 7 Monate</t>
  </si>
  <si>
    <t>Christof-Stoll-Straße 1, 79804 Dogern</t>
  </si>
  <si>
    <t>SEE972821490790</t>
  </si>
  <si>
    <t>https://www.marktstammdatenregister.de/MaStR/Einheit/Detail/IndexOeffentlich/1913679</t>
  </si>
  <si>
    <t>Birlin-Mühle GmbH</t>
  </si>
  <si>
    <t>BHKW Typ: 306-130 BG/EG Serien-Nr. 20110906-005</t>
  </si>
  <si>
    <t>Grenzacher Straße 9, 79618 Rheinfelden</t>
  </si>
  <si>
    <t>SEE938246613701</t>
  </si>
  <si>
    <t>https://www.marktstammdatenregister.de/MaStR/Einheit/Detail/IndexOeffentlich/1929221</t>
  </si>
  <si>
    <t>Landkreis Waldshut</t>
  </si>
  <si>
    <t>13 Jahre 8 Monate</t>
  </si>
  <si>
    <t>Kaiserstraße 110, 79761 Waldshut-Tiengen</t>
  </si>
  <si>
    <t>SEE965290765940</t>
  </si>
  <si>
    <t>https://www.marktstammdatenregister.de/MaStR/Einheit/Detail/IndexOeffentlich/2036977</t>
  </si>
  <si>
    <t>Vermögen und Bau Baden-Württemberg Amt Freiburg</t>
  </si>
  <si>
    <t>VB_BW_Amt_FR_HS_Musik_FR_BHKW</t>
  </si>
  <si>
    <t>Schwarzwaldstraße 141, 79102 Freiburg</t>
  </si>
  <si>
    <t>SEE991833268548</t>
  </si>
  <si>
    <t>https://www.marktstammdatenregister.de/MaStR/Einheit/Detail/IndexOeffentlich/2124190</t>
  </si>
  <si>
    <t>Freiburger Verkehrs AG</t>
  </si>
  <si>
    <t>Betriebshof West - BHKW</t>
  </si>
  <si>
    <t>17 Jahre 3 Monate</t>
  </si>
  <si>
    <t>Besançonallee 99, 79111 Freiburg</t>
  </si>
  <si>
    <t>SEE926372709979</t>
  </si>
  <si>
    <t>https://www.marktstammdatenregister.de/MaStR/Einheit/Detail/IndexOeffentlich/2253280</t>
  </si>
  <si>
    <t>Hotel Reppert</t>
  </si>
  <si>
    <t>EGA 95</t>
  </si>
  <si>
    <t>13 Jahre 3 Monate</t>
  </si>
  <si>
    <t>Adlerweg 23, 79856 Hinterzarten</t>
  </si>
  <si>
    <t>SEE952113677955</t>
  </si>
  <si>
    <t>https://www.marktstammdatenregister.de/MaStR/Einheit/Detail/IndexOeffentlich/2277227</t>
  </si>
  <si>
    <t>naturenergie hochrhein AG</t>
  </si>
  <si>
    <t>Goethestr.14</t>
  </si>
  <si>
    <t>Goethestraße 14, 79618 Rheinfelden</t>
  </si>
  <si>
    <t>SEE906743584558</t>
  </si>
  <si>
    <t>https://www.marktstammdatenregister.de/MaStR/Einheit/Detail/IndexOeffentlich/2297893</t>
  </si>
  <si>
    <t>VB_BW_Amt_FR_BBZ Stegen</t>
  </si>
  <si>
    <t>Erwin-Kern-Straße 1, 79252 Stegen</t>
  </si>
  <si>
    <t>SEE961523791113</t>
  </si>
  <si>
    <t>https://www.marktstammdatenregister.de/MaStR/Einheit/Detail/IndexOeffentlich/2499643</t>
  </si>
  <si>
    <t>Robert Bosch College UWC</t>
  </si>
  <si>
    <t>BHKW-UWCRBC</t>
  </si>
  <si>
    <t>Kartäuserstraße 119, 79104 Freiburg</t>
  </si>
  <si>
    <t>SEE906215210978</t>
  </si>
  <si>
    <t>https://www.marktstammdatenregister.de/MaStR/Einheit/Detail/IndexOeffentlich/2585348</t>
  </si>
  <si>
    <t>Techem Solutions GmbH</t>
  </si>
  <si>
    <t>Multimedia Haus Freiburg</t>
  </si>
  <si>
    <t>Munzinger Straße 1, 79111 Freiburg</t>
  </si>
  <si>
    <t>SEE966437265255</t>
  </si>
  <si>
    <t>https://www.marktstammdatenregister.de/MaStR/Einheit/Detail/IndexOeffentlich/2603190</t>
  </si>
  <si>
    <t>cts Service GmbH</t>
  </si>
  <si>
    <t>BHKW Wittnau, Stöckenhöfe 1, cts Klinik</t>
  </si>
  <si>
    <t>20 Jahre 1 Monate</t>
  </si>
  <si>
    <t>Stöckenhöfe 1, 79299 Wittnau</t>
  </si>
  <si>
    <t>SEE902641443096</t>
  </si>
  <si>
    <t>https://www.marktstammdatenregister.de/MaStR/Einheit/Detail/IndexOeffentlich/2669251</t>
  </si>
  <si>
    <t>Freiburger Turnerschaft von 1844</t>
  </si>
  <si>
    <t>Freiburger Turnerschaft (BHKW)</t>
  </si>
  <si>
    <t>Schwarzwaldstraße 181, 79117 Freiburg</t>
  </si>
  <si>
    <t>SEE965075487678</t>
  </si>
  <si>
    <t>https://www.marktstammdatenregister.de/MaStR/Einheit/Detail/IndexOeffentlich/2873597</t>
  </si>
  <si>
    <t>Stadt Rheinfelden Eigenbetrieb Bürgerheim</t>
  </si>
  <si>
    <t>BHKW Bürgerheim Rheinfelden</t>
  </si>
  <si>
    <t>Pestalozzistraße 1, 79618 Rheinfelden</t>
  </si>
  <si>
    <t>SEE978778897460</t>
  </si>
  <si>
    <t>https://www.marktstammdatenregister.de/MaStR/Einheit/Detail/IndexOeffentlich/3090280</t>
  </si>
  <si>
    <t>Stadt Lörrach</t>
  </si>
  <si>
    <t>Rathaus, Luisenstr. 16, 79539 Lörrach, BHKW</t>
  </si>
  <si>
    <t>17 Jahre 8 Monate</t>
  </si>
  <si>
    <t>Luisenstraße 16, 79539 Lörrach</t>
  </si>
  <si>
    <t>SEE912756711867</t>
  </si>
  <si>
    <t>https://www.marktstammdatenregister.de/MaStR/Einheit/Detail/IndexOeffentlich/3525357</t>
  </si>
  <si>
    <t>Orden der Barmherzigen Schwestern vom hl. Vinzenz von Paul</t>
  </si>
  <si>
    <t>BHKW-Carolushaus</t>
  </si>
  <si>
    <t>Habsburgerstraße 107a, 79104 Freiburg</t>
  </si>
  <si>
    <t>SEE953250017116</t>
  </si>
  <si>
    <t>https://www.marktstammdatenregister.de/MaStR/Einheit/Detail/IndexOeffentlich/3666786</t>
  </si>
  <si>
    <t>Treschers Schwarzwaldhotel am See KG</t>
  </si>
  <si>
    <t>Blockheizkraftwerk</t>
  </si>
  <si>
    <t>11 Jahre 10 Monate</t>
  </si>
  <si>
    <t>Seestraße 10, 79822 Titisee-Neustadt</t>
  </si>
  <si>
    <t>SEE919723949759</t>
  </si>
  <si>
    <t>https://www.marktstammdatenregister.de/MaStR/Einheit/Detail/IndexOeffentlich/3826935</t>
  </si>
  <si>
    <t>AUMA Riester GmbH &amp; Co. KG</t>
  </si>
  <si>
    <t>BHKW LOC MUL</t>
  </si>
  <si>
    <t>Renkenrunsstraße 20, 79379 Müllheim</t>
  </si>
  <si>
    <t>SEE990454814349</t>
  </si>
  <si>
    <t>https://www.marktstammdatenregister.de/MaStR/Einheit/Detail/IndexOeffentlich/3850188</t>
  </si>
  <si>
    <t>Glatt GmbH</t>
  </si>
  <si>
    <t>BHKW SOKRATHERM 140 kWe</t>
  </si>
  <si>
    <t>Werner-Glatt-Straße 1, 79589 Binzen</t>
  </si>
  <si>
    <t>SEE926623775449</t>
  </si>
  <si>
    <t>https://www.marktstammdatenregister.de/MaStR/Einheit/Detail/IndexOeffentlich/3895468</t>
  </si>
  <si>
    <t>Stadt Freiburg i.Br.</t>
  </si>
  <si>
    <t>Vigelius-Schule</t>
  </si>
  <si>
    <t>Feldbergstraße 25a, 79115 Freiburg</t>
  </si>
  <si>
    <t>SEE931102226770</t>
  </si>
  <si>
    <t>https://www.marktstammdatenregister.de/MaStR/Einheit/Detail/IndexOeffentlich/3943264</t>
  </si>
  <si>
    <t>Firma AWO Bezirksverband Baden e.V.</t>
  </si>
  <si>
    <t>BHKW-Grenzach-Emilienpark</t>
  </si>
  <si>
    <t>Emilienpark 2, 79639 Grenzach-Wyhlen</t>
  </si>
  <si>
    <t>SEE902433322202</t>
  </si>
  <si>
    <t>https://www.marktstammdatenregister.de/MaStR/Einheit/Detail/IndexOeffentlich/4048633</t>
  </si>
  <si>
    <t>badenova WärmePlus GmbH &amp; Co. KG</t>
  </si>
  <si>
    <t>Frbg Wirthstraße 3 BHKW 3</t>
  </si>
  <si>
    <t>Wirthstraße 3, 79110 Freiburg</t>
  </si>
  <si>
    <t>SEE989871215402</t>
  </si>
  <si>
    <t>https://www.marktstammdatenregister.de/MaStR/Einheit/Detail/IndexOeffentlich/4135241</t>
  </si>
  <si>
    <t>Frbg Faulerstraße 3 BHKW</t>
  </si>
  <si>
    <t>Faulerstraße 3, 79098 Freiburg</t>
  </si>
  <si>
    <t>SEE928018513681</t>
  </si>
  <si>
    <t>https://www.marktstammdatenregister.de/MaStR/Einheit/Detail/IndexOeffentlich/4172986</t>
  </si>
  <si>
    <t>Wärme Kontor Freiburg</t>
  </si>
  <si>
    <t>BHKW Freiburg</t>
  </si>
  <si>
    <t>11 Jahre 5 Monate</t>
  </si>
  <si>
    <t>Konrad-Goldmann-Straße 5, 79100 Freiburg</t>
  </si>
  <si>
    <t>SEE946331186580</t>
  </si>
  <si>
    <t>https://www.marktstammdatenregister.de/MaStR/Einheit/Detail/IndexOeffentlich/4193310</t>
  </si>
  <si>
    <t>Rheinfelden, Basler Str.</t>
  </si>
  <si>
    <t>Basler Straße 22 g, 79618 Rheinfelden</t>
  </si>
  <si>
    <t>SEE930917210905</t>
  </si>
  <si>
    <t>https://www.marktstammdatenregister.de/MaStR/Einheit/Detail/IndexOeffentlich/4231151</t>
  </si>
  <si>
    <t>Stadtverwaltung Rheinfelden (Baden)</t>
  </si>
  <si>
    <t>BHKW Rathaus</t>
  </si>
  <si>
    <t>Kirchplatz 2, 79618 Rheinfelden</t>
  </si>
  <si>
    <t>SEE969599898101</t>
  </si>
  <si>
    <t>https://www.marktstammdatenregister.de/MaStR/Einheit/Detail/IndexOeffentlich/4308224</t>
  </si>
  <si>
    <t>Friedrich-Hecker-Str. 18 - WEG Schleife V</t>
  </si>
  <si>
    <t>Friedrich-Hecker-Straße 18, 79650 Schopfheim</t>
  </si>
  <si>
    <t>SEE934845952166</t>
  </si>
  <si>
    <t>https://www.marktstammdatenregister.de/MaStR/Einheit/Detail/IndexOeffentlich/4582027</t>
  </si>
  <si>
    <t>Brauerei Ganter GmbH &amp; Co. KG</t>
  </si>
  <si>
    <t>BHKWGan1</t>
  </si>
  <si>
    <t>Schwarzwaldstraße 43, 79117 Freiburg</t>
  </si>
  <si>
    <t>SEE937272178918</t>
  </si>
  <si>
    <t>https://www.marktstammdatenregister.de/MaStR/Einheit/Detail/IndexOeffentlich/7393953</t>
  </si>
  <si>
    <t>location_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</si>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</sst>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 applyFill="1" applyBorder="1"/>
  </cellXfs>
  <cellStyles count="2">
    <cellStyle name="Link" xfId="1" builtinId="8"/>
    <cellStyle name="Standard" xfId="0" builtinId="0"/>
  </cellStyles>
  <dxfs count="17"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/>
        <vertAlign val="baseline"/>
        <sz val="12"/>
        <color theme="1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dd\.mm\.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ck">
          <color theme="0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F00DBB-2A49-407A-BD57-18FF7815815C}" name="Tabelle1" displayName="Tabelle1" ref="A1:N29" totalsRowShown="0" headerRowDxfId="16" dataDxfId="14" headerRowBorderDxfId="15">
  <autoFilter ref="A1:N29" xr:uid="{04F00DBB-2A49-407A-BD57-18FF7815815C}"/>
  <sortState xmlns:xlrd2="http://schemas.microsoft.com/office/spreadsheetml/2017/richdata2" ref="A2:L29">
    <sortCondition ref="B1:B29"/>
  </sortState>
  <tableColumns count="14">
    <tableColumn id="1" xr3:uid="{010542B3-3770-48AF-96FF-155E80811F54}" name="power" dataDxfId="13"/>
    <tableColumn id="2" xr3:uid="{7EEC9818-4D80-4D94-94B5-8EC55A6E9ECE}" name="operator" dataDxfId="12"/>
    <tableColumn id="3" xr3:uid="{50199322-F280-4271-A18B-DB9A9535CA5C}" name="unit_name" dataDxfId="11"/>
    <tableColumn id="4" xr3:uid="{E59FB7CF-4467-4A2A-89F3-CA967E4A1E0B}" name="start_date" dataDxfId="10"/>
    <tableColumn id="5" xr3:uid="{9F2AF776-87D1-4949-8296-1A0BA4F461F0}" name="age" dataDxfId="9"/>
    <tableColumn id="6" xr3:uid="{7CB8BD12-F9A4-4981-90EF-32B1A7A11722}" name="location_" dataDxfId="8"/>
    <tableColumn id="16" xr3:uid="{2B4B3153-3C29-4845-AB33-B63A124D664D}" name="location" dataDxfId="7">
      <calculatedColumnFormula>HYPERLINK(_xlfn.TEXTJOIN(,,"https://www.google.com/maps/search/",Tabelle1[[#This Row],[lat]],"+",Tabelle1[[#This Row],[lon]]),Tabelle1[[#This Row],[location_]])</calculatedColumnFormula>
    </tableColumn>
    <tableColumn id="7" xr3:uid="{5C88BE90-FDF7-4F3F-8E6F-891BB8A28AC4}" name="mastr_number" dataDxfId="6"/>
    <tableColumn id="8" xr3:uid="{058A76CC-4F1B-4DE2-9EAC-AFF818ABB3B1}" name="mastr_url" dataDxfId="5"/>
    <tableColumn id="9" xr3:uid="{1BE7827E-686E-41A8-BE6E-76DF4072856A}" name="cc" dataDxfId="4"/>
    <tableColumn id="10" xr3:uid="{12277145-D549-483F-A810-6E11CFA54BCB}" name="latitude" dataDxfId="3"/>
    <tableColumn id="11" xr3:uid="{4A1391C7-0561-442F-AF49-0D65663C28F5}" name="longitude" dataDxfId="2"/>
    <tableColumn id="13" xr3:uid="{4FD0B6D3-F4D6-47D6-B3D5-E38908D3FDBB}" name="lat" dataDxfId="1">
      <calculatedColumnFormula>SUBSTITUTE(Tabelle1[[#This Row],[latitude]],",",".")</calculatedColumnFormula>
    </tableColumn>
    <tableColumn id="14" xr3:uid="{6E3B762F-56CB-40F4-847E-D33BC8AB2039}" name="lon" dataDxfId="0">
      <calculatedColumnFormula>SUBSTITUTE(Tabelle1[[#This Row],[longitude]],",",".")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rktstammdatenregister.de/MaStR/Einheit/Detail/IndexOeffentlich/2297893" TargetMode="External"/><Relationship Id="rId13" Type="http://schemas.openxmlformats.org/officeDocument/2006/relationships/hyperlink" Target="https://www.marktstammdatenregister.de/MaStR/Einheit/Detail/IndexOeffentlich/2873597" TargetMode="External"/><Relationship Id="rId18" Type="http://schemas.openxmlformats.org/officeDocument/2006/relationships/hyperlink" Target="https://www.marktstammdatenregister.de/MaStR/Einheit/Detail/IndexOeffentlich/3850188" TargetMode="External"/><Relationship Id="rId26" Type="http://schemas.openxmlformats.org/officeDocument/2006/relationships/hyperlink" Target="https://www.marktstammdatenregister.de/MaStR/Einheit/Detail/IndexOeffentlich/4308224" TargetMode="External"/><Relationship Id="rId3" Type="http://schemas.openxmlformats.org/officeDocument/2006/relationships/hyperlink" Target="https://www.marktstammdatenregister.de/MaStR/Einheit/Detail/IndexOeffentlich/1929221" TargetMode="External"/><Relationship Id="rId21" Type="http://schemas.openxmlformats.org/officeDocument/2006/relationships/hyperlink" Target="https://www.marktstammdatenregister.de/MaStR/Einheit/Detail/IndexOeffentlich/4048633" TargetMode="External"/><Relationship Id="rId7" Type="http://schemas.openxmlformats.org/officeDocument/2006/relationships/hyperlink" Target="https://www.marktstammdatenregister.de/MaStR/Einheit/Detail/IndexOeffentlich/2277227" TargetMode="External"/><Relationship Id="rId12" Type="http://schemas.openxmlformats.org/officeDocument/2006/relationships/hyperlink" Target="https://www.marktstammdatenregister.de/MaStR/Einheit/Detail/IndexOeffentlich/2669251" TargetMode="External"/><Relationship Id="rId17" Type="http://schemas.openxmlformats.org/officeDocument/2006/relationships/hyperlink" Target="https://www.marktstammdatenregister.de/MaStR/Einheit/Detail/IndexOeffentlich/3826935" TargetMode="External"/><Relationship Id="rId25" Type="http://schemas.openxmlformats.org/officeDocument/2006/relationships/hyperlink" Target="https://www.marktstammdatenregister.de/MaStR/Einheit/Detail/IndexOeffentlich/4231151" TargetMode="External"/><Relationship Id="rId2" Type="http://schemas.openxmlformats.org/officeDocument/2006/relationships/hyperlink" Target="https://www.marktstammdatenregister.de/MaStR/Einheit/Detail/IndexOeffentlich/1913679" TargetMode="External"/><Relationship Id="rId16" Type="http://schemas.openxmlformats.org/officeDocument/2006/relationships/hyperlink" Target="https://www.marktstammdatenregister.de/MaStR/Einheit/Detail/IndexOeffentlich/3666786" TargetMode="External"/><Relationship Id="rId20" Type="http://schemas.openxmlformats.org/officeDocument/2006/relationships/hyperlink" Target="https://www.marktstammdatenregister.de/MaStR/Einheit/Detail/IndexOeffentlich/3943264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s://www.marktstammdatenregister.de/MaStR/Einheit/Detail/IndexOeffentlich/1846542" TargetMode="External"/><Relationship Id="rId6" Type="http://schemas.openxmlformats.org/officeDocument/2006/relationships/hyperlink" Target="https://www.marktstammdatenregister.de/MaStR/Einheit/Detail/IndexOeffentlich/2253280" TargetMode="External"/><Relationship Id="rId11" Type="http://schemas.openxmlformats.org/officeDocument/2006/relationships/hyperlink" Target="https://www.marktstammdatenregister.de/MaStR/Einheit/Detail/IndexOeffentlich/2603190" TargetMode="External"/><Relationship Id="rId24" Type="http://schemas.openxmlformats.org/officeDocument/2006/relationships/hyperlink" Target="https://www.marktstammdatenregister.de/MaStR/Einheit/Detail/IndexOeffentlich/4193310" TargetMode="External"/><Relationship Id="rId5" Type="http://schemas.openxmlformats.org/officeDocument/2006/relationships/hyperlink" Target="https://www.marktstammdatenregister.de/MaStR/Einheit/Detail/IndexOeffentlich/2124190" TargetMode="External"/><Relationship Id="rId15" Type="http://schemas.openxmlformats.org/officeDocument/2006/relationships/hyperlink" Target="https://www.marktstammdatenregister.de/MaStR/Einheit/Detail/IndexOeffentlich/3525357" TargetMode="External"/><Relationship Id="rId23" Type="http://schemas.openxmlformats.org/officeDocument/2006/relationships/hyperlink" Target="https://www.marktstammdatenregister.de/MaStR/Einheit/Detail/IndexOeffentlich/4172986" TargetMode="External"/><Relationship Id="rId28" Type="http://schemas.openxmlformats.org/officeDocument/2006/relationships/hyperlink" Target="https://www.marktstammdatenregister.de/MaStR/Einheit/Detail/IndexOeffentlich/7393953" TargetMode="External"/><Relationship Id="rId10" Type="http://schemas.openxmlformats.org/officeDocument/2006/relationships/hyperlink" Target="https://www.marktstammdatenregister.de/MaStR/Einheit/Detail/IndexOeffentlich/2585348" TargetMode="External"/><Relationship Id="rId19" Type="http://schemas.openxmlformats.org/officeDocument/2006/relationships/hyperlink" Target="https://www.marktstammdatenregister.de/MaStR/Einheit/Detail/IndexOeffentlich/3895468" TargetMode="External"/><Relationship Id="rId4" Type="http://schemas.openxmlformats.org/officeDocument/2006/relationships/hyperlink" Target="https://www.marktstammdatenregister.de/MaStR/Einheit/Detail/IndexOeffentlich/2036977" TargetMode="External"/><Relationship Id="rId9" Type="http://schemas.openxmlformats.org/officeDocument/2006/relationships/hyperlink" Target="https://www.marktstammdatenregister.de/MaStR/Einheit/Detail/IndexOeffentlich/2499643" TargetMode="External"/><Relationship Id="rId14" Type="http://schemas.openxmlformats.org/officeDocument/2006/relationships/hyperlink" Target="https://www.marktstammdatenregister.de/MaStR/Einheit/Detail/IndexOeffentlich/3090280" TargetMode="External"/><Relationship Id="rId22" Type="http://schemas.openxmlformats.org/officeDocument/2006/relationships/hyperlink" Target="https://www.marktstammdatenregister.de/MaStR/Einheit/Detail/IndexOeffentlich/4135241" TargetMode="External"/><Relationship Id="rId27" Type="http://schemas.openxmlformats.org/officeDocument/2006/relationships/hyperlink" Target="https://www.marktstammdatenregister.de/MaStR/Einheit/Detail/IndexOeffentlich/45820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222F-9AE4-4D5E-8E2C-A4AE599BC218}">
  <dimension ref="A1:N29"/>
  <sheetViews>
    <sheetView tabSelected="1" workbookViewId="0">
      <selection activeCell="A2" sqref="A2"/>
    </sheetView>
  </sheetViews>
  <sheetFormatPr baseColWidth="10" defaultRowHeight="15" outlineLevelCol="1" x14ac:dyDescent="0.25"/>
  <cols>
    <col min="1" max="1" width="8.85546875" bestFit="1" customWidth="1"/>
    <col min="2" max="2" width="55.85546875" bestFit="1" customWidth="1"/>
    <col min="3" max="3" width="45.5703125" bestFit="1" customWidth="1"/>
    <col min="4" max="4" width="12.28515625" bestFit="1" customWidth="1"/>
    <col min="5" max="5" width="17.7109375" bestFit="1" customWidth="1"/>
    <col min="6" max="6" width="41.85546875" hidden="1" customWidth="1" outlineLevel="1"/>
    <col min="7" max="7" width="41.85546875" bestFit="1" customWidth="1" collapsed="1"/>
    <col min="8" max="8" width="16.28515625" bestFit="1" customWidth="1"/>
    <col min="9" max="9" width="81.140625" bestFit="1" customWidth="1"/>
    <col min="10" max="10" width="7.140625" bestFit="1" customWidth="1"/>
    <col min="11" max="11" width="10.28515625" hidden="1" customWidth="1" outlineLevel="1"/>
    <col min="12" max="12" width="11.85546875" hidden="1" customWidth="1" outlineLevel="1"/>
    <col min="13" max="13" width="10" bestFit="1" customWidth="1" collapsed="1"/>
    <col min="14" max="14" width="10" bestFit="1" customWidth="1"/>
  </cols>
  <sheetData>
    <row r="1" spans="1:1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169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170</v>
      </c>
      <c r="N1" t="s">
        <v>171</v>
      </c>
    </row>
    <row r="2" spans="1:14" x14ac:dyDescent="0.25">
      <c r="A2">
        <v>50</v>
      </c>
      <c r="B2" t="s">
        <v>24</v>
      </c>
      <c r="C2" t="s">
        <v>25</v>
      </c>
      <c r="D2" s="1">
        <v>41340</v>
      </c>
      <c r="E2" t="s">
        <v>26</v>
      </c>
      <c r="F2" t="s">
        <v>27</v>
      </c>
      <c r="G2" s="2" t="str">
        <f>HYPERLINK(_xlfn.TEXTJOIN(,,"https://www.google.com/maps/search/",Tabelle1[[#This Row],[lat]],"+",Tabelle1[[#This Row],[lon]]),Tabelle1[[#This Row],[location_]])</f>
        <v>Hohe-Flum-Straße 37, 79650 Schopfheim</v>
      </c>
      <c r="H2" s="2" t="s">
        <v>28</v>
      </c>
      <c r="I2" t="s">
        <v>29</v>
      </c>
      <c r="J2" t="s">
        <v>30</v>
      </c>
      <c r="K2">
        <v>47.643354000000002</v>
      </c>
      <c r="L2">
        <v>7.8059139999999996</v>
      </c>
      <c r="M2" t="str">
        <f>SUBSTITUTE(Tabelle1[[#This Row],[latitude]],",",".")</f>
        <v>47.643354</v>
      </c>
      <c r="N2" t="str">
        <f>SUBSTITUTE(Tabelle1[[#This Row],[longitude]],",",".")</f>
        <v>7.805914</v>
      </c>
    </row>
    <row r="3" spans="1:14" x14ac:dyDescent="0.25">
      <c r="A3">
        <v>140</v>
      </c>
      <c r="B3" t="s">
        <v>31</v>
      </c>
      <c r="C3" t="s">
        <v>32</v>
      </c>
      <c r="D3" s="1">
        <v>40394</v>
      </c>
      <c r="E3" t="s">
        <v>33</v>
      </c>
      <c r="F3" t="s">
        <v>34</v>
      </c>
      <c r="G3" s="2" t="str">
        <f>HYPERLINK(_xlfn.TEXTJOIN(,,"https://www.google.com/maps/search/",Tabelle1[[#This Row],[lat]],"+",Tabelle1[[#This Row],[lon]]),Tabelle1[[#This Row],[location_]])</f>
        <v>Christof-Stoll-Straße 1, 79804 Dogern</v>
      </c>
      <c r="H3" s="2" t="s">
        <v>35</v>
      </c>
      <c r="I3" t="s">
        <v>36</v>
      </c>
      <c r="J3" t="s">
        <v>30</v>
      </c>
      <c r="K3">
        <v>47.603999999999999</v>
      </c>
      <c r="L3">
        <v>8.16</v>
      </c>
      <c r="M3" t="str">
        <f>SUBSTITUTE(Tabelle1[[#This Row],[latitude]],",",".")</f>
        <v>47.604</v>
      </c>
      <c r="N3" t="str">
        <f>SUBSTITUTE(Tabelle1[[#This Row],[longitude]],",",".")</f>
        <v>8.16</v>
      </c>
    </row>
    <row r="4" spans="1:14" x14ac:dyDescent="0.25">
      <c r="A4">
        <v>130</v>
      </c>
      <c r="B4" t="s">
        <v>37</v>
      </c>
      <c r="C4" t="s">
        <v>38</v>
      </c>
      <c r="D4" s="1">
        <v>40842</v>
      </c>
      <c r="E4" t="s">
        <v>12</v>
      </c>
      <c r="F4" t="s">
        <v>39</v>
      </c>
      <c r="G4" s="2" t="str">
        <f>HYPERLINK(_xlfn.TEXTJOIN(,,"https://www.google.com/maps/search/",Tabelle1[[#This Row],[lat]],"+",Tabelle1[[#This Row],[lon]]),Tabelle1[[#This Row],[location_]])</f>
        <v>Grenzacher Straße 9, 79618 Rheinfelden</v>
      </c>
      <c r="H4" s="2" t="s">
        <v>40</v>
      </c>
      <c r="I4" t="s">
        <v>41</v>
      </c>
      <c r="J4" t="s">
        <v>30</v>
      </c>
      <c r="K4">
        <v>47.570256999999998</v>
      </c>
      <c r="L4">
        <v>7.7462629999999999</v>
      </c>
      <c r="M4" t="str">
        <f>SUBSTITUTE(Tabelle1[[#This Row],[latitude]],",",".")</f>
        <v>47.570257</v>
      </c>
      <c r="N4" t="str">
        <f>SUBSTITUTE(Tabelle1[[#This Row],[longitude]],",",".")</f>
        <v>7.746263</v>
      </c>
    </row>
    <row r="5" spans="1:14" x14ac:dyDescent="0.25">
      <c r="A5">
        <v>50</v>
      </c>
      <c r="B5" t="s">
        <v>42</v>
      </c>
      <c r="C5" t="s">
        <v>5</v>
      </c>
      <c r="D5" s="1">
        <v>40731</v>
      </c>
      <c r="E5" t="s">
        <v>43</v>
      </c>
      <c r="F5" t="s">
        <v>44</v>
      </c>
      <c r="G5" s="2" t="str">
        <f>HYPERLINK(_xlfn.TEXTJOIN(,,"https://www.google.com/maps/search/",Tabelle1[[#This Row],[lat]],"+",Tabelle1[[#This Row],[lon]]),Tabelle1[[#This Row],[location_]])</f>
        <v>Kaiserstraße 110, 79761 Waldshut-Tiengen</v>
      </c>
      <c r="H5" s="2" t="s">
        <v>45</v>
      </c>
      <c r="I5" t="s">
        <v>46</v>
      </c>
      <c r="J5" t="s">
        <v>30</v>
      </c>
      <c r="K5">
        <v>47.622756000000003</v>
      </c>
      <c r="L5">
        <v>8.2057339999999996</v>
      </c>
      <c r="M5" t="str">
        <f>SUBSTITUTE(Tabelle1[[#This Row],[latitude]],",",".")</f>
        <v>47.622756</v>
      </c>
      <c r="N5" t="str">
        <f>SUBSTITUTE(Tabelle1[[#This Row],[longitude]],",",".")</f>
        <v>8.205734</v>
      </c>
    </row>
    <row r="6" spans="1:14" x14ac:dyDescent="0.25">
      <c r="A6">
        <v>71</v>
      </c>
      <c r="B6" t="s">
        <v>47</v>
      </c>
      <c r="C6" t="s">
        <v>48</v>
      </c>
      <c r="D6" s="1">
        <v>42305</v>
      </c>
      <c r="E6" t="s">
        <v>8</v>
      </c>
      <c r="F6" t="s">
        <v>49</v>
      </c>
      <c r="G6" s="2" t="str">
        <f>HYPERLINK(_xlfn.TEXTJOIN(,,"https://www.google.com/maps/search/",Tabelle1[[#This Row],[lat]],"+",Tabelle1[[#This Row],[lon]]),Tabelle1[[#This Row],[location_]])</f>
        <v>Schwarzwaldstraße 141, 79102 Freiburg</v>
      </c>
      <c r="H6" s="2" t="s">
        <v>50</v>
      </c>
      <c r="I6" t="s">
        <v>51</v>
      </c>
      <c r="J6" t="s">
        <v>30</v>
      </c>
      <c r="K6">
        <v>47.988531999999999</v>
      </c>
      <c r="L6">
        <v>7.8722320000000003</v>
      </c>
      <c r="M6" t="str">
        <f>SUBSTITUTE(Tabelle1[[#This Row],[latitude]],",",".")</f>
        <v>47.988532</v>
      </c>
      <c r="N6" t="str">
        <f>SUBSTITUTE(Tabelle1[[#This Row],[longitude]],",",".")</f>
        <v>7.872232</v>
      </c>
    </row>
    <row r="7" spans="1:14" x14ac:dyDescent="0.25">
      <c r="A7">
        <v>179</v>
      </c>
      <c r="B7" t="s">
        <v>52</v>
      </c>
      <c r="C7" t="s">
        <v>53</v>
      </c>
      <c r="D7" s="1">
        <v>39435</v>
      </c>
      <c r="E7" t="s">
        <v>54</v>
      </c>
      <c r="F7" t="s">
        <v>55</v>
      </c>
      <c r="G7" s="2" t="str">
        <f>HYPERLINK(_xlfn.TEXTJOIN(,,"https://www.google.com/maps/search/",Tabelle1[[#This Row],[lat]],"+",Tabelle1[[#This Row],[lon]]),Tabelle1[[#This Row],[location_]])</f>
        <v>Besançonallee 99, 79111 Freiburg</v>
      </c>
      <c r="H7" s="2" t="s">
        <v>56</v>
      </c>
      <c r="I7" t="s">
        <v>57</v>
      </c>
      <c r="J7" t="s">
        <v>30</v>
      </c>
      <c r="K7">
        <v>47.994335</v>
      </c>
      <c r="L7">
        <v>7.7966490000000004</v>
      </c>
      <c r="M7" t="str">
        <f>SUBSTITUTE(Tabelle1[[#This Row],[latitude]],",",".")</f>
        <v>47.994335</v>
      </c>
      <c r="N7" t="str">
        <f>SUBSTITUTE(Tabelle1[[#This Row],[longitude]],",",".")</f>
        <v>7.796649</v>
      </c>
    </row>
    <row r="8" spans="1:14" x14ac:dyDescent="0.25">
      <c r="A8">
        <v>95</v>
      </c>
      <c r="B8" t="s">
        <v>58</v>
      </c>
      <c r="C8" t="s">
        <v>59</v>
      </c>
      <c r="D8" s="1">
        <v>40884</v>
      </c>
      <c r="E8" t="s">
        <v>60</v>
      </c>
      <c r="F8" t="s">
        <v>61</v>
      </c>
      <c r="G8" s="2" t="str">
        <f>HYPERLINK(_xlfn.TEXTJOIN(,,"https://www.google.com/maps/search/",Tabelle1[[#This Row],[lat]],"+",Tabelle1[[#This Row],[lon]]),Tabelle1[[#This Row],[location_]])</f>
        <v>Adlerweg 23, 79856 Hinterzarten</v>
      </c>
      <c r="H8" s="2" t="s">
        <v>62</v>
      </c>
      <c r="I8" t="s">
        <v>63</v>
      </c>
      <c r="J8" t="s">
        <v>30</v>
      </c>
      <c r="K8">
        <v>47.903548000000001</v>
      </c>
      <c r="L8">
        <v>8.107227</v>
      </c>
      <c r="M8" t="str">
        <f>SUBSTITUTE(Tabelle1[[#This Row],[latitude]],",",".")</f>
        <v>47.903548</v>
      </c>
      <c r="N8" t="str">
        <f>SUBSTITUTE(Tabelle1[[#This Row],[longitude]],",",".")</f>
        <v>8.107227</v>
      </c>
    </row>
    <row r="9" spans="1:14" x14ac:dyDescent="0.25">
      <c r="A9">
        <v>50</v>
      </c>
      <c r="B9" t="s">
        <v>64</v>
      </c>
      <c r="C9" t="s">
        <v>65</v>
      </c>
      <c r="D9" s="1">
        <v>42341</v>
      </c>
      <c r="E9" t="s">
        <v>0</v>
      </c>
      <c r="F9" t="s">
        <v>66</v>
      </c>
      <c r="G9" s="2" t="str">
        <f>HYPERLINK(_xlfn.TEXTJOIN(,,"https://www.google.com/maps/search/",Tabelle1[[#This Row],[lat]],"+",Tabelle1[[#This Row],[lon]]),Tabelle1[[#This Row],[location_]])</f>
        <v>Goethestraße 14, 79618 Rheinfelden</v>
      </c>
      <c r="H9" s="2" t="s">
        <v>67</v>
      </c>
      <c r="I9" t="s">
        <v>68</v>
      </c>
      <c r="J9" t="s">
        <v>30</v>
      </c>
      <c r="K9">
        <v>47.561126999999999</v>
      </c>
      <c r="L9">
        <v>7.7807019999999998</v>
      </c>
      <c r="M9" t="str">
        <f>SUBSTITUTE(Tabelle1[[#This Row],[latitude]],",",".")</f>
        <v>47.561127</v>
      </c>
      <c r="N9" t="str">
        <f>SUBSTITUTE(Tabelle1[[#This Row],[longitude]],",",".")</f>
        <v>7.780702</v>
      </c>
    </row>
    <row r="10" spans="1:14" x14ac:dyDescent="0.25">
      <c r="A10">
        <v>50</v>
      </c>
      <c r="B10" t="s">
        <v>47</v>
      </c>
      <c r="C10" t="s">
        <v>69</v>
      </c>
      <c r="D10" s="1">
        <v>41710</v>
      </c>
      <c r="E10" t="s">
        <v>9</v>
      </c>
      <c r="F10" t="s">
        <v>70</v>
      </c>
      <c r="G10" s="2" t="str">
        <f>HYPERLINK(_xlfn.TEXTJOIN(,,"https://www.google.com/maps/search/",Tabelle1[[#This Row],[lat]],"+",Tabelle1[[#This Row],[lon]]),Tabelle1[[#This Row],[location_]])</f>
        <v>Erwin-Kern-Straße 1, 79252 Stegen</v>
      </c>
      <c r="H10" s="2" t="s">
        <v>71</v>
      </c>
      <c r="I10" t="s">
        <v>72</v>
      </c>
      <c r="J10" t="s">
        <v>30</v>
      </c>
      <c r="K10">
        <v>47.984186999999999</v>
      </c>
      <c r="L10">
        <v>7.9546150000000004</v>
      </c>
      <c r="M10" t="str">
        <f>SUBSTITUTE(Tabelle1[[#This Row],[latitude]],",",".")</f>
        <v>47.984187</v>
      </c>
      <c r="N10" t="str">
        <f>SUBSTITUTE(Tabelle1[[#This Row],[longitude]],",",".")</f>
        <v>7.954615</v>
      </c>
    </row>
    <row r="11" spans="1:14" x14ac:dyDescent="0.25">
      <c r="A11">
        <v>70</v>
      </c>
      <c r="B11" t="s">
        <v>73</v>
      </c>
      <c r="C11" t="s">
        <v>74</v>
      </c>
      <c r="D11" s="1">
        <v>41844</v>
      </c>
      <c r="E11" t="s">
        <v>6</v>
      </c>
      <c r="F11" t="s">
        <v>75</v>
      </c>
      <c r="G11" s="2" t="str">
        <f>HYPERLINK(_xlfn.TEXTJOIN(,,"https://www.google.com/maps/search/",Tabelle1[[#This Row],[lat]],"+",Tabelle1[[#This Row],[lon]]),Tabelle1[[#This Row],[location_]])</f>
        <v>Kartäuserstraße 119, 79104 Freiburg</v>
      </c>
      <c r="H11" s="2" t="s">
        <v>76</v>
      </c>
      <c r="I11" t="s">
        <v>77</v>
      </c>
      <c r="J11" t="s">
        <v>30</v>
      </c>
      <c r="K11">
        <v>47.994596000000001</v>
      </c>
      <c r="L11">
        <v>7.8827129999999999</v>
      </c>
      <c r="M11" t="str">
        <f>SUBSTITUTE(Tabelle1[[#This Row],[latitude]],",",".")</f>
        <v>47.994596</v>
      </c>
      <c r="N11" t="str">
        <f>SUBSTITUTE(Tabelle1[[#This Row],[longitude]],",",".")</f>
        <v>7.882713</v>
      </c>
    </row>
    <row r="12" spans="1:14" x14ac:dyDescent="0.25">
      <c r="A12">
        <v>245</v>
      </c>
      <c r="B12" t="s">
        <v>78</v>
      </c>
      <c r="C12" t="s">
        <v>79</v>
      </c>
      <c r="D12" s="1">
        <v>42355</v>
      </c>
      <c r="E12" t="s">
        <v>0</v>
      </c>
      <c r="F12" t="s">
        <v>80</v>
      </c>
      <c r="G12" s="2" t="str">
        <f>HYPERLINK(_xlfn.TEXTJOIN(,,"https://www.google.com/maps/search/",Tabelle1[[#This Row],[lat]],"+",Tabelle1[[#This Row],[lon]]),Tabelle1[[#This Row],[location_]])</f>
        <v>Munzinger Straße 1, 79111 Freiburg</v>
      </c>
      <c r="H12" s="2" t="s">
        <v>81</v>
      </c>
      <c r="I12" t="s">
        <v>82</v>
      </c>
      <c r="J12" t="s">
        <v>30</v>
      </c>
      <c r="K12">
        <v>47.988922000000002</v>
      </c>
      <c r="L12">
        <v>7.7953049999999999</v>
      </c>
      <c r="M12" t="str">
        <f>SUBSTITUTE(Tabelle1[[#This Row],[latitude]],",",".")</f>
        <v>47.988922</v>
      </c>
      <c r="N12" t="str">
        <f>SUBSTITUTE(Tabelle1[[#This Row],[longitude]],",",".")</f>
        <v>7.795305</v>
      </c>
    </row>
    <row r="13" spans="1:14" x14ac:dyDescent="0.25">
      <c r="A13">
        <v>122</v>
      </c>
      <c r="B13" t="s">
        <v>83</v>
      </c>
      <c r="C13" t="s">
        <v>84</v>
      </c>
      <c r="D13" s="1">
        <v>38392</v>
      </c>
      <c r="E13" t="s">
        <v>85</v>
      </c>
      <c r="F13" t="s">
        <v>86</v>
      </c>
      <c r="G13" s="2" t="str">
        <f>HYPERLINK(_xlfn.TEXTJOIN(,,"https://www.google.com/maps/search/",Tabelle1[[#This Row],[lat]],"+",Tabelle1[[#This Row],[lon]]),Tabelle1[[#This Row],[location_]])</f>
        <v>Stöckenhöfe 1, 79299 Wittnau</v>
      </c>
      <c r="H13" s="2" t="s">
        <v>87</v>
      </c>
      <c r="I13" t="s">
        <v>88</v>
      </c>
      <c r="J13" t="s">
        <v>30</v>
      </c>
      <c r="K13">
        <v>47.946389000000003</v>
      </c>
      <c r="L13">
        <v>7.8248749999999996</v>
      </c>
      <c r="M13" t="str">
        <f>SUBSTITUTE(Tabelle1[[#This Row],[latitude]],",",".")</f>
        <v>47.946389</v>
      </c>
      <c r="N13" t="str">
        <f>SUBSTITUTE(Tabelle1[[#This Row],[longitude]],",",".")</f>
        <v>7.824875</v>
      </c>
    </row>
    <row r="14" spans="1:14" x14ac:dyDescent="0.25">
      <c r="A14">
        <v>50</v>
      </c>
      <c r="B14" t="s">
        <v>89</v>
      </c>
      <c r="C14" t="s">
        <v>90</v>
      </c>
      <c r="D14" s="1">
        <v>42355</v>
      </c>
      <c r="E14" t="s">
        <v>0</v>
      </c>
      <c r="F14" t="s">
        <v>91</v>
      </c>
      <c r="G14" s="2" t="str">
        <f>HYPERLINK(_xlfn.TEXTJOIN(,,"https://www.google.com/maps/search/",Tabelle1[[#This Row],[lat]],"+",Tabelle1[[#This Row],[lon]]),Tabelle1[[#This Row],[location_]])</f>
        <v>Schwarzwaldstraße 181, 79117 Freiburg</v>
      </c>
      <c r="H14" s="2" t="s">
        <v>92</v>
      </c>
      <c r="I14" t="s">
        <v>93</v>
      </c>
      <c r="J14" t="s">
        <v>30</v>
      </c>
      <c r="K14">
        <v>47.990132000000003</v>
      </c>
      <c r="L14">
        <v>7.8851139999999997</v>
      </c>
      <c r="M14" t="str">
        <f>SUBSTITUTE(Tabelle1[[#This Row],[latitude]],",",".")</f>
        <v>47.990132</v>
      </c>
      <c r="N14" t="str">
        <f>SUBSTITUTE(Tabelle1[[#This Row],[longitude]],",",".")</f>
        <v>7.885114</v>
      </c>
    </row>
    <row r="15" spans="1:14" x14ac:dyDescent="0.25">
      <c r="A15">
        <v>52</v>
      </c>
      <c r="B15" t="s">
        <v>94</v>
      </c>
      <c r="C15" t="s">
        <v>95</v>
      </c>
      <c r="D15" s="1">
        <v>42418</v>
      </c>
      <c r="E15" t="s">
        <v>4</v>
      </c>
      <c r="F15" t="s">
        <v>96</v>
      </c>
      <c r="G15" s="2" t="str">
        <f>HYPERLINK(_xlfn.TEXTJOIN(,,"https://www.google.com/maps/search/",Tabelle1[[#This Row],[lat]],"+",Tabelle1[[#This Row],[lon]]),Tabelle1[[#This Row],[location_]])</f>
        <v>Pestalozzistraße 1, 79618 Rheinfelden</v>
      </c>
      <c r="H15" s="2" t="s">
        <v>97</v>
      </c>
      <c r="I15" t="s">
        <v>98</v>
      </c>
      <c r="J15" t="s">
        <v>30</v>
      </c>
      <c r="K15">
        <v>47.564300000000003</v>
      </c>
      <c r="L15">
        <v>7.7852160000000001</v>
      </c>
      <c r="M15" t="str">
        <f>SUBSTITUTE(Tabelle1[[#This Row],[latitude]],",",".")</f>
        <v>47.5643</v>
      </c>
      <c r="N15" t="str">
        <f>SUBSTITUTE(Tabelle1[[#This Row],[longitude]],",",".")</f>
        <v>7.785216</v>
      </c>
    </row>
    <row r="16" spans="1:14" x14ac:dyDescent="0.25">
      <c r="A16">
        <v>55</v>
      </c>
      <c r="B16" t="s">
        <v>99</v>
      </c>
      <c r="C16" t="s">
        <v>100</v>
      </c>
      <c r="D16" s="1">
        <v>39268</v>
      </c>
      <c r="E16" t="s">
        <v>101</v>
      </c>
      <c r="F16" t="s">
        <v>102</v>
      </c>
      <c r="G16" s="2" t="str">
        <f>HYPERLINK(_xlfn.TEXTJOIN(,,"https://www.google.com/maps/search/",Tabelle1[[#This Row],[lat]],"+",Tabelle1[[#This Row],[lon]]),Tabelle1[[#This Row],[location_]])</f>
        <v>Luisenstraße 16, 79539 Lörrach</v>
      </c>
      <c r="H16" s="2" t="s">
        <v>103</v>
      </c>
      <c r="I16" t="s">
        <v>104</v>
      </c>
      <c r="J16" t="s">
        <v>30</v>
      </c>
      <c r="K16">
        <v>47.615166000000002</v>
      </c>
      <c r="L16">
        <v>7.6644769999999998</v>
      </c>
      <c r="M16" t="str">
        <f>SUBSTITUTE(Tabelle1[[#This Row],[latitude]],",",".")</f>
        <v>47.615166</v>
      </c>
      <c r="N16" t="str">
        <f>SUBSTITUTE(Tabelle1[[#This Row],[longitude]],",",".")</f>
        <v>7.664477</v>
      </c>
    </row>
    <row r="17" spans="1:14" x14ac:dyDescent="0.25">
      <c r="A17">
        <v>50</v>
      </c>
      <c r="B17" t="s">
        <v>105</v>
      </c>
      <c r="C17" t="s">
        <v>106</v>
      </c>
      <c r="D17" s="1">
        <v>41281</v>
      </c>
      <c r="E17" t="s">
        <v>11</v>
      </c>
      <c r="F17" t="s">
        <v>107</v>
      </c>
      <c r="G17" s="2" t="str">
        <f>HYPERLINK(_xlfn.TEXTJOIN(,,"https://www.google.com/maps/search/",Tabelle1[[#This Row],[lat]],"+",Tabelle1[[#This Row],[lon]]),Tabelle1[[#This Row],[location_]])</f>
        <v>Habsburgerstraße 107a, 79104 Freiburg</v>
      </c>
      <c r="H17" s="2" t="s">
        <v>108</v>
      </c>
      <c r="I17" t="s">
        <v>109</v>
      </c>
      <c r="J17" t="s">
        <v>30</v>
      </c>
      <c r="K17">
        <v>48.001291999999999</v>
      </c>
      <c r="L17">
        <v>7.8544660000000004</v>
      </c>
      <c r="M17" t="str">
        <f>SUBSTITUTE(Tabelle1[[#This Row],[latitude]],",",".")</f>
        <v>48.001292</v>
      </c>
      <c r="N17" t="str">
        <f>SUBSTITUTE(Tabelle1[[#This Row],[longitude]],",",".")</f>
        <v>7.854466</v>
      </c>
    </row>
    <row r="18" spans="1:14" x14ac:dyDescent="0.25">
      <c r="A18">
        <v>114</v>
      </c>
      <c r="B18" t="s">
        <v>110</v>
      </c>
      <c r="C18" t="s">
        <v>111</v>
      </c>
      <c r="D18" s="1">
        <v>41409</v>
      </c>
      <c r="E18" t="s">
        <v>112</v>
      </c>
      <c r="F18" t="s">
        <v>113</v>
      </c>
      <c r="G18" s="2" t="str">
        <f>HYPERLINK(_xlfn.TEXTJOIN(,,"https://www.google.com/maps/search/",Tabelle1[[#This Row],[lat]],"+",Tabelle1[[#This Row],[lon]]),Tabelle1[[#This Row],[location_]])</f>
        <v>Seestraße 10, 79822 Titisee-Neustadt</v>
      </c>
      <c r="H18" s="2" t="s">
        <v>114</v>
      </c>
      <c r="I18" t="s">
        <v>115</v>
      </c>
      <c r="J18" t="s">
        <v>30</v>
      </c>
      <c r="K18">
        <v>47.900230000000001</v>
      </c>
      <c r="L18">
        <v>8.1519130000000004</v>
      </c>
      <c r="M18" t="str">
        <f>SUBSTITUTE(Tabelle1[[#This Row],[latitude]],",",".")</f>
        <v>47.90023</v>
      </c>
      <c r="N18" t="str">
        <f>SUBSTITUTE(Tabelle1[[#This Row],[longitude]],",",".")</f>
        <v>8.151913</v>
      </c>
    </row>
    <row r="19" spans="1:14" x14ac:dyDescent="0.25">
      <c r="A19">
        <v>140</v>
      </c>
      <c r="B19" t="s">
        <v>116</v>
      </c>
      <c r="C19" t="s">
        <v>117</v>
      </c>
      <c r="D19" s="1">
        <v>41984</v>
      </c>
      <c r="E19" t="s">
        <v>7</v>
      </c>
      <c r="F19" t="s">
        <v>118</v>
      </c>
      <c r="G19" s="2" t="str">
        <f>HYPERLINK(_xlfn.TEXTJOIN(,,"https://www.google.com/maps/search/",Tabelle1[[#This Row],[lat]],"+",Tabelle1[[#This Row],[lon]]),Tabelle1[[#This Row],[location_]])</f>
        <v>Renkenrunsstraße 20, 79379 Müllheim</v>
      </c>
      <c r="H19" s="2" t="s">
        <v>119</v>
      </c>
      <c r="I19" t="s">
        <v>120</v>
      </c>
      <c r="J19" t="s">
        <v>30</v>
      </c>
      <c r="K19">
        <v>47.813231999999999</v>
      </c>
      <c r="L19">
        <v>7.5967060000000002</v>
      </c>
      <c r="M19" t="str">
        <f>SUBSTITUTE(Tabelle1[[#This Row],[latitude]],",",".")</f>
        <v>47.813232</v>
      </c>
      <c r="N19" t="str">
        <f>SUBSTITUTE(Tabelle1[[#This Row],[longitude]],",",".")</f>
        <v>7.596706</v>
      </c>
    </row>
    <row r="20" spans="1:14" x14ac:dyDescent="0.25">
      <c r="A20">
        <v>140</v>
      </c>
      <c r="B20" t="s">
        <v>121</v>
      </c>
      <c r="C20" t="s">
        <v>122</v>
      </c>
      <c r="D20" s="1">
        <v>40893</v>
      </c>
      <c r="E20" t="s">
        <v>60</v>
      </c>
      <c r="F20" t="s">
        <v>123</v>
      </c>
      <c r="G20" s="2" t="str">
        <f>HYPERLINK(_xlfn.TEXTJOIN(,,"https://www.google.com/maps/search/",Tabelle1[[#This Row],[lat]],"+",Tabelle1[[#This Row],[lon]]),Tabelle1[[#This Row],[location_]])</f>
        <v>Werner-Glatt-Straße 1, 79589 Binzen</v>
      </c>
      <c r="H20" s="2" t="s">
        <v>124</v>
      </c>
      <c r="I20" t="s">
        <v>125</v>
      </c>
      <c r="J20" t="s">
        <v>30</v>
      </c>
      <c r="K20">
        <v>47.626792000000002</v>
      </c>
      <c r="L20">
        <v>7.6138859999999999</v>
      </c>
      <c r="M20" t="str">
        <f>SUBSTITUTE(Tabelle1[[#This Row],[latitude]],",",".")</f>
        <v>47.626792</v>
      </c>
      <c r="N20" t="str">
        <f>SUBSTITUTE(Tabelle1[[#This Row],[longitude]],",",".")</f>
        <v>7.613886</v>
      </c>
    </row>
    <row r="21" spans="1:14" x14ac:dyDescent="0.25">
      <c r="A21">
        <v>49</v>
      </c>
      <c r="B21" t="s">
        <v>126</v>
      </c>
      <c r="C21" t="s">
        <v>127</v>
      </c>
      <c r="D21" s="1">
        <v>40107</v>
      </c>
      <c r="E21" t="s">
        <v>10</v>
      </c>
      <c r="F21" t="s">
        <v>128</v>
      </c>
      <c r="G21" s="2" t="str">
        <f>HYPERLINK(_xlfn.TEXTJOIN(,,"https://www.google.com/maps/search/",Tabelle1[[#This Row],[lat]],"+",Tabelle1[[#This Row],[lon]]),Tabelle1[[#This Row],[location_]])</f>
        <v>Feldbergstraße 25a, 79115 Freiburg</v>
      </c>
      <c r="H21" s="2" t="s">
        <v>129</v>
      </c>
      <c r="I21" t="s">
        <v>130</v>
      </c>
      <c r="J21" t="s">
        <v>30</v>
      </c>
      <c r="K21">
        <v>47.987040999999998</v>
      </c>
      <c r="L21">
        <v>7.8199560000000004</v>
      </c>
      <c r="M21" t="str">
        <f>SUBSTITUTE(Tabelle1[[#This Row],[latitude]],",",".")</f>
        <v>47.987041</v>
      </c>
      <c r="N21" t="str">
        <f>SUBSTITUTE(Tabelle1[[#This Row],[longitude]],",",".")</f>
        <v>7.819956</v>
      </c>
    </row>
    <row r="22" spans="1:14" x14ac:dyDescent="0.25">
      <c r="A22">
        <v>50</v>
      </c>
      <c r="B22" t="s">
        <v>131</v>
      </c>
      <c r="C22" t="s">
        <v>132</v>
      </c>
      <c r="D22" s="1">
        <v>39835</v>
      </c>
      <c r="E22" t="s">
        <v>2</v>
      </c>
      <c r="F22" t="s">
        <v>133</v>
      </c>
      <c r="G22" s="2" t="str">
        <f>HYPERLINK(_xlfn.TEXTJOIN(,,"https://www.google.com/maps/search/",Tabelle1[[#This Row],[lat]],"+",Tabelle1[[#This Row],[lon]]),Tabelle1[[#This Row],[location_]])</f>
        <v>Emilienpark 2, 79639 Grenzach-Wyhlen</v>
      </c>
      <c r="H22" s="2" t="s">
        <v>134</v>
      </c>
      <c r="I22" t="s">
        <v>135</v>
      </c>
      <c r="J22" t="s">
        <v>30</v>
      </c>
      <c r="K22">
        <v>47.554375999999998</v>
      </c>
      <c r="L22">
        <v>7.6575559999999996</v>
      </c>
      <c r="M22" t="str">
        <f>SUBSTITUTE(Tabelle1[[#This Row],[latitude]],",",".")</f>
        <v>47.554376</v>
      </c>
      <c r="N22" t="str">
        <f>SUBSTITUTE(Tabelle1[[#This Row],[longitude]],",",".")</f>
        <v>7.657556</v>
      </c>
    </row>
    <row r="23" spans="1:14" x14ac:dyDescent="0.25">
      <c r="A23">
        <v>50</v>
      </c>
      <c r="B23" t="s">
        <v>136</v>
      </c>
      <c r="C23" t="s">
        <v>137</v>
      </c>
      <c r="D23" s="1">
        <v>42356</v>
      </c>
      <c r="E23" t="s">
        <v>0</v>
      </c>
      <c r="F23" t="s">
        <v>138</v>
      </c>
      <c r="G23" s="2" t="str">
        <f>HYPERLINK(_xlfn.TEXTJOIN(,,"https://www.google.com/maps/search/",Tabelle1[[#This Row],[lat]],"+",Tabelle1[[#This Row],[lon]]),Tabelle1[[#This Row],[location_]])</f>
        <v>Wirthstraße 3, 79110 Freiburg</v>
      </c>
      <c r="H23" s="2" t="s">
        <v>139</v>
      </c>
      <c r="I23" t="s">
        <v>140</v>
      </c>
      <c r="J23" t="s">
        <v>30</v>
      </c>
      <c r="K23">
        <v>48.027124999999998</v>
      </c>
      <c r="L23">
        <v>7.8123930000000001</v>
      </c>
      <c r="M23" t="str">
        <f>SUBSTITUTE(Tabelle1[[#This Row],[latitude]],",",".")</f>
        <v>48.027125</v>
      </c>
      <c r="N23" t="str">
        <f>SUBSTITUTE(Tabelle1[[#This Row],[longitude]],",",".")</f>
        <v>7.812393</v>
      </c>
    </row>
    <row r="24" spans="1:14" x14ac:dyDescent="0.25">
      <c r="A24">
        <v>142</v>
      </c>
      <c r="B24" t="s">
        <v>136</v>
      </c>
      <c r="C24" t="s">
        <v>141</v>
      </c>
      <c r="D24" s="1">
        <v>41851</v>
      </c>
      <c r="E24" t="s">
        <v>3</v>
      </c>
      <c r="F24" t="s">
        <v>142</v>
      </c>
      <c r="G24" s="2" t="str">
        <f>HYPERLINK(_xlfn.TEXTJOIN(,,"https://www.google.com/maps/search/",Tabelle1[[#This Row],[lat]],"+",Tabelle1[[#This Row],[lon]]),Tabelle1[[#This Row],[location_]])</f>
        <v>Faulerstraße 3, 79098 Freiburg</v>
      </c>
      <c r="H24" s="2" t="s">
        <v>143</v>
      </c>
      <c r="I24" t="s">
        <v>144</v>
      </c>
      <c r="J24" t="s">
        <v>30</v>
      </c>
      <c r="K24">
        <v>47.992826000000001</v>
      </c>
      <c r="L24">
        <v>7.8398519999999996</v>
      </c>
      <c r="M24" t="str">
        <f>SUBSTITUTE(Tabelle1[[#This Row],[latitude]],",",".")</f>
        <v>47.992826</v>
      </c>
      <c r="N24" t="str">
        <f>SUBSTITUTE(Tabelle1[[#This Row],[longitude]],",",".")</f>
        <v>7.839852</v>
      </c>
    </row>
    <row r="25" spans="1:14" x14ac:dyDescent="0.25">
      <c r="A25">
        <v>50</v>
      </c>
      <c r="B25" t="s">
        <v>145</v>
      </c>
      <c r="C25" t="s">
        <v>146</v>
      </c>
      <c r="D25" s="1">
        <v>41561</v>
      </c>
      <c r="E25" t="s">
        <v>147</v>
      </c>
      <c r="F25" t="s">
        <v>148</v>
      </c>
      <c r="G25" s="2" t="str">
        <f>HYPERLINK(_xlfn.TEXTJOIN(,,"https://www.google.com/maps/search/",Tabelle1[[#This Row],[lat]],"+",Tabelle1[[#This Row],[lon]]),Tabelle1[[#This Row],[location_]])</f>
        <v>Konrad-Goldmann-Straße 5, 79100 Freiburg</v>
      </c>
      <c r="H25" s="2" t="s">
        <v>149</v>
      </c>
      <c r="I25" t="s">
        <v>150</v>
      </c>
      <c r="J25" t="s">
        <v>30</v>
      </c>
      <c r="K25">
        <v>47.986902999999998</v>
      </c>
      <c r="L25">
        <v>7.8339860000000003</v>
      </c>
      <c r="M25" t="str">
        <f>SUBSTITUTE(Tabelle1[[#This Row],[latitude]],",",".")</f>
        <v>47.986903</v>
      </c>
      <c r="N25" t="str">
        <f>SUBSTITUTE(Tabelle1[[#This Row],[longitude]],",",".")</f>
        <v>7.833986</v>
      </c>
    </row>
    <row r="26" spans="1:14" x14ac:dyDescent="0.25">
      <c r="A26">
        <v>50</v>
      </c>
      <c r="B26" t="s">
        <v>78</v>
      </c>
      <c r="C26" t="s">
        <v>151</v>
      </c>
      <c r="D26" s="1">
        <v>41850</v>
      </c>
      <c r="E26" t="s">
        <v>3</v>
      </c>
      <c r="F26" t="s">
        <v>152</v>
      </c>
      <c r="G26" s="2" t="str">
        <f>HYPERLINK(_xlfn.TEXTJOIN(,,"https://www.google.com/maps/search/",Tabelle1[[#This Row],[lat]],"+",Tabelle1[[#This Row],[lon]]),Tabelle1[[#This Row],[location_]])</f>
        <v>Basler Straße 22 g, 79618 Rheinfelden</v>
      </c>
      <c r="H26" s="2" t="s">
        <v>153</v>
      </c>
      <c r="I26" t="s">
        <v>154</v>
      </c>
      <c r="J26" t="s">
        <v>30</v>
      </c>
      <c r="K26">
        <v>47.555776000000002</v>
      </c>
      <c r="L26">
        <v>7.7806249999999997</v>
      </c>
      <c r="M26" t="str">
        <f>SUBSTITUTE(Tabelle1[[#This Row],[latitude]],",",".")</f>
        <v>47.555776</v>
      </c>
      <c r="N26" t="str">
        <f>SUBSTITUTE(Tabelle1[[#This Row],[longitude]],",",".")</f>
        <v>7.780625</v>
      </c>
    </row>
    <row r="27" spans="1:14" x14ac:dyDescent="0.25">
      <c r="A27">
        <v>50</v>
      </c>
      <c r="B27" t="s">
        <v>155</v>
      </c>
      <c r="C27" t="s">
        <v>156</v>
      </c>
      <c r="D27" s="1">
        <v>40786</v>
      </c>
      <c r="E27" t="s">
        <v>1</v>
      </c>
      <c r="F27" t="s">
        <v>157</v>
      </c>
      <c r="G27" s="2" t="str">
        <f>HYPERLINK(_xlfn.TEXTJOIN(,,"https://www.google.com/maps/search/",Tabelle1[[#This Row],[lat]],"+",Tabelle1[[#This Row],[lon]]),Tabelle1[[#This Row],[location_]])</f>
        <v>Kirchplatz 2, 79618 Rheinfelden</v>
      </c>
      <c r="H27" s="2" t="s">
        <v>158</v>
      </c>
      <c r="I27" t="s">
        <v>159</v>
      </c>
      <c r="J27" t="s">
        <v>30</v>
      </c>
      <c r="K27">
        <v>47.560398999999997</v>
      </c>
      <c r="L27">
        <v>7.7863759999999997</v>
      </c>
      <c r="M27" t="str">
        <f>SUBSTITUTE(Tabelle1[[#This Row],[latitude]],",",".")</f>
        <v>47.560399</v>
      </c>
      <c r="N27" t="str">
        <f>SUBSTITUTE(Tabelle1[[#This Row],[longitude]],",",".")</f>
        <v>7.786376</v>
      </c>
    </row>
    <row r="28" spans="1:14" x14ac:dyDescent="0.25">
      <c r="A28">
        <v>50</v>
      </c>
      <c r="B28" t="s">
        <v>64</v>
      </c>
      <c r="C28" t="s">
        <v>160</v>
      </c>
      <c r="D28" s="1">
        <v>41991</v>
      </c>
      <c r="E28" t="s">
        <v>7</v>
      </c>
      <c r="F28" t="s">
        <v>161</v>
      </c>
      <c r="G28" s="2" t="str">
        <f>HYPERLINK(_xlfn.TEXTJOIN(,,"https://www.google.com/maps/search/",Tabelle1[[#This Row],[lat]],"+",Tabelle1[[#This Row],[lon]]),Tabelle1[[#This Row],[location_]])</f>
        <v>Friedrich-Hecker-Straße 18, 79650 Schopfheim</v>
      </c>
      <c r="H28" s="2" t="s">
        <v>162</v>
      </c>
      <c r="I28" t="s">
        <v>163</v>
      </c>
      <c r="J28" t="s">
        <v>30</v>
      </c>
      <c r="K28">
        <v>47.649844999999999</v>
      </c>
      <c r="L28">
        <v>7.8135389999999996</v>
      </c>
      <c r="M28" t="str">
        <f>SUBSTITUTE(Tabelle1[[#This Row],[latitude]],",",".")</f>
        <v>47.649845</v>
      </c>
      <c r="N28" t="str">
        <f>SUBSTITUTE(Tabelle1[[#This Row],[longitude]],",",".")</f>
        <v>7.813539</v>
      </c>
    </row>
    <row r="29" spans="1:14" x14ac:dyDescent="0.25">
      <c r="A29">
        <v>50</v>
      </c>
      <c r="B29" t="s">
        <v>164</v>
      </c>
      <c r="C29" t="s">
        <v>165</v>
      </c>
      <c r="D29" s="1">
        <v>42304</v>
      </c>
      <c r="E29" t="s">
        <v>8</v>
      </c>
      <c r="F29" t="s">
        <v>166</v>
      </c>
      <c r="G29" s="2" t="str">
        <f>HYPERLINK(_xlfn.TEXTJOIN(,,"https://www.google.com/maps/search/",Tabelle1[[#This Row],[lat]],"+",Tabelle1[[#This Row],[lon]]),Tabelle1[[#This Row],[location_]])</f>
        <v>Schwarzwaldstraße 43, 79117 Freiburg</v>
      </c>
      <c r="H29" s="2" t="s">
        <v>167</v>
      </c>
      <c r="I29" t="s">
        <v>168</v>
      </c>
      <c r="J29" t="s">
        <v>30</v>
      </c>
      <c r="K29">
        <v>47.989331</v>
      </c>
      <c r="L29">
        <v>7.8598910000000002</v>
      </c>
      <c r="M29" t="str">
        <f>SUBSTITUTE(Tabelle1[[#This Row],[latitude]],",",".")</f>
        <v>47.989331</v>
      </c>
      <c r="N29" t="str">
        <f>SUBSTITUTE(Tabelle1[[#This Row],[longitude]],",",".")</f>
        <v>7.859891</v>
      </c>
    </row>
  </sheetData>
  <phoneticPr fontId="2" type="noConversion"/>
  <hyperlinks>
    <hyperlink ref="H2" r:id="rId1" xr:uid="{754F1E08-3F80-47CF-973E-811653DF02A3}"/>
    <hyperlink ref="H3" r:id="rId2" xr:uid="{2602D042-BF88-4B4F-B296-13813E8DB3C0}"/>
    <hyperlink ref="H4" r:id="rId3" xr:uid="{7E940F35-7233-4A4B-948B-7CADD80A77DC}"/>
    <hyperlink ref="H5" r:id="rId4" xr:uid="{0ECCFB79-1E5C-48E5-99D4-5F47C3C9273B}"/>
    <hyperlink ref="H6" r:id="rId5" xr:uid="{E4A619F4-2164-4498-9630-6C3D9CD8EC90}"/>
    <hyperlink ref="H7" r:id="rId6" xr:uid="{C849B8A8-6CD1-4E93-9147-D0E3DE030237}"/>
    <hyperlink ref="H8" r:id="rId7" xr:uid="{BE4FBCF0-4DCA-405A-BA72-B3E63898512D}"/>
    <hyperlink ref="H9" r:id="rId8" xr:uid="{C7FCDCB6-D42B-4702-8397-9A49A868365E}"/>
    <hyperlink ref="H10" r:id="rId9" xr:uid="{671788FB-414B-41C0-96F0-BF02FB583852}"/>
    <hyperlink ref="H11" r:id="rId10" xr:uid="{29852913-91F9-4058-B62E-512164D5DE48}"/>
    <hyperlink ref="H12" r:id="rId11" xr:uid="{A5E4B7F1-08D9-40A2-A248-26F40C7178D7}"/>
    <hyperlink ref="H13" r:id="rId12" xr:uid="{4EAA6710-DA7F-4A1E-A725-2741DADAB4C3}"/>
    <hyperlink ref="H14" r:id="rId13" xr:uid="{2A00B14A-846B-4C40-8613-7479A9DD934C}"/>
    <hyperlink ref="H15" r:id="rId14" xr:uid="{713C13E2-96F5-4B63-ACFF-2AB5900F80E9}"/>
    <hyperlink ref="H16" r:id="rId15" xr:uid="{8929FB13-D48C-4FBE-B56C-5D9A83E103EF}"/>
    <hyperlink ref="H17" r:id="rId16" xr:uid="{BFDF8AB3-D4EA-4AC2-BCA0-EF9C33416A78}"/>
    <hyperlink ref="H18" r:id="rId17" xr:uid="{5D667F8D-107A-44F7-9051-CDFBE93895C6}"/>
    <hyperlink ref="H19" r:id="rId18" xr:uid="{1203310B-7090-4110-AEEF-CE6FD0AD0A46}"/>
    <hyperlink ref="H20" r:id="rId19" xr:uid="{AF9163B4-7568-4C1E-80D0-74025E8DC796}"/>
    <hyperlink ref="H21" r:id="rId20" xr:uid="{EFAF784D-0B94-40BE-874E-FE121DB161B8}"/>
    <hyperlink ref="H22" r:id="rId21" xr:uid="{6A25E29C-D7F4-45FA-8FB1-52299DE3B765}"/>
    <hyperlink ref="H23" r:id="rId22" xr:uid="{2664B629-4203-4BF7-8834-92D0EC208283}"/>
    <hyperlink ref="H24" r:id="rId23" xr:uid="{7344D7EE-3742-45D7-8365-87E5886C1C28}"/>
    <hyperlink ref="H25" r:id="rId24" xr:uid="{1FFEB286-0964-4754-A5D0-FEA60E74E150}"/>
    <hyperlink ref="H26" r:id="rId25" xr:uid="{D8EABCC2-858D-4B82-A9DB-FBCAF5D56E51}"/>
    <hyperlink ref="H27" r:id="rId26" xr:uid="{D1675DD4-EA34-413A-A3A5-E00C5C2DAD04}"/>
    <hyperlink ref="H28" r:id="rId27" xr:uid="{A6CD279C-F8AE-41B7-B3AB-822ACFF04556}"/>
    <hyperlink ref="H29" r:id="rId28" xr:uid="{AA049EF5-DCA6-449E-A542-0AE76690F7AC}"/>
  </hyperlinks>
  <pageMargins left="0.7" right="0.7" top="0.78740157499999996" bottom="0.78740157499999996" header="0.3" footer="0.3"/>
  <tableParts count="1"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Barnerßoi</dc:creator>
  <cp:lastModifiedBy>Matthias Barnerßoi</cp:lastModifiedBy>
  <dcterms:created xsi:type="dcterms:W3CDTF">2025-04-02T11:09:16Z</dcterms:created>
  <dcterms:modified xsi:type="dcterms:W3CDTF">2025-04-02T11:34:47Z</dcterms:modified>
</cp:coreProperties>
</file>