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11月" sheetId="1" r:id="rId1"/>
    <sheet name="12月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<sst xmlns="http://schemas.openxmlformats.org/spreadsheetml/2006/main" count="34">
  <si>
    <t>西航石化城市合伙人收益表</t>
  </si>
  <si>
    <t>姓名</t>
  </si>
  <si>
    <t>王立岗</t>
  </si>
  <si>
    <t>地区</t>
  </si>
  <si>
    <t>山东淄博</t>
  </si>
  <si>
    <t>时间</t>
  </si>
  <si>
    <t>账户名</t>
  </si>
  <si>
    <t>账号</t>
  </si>
  <si>
    <t>-</t>
  </si>
  <si>
    <t>开户行</t>
  </si>
  <si>
    <t>本月目标(吨)</t>
  </si>
  <si>
    <t>实际业绩(吨)</t>
  </si>
  <si>
    <t>本月考核</t>
  </si>
  <si>
    <t>符合预期</t>
  </si>
  <si>
    <t>时间段</t>
  </si>
  <si>
    <t>11.1-11.30</t>
  </si>
  <si>
    <t>零售价格(元)</t>
  </si>
  <si>
    <t>加油量(升)</t>
  </si>
  <si>
    <t>加油金额(元)</t>
  </si>
  <si>
    <t>提成数量(元/吨)</t>
  </si>
  <si>
    <t>提成费用(元)</t>
  </si>
  <si>
    <t>总计金额(元)</t>
  </si>
  <si>
    <t>扣款比例</t>
  </si>
  <si>
    <t>扣款金额(元)</t>
  </si>
  <si>
    <t>实际扣款金额(元)</t>
  </si>
  <si>
    <t>打款方式</t>
  </si>
  <si>
    <t>微信支付</t>
  </si>
  <si>
    <t>个人所得税率(元)</t>
  </si>
  <si>
    <t>个人所得税额(元)</t>
  </si>
  <si>
    <t xml:space="preserve">实际发放总额(元) </t>
  </si>
  <si>
    <t>发放时间</t>
  </si>
  <si>
    <r>
      <rPr>
        <b/>
        <sz val="11"/>
        <color theme="1"/>
        <rFont val="微软雅黑"/>
        <charset val="134"/>
      </rPr>
      <t>备注：</t>
    </r>
    <r>
      <rPr>
        <sz val="11"/>
        <color theme="1"/>
        <rFont val="微软雅黑"/>
        <charset val="134"/>
      </rPr>
      <t xml:space="preserve">
1. 西航石化临淄地区代理，提成为30元/吨。
2. 原定发放时间为12月5日，但由于该代理所负责工地对西航石化有欠款未付，暂停发放，待欠款入账后，即时发放。</t>
    </r>
  </si>
  <si>
    <t>12.1-12.31</t>
  </si>
  <si>
    <r>
      <rPr>
        <b/>
        <sz val="11"/>
        <color theme="1"/>
        <rFont val="微软雅黑"/>
        <charset val="134"/>
      </rPr>
      <t>备注：</t>
    </r>
    <r>
      <rPr>
        <sz val="11"/>
        <color theme="1"/>
        <rFont val="微软雅黑"/>
        <charset val="134"/>
      </rPr>
      <t xml:space="preserve">
1. 西航石化临淄地区代理，提成为30元/吨。
2. 原定发放时间为1月5日，但由于该代理所负责工地对西航石化有欠款未付，暂停发放，待欠款入账后，即时发放。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</si>
</sst>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\¥#,##0.00;\¥\-#,##0.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3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4" borderId="1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5" borderId="20" applyNumberFormat="0" applyAlignment="0" applyProtection="0">
      <alignment vertical="center"/>
    </xf>
    <xf numFmtId="0" fontId="24" fillId="25" borderId="16" applyNumberFormat="0" applyAlignment="0" applyProtection="0">
      <alignment vertical="center"/>
    </xf>
    <xf numFmtId="0" fontId="22" fillId="30" borderId="2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176" fontId="2" fillId="0" borderId="6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3" fillId="0" borderId="6" xfId="0" applyFont="1" applyBorder="1">
      <alignment vertical="center"/>
    </xf>
    <xf numFmtId="9" fontId="2" fillId="0" borderId="6" xfId="0" applyNumberFormat="1" applyFont="1" applyBorder="1">
      <alignment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57" fontId="2" fillId="0" borderId="6" xfId="0" applyNumberFormat="1" applyFont="1" applyBorder="1">
      <alignment vertical="center"/>
    </xf>
    <xf numFmtId="0" fontId="2" fillId="0" borderId="11" xfId="0" applyFont="1" applyBorder="1">
      <alignment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57" fontId="3" fillId="0" borderId="6" xfId="0" applyNumberFormat="1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6" xfId="0" applyFont="1" applyBorder="1">
      <alignment vertical="center"/>
    </xf>
    <xf numFmtId="0" fontId="2" fillId="3" borderId="10" xfId="0" applyFont="1" applyFill="1" applyBorder="1" applyAlignment="1">
      <alignment vertical="center"/>
    </xf>
    <xf numFmtId="176" fontId="2" fillId="0" borderId="11" xfId="0" applyNumberFormat="1" applyFont="1" applyFill="1" applyBorder="1">
      <alignment vertical="center"/>
    </xf>
    <xf numFmtId="176" fontId="2" fillId="0" borderId="11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4" fontId="2" fillId="0" borderId="11" xfId="0" applyNumberFormat="1" applyFont="1" applyFill="1" applyBorder="1">
      <alignment vertical="center"/>
    </xf>
    <xf numFmtId="0" fontId="0" fillId="0" borderId="10" xfId="0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2" fillId="0" borderId="6" xfId="0" applyFont="1" applyFill="1" applyBorder="1" applyAlignment="1">
      <alignment horizontal="right" vertical="center"/>
    </xf>
    <xf numFmtId="14" fontId="2" fillId="0" borderId="1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N14"/>
  <sheetViews>
    <sheetView tabSelected="1" topLeftCell="D1" workbookViewId="0">
      <selection activeCell="P12" sqref="P12"/>
    </sheetView>
  </sheetViews>
  <sheetFormatPr defaultColWidth="9" defaultRowHeight="13.5"/>
  <cols>
    <col min="7" max="7" width="17" customWidth="1"/>
    <col min="8" max="8" width="10.25" customWidth="1"/>
    <col min="9" max="9" width="17" customWidth="1"/>
    <col min="10" max="10" width="14.5" customWidth="1"/>
    <col min="11" max="11" width="17.625" customWidth="1"/>
    <col min="12" max="12" width="12.5" customWidth="1"/>
    <col min="13" max="13" width="12.875" customWidth="1"/>
    <col min="14" max="14" width="11.875" customWidth="1"/>
  </cols>
  <sheetData>
    <row r="1" ht="22.5" spans="7:14">
      <c r="G1" s="1" t="s">
        <v>0</v>
      </c>
      <c r="H1" s="2"/>
      <c r="I1" s="2"/>
      <c r="J1" s="2"/>
      <c r="K1" s="2"/>
      <c r="L1" s="2"/>
      <c r="M1" s="2"/>
      <c r="N1" s="19"/>
    </row>
    <row r="2" ht="16.5" spans="7:14">
      <c r="G2" s="3"/>
      <c r="H2" s="4"/>
      <c r="I2" s="4"/>
      <c r="J2" s="4"/>
      <c r="K2" s="4"/>
      <c r="L2" s="4"/>
      <c r="M2" s="4"/>
      <c r="N2" s="20"/>
    </row>
    <row r="3" ht="16.5" spans="7:14">
      <c r="G3" s="5" t="s">
        <v>1</v>
      </c>
      <c r="H3" s="6" t="s">
        <v>2</v>
      </c>
      <c r="I3" s="13" t="s">
        <v>3</v>
      </c>
      <c r="J3" s="6" t="s">
        <v>4</v>
      </c>
      <c r="K3" s="13" t="s">
        <v>5</v>
      </c>
      <c r="L3" s="21">
        <v>43040</v>
      </c>
      <c r="M3" s="6"/>
      <c r="N3" s="22"/>
    </row>
    <row r="4" ht="16.5" spans="7:14">
      <c r="G4" s="5" t="s">
        <v>6</v>
      </c>
      <c r="H4" s="6" t="s">
        <v>2</v>
      </c>
      <c r="I4" s="13" t="s">
        <v>7</v>
      </c>
      <c r="J4" s="23" t="s">
        <v>8</v>
      </c>
      <c r="K4" s="24"/>
      <c r="L4" s="25" t="s">
        <v>9</v>
      </c>
      <c r="M4" s="26" t="s">
        <v>8</v>
      </c>
      <c r="N4" s="27"/>
    </row>
    <row r="5" ht="16.5" spans="7:14">
      <c r="G5" s="5" t="s">
        <v>10</v>
      </c>
      <c r="H5" s="7" t="s">
        <v>8</v>
      </c>
      <c r="I5" s="13" t="s">
        <v>11</v>
      </c>
      <c r="J5" s="6">
        <f>L7/1200</f>
        <v>3.71708333333333</v>
      </c>
      <c r="K5" s="13" t="s">
        <v>12</v>
      </c>
      <c r="L5" s="28" t="s">
        <v>13</v>
      </c>
      <c r="M5" s="6"/>
      <c r="N5" s="22"/>
    </row>
    <row r="6" ht="16.5" spans="7:14">
      <c r="G6" s="8"/>
      <c r="H6" s="9"/>
      <c r="I6" s="9"/>
      <c r="J6" s="9"/>
      <c r="K6" s="9"/>
      <c r="L6" s="9"/>
      <c r="M6" s="9"/>
      <c r="N6" s="29"/>
    </row>
    <row r="7" ht="16.5" spans="7:14">
      <c r="G7" s="5" t="s">
        <v>14</v>
      </c>
      <c r="H7" s="36" t="s">
        <v>15</v>
      </c>
      <c r="I7" s="13" t="s">
        <v>16</v>
      </c>
      <c r="J7" s="11">
        <v>5.85</v>
      </c>
      <c r="K7" s="13" t="s">
        <v>17</v>
      </c>
      <c r="L7" s="6">
        <v>4460.5</v>
      </c>
      <c r="M7" s="13" t="s">
        <v>18</v>
      </c>
      <c r="N7" s="30">
        <v>25201.83</v>
      </c>
    </row>
    <row r="8" ht="16.5" spans="7:14">
      <c r="G8" s="5" t="s">
        <v>19</v>
      </c>
      <c r="H8" s="11">
        <v>30</v>
      </c>
      <c r="I8" s="13" t="s">
        <v>20</v>
      </c>
      <c r="J8" s="11">
        <f>H8*J5</f>
        <v>111.5125</v>
      </c>
      <c r="K8" s="6"/>
      <c r="L8" s="14"/>
      <c r="M8" s="6"/>
      <c r="N8" s="31"/>
    </row>
    <row r="9" ht="16.5" spans="7:14">
      <c r="G9" s="3"/>
      <c r="H9" s="4"/>
      <c r="I9" s="4"/>
      <c r="J9" s="4"/>
      <c r="K9" s="4"/>
      <c r="L9" s="4"/>
      <c r="M9" s="4"/>
      <c r="N9" s="20"/>
    </row>
    <row r="10" ht="16.5" spans="7:14">
      <c r="G10" s="12"/>
      <c r="H10" s="6"/>
      <c r="I10" s="6"/>
      <c r="J10" s="6"/>
      <c r="K10" s="6"/>
      <c r="L10" s="6"/>
      <c r="M10" s="13" t="s">
        <v>21</v>
      </c>
      <c r="N10" s="31">
        <f>J8</f>
        <v>111.5125</v>
      </c>
    </row>
    <row r="11" ht="16.5" spans="7:14">
      <c r="G11" s="13" t="s">
        <v>22</v>
      </c>
      <c r="H11" s="14">
        <v>0</v>
      </c>
      <c r="I11" s="13" t="s">
        <v>23</v>
      </c>
      <c r="J11" s="31">
        <f>N10*H11</f>
        <v>0</v>
      </c>
      <c r="K11" s="5" t="s">
        <v>24</v>
      </c>
      <c r="L11" s="11">
        <f>J11</f>
        <v>0</v>
      </c>
      <c r="M11" s="13" t="s">
        <v>25</v>
      </c>
      <c r="N11" s="10" t="s">
        <v>26</v>
      </c>
    </row>
    <row r="12" ht="16.5" spans="7:14">
      <c r="G12" s="5" t="s">
        <v>27</v>
      </c>
      <c r="H12" s="14">
        <v>0</v>
      </c>
      <c r="I12" s="13" t="s">
        <v>28</v>
      </c>
      <c r="J12" s="11">
        <f>N10*H12</f>
        <v>0</v>
      </c>
      <c r="K12" s="13" t="s">
        <v>29</v>
      </c>
      <c r="L12" s="32">
        <f>N10-J12-J11</f>
        <v>111.5125</v>
      </c>
      <c r="M12" s="13" t="s">
        <v>30</v>
      </c>
      <c r="N12" s="37">
        <v>43074</v>
      </c>
    </row>
    <row r="13" ht="16.5" spans="7:14">
      <c r="G13" s="15"/>
      <c r="H13" s="16"/>
      <c r="I13" s="16"/>
      <c r="J13" s="16"/>
      <c r="K13" s="16"/>
      <c r="L13" s="16"/>
      <c r="M13" s="16"/>
      <c r="N13" s="34"/>
    </row>
    <row r="14" ht="59.25" customHeight="1" spans="7:14">
      <c r="G14" s="17" t="s">
        <v>31</v>
      </c>
      <c r="H14" s="18"/>
      <c r="I14" s="18"/>
      <c r="J14" s="18"/>
      <c r="K14" s="18"/>
      <c r="L14" s="18"/>
      <c r="M14" s="18"/>
      <c r="N14" s="35"/>
    </row>
  </sheetData>
  <mergeCells count="8">
    <mergeCell ref="G1:N1"/>
    <mergeCell ref="G2:N2"/>
    <mergeCell ref="J4:K4"/>
    <mergeCell ref="M4:N4"/>
    <mergeCell ref="G6:N6"/>
    <mergeCell ref="G9:N9"/>
    <mergeCell ref="G13:N13"/>
    <mergeCell ref="G14:N14"/>
  </mergeCells>
  <dataValidations count="1">
    <dataValidation type="list" allowBlank="1" showInputMessage="1" showErrorMessage="1" sqref="L5">
      <formula1>"优秀,超出预期,符合预期,低于预期"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N14"/>
  <sheetViews>
    <sheetView topLeftCell="C1" workbookViewId="0">
      <selection activeCell="J19" sqref="J19"/>
    </sheetView>
  </sheetViews>
  <sheetFormatPr defaultColWidth="9" defaultRowHeight="13.5"/>
  <cols>
    <col min="7" max="7" width="17" customWidth="1"/>
    <col min="8" max="8" width="10.25" customWidth="1"/>
    <col min="9" max="9" width="17" customWidth="1"/>
    <col min="10" max="10" width="14.5" customWidth="1"/>
    <col min="11" max="11" width="17.625" customWidth="1"/>
    <col min="12" max="12" width="12.5" customWidth="1"/>
    <col min="13" max="13" width="12.875" customWidth="1"/>
    <col min="14" max="14" width="13.125" customWidth="1"/>
  </cols>
  <sheetData>
    <row r="1" ht="22.5" spans="7:14">
      <c r="G1" s="1" t="s">
        <v>0</v>
      </c>
      <c r="H1" s="2"/>
      <c r="I1" s="2"/>
      <c r="J1" s="2"/>
      <c r="K1" s="2"/>
      <c r="L1" s="2"/>
      <c r="M1" s="2"/>
      <c r="N1" s="19"/>
    </row>
    <row r="2" ht="16.5" spans="7:14">
      <c r="G2" s="3"/>
      <c r="H2" s="4"/>
      <c r="I2" s="4"/>
      <c r="J2" s="4"/>
      <c r="K2" s="4"/>
      <c r="L2" s="4"/>
      <c r="M2" s="4"/>
      <c r="N2" s="20"/>
    </row>
    <row r="3" ht="16.5" spans="7:14">
      <c r="G3" s="5" t="s">
        <v>1</v>
      </c>
      <c r="H3" s="6" t="s">
        <v>2</v>
      </c>
      <c r="I3" s="13" t="s">
        <v>3</v>
      </c>
      <c r="J3" s="6" t="s">
        <v>4</v>
      </c>
      <c r="K3" s="13" t="s">
        <v>5</v>
      </c>
      <c r="L3" s="21">
        <v>43070</v>
      </c>
      <c r="M3" s="6"/>
      <c r="N3" s="22"/>
    </row>
    <row r="4" ht="16.5" spans="7:14">
      <c r="G4" s="5" t="s">
        <v>6</v>
      </c>
      <c r="H4" s="6" t="s">
        <v>2</v>
      </c>
      <c r="I4" s="13" t="s">
        <v>7</v>
      </c>
      <c r="J4" s="23" t="s">
        <v>8</v>
      </c>
      <c r="K4" s="24"/>
      <c r="L4" s="25" t="s">
        <v>9</v>
      </c>
      <c r="M4" s="26" t="s">
        <v>8</v>
      </c>
      <c r="N4" s="27"/>
    </row>
    <row r="5" ht="16.5" spans="7:14">
      <c r="G5" s="5" t="s">
        <v>10</v>
      </c>
      <c r="H5" s="7" t="s">
        <v>8</v>
      </c>
      <c r="I5" s="13" t="s">
        <v>11</v>
      </c>
      <c r="J5" s="6">
        <f>L7/1200</f>
        <v>20.4053916666667</v>
      </c>
      <c r="K5" s="13" t="s">
        <v>12</v>
      </c>
      <c r="L5" s="28" t="s">
        <v>13</v>
      </c>
      <c r="M5" s="6"/>
      <c r="N5" s="22"/>
    </row>
    <row r="6" ht="16.5" spans="7:14">
      <c r="G6" s="8"/>
      <c r="H6" s="9"/>
      <c r="I6" s="9"/>
      <c r="J6" s="9"/>
      <c r="K6" s="9"/>
      <c r="L6" s="9"/>
      <c r="M6" s="9"/>
      <c r="N6" s="29"/>
    </row>
    <row r="7" ht="16.5" spans="7:14">
      <c r="G7" s="5" t="s">
        <v>14</v>
      </c>
      <c r="H7" s="10" t="s">
        <v>32</v>
      </c>
      <c r="I7" s="13" t="s">
        <v>16</v>
      </c>
      <c r="J7" s="11">
        <v>4.9</v>
      </c>
      <c r="K7" s="13" t="s">
        <v>17</v>
      </c>
      <c r="L7" s="6">
        <v>24486.47</v>
      </c>
      <c r="M7" s="13" t="s">
        <v>18</v>
      </c>
      <c r="N7" s="30">
        <v>130721.84</v>
      </c>
    </row>
    <row r="8" ht="16.5" spans="7:14">
      <c r="G8" s="5" t="s">
        <v>19</v>
      </c>
      <c r="H8" s="11">
        <v>30</v>
      </c>
      <c r="I8" s="13" t="s">
        <v>20</v>
      </c>
      <c r="J8" s="11">
        <f>H8*J5</f>
        <v>612.16175</v>
      </c>
      <c r="K8" s="6"/>
      <c r="L8" s="14"/>
      <c r="M8" s="6"/>
      <c r="N8" s="31"/>
    </row>
    <row r="9" ht="16.5" spans="7:14">
      <c r="G9" s="3"/>
      <c r="H9" s="4"/>
      <c r="I9" s="4"/>
      <c r="J9" s="4"/>
      <c r="K9" s="4"/>
      <c r="L9" s="4"/>
      <c r="M9" s="4"/>
      <c r="N9" s="20"/>
    </row>
    <row r="10" ht="16.5" spans="7:14">
      <c r="G10" s="12"/>
      <c r="H10" s="6"/>
      <c r="I10" s="6"/>
      <c r="J10" s="6"/>
      <c r="K10" s="6"/>
      <c r="L10" s="6"/>
      <c r="M10" s="13" t="s">
        <v>21</v>
      </c>
      <c r="N10" s="31">
        <f>J8</f>
        <v>612.16175</v>
      </c>
    </row>
    <row r="11" ht="16.5" spans="7:14">
      <c r="G11" s="13" t="s">
        <v>22</v>
      </c>
      <c r="H11" s="14">
        <v>0</v>
      </c>
      <c r="I11" s="13" t="s">
        <v>23</v>
      </c>
      <c r="J11" s="31">
        <f>N10*H11</f>
        <v>0</v>
      </c>
      <c r="K11" s="5" t="s">
        <v>24</v>
      </c>
      <c r="L11" s="11">
        <f>J11</f>
        <v>0</v>
      </c>
      <c r="M11" s="13" t="s">
        <v>25</v>
      </c>
      <c r="N11" s="10" t="s">
        <v>26</v>
      </c>
    </row>
    <row r="12" ht="16.5" spans="7:14">
      <c r="G12" s="5" t="s">
        <v>27</v>
      </c>
      <c r="H12" s="14">
        <v>0</v>
      </c>
      <c r="I12" s="13" t="s">
        <v>28</v>
      </c>
      <c r="J12" s="11">
        <f>N10*H12</f>
        <v>0</v>
      </c>
      <c r="K12" s="13" t="s">
        <v>29</v>
      </c>
      <c r="L12" s="32">
        <f>N10-J12-J11</f>
        <v>612.16175</v>
      </c>
      <c r="M12" s="13" t="s">
        <v>30</v>
      </c>
      <c r="N12" s="33">
        <v>43105</v>
      </c>
    </row>
    <row r="13" ht="16.5" spans="7:14">
      <c r="G13" s="15"/>
      <c r="H13" s="16"/>
      <c r="I13" s="16"/>
      <c r="J13" s="16"/>
      <c r="K13" s="16"/>
      <c r="L13" s="16"/>
      <c r="M13" s="16"/>
      <c r="N13" s="34"/>
    </row>
    <row r="14" ht="59.25" customHeight="1" spans="7:14">
      <c r="G14" s="17" t="s">
        <v>33</v>
      </c>
      <c r="H14" s="18"/>
      <c r="I14" s="18"/>
      <c r="J14" s="18"/>
      <c r="K14" s="18"/>
      <c r="L14" s="18"/>
      <c r="M14" s="18"/>
      <c r="N14" s="35"/>
    </row>
  </sheetData>
  <mergeCells count="8">
    <mergeCell ref="G1:N1"/>
    <mergeCell ref="G2:N2"/>
    <mergeCell ref="J4:K4"/>
    <mergeCell ref="M4:N4"/>
    <mergeCell ref="G6:N6"/>
    <mergeCell ref="G9:N9"/>
    <mergeCell ref="G13:N13"/>
    <mergeCell ref="G14:N14"/>
  </mergeCells>
  <dataValidations count="1">
    <dataValidation type="list" allowBlank="1" showInputMessage="1" showErrorMessage="1" sqref="L5">
      <formula1>"优秀,超出预期,符合预期,低于预期"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2" sqref="C22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susanwu</cp:lastModifiedBy>
  <dcterms:created xsi:type="dcterms:W3CDTF">2006-09-13T11:21:00Z</dcterms:created>
  <dcterms:modified xsi:type="dcterms:W3CDTF">2018-01-11T07:33:10Z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