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9月" sheetId="1" r:id="rId1"/>
    <sheet name="10月" sheetId="2" r:id="rId2"/>
    <sheet name="11月" sheetId="3" r:id="rId3"/>
    <sheet name="12月" sheetId="4" r:id="rId4"/>
  </sheets>
  <calcPr calcId="124519"/>
</workbook>
</file>

<file path=xl/calcChain.xml><?xml version="1.0" encoding="utf-8"?>
<calcChain xmlns="http://schemas.openxmlformats.org/spreadsheetml/2006/main">
  <c r="BH34" i="4"/>
  <c r="BH35" s="1"/>
  <c r="AZ15"/>
  <c r="AZ14"/>
  <c r="AZ13"/>
  <c r="AZ12"/>
  <c r="AZ11"/>
  <c r="AZ10"/>
  <c r="AZ9"/>
  <c r="AZ8"/>
  <c r="AZ7"/>
  <c r="AZ6"/>
  <c r="AZ5"/>
  <c r="AZ4"/>
  <c r="AZ51" s="1"/>
  <c r="AZ3"/>
  <c r="AW12"/>
  <c r="AW11"/>
  <c r="AW10"/>
  <c r="AW9"/>
  <c r="AW8"/>
  <c r="AW7"/>
  <c r="AW6"/>
  <c r="AW5"/>
  <c r="AW4"/>
  <c r="AW51" s="1"/>
  <c r="AW3"/>
  <c r="AT4"/>
  <c r="AT5"/>
  <c r="AT6"/>
  <c r="AT7"/>
  <c r="AT8"/>
  <c r="AT9"/>
  <c r="AT10"/>
  <c r="AT11"/>
  <c r="AT12"/>
  <c r="AT13"/>
  <c r="AT14"/>
  <c r="AT15"/>
  <c r="AT3"/>
  <c r="AT51"/>
  <c r="AQ51"/>
  <c r="AN51"/>
  <c r="AK51"/>
  <c r="AN9"/>
  <c r="AN8"/>
  <c r="AN7"/>
  <c r="AN6"/>
  <c r="AN4"/>
  <c r="AN3"/>
  <c r="AH51"/>
  <c r="AE51"/>
  <c r="AH9"/>
  <c r="AH8"/>
  <c r="AH7"/>
  <c r="AH6"/>
  <c r="AH4"/>
  <c r="AH3"/>
  <c r="AB51"/>
  <c r="Y51"/>
  <c r="AB3"/>
  <c r="Y3"/>
  <c r="V3"/>
  <c r="V51"/>
  <c r="S51"/>
  <c r="P51"/>
  <c r="S4"/>
  <c r="S3"/>
  <c r="M51"/>
  <c r="M3"/>
  <c r="J51"/>
  <c r="J3"/>
  <c r="B18"/>
  <c r="BX50" i="3"/>
  <c r="BX3"/>
  <c r="BR50"/>
  <c r="BU4"/>
  <c r="BU3"/>
  <c r="BU50" s="1"/>
  <c r="BL11"/>
  <c r="BL10"/>
  <c r="BL9"/>
  <c r="BL8"/>
  <c r="BL7"/>
  <c r="BL6"/>
  <c r="BL5"/>
  <c r="BL4"/>
  <c r="BL3"/>
  <c r="BO3"/>
  <c r="BO50" s="1"/>
  <c r="BF11"/>
  <c r="BF10"/>
  <c r="BF9"/>
  <c r="BF8"/>
  <c r="BF7"/>
  <c r="BF6"/>
  <c r="BF5"/>
  <c r="BF4"/>
  <c r="BF3"/>
  <c r="BF50" s="1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Z5"/>
  <c r="AZ4"/>
  <c r="AZ3"/>
  <c r="AW12"/>
  <c r="AW11"/>
  <c r="AW10"/>
  <c r="AW9"/>
  <c r="AW8"/>
  <c r="AW7"/>
  <c r="AW6"/>
  <c r="AW5"/>
  <c r="AW4"/>
  <c r="AW3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W50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G50"/>
  <c r="I50"/>
  <c r="K50"/>
  <c r="M50"/>
  <c r="O50"/>
  <c r="Q50"/>
  <c r="S50"/>
  <c r="B17"/>
  <c r="T50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A51" i="4" l="1"/>
  <c r="B19"/>
  <c r="AZ50" i="3"/>
  <c r="BC50"/>
  <c r="V50"/>
  <c r="A50" s="1"/>
  <c r="Y50"/>
  <c r="AQ50"/>
  <c r="AT50"/>
  <c r="AW50"/>
  <c r="BL50"/>
  <c r="AE50"/>
  <c r="AB50"/>
  <c r="BL60" i="2"/>
  <c r="BO60" l="1"/>
  <c r="BL62"/>
  <c r="BK62" s="1"/>
  <c r="BK63" s="1"/>
  <c r="B18" i="3"/>
  <c r="B19" s="1"/>
  <c r="Y79" i="2"/>
  <c r="X79"/>
</calcChain>
</file>

<file path=xl/sharedStrings.xml><?xml version="1.0" encoding="utf-8"?>
<sst xmlns="http://schemas.openxmlformats.org/spreadsheetml/2006/main" count="215" uniqueCount="35">
  <si>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</si>
  <si>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</si>
  <si>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</si>
  <si>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</si>
  <si>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</si>
  <si>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</si>
  <si>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</si>
  <si>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</si>
  <si>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</si>
  <si>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</si>
  <si>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</si>
  <si>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</si>
  <si>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</si>
  <si>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</si>
  <si>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</si>
  <si>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</si>
  <si>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</si>
  <si>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11.17矫正</t>
    <phoneticPr fontId="1" type="noConversion"/>
  </si>
  <si>
    <t>11.20</t>
    <phoneticPr fontId="1" type="noConversion"/>
  </si>
  <si>
    <t>无</t>
    <phoneticPr fontId="1" type="noConversion"/>
  </si>
  <si>
    <t>11.30</t>
    <phoneticPr fontId="1" type="noConversion"/>
  </si>
  <si>
    <t>余额</t>
    <phoneticPr fontId="1" type="noConversion"/>
  </si>
  <si>
    <t>无</t>
    <phoneticPr fontId="1" type="noConversion"/>
  </si>
  <si>
    <t>12.9</t>
    <phoneticPr fontId="1" type="noConversion"/>
  </si>
  <si>
    <t>无</t>
    <phoneticPr fontId="1" type="noConversion"/>
  </si>
  <si>
    <t>12.12</t>
    <phoneticPr fontId="1" type="noConversion"/>
  </si>
  <si>
    <t>12.15</t>
    <phoneticPr fontId="1" type="noConversion"/>
  </si>
  <si>
    <t>12.17</t>
    <phoneticPr fontId="1" type="noConversion"/>
  </si>
  <si>
    <t>12.9</t>
    <phoneticPr fontId="1" type="noConversion"/>
  </si>
  <si>
    <t>12.14</t>
    <phoneticPr fontId="1" type="noConversion"/>
  </si>
  <si>
    <t>无</t>
    <phoneticPr fontId="1" type="noConversion"/>
  </si>
  <si>
    <t>无</t>
    <phoneticPr fontId="1" type="noConversion"/>
  </si>
  <si>
    <t>刁工地</t>
    <phoneticPr fontId="1" type="noConversion"/>
  </si>
  <si>
    <t>王工地</t>
    <phoneticPr fontId="1" type="noConversion"/>
  </si>
  <si>
    <t>物流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</si>
</sst>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4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6">
        <v>43003</v>
      </c>
      <c r="C1" s="17"/>
      <c r="D1" s="16">
        <v>43004</v>
      </c>
      <c r="E1" s="17"/>
      <c r="F1" s="16">
        <v>43005</v>
      </c>
      <c r="G1" s="17"/>
      <c r="H1" s="16">
        <v>43006</v>
      </c>
      <c r="I1" s="17"/>
      <c r="J1" s="16">
        <v>43007</v>
      </c>
      <c r="K1" s="17"/>
      <c r="L1" s="16">
        <v>43008</v>
      </c>
      <c r="M1" s="17"/>
      <c r="N1" s="16"/>
      <c r="O1" s="17"/>
      <c r="P1" s="16"/>
      <c r="Q1" s="17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6">
        <v>43009</v>
      </c>
      <c r="C1" s="17"/>
      <c r="D1" s="16">
        <v>43010</v>
      </c>
      <c r="E1" s="17"/>
      <c r="F1" s="16">
        <v>43011</v>
      </c>
      <c r="G1" s="17"/>
      <c r="H1" s="16">
        <v>43012</v>
      </c>
      <c r="I1" s="17"/>
      <c r="J1" s="16">
        <v>43013</v>
      </c>
      <c r="K1" s="17"/>
      <c r="L1" s="16">
        <v>43014</v>
      </c>
      <c r="M1" s="17"/>
      <c r="N1" s="16">
        <v>43015</v>
      </c>
      <c r="O1" s="17"/>
      <c r="P1" s="16">
        <v>43016</v>
      </c>
      <c r="Q1" s="17"/>
      <c r="R1" s="16">
        <v>43017</v>
      </c>
      <c r="S1" s="17"/>
      <c r="T1" s="16">
        <v>43018</v>
      </c>
      <c r="U1" s="17"/>
      <c r="V1" s="16">
        <v>43019</v>
      </c>
      <c r="W1" s="17"/>
      <c r="X1" s="16">
        <v>43020</v>
      </c>
      <c r="Y1" s="17"/>
      <c r="Z1" s="16">
        <v>43021</v>
      </c>
      <c r="AA1" s="17"/>
      <c r="AB1" s="16">
        <v>43022</v>
      </c>
      <c r="AC1" s="17"/>
      <c r="AD1" s="16">
        <v>43023</v>
      </c>
      <c r="AE1" s="17"/>
      <c r="AF1" s="16">
        <v>43024</v>
      </c>
      <c r="AG1" s="17"/>
      <c r="AH1" s="16">
        <v>43025</v>
      </c>
      <c r="AI1" s="17"/>
      <c r="AJ1" s="16">
        <v>43026</v>
      </c>
      <c r="AK1" s="17"/>
      <c r="AL1" s="16">
        <v>43027</v>
      </c>
      <c r="AM1" s="17"/>
      <c r="AN1" s="16">
        <v>43028</v>
      </c>
      <c r="AO1" s="17"/>
      <c r="AP1" s="16">
        <v>43029</v>
      </c>
      <c r="AQ1" s="17"/>
      <c r="AR1" s="16">
        <v>43030</v>
      </c>
      <c r="AS1" s="17"/>
      <c r="AT1" s="16">
        <v>43031</v>
      </c>
      <c r="AU1" s="17"/>
      <c r="AV1" s="16">
        <v>43032</v>
      </c>
      <c r="AW1" s="17"/>
      <c r="AX1" s="16">
        <v>43033</v>
      </c>
      <c r="AY1" s="17"/>
      <c r="AZ1" s="16">
        <v>43034</v>
      </c>
      <c r="BA1" s="17"/>
      <c r="BB1" s="16">
        <v>43035</v>
      </c>
      <c r="BC1" s="17"/>
      <c r="BD1" s="16">
        <v>43036</v>
      </c>
      <c r="BE1" s="17"/>
      <c r="BF1" s="16">
        <v>43037</v>
      </c>
      <c r="BG1" s="17"/>
      <c r="BH1" s="16">
        <v>43038</v>
      </c>
      <c r="BI1" s="17"/>
      <c r="BJ1" s="16">
        <v>43039</v>
      </c>
      <c r="BK1" s="17"/>
      <c r="BL1" s="16" t="s">
        <v>11</v>
      </c>
      <c r="BM1" s="17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BF1:BG1"/>
    <mergeCell ref="BH1:BI1"/>
    <mergeCell ref="BJ1:BK1"/>
    <mergeCell ref="BL1:BM1"/>
    <mergeCell ref="AX1:AY1"/>
    <mergeCell ref="AZ1:BA1"/>
    <mergeCell ref="BB1:BC1"/>
    <mergeCell ref="BD1:BE1"/>
    <mergeCell ref="AN1:AO1"/>
    <mergeCell ref="AP1:AQ1"/>
    <mergeCell ref="AR1:AS1"/>
    <mergeCell ref="AT1:AU1"/>
    <mergeCell ref="AV1:AW1"/>
    <mergeCell ref="X1:Y1"/>
    <mergeCell ref="Z1:AA1"/>
    <mergeCell ref="N1:O1"/>
    <mergeCell ref="P1:Q1"/>
    <mergeCell ref="R1:S1"/>
    <mergeCell ref="T1:U1"/>
    <mergeCell ref="V1:W1"/>
    <mergeCell ref="L1:M1"/>
    <mergeCell ref="B1:C1"/>
    <mergeCell ref="D1:E1"/>
    <mergeCell ref="F1:G1"/>
    <mergeCell ref="H1:I1"/>
    <mergeCell ref="J1:K1"/>
    <mergeCell ref="AL1:AM1"/>
    <mergeCell ref="AB1:AC1"/>
    <mergeCell ref="AD1:AE1"/>
    <mergeCell ref="AF1:AG1"/>
    <mergeCell ref="AH1:AI1"/>
    <mergeCell ref="AJ1:A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E50"/>
  <sheetViews>
    <sheetView workbookViewId="0">
      <selection activeCell="B17" sqref="B17"/>
    </sheetView>
  </sheetViews>
  <sheetFormatPr defaultRowHeight="13.5"/>
  <cols>
    <col min="1" max="1" width="9.625" customWidth="1"/>
    <col min="2" max="2" width="15.75" bestFit="1" customWidth="1"/>
  </cols>
  <sheetData>
    <row r="1" spans="1:83">
      <c r="A1" t="s">
        <v>0</v>
      </c>
      <c r="B1" t="s">
        <v>14</v>
      </c>
      <c r="C1" s="16">
        <v>43040</v>
      </c>
      <c r="D1" s="17"/>
      <c r="E1" s="16">
        <v>43041</v>
      </c>
      <c r="F1" s="17"/>
      <c r="G1" s="16">
        <v>43042</v>
      </c>
      <c r="H1" s="17"/>
      <c r="I1" s="16">
        <v>43043</v>
      </c>
      <c r="J1" s="17"/>
      <c r="K1" s="16">
        <v>43044</v>
      </c>
      <c r="L1" s="17"/>
      <c r="M1" s="16">
        <v>43045</v>
      </c>
      <c r="N1" s="17"/>
      <c r="O1" s="16">
        <v>43046</v>
      </c>
      <c r="P1" s="17"/>
      <c r="Q1" s="16">
        <v>43047</v>
      </c>
      <c r="R1" s="17"/>
      <c r="S1" s="16">
        <v>43048</v>
      </c>
      <c r="T1" s="17"/>
      <c r="U1" s="16">
        <v>43049</v>
      </c>
      <c r="V1" s="16"/>
      <c r="W1" s="17"/>
      <c r="X1" s="16">
        <v>43050</v>
      </c>
      <c r="Y1" s="16"/>
      <c r="Z1" s="17"/>
      <c r="AA1" s="16">
        <v>43051</v>
      </c>
      <c r="AB1" s="16"/>
      <c r="AC1" s="17"/>
      <c r="AD1" s="16">
        <v>43052</v>
      </c>
      <c r="AE1" s="16"/>
      <c r="AF1" s="17"/>
      <c r="AG1" s="16">
        <v>43053</v>
      </c>
      <c r="AH1" s="16"/>
      <c r="AI1" s="17"/>
      <c r="AJ1" s="16">
        <v>43054</v>
      </c>
      <c r="AK1" s="16"/>
      <c r="AL1" s="17"/>
      <c r="AM1" s="16">
        <v>43055</v>
      </c>
      <c r="AN1" s="16"/>
      <c r="AO1" s="17"/>
      <c r="AP1" s="16">
        <v>43056</v>
      </c>
      <c r="AQ1" s="16"/>
      <c r="AR1" s="17"/>
      <c r="AS1" s="16">
        <v>43057</v>
      </c>
      <c r="AT1" s="16"/>
      <c r="AU1" s="17"/>
      <c r="AV1" s="16">
        <v>43058</v>
      </c>
      <c r="AW1" s="16"/>
      <c r="AX1" s="17"/>
      <c r="AY1" s="16">
        <v>43059</v>
      </c>
      <c r="AZ1" s="16"/>
      <c r="BA1" s="17"/>
      <c r="BB1" s="16">
        <v>43060</v>
      </c>
      <c r="BC1" s="16"/>
      <c r="BD1" s="17"/>
      <c r="BE1" s="16">
        <v>43061</v>
      </c>
      <c r="BF1" s="16"/>
      <c r="BG1" s="17"/>
      <c r="BH1" s="16">
        <v>43062</v>
      </c>
      <c r="BI1" s="16"/>
      <c r="BJ1" s="17"/>
      <c r="BK1" s="16">
        <v>43063</v>
      </c>
      <c r="BL1" s="16"/>
      <c r="BM1" s="17"/>
      <c r="BN1" s="16">
        <v>43064</v>
      </c>
      <c r="BO1" s="16"/>
      <c r="BP1" s="17"/>
      <c r="BQ1" s="16">
        <v>43065</v>
      </c>
      <c r="BR1" s="16"/>
      <c r="BS1" s="17"/>
      <c r="BT1" s="16">
        <v>43066</v>
      </c>
      <c r="BU1" s="16"/>
      <c r="BV1" s="17"/>
      <c r="BW1" s="16">
        <v>43067</v>
      </c>
      <c r="BX1" s="16"/>
      <c r="BY1" s="17"/>
      <c r="BZ1" s="16">
        <v>43068</v>
      </c>
      <c r="CA1" s="16"/>
      <c r="CB1" s="17"/>
      <c r="CC1" s="16">
        <v>43069</v>
      </c>
      <c r="CD1" s="16"/>
      <c r="CE1" s="17"/>
    </row>
    <row r="2" spans="1:83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12</v>
      </c>
      <c r="BJ2" t="s">
        <v>13</v>
      </c>
      <c r="BK2" t="s">
        <v>12</v>
      </c>
      <c r="BM2" t="s">
        <v>13</v>
      </c>
      <c r="BN2" t="s">
        <v>12</v>
      </c>
      <c r="BP2" t="s">
        <v>13</v>
      </c>
      <c r="BQ2" t="s">
        <v>12</v>
      </c>
      <c r="BS2" t="s">
        <v>13</v>
      </c>
      <c r="BT2" t="s">
        <v>12</v>
      </c>
      <c r="BV2" t="s">
        <v>13</v>
      </c>
      <c r="BW2" t="s">
        <v>12</v>
      </c>
      <c r="BY2" t="s">
        <v>13</v>
      </c>
      <c r="BZ2" t="s">
        <v>12</v>
      </c>
      <c r="CB2" t="s">
        <v>13</v>
      </c>
      <c r="CC2" t="s">
        <v>12</v>
      </c>
      <c r="CE2" t="s">
        <v>13</v>
      </c>
    </row>
    <row r="3" spans="1:83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 t="shared" ref="V3:V28" si="0">U3/5.85*5.39</f>
        <v>1368.2307692307693</v>
      </c>
      <c r="X3">
        <v>3439</v>
      </c>
      <c r="Y3">
        <f t="shared" ref="Y3:Y22" si="1">X3/5.85*5.39</f>
        <v>3168.5829059829061</v>
      </c>
      <c r="Z3">
        <v>708</v>
      </c>
      <c r="AA3">
        <v>1350</v>
      </c>
      <c r="AB3">
        <f t="shared" ref="AB3:AB26" si="2">AA3/5.85*5.73</f>
        <v>1322.3076923076924</v>
      </c>
      <c r="AC3">
        <v>1027</v>
      </c>
      <c r="AD3">
        <v>687</v>
      </c>
      <c r="AE3">
        <f t="shared" ref="AE3:AE32" si="3">AD3/5.85*5.65</f>
        <v>663.51282051282055</v>
      </c>
      <c r="AJ3">
        <v>918</v>
      </c>
      <c r="AO3" s="2">
        <v>3178</v>
      </c>
      <c r="AP3">
        <v>1722</v>
      </c>
      <c r="AQ3">
        <f t="shared" ref="AQ3:AQ40" si="4">AP3/5.85*5.65</f>
        <v>1663.1282051282053</v>
      </c>
      <c r="AS3">
        <v>2224</v>
      </c>
      <c r="AT3">
        <f t="shared" ref="AT3:AT37" si="5">AS3/5.85*5.65</f>
        <v>2147.965811965812</v>
      </c>
      <c r="AU3">
        <v>782</v>
      </c>
      <c r="AV3">
        <v>311</v>
      </c>
      <c r="AW3">
        <f t="shared" ref="AW3:AW12" si="6">AV3/5.85*5.65</f>
        <v>300.36752136752142</v>
      </c>
      <c r="AX3" s="2">
        <v>1989</v>
      </c>
      <c r="AY3">
        <v>1150</v>
      </c>
      <c r="AZ3">
        <f t="shared" ref="AZ3:AZ28" si="7">AY3/5.85*5.65</f>
        <v>1110.6837606837607</v>
      </c>
      <c r="BB3">
        <v>599</v>
      </c>
      <c r="BC3">
        <f t="shared" ref="BC3:BC25" si="8">BB3/5.85*5.65</f>
        <v>578.52136752136755</v>
      </c>
      <c r="BD3">
        <v>3765</v>
      </c>
      <c r="BE3">
        <v>642</v>
      </c>
      <c r="BF3">
        <f t="shared" ref="BF3:BF11" si="9">BE3/5.85*5.65</f>
        <v>620.0512820512821</v>
      </c>
      <c r="BK3">
        <v>790</v>
      </c>
      <c r="BL3">
        <f t="shared" ref="BL3:BL11" si="10">BK3/5.85*5.65</f>
        <v>762.991452991453</v>
      </c>
      <c r="BN3">
        <v>1116</v>
      </c>
      <c r="BO3">
        <f>BN3/5.85*5.65</f>
        <v>1077.846153846154</v>
      </c>
      <c r="BS3">
        <v>2280</v>
      </c>
      <c r="BT3">
        <v>457</v>
      </c>
      <c r="BU3">
        <f>BT3/5.85*5.65</f>
        <v>441.37606837606842</v>
      </c>
      <c r="BV3">
        <v>1171</v>
      </c>
      <c r="BW3">
        <v>2368</v>
      </c>
      <c r="BX3">
        <f>BW3/5.85*5.65</f>
        <v>2287.0427350427353</v>
      </c>
      <c r="BY3" s="3">
        <v>1807</v>
      </c>
      <c r="BZ3" t="s">
        <v>19</v>
      </c>
      <c r="CB3" t="s">
        <v>19</v>
      </c>
      <c r="CC3">
        <v>1661</v>
      </c>
      <c r="CE3">
        <v>500</v>
      </c>
    </row>
    <row r="4" spans="1:83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 t="shared" si="0"/>
        <v>330.77094017094015</v>
      </c>
      <c r="X4">
        <v>1366</v>
      </c>
      <c r="Y4">
        <f t="shared" si="1"/>
        <v>1258.5880341880343</v>
      </c>
      <c r="Z4" s="2">
        <v>827</v>
      </c>
      <c r="AA4">
        <v>2173</v>
      </c>
      <c r="AB4">
        <f t="shared" si="2"/>
        <v>2128.4256410256412</v>
      </c>
      <c r="AD4">
        <v>842</v>
      </c>
      <c r="AE4">
        <f t="shared" si="3"/>
        <v>813.21367521367529</v>
      </c>
      <c r="AJ4">
        <v>666</v>
      </c>
      <c r="AO4">
        <v>8.36</v>
      </c>
      <c r="AP4">
        <v>1335</v>
      </c>
      <c r="AQ4">
        <f t="shared" si="4"/>
        <v>1289.3589743589746</v>
      </c>
      <c r="AS4">
        <v>443</v>
      </c>
      <c r="AT4">
        <f t="shared" si="5"/>
        <v>427.85470085470087</v>
      </c>
      <c r="AU4">
        <v>1237</v>
      </c>
      <c r="AV4">
        <v>1775</v>
      </c>
      <c r="AW4">
        <f t="shared" si="6"/>
        <v>1714.3162393162397</v>
      </c>
      <c r="AY4">
        <v>1153</v>
      </c>
      <c r="AZ4">
        <f t="shared" si="7"/>
        <v>1113.5811965811968</v>
      </c>
      <c r="BB4">
        <v>2425</v>
      </c>
      <c r="BC4">
        <f t="shared" si="8"/>
        <v>2342.0940170940175</v>
      </c>
      <c r="BD4">
        <v>853</v>
      </c>
      <c r="BE4">
        <v>820</v>
      </c>
      <c r="BF4">
        <f t="shared" si="9"/>
        <v>791.96581196581212</v>
      </c>
      <c r="BK4">
        <v>902</v>
      </c>
      <c r="BL4">
        <f t="shared" si="10"/>
        <v>871.1623931623933</v>
      </c>
      <c r="BT4">
        <v>449</v>
      </c>
      <c r="BU4">
        <f>BT4/5.85*5.65</f>
        <v>433.64957264957275</v>
      </c>
      <c r="CC4">
        <v>1210</v>
      </c>
      <c r="CE4">
        <v>1755</v>
      </c>
    </row>
    <row r="5" spans="1:83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 t="shared" si="0"/>
        <v>2170.7418803418805</v>
      </c>
      <c r="X5">
        <v>1041</v>
      </c>
      <c r="Y5">
        <f t="shared" si="1"/>
        <v>959.1435897435897</v>
      </c>
      <c r="Z5" s="2">
        <v>1189</v>
      </c>
      <c r="AA5">
        <v>1876</v>
      </c>
      <c r="AB5">
        <f t="shared" si="2"/>
        <v>1837.5179487179489</v>
      </c>
      <c r="AD5">
        <v>399</v>
      </c>
      <c r="AE5">
        <f t="shared" si="3"/>
        <v>385.35897435897436</v>
      </c>
      <c r="AJ5">
        <v>1341</v>
      </c>
      <c r="AO5" s="2">
        <v>2031</v>
      </c>
      <c r="AP5">
        <v>762</v>
      </c>
      <c r="AQ5">
        <f t="shared" si="4"/>
        <v>735.94871794871813</v>
      </c>
      <c r="AS5">
        <v>1405</v>
      </c>
      <c r="AT5">
        <f t="shared" si="5"/>
        <v>1356.9658119658122</v>
      </c>
      <c r="AU5">
        <v>843</v>
      </c>
      <c r="AV5">
        <v>1239</v>
      </c>
      <c r="AW5">
        <f t="shared" si="6"/>
        <v>1196.6410256410256</v>
      </c>
      <c r="AY5">
        <v>378</v>
      </c>
      <c r="AZ5">
        <f t="shared" si="7"/>
        <v>365.07692307692309</v>
      </c>
      <c r="BB5">
        <v>762</v>
      </c>
      <c r="BC5">
        <f t="shared" si="8"/>
        <v>735.94871794871813</v>
      </c>
      <c r="BE5">
        <v>1161</v>
      </c>
      <c r="BF5">
        <f t="shared" si="9"/>
        <v>1121.3076923076924</v>
      </c>
      <c r="BK5">
        <v>714</v>
      </c>
      <c r="BL5">
        <f t="shared" si="10"/>
        <v>689.58974358974365</v>
      </c>
      <c r="CC5">
        <v>866</v>
      </c>
      <c r="CE5">
        <v>1718</v>
      </c>
    </row>
    <row r="6" spans="1:83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 t="shared" si="0"/>
        <v>1228.1829059829058</v>
      </c>
      <c r="X6">
        <v>1651</v>
      </c>
      <c r="Y6">
        <f t="shared" si="1"/>
        <v>1521.1777777777777</v>
      </c>
      <c r="Z6" s="2">
        <v>947</v>
      </c>
      <c r="AA6">
        <v>2123</v>
      </c>
      <c r="AB6">
        <f t="shared" si="2"/>
        <v>2079.4512820512823</v>
      </c>
      <c r="AD6">
        <v>1322</v>
      </c>
      <c r="AE6">
        <f t="shared" si="3"/>
        <v>1276.8034188034189</v>
      </c>
      <c r="AJ6">
        <v>608</v>
      </c>
      <c r="AO6" s="2">
        <v>3666</v>
      </c>
      <c r="AP6">
        <v>126</v>
      </c>
      <c r="AQ6">
        <f t="shared" si="4"/>
        <v>121.69230769230771</v>
      </c>
      <c r="AS6">
        <v>393</v>
      </c>
      <c r="AT6">
        <f t="shared" si="5"/>
        <v>379.5641025641026</v>
      </c>
      <c r="AU6">
        <v>1053</v>
      </c>
      <c r="AV6">
        <v>1051</v>
      </c>
      <c r="AW6">
        <f t="shared" si="6"/>
        <v>1015.0683760683761</v>
      </c>
      <c r="AY6">
        <v>2479</v>
      </c>
      <c r="AZ6">
        <f t="shared" si="7"/>
        <v>2394.2478632478633</v>
      </c>
      <c r="BB6">
        <v>316</v>
      </c>
      <c r="BC6">
        <f t="shared" si="8"/>
        <v>305.19658119658123</v>
      </c>
      <c r="BE6">
        <v>523.16</v>
      </c>
      <c r="BF6">
        <f t="shared" si="9"/>
        <v>505.27418803418806</v>
      </c>
      <c r="BK6">
        <v>1638</v>
      </c>
      <c r="BL6">
        <f t="shared" si="10"/>
        <v>1582</v>
      </c>
      <c r="CC6">
        <v>304</v>
      </c>
    </row>
    <row r="7" spans="1:83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 t="shared" si="0"/>
        <v>1027.3247863247864</v>
      </c>
      <c r="X7">
        <v>588</v>
      </c>
      <c r="Y7">
        <f t="shared" si="1"/>
        <v>541.76410256410259</v>
      </c>
      <c r="Z7">
        <v>2010</v>
      </c>
      <c r="AA7">
        <v>946</v>
      </c>
      <c r="AB7">
        <f t="shared" si="2"/>
        <v>926.59487179487201</v>
      </c>
      <c r="AD7">
        <v>1083</v>
      </c>
      <c r="AE7">
        <f t="shared" si="3"/>
        <v>1045.9743589743591</v>
      </c>
      <c r="AJ7">
        <v>775</v>
      </c>
      <c r="AP7">
        <v>878</v>
      </c>
      <c r="AQ7">
        <f t="shared" si="4"/>
        <v>847.98290598290612</v>
      </c>
      <c r="AS7">
        <v>1029</v>
      </c>
      <c r="AT7">
        <f t="shared" si="5"/>
        <v>993.82051282051293</v>
      </c>
      <c r="AU7">
        <v>2522</v>
      </c>
      <c r="AV7">
        <v>1324</v>
      </c>
      <c r="AW7">
        <f t="shared" si="6"/>
        <v>1278.735042735043</v>
      </c>
      <c r="AY7">
        <v>1047</v>
      </c>
      <c r="AZ7">
        <f t="shared" si="7"/>
        <v>1011.2051282051283</v>
      </c>
      <c r="BB7">
        <v>1125</v>
      </c>
      <c r="BC7">
        <f t="shared" si="8"/>
        <v>1086.5384615384617</v>
      </c>
      <c r="BE7">
        <v>59</v>
      </c>
      <c r="BF7">
        <f t="shared" si="9"/>
        <v>56.982905982905997</v>
      </c>
      <c r="BK7">
        <v>346</v>
      </c>
      <c r="BL7">
        <f t="shared" si="10"/>
        <v>334.17094017094018</v>
      </c>
    </row>
    <row r="8" spans="1:83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 t="shared" si="0"/>
        <v>288.38803418803417</v>
      </c>
      <c r="X8">
        <v>576</v>
      </c>
      <c r="Y8">
        <f t="shared" si="1"/>
        <v>530.70769230769235</v>
      </c>
      <c r="AA8">
        <v>710</v>
      </c>
      <c r="AB8">
        <f t="shared" si="2"/>
        <v>695.43589743589757</v>
      </c>
      <c r="AD8">
        <v>2588</v>
      </c>
      <c r="AE8">
        <f t="shared" si="3"/>
        <v>2499.5213675213677</v>
      </c>
      <c r="AP8">
        <v>996</v>
      </c>
      <c r="AQ8">
        <f t="shared" si="4"/>
        <v>961.94871794871813</v>
      </c>
      <c r="AS8">
        <v>1556</v>
      </c>
      <c r="AT8">
        <f t="shared" si="5"/>
        <v>1502.8034188034189</v>
      </c>
      <c r="AU8">
        <v>2339</v>
      </c>
      <c r="AV8">
        <v>386</v>
      </c>
      <c r="AW8">
        <f t="shared" si="6"/>
        <v>372.80341880341888</v>
      </c>
      <c r="AY8">
        <v>552</v>
      </c>
      <c r="AZ8">
        <f t="shared" si="7"/>
        <v>533.1282051282052</v>
      </c>
      <c r="BB8">
        <v>787</v>
      </c>
      <c r="BC8">
        <f t="shared" si="8"/>
        <v>760.0940170940172</v>
      </c>
      <c r="BE8">
        <v>400</v>
      </c>
      <c r="BF8">
        <f t="shared" si="9"/>
        <v>386.32478632478632</v>
      </c>
      <c r="BK8">
        <v>829</v>
      </c>
      <c r="BL8">
        <f t="shared" si="10"/>
        <v>800.65811965811986</v>
      </c>
    </row>
    <row r="9" spans="1:83">
      <c r="A9">
        <v>11.12</v>
      </c>
      <c r="B9">
        <v>30000</v>
      </c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 t="shared" si="0"/>
        <v>1006.1333333333333</v>
      </c>
      <c r="X9">
        <v>466</v>
      </c>
      <c r="Y9">
        <f t="shared" si="1"/>
        <v>429.35726495726493</v>
      </c>
      <c r="AA9">
        <v>709</v>
      </c>
      <c r="AB9">
        <f t="shared" si="2"/>
        <v>694.45641025641032</v>
      </c>
      <c r="AD9">
        <v>3101</v>
      </c>
      <c r="AE9">
        <f t="shared" si="3"/>
        <v>2994.9829059829062</v>
      </c>
      <c r="AP9">
        <v>963</v>
      </c>
      <c r="AQ9">
        <f t="shared" si="4"/>
        <v>930.07692307692309</v>
      </c>
      <c r="AS9">
        <v>2515</v>
      </c>
      <c r="AT9">
        <f t="shared" si="5"/>
        <v>2429.0170940170947</v>
      </c>
      <c r="AV9">
        <v>1062</v>
      </c>
      <c r="AW9">
        <f t="shared" si="6"/>
        <v>1025.6923076923078</v>
      </c>
      <c r="AY9">
        <v>1379</v>
      </c>
      <c r="AZ9">
        <f t="shared" si="7"/>
        <v>1331.8547008547009</v>
      </c>
      <c r="BB9">
        <v>394</v>
      </c>
      <c r="BC9">
        <f t="shared" si="8"/>
        <v>380.52991452991455</v>
      </c>
      <c r="BE9">
        <v>1445</v>
      </c>
      <c r="BF9">
        <f t="shared" si="9"/>
        <v>1395.5982905982908</v>
      </c>
      <c r="BK9">
        <v>1398</v>
      </c>
      <c r="BL9">
        <f t="shared" si="10"/>
        <v>1350.2051282051284</v>
      </c>
    </row>
    <row r="10" spans="1:83">
      <c r="A10">
        <v>11.16</v>
      </c>
      <c r="B10">
        <v>39733</v>
      </c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 t="shared" si="0"/>
        <v>2115.4598290598292</v>
      </c>
      <c r="X10">
        <v>524</v>
      </c>
      <c r="Y10">
        <f t="shared" si="1"/>
        <v>482.7965811965812</v>
      </c>
      <c r="AA10">
        <v>571</v>
      </c>
      <c r="AB10">
        <f t="shared" si="2"/>
        <v>559.28717948717963</v>
      </c>
      <c r="AD10">
        <v>3049</v>
      </c>
      <c r="AE10">
        <f t="shared" si="3"/>
        <v>2944.7606837606841</v>
      </c>
      <c r="AP10">
        <v>1590</v>
      </c>
      <c r="AQ10">
        <f t="shared" si="4"/>
        <v>1535.6410256410259</v>
      </c>
      <c r="AS10">
        <v>971</v>
      </c>
      <c r="AT10">
        <f t="shared" si="5"/>
        <v>937.80341880341894</v>
      </c>
      <c r="AV10">
        <v>656</v>
      </c>
      <c r="AW10">
        <f t="shared" si="6"/>
        <v>633.57264957264965</v>
      </c>
      <c r="AY10">
        <v>328</v>
      </c>
      <c r="AZ10">
        <f t="shared" si="7"/>
        <v>316.78632478632483</v>
      </c>
      <c r="BB10">
        <v>334</v>
      </c>
      <c r="BC10">
        <f t="shared" si="8"/>
        <v>322.58119658119659</v>
      </c>
      <c r="BE10">
        <v>242</v>
      </c>
      <c r="BF10">
        <f t="shared" si="9"/>
        <v>233.72649572649576</v>
      </c>
      <c r="BK10">
        <v>1370</v>
      </c>
      <c r="BL10">
        <f t="shared" si="10"/>
        <v>1323.1623931623933</v>
      </c>
    </row>
    <row r="11" spans="1:83">
      <c r="A11" t="s">
        <v>17</v>
      </c>
      <c r="B11">
        <v>3914.1617094017301</v>
      </c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 t="shared" si="0"/>
        <v>970.19999999999993</v>
      </c>
      <c r="X11">
        <v>1485</v>
      </c>
      <c r="Y11">
        <f t="shared" si="1"/>
        <v>1368.2307692307693</v>
      </c>
      <c r="AA11">
        <v>1487</v>
      </c>
      <c r="AB11">
        <f t="shared" si="2"/>
        <v>1456.4974358974362</v>
      </c>
      <c r="AD11">
        <v>306</v>
      </c>
      <c r="AE11">
        <f t="shared" si="3"/>
        <v>295.5384615384616</v>
      </c>
      <c r="AP11">
        <v>332</v>
      </c>
      <c r="AQ11">
        <f t="shared" si="4"/>
        <v>320.64957264957269</v>
      </c>
      <c r="AS11">
        <v>833</v>
      </c>
      <c r="AT11">
        <f t="shared" si="5"/>
        <v>804.52136752136767</v>
      </c>
      <c r="AV11">
        <v>1162</v>
      </c>
      <c r="AW11">
        <f t="shared" si="6"/>
        <v>1122.2735042735044</v>
      </c>
      <c r="AY11">
        <v>389</v>
      </c>
      <c r="AZ11">
        <f t="shared" si="7"/>
        <v>375.70085470085473</v>
      </c>
      <c r="BB11">
        <v>380</v>
      </c>
      <c r="BC11">
        <f t="shared" si="8"/>
        <v>367.00854700854711</v>
      </c>
      <c r="BE11">
        <v>463</v>
      </c>
      <c r="BF11">
        <f t="shared" si="9"/>
        <v>447.17094017094024</v>
      </c>
      <c r="BK11">
        <v>1192</v>
      </c>
      <c r="BL11">
        <f t="shared" si="10"/>
        <v>1151.2478632478635</v>
      </c>
    </row>
    <row r="12" spans="1:83">
      <c r="A12">
        <v>11.18</v>
      </c>
      <c r="B12">
        <v>50850</v>
      </c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 t="shared" si="0"/>
        <v>1201.4632478632477</v>
      </c>
      <c r="X12">
        <v>783</v>
      </c>
      <c r="Y12">
        <f t="shared" si="1"/>
        <v>721.43076923076933</v>
      </c>
      <c r="AA12">
        <v>877</v>
      </c>
      <c r="AB12">
        <f t="shared" si="2"/>
        <v>859.0102564102566</v>
      </c>
      <c r="AD12">
        <v>1512</v>
      </c>
      <c r="AE12">
        <f t="shared" si="3"/>
        <v>1460.3076923076924</v>
      </c>
      <c r="AP12">
        <v>1332</v>
      </c>
      <c r="AQ12">
        <f t="shared" si="4"/>
        <v>1286.4615384615386</v>
      </c>
      <c r="AS12">
        <v>1296</v>
      </c>
      <c r="AT12">
        <f t="shared" si="5"/>
        <v>1251.6923076923078</v>
      </c>
      <c r="AV12">
        <v>1060</v>
      </c>
      <c r="AW12">
        <f t="shared" si="6"/>
        <v>1023.7606837606838</v>
      </c>
      <c r="AY12">
        <v>1180</v>
      </c>
      <c r="AZ12">
        <f t="shared" si="7"/>
        <v>1139.6581196581199</v>
      </c>
      <c r="BB12">
        <v>1317</v>
      </c>
      <c r="BC12">
        <f t="shared" si="8"/>
        <v>1271.9743589743591</v>
      </c>
    </row>
    <row r="13" spans="1:83">
      <c r="A13" s="14" t="s">
        <v>18</v>
      </c>
      <c r="B13">
        <v>56500</v>
      </c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 t="shared" si="0"/>
        <v>1488.9299145299146</v>
      </c>
      <c r="X13">
        <v>1775</v>
      </c>
      <c r="Y13">
        <f t="shared" si="1"/>
        <v>1635.4273504273506</v>
      </c>
      <c r="AA13">
        <v>506</v>
      </c>
      <c r="AB13">
        <f t="shared" si="2"/>
        <v>495.62051282051289</v>
      </c>
      <c r="AD13">
        <v>1459</v>
      </c>
      <c r="AE13">
        <f t="shared" si="3"/>
        <v>1409.1196581196582</v>
      </c>
      <c r="AP13">
        <v>1808</v>
      </c>
      <c r="AQ13">
        <f t="shared" si="4"/>
        <v>1746.1880341880344</v>
      </c>
      <c r="AS13">
        <v>1150</v>
      </c>
      <c r="AT13">
        <f t="shared" si="5"/>
        <v>1110.6837606837607</v>
      </c>
      <c r="AY13">
        <v>672</v>
      </c>
      <c r="AZ13">
        <f t="shared" si="7"/>
        <v>649.02564102564111</v>
      </c>
      <c r="BB13">
        <v>546</v>
      </c>
      <c r="BC13">
        <f t="shared" si="8"/>
        <v>527.33333333333337</v>
      </c>
    </row>
    <row r="14" spans="1:83">
      <c r="A14">
        <v>11.27</v>
      </c>
      <c r="B14">
        <v>9076</v>
      </c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 t="shared" si="0"/>
        <v>990.47008547008545</v>
      </c>
      <c r="X14">
        <v>937</v>
      </c>
      <c r="Y14">
        <f t="shared" si="1"/>
        <v>863.32136752136751</v>
      </c>
      <c r="AA14">
        <v>1188</v>
      </c>
      <c r="AB14">
        <f t="shared" si="2"/>
        <v>1163.6307692307694</v>
      </c>
      <c r="AD14">
        <v>1488</v>
      </c>
      <c r="AE14">
        <f t="shared" si="3"/>
        <v>1437.1282051282053</v>
      </c>
      <c r="AP14">
        <v>319</v>
      </c>
      <c r="AQ14">
        <f t="shared" si="4"/>
        <v>308.09401709401715</v>
      </c>
      <c r="AS14">
        <v>1048</v>
      </c>
      <c r="AT14">
        <f t="shared" si="5"/>
        <v>1012.1709401709403</v>
      </c>
      <c r="AY14">
        <v>773</v>
      </c>
      <c r="AZ14">
        <f t="shared" si="7"/>
        <v>746.57264957264965</v>
      </c>
      <c r="BB14">
        <v>844</v>
      </c>
      <c r="BC14">
        <f t="shared" si="8"/>
        <v>815.14529914529919</v>
      </c>
    </row>
    <row r="15" spans="1:83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 t="shared" si="0"/>
        <v>1239.2393162393164</v>
      </c>
      <c r="X15">
        <v>1108</v>
      </c>
      <c r="Y15">
        <f t="shared" si="1"/>
        <v>1020.8752136752137</v>
      </c>
      <c r="AA15">
        <v>1150</v>
      </c>
      <c r="AB15">
        <f t="shared" si="2"/>
        <v>1126.4102564102566</v>
      </c>
      <c r="AD15">
        <v>823</v>
      </c>
      <c r="AE15">
        <f t="shared" si="3"/>
        <v>794.86324786324792</v>
      </c>
      <c r="AP15">
        <v>259</v>
      </c>
      <c r="AQ15">
        <f t="shared" si="4"/>
        <v>250.14529914529919</v>
      </c>
      <c r="AS15">
        <v>1196</v>
      </c>
      <c r="AT15">
        <f t="shared" si="5"/>
        <v>1155.1111111111113</v>
      </c>
      <c r="AY15">
        <v>644</v>
      </c>
      <c r="AZ15">
        <f t="shared" si="7"/>
        <v>621.982905982906</v>
      </c>
      <c r="BB15">
        <v>1090</v>
      </c>
      <c r="BC15">
        <f t="shared" si="8"/>
        <v>1052.735042735043</v>
      </c>
    </row>
    <row r="16" spans="1:83">
      <c r="E16" s="4">
        <v>861</v>
      </c>
      <c r="I16">
        <v>472</v>
      </c>
      <c r="K16">
        <v>663</v>
      </c>
      <c r="Q16">
        <v>958</v>
      </c>
      <c r="U16">
        <v>2168</v>
      </c>
      <c r="V16">
        <f t="shared" si="0"/>
        <v>1997.5247863247864</v>
      </c>
      <c r="X16">
        <v>1466</v>
      </c>
      <c r="Y16">
        <f t="shared" si="1"/>
        <v>1350.7247863247862</v>
      </c>
      <c r="AA16">
        <v>750</v>
      </c>
      <c r="AB16">
        <f t="shared" si="2"/>
        <v>734.61538461538464</v>
      </c>
      <c r="AD16">
        <v>1502</v>
      </c>
      <c r="AE16">
        <f t="shared" si="3"/>
        <v>1450.649572649573</v>
      </c>
      <c r="AP16">
        <v>314</v>
      </c>
      <c r="AQ16">
        <f t="shared" si="4"/>
        <v>303.26495726495727</v>
      </c>
      <c r="AS16">
        <v>1035</v>
      </c>
      <c r="AT16">
        <f t="shared" si="5"/>
        <v>999.61538461538476</v>
      </c>
      <c r="AY16">
        <v>396</v>
      </c>
      <c r="AZ16">
        <f t="shared" si="7"/>
        <v>382.46153846153851</v>
      </c>
      <c r="BB16">
        <v>1356</v>
      </c>
      <c r="BC16">
        <f t="shared" si="8"/>
        <v>1309.6410256410256</v>
      </c>
    </row>
    <row r="17" spans="1:55">
      <c r="A17" t="s">
        <v>16</v>
      </c>
      <c r="B17">
        <f>SUM(B2:B16)</f>
        <v>307656.16170940176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 t="shared" si="0"/>
        <v>1992.9179487179488</v>
      </c>
      <c r="X17">
        <v>1130</v>
      </c>
      <c r="Y17">
        <f t="shared" si="1"/>
        <v>1041.1452991452993</v>
      </c>
      <c r="AA17">
        <v>1286</v>
      </c>
      <c r="AB17">
        <f t="shared" si="2"/>
        <v>1259.6205128205129</v>
      </c>
      <c r="AD17">
        <v>545</v>
      </c>
      <c r="AE17">
        <f t="shared" si="3"/>
        <v>526.36752136752148</v>
      </c>
      <c r="AP17">
        <v>317</v>
      </c>
      <c r="AQ17">
        <f t="shared" si="4"/>
        <v>306.16239316239324</v>
      </c>
      <c r="AS17">
        <v>1684</v>
      </c>
      <c r="AT17">
        <f t="shared" si="5"/>
        <v>1626.4273504273506</v>
      </c>
      <c r="AY17">
        <v>274</v>
      </c>
      <c r="AZ17">
        <f t="shared" si="7"/>
        <v>264.63247863247869</v>
      </c>
      <c r="BB17">
        <v>825</v>
      </c>
      <c r="BC17">
        <f t="shared" si="8"/>
        <v>796.79487179487182</v>
      </c>
    </row>
    <row r="18" spans="1:55">
      <c r="A18" t="s">
        <v>15</v>
      </c>
      <c r="B18" s="13">
        <f>B17-A50</f>
        <v>-15513.727179487119</v>
      </c>
      <c r="E18" s="4">
        <v>854</v>
      </c>
      <c r="I18">
        <v>1333</v>
      </c>
      <c r="K18">
        <v>358</v>
      </c>
      <c r="U18">
        <v>1336</v>
      </c>
      <c r="V18">
        <f t="shared" si="0"/>
        <v>1230.9470085470086</v>
      </c>
      <c r="X18">
        <v>737</v>
      </c>
      <c r="Y18">
        <f t="shared" si="1"/>
        <v>679.04786324786323</v>
      </c>
      <c r="AA18">
        <v>1073</v>
      </c>
      <c r="AB18">
        <f t="shared" si="2"/>
        <v>1050.9897435897437</v>
      </c>
      <c r="AD18">
        <v>1246</v>
      </c>
      <c r="AE18">
        <f t="shared" si="3"/>
        <v>1203.4017094017095</v>
      </c>
      <c r="AP18">
        <v>219</v>
      </c>
      <c r="AQ18">
        <f t="shared" si="4"/>
        <v>211.51282051282053</v>
      </c>
      <c r="AS18">
        <v>884</v>
      </c>
      <c r="AT18">
        <f t="shared" si="5"/>
        <v>853.77777777777783</v>
      </c>
      <c r="AY18">
        <v>1304</v>
      </c>
      <c r="AZ18">
        <f t="shared" si="7"/>
        <v>1259.4188034188035</v>
      </c>
      <c r="BB18">
        <v>376</v>
      </c>
      <c r="BC18">
        <f t="shared" si="8"/>
        <v>363.14529914529919</v>
      </c>
    </row>
    <row r="19" spans="1:55">
      <c r="B19">
        <f>B18/5.65</f>
        <v>-2745.7924211481627</v>
      </c>
      <c r="E19" s="4">
        <v>642</v>
      </c>
      <c r="I19">
        <v>657</v>
      </c>
      <c r="K19">
        <v>858</v>
      </c>
      <c r="U19">
        <v>1160</v>
      </c>
      <c r="V19">
        <f t="shared" si="0"/>
        <v>1068.7863247863247</v>
      </c>
      <c r="X19">
        <v>852</v>
      </c>
      <c r="Y19">
        <f t="shared" si="1"/>
        <v>785.00512820512824</v>
      </c>
      <c r="AA19">
        <v>983</v>
      </c>
      <c r="AB19">
        <f t="shared" si="2"/>
        <v>962.83589743589755</v>
      </c>
      <c r="AD19">
        <v>906</v>
      </c>
      <c r="AE19">
        <f t="shared" si="3"/>
        <v>875.02564102564122</v>
      </c>
      <c r="AP19">
        <v>471</v>
      </c>
      <c r="AQ19">
        <f t="shared" si="4"/>
        <v>454.89743589743591</v>
      </c>
      <c r="AS19">
        <v>877</v>
      </c>
      <c r="AT19">
        <f t="shared" si="5"/>
        <v>847.01709401709422</v>
      </c>
      <c r="AY19">
        <v>732</v>
      </c>
      <c r="AZ19">
        <f t="shared" si="7"/>
        <v>706.97435897435912</v>
      </c>
      <c r="BB19">
        <v>807</v>
      </c>
      <c r="BC19">
        <f t="shared" si="8"/>
        <v>779.41025641025647</v>
      </c>
    </row>
    <row r="20" spans="1:55">
      <c r="E20" s="4">
        <v>729.79</v>
      </c>
      <c r="I20">
        <v>1889</v>
      </c>
      <c r="K20">
        <v>818</v>
      </c>
      <c r="U20">
        <v>1461</v>
      </c>
      <c r="V20">
        <f t="shared" si="0"/>
        <v>1346.1179487179486</v>
      </c>
      <c r="X20">
        <v>850</v>
      </c>
      <c r="Y20">
        <f t="shared" si="1"/>
        <v>783.16239316239307</v>
      </c>
      <c r="AA20">
        <v>1443</v>
      </c>
      <c r="AB20">
        <f t="shared" si="2"/>
        <v>1413.4000000000003</v>
      </c>
      <c r="AD20">
        <v>1308</v>
      </c>
      <c r="AE20">
        <f t="shared" si="3"/>
        <v>1263.2820512820513</v>
      </c>
      <c r="AP20">
        <v>441</v>
      </c>
      <c r="AQ20">
        <f t="shared" si="4"/>
        <v>425.92307692307696</v>
      </c>
      <c r="AS20">
        <v>938</v>
      </c>
      <c r="AT20">
        <f t="shared" si="5"/>
        <v>905.93162393162402</v>
      </c>
      <c r="AY20">
        <v>663</v>
      </c>
      <c r="AZ20">
        <f t="shared" si="7"/>
        <v>640.33333333333337</v>
      </c>
      <c r="BB20">
        <v>1543</v>
      </c>
      <c r="BC20">
        <f t="shared" si="8"/>
        <v>1490.2478632478635</v>
      </c>
    </row>
    <row r="21" spans="1:55">
      <c r="E21" s="4">
        <v>853</v>
      </c>
      <c r="I21">
        <v>465</v>
      </c>
      <c r="K21">
        <v>486</v>
      </c>
      <c r="U21">
        <v>1694</v>
      </c>
      <c r="V21">
        <f t="shared" si="0"/>
        <v>1560.7965811965812</v>
      </c>
      <c r="X21">
        <v>615</v>
      </c>
      <c r="Y21">
        <f t="shared" si="1"/>
        <v>566.64102564102564</v>
      </c>
      <c r="AA21">
        <v>1228</v>
      </c>
      <c r="AB21">
        <f t="shared" si="2"/>
        <v>1202.8102564102567</v>
      </c>
      <c r="AD21">
        <v>819</v>
      </c>
      <c r="AE21">
        <f t="shared" si="3"/>
        <v>791</v>
      </c>
      <c r="AP21">
        <v>359</v>
      </c>
      <c r="AQ21">
        <f t="shared" si="4"/>
        <v>346.72649572649578</v>
      </c>
      <c r="AS21">
        <v>637</v>
      </c>
      <c r="AT21">
        <f t="shared" si="5"/>
        <v>615.22222222222229</v>
      </c>
      <c r="AY21">
        <v>755</v>
      </c>
      <c r="AZ21">
        <f t="shared" si="7"/>
        <v>729.18803418803429</v>
      </c>
      <c r="BB21">
        <v>366</v>
      </c>
      <c r="BC21">
        <f t="shared" si="8"/>
        <v>353.48717948717956</v>
      </c>
    </row>
    <row r="22" spans="1:55">
      <c r="E22" s="4">
        <v>957</v>
      </c>
      <c r="I22">
        <v>550</v>
      </c>
      <c r="K22">
        <v>1409</v>
      </c>
      <c r="U22">
        <v>989</v>
      </c>
      <c r="V22">
        <f t="shared" si="0"/>
        <v>911.23247863247866</v>
      </c>
      <c r="X22">
        <v>681</v>
      </c>
      <c r="Y22">
        <f t="shared" si="1"/>
        <v>627.45128205128208</v>
      </c>
      <c r="AA22">
        <v>1014</v>
      </c>
      <c r="AB22">
        <f t="shared" si="2"/>
        <v>993.20000000000016</v>
      </c>
      <c r="AD22">
        <v>1029</v>
      </c>
      <c r="AE22">
        <f t="shared" si="3"/>
        <v>993.82051282051293</v>
      </c>
      <c r="AP22">
        <v>367</v>
      </c>
      <c r="AQ22">
        <f t="shared" si="4"/>
        <v>354.45299145299151</v>
      </c>
      <c r="AS22">
        <v>1353</v>
      </c>
      <c r="AT22">
        <f t="shared" si="5"/>
        <v>1306.7435897435898</v>
      </c>
      <c r="AY22">
        <v>2903</v>
      </c>
      <c r="AZ22">
        <f t="shared" si="7"/>
        <v>2803.7521367521372</v>
      </c>
      <c r="BB22">
        <v>1278</v>
      </c>
      <c r="BC22">
        <f t="shared" si="8"/>
        <v>1234.3076923076926</v>
      </c>
    </row>
    <row r="23" spans="1:55">
      <c r="E23" s="4">
        <v>388</v>
      </c>
      <c r="I23">
        <v>479</v>
      </c>
      <c r="K23">
        <v>1094</v>
      </c>
      <c r="U23">
        <v>1386</v>
      </c>
      <c r="V23">
        <f t="shared" si="0"/>
        <v>1277.0153846153846</v>
      </c>
      <c r="AA23">
        <v>587</v>
      </c>
      <c r="AB23">
        <f t="shared" si="2"/>
        <v>574.9589743589745</v>
      </c>
      <c r="AD23">
        <v>1349</v>
      </c>
      <c r="AE23">
        <f t="shared" si="3"/>
        <v>1302.880341880342</v>
      </c>
      <c r="AP23">
        <v>1076</v>
      </c>
      <c r="AQ23">
        <f t="shared" si="4"/>
        <v>1039.2136752136753</v>
      </c>
      <c r="AS23">
        <v>1011</v>
      </c>
      <c r="AT23">
        <f t="shared" si="5"/>
        <v>976.43589743589746</v>
      </c>
      <c r="AY23">
        <v>762</v>
      </c>
      <c r="AZ23">
        <f t="shared" si="7"/>
        <v>735.94871794871813</v>
      </c>
      <c r="BB23">
        <v>718</v>
      </c>
      <c r="BC23">
        <f t="shared" si="8"/>
        <v>693.45299145299157</v>
      </c>
    </row>
    <row r="24" spans="1:55">
      <c r="E24" s="4">
        <v>1076</v>
      </c>
      <c r="I24">
        <v>891</v>
      </c>
      <c r="K24">
        <v>1245</v>
      </c>
      <c r="U24">
        <v>1019</v>
      </c>
      <c r="V24">
        <f t="shared" si="0"/>
        <v>938.8735042735043</v>
      </c>
      <c r="AA24">
        <v>680</v>
      </c>
      <c r="AB24">
        <f t="shared" si="2"/>
        <v>666.05128205128221</v>
      </c>
      <c r="AD24">
        <v>1837</v>
      </c>
      <c r="AE24">
        <f t="shared" si="3"/>
        <v>1774.1965811965815</v>
      </c>
      <c r="AP24">
        <v>419</v>
      </c>
      <c r="AQ24">
        <f t="shared" si="4"/>
        <v>404.67521367521368</v>
      </c>
      <c r="AS24">
        <v>1152</v>
      </c>
      <c r="AT24">
        <f t="shared" si="5"/>
        <v>1112.6153846153848</v>
      </c>
      <c r="AY24">
        <v>786</v>
      </c>
      <c r="AZ24">
        <f t="shared" si="7"/>
        <v>759.1282051282052</v>
      </c>
      <c r="BB24">
        <v>210</v>
      </c>
      <c r="BC24">
        <f t="shared" si="8"/>
        <v>202.82051282051285</v>
      </c>
    </row>
    <row r="25" spans="1:55">
      <c r="E25" s="4">
        <v>1255</v>
      </c>
      <c r="K25">
        <v>1227</v>
      </c>
      <c r="U25">
        <v>1026</v>
      </c>
      <c r="V25">
        <f t="shared" si="0"/>
        <v>945.32307692307688</v>
      </c>
      <c r="AA25">
        <v>657</v>
      </c>
      <c r="AB25">
        <f t="shared" si="2"/>
        <v>643.52307692307704</v>
      </c>
      <c r="AD25">
        <v>294</v>
      </c>
      <c r="AE25">
        <f t="shared" si="3"/>
        <v>283.94871794871801</v>
      </c>
      <c r="AP25">
        <v>262</v>
      </c>
      <c r="AQ25">
        <f t="shared" si="4"/>
        <v>253.04273504273507</v>
      </c>
      <c r="AS25">
        <v>1378</v>
      </c>
      <c r="AT25">
        <f t="shared" si="5"/>
        <v>1330.8888888888891</v>
      </c>
      <c r="AY25">
        <v>1564</v>
      </c>
      <c r="AZ25">
        <f t="shared" si="7"/>
        <v>1510.5299145299148</v>
      </c>
      <c r="BB25">
        <v>1229</v>
      </c>
      <c r="BC25">
        <f t="shared" si="8"/>
        <v>1186.982905982906</v>
      </c>
    </row>
    <row r="26" spans="1:55">
      <c r="E26" s="4">
        <v>755</v>
      </c>
      <c r="K26">
        <v>692</v>
      </c>
      <c r="U26">
        <v>1466</v>
      </c>
      <c r="V26">
        <f t="shared" si="0"/>
        <v>1350.7247863247862</v>
      </c>
      <c r="AA26">
        <v>703</v>
      </c>
      <c r="AB26">
        <f t="shared" si="2"/>
        <v>688.57948717948727</v>
      </c>
      <c r="AD26">
        <v>295</v>
      </c>
      <c r="AE26">
        <f t="shared" si="3"/>
        <v>284.91452991452996</v>
      </c>
      <c r="AP26">
        <v>274</v>
      </c>
      <c r="AQ26">
        <f t="shared" si="4"/>
        <v>264.63247863247869</v>
      </c>
      <c r="AS26">
        <v>624</v>
      </c>
      <c r="AT26">
        <f t="shared" si="5"/>
        <v>602.66666666666674</v>
      </c>
      <c r="AY26">
        <v>510</v>
      </c>
      <c r="AZ26">
        <f t="shared" si="7"/>
        <v>492.5641025641026</v>
      </c>
    </row>
    <row r="27" spans="1:55">
      <c r="E27" s="4">
        <v>618</v>
      </c>
      <c r="K27">
        <v>634</v>
      </c>
      <c r="U27">
        <v>402</v>
      </c>
      <c r="V27">
        <f t="shared" si="0"/>
        <v>370.38974358974355</v>
      </c>
      <c r="AD27">
        <v>872</v>
      </c>
      <c r="AE27">
        <f t="shared" si="3"/>
        <v>842.18803418803429</v>
      </c>
      <c r="AP27">
        <v>351</v>
      </c>
      <c r="AQ27">
        <f t="shared" si="4"/>
        <v>339.00000000000006</v>
      </c>
      <c r="AS27">
        <v>722</v>
      </c>
      <c r="AT27">
        <f t="shared" si="5"/>
        <v>697.31623931623938</v>
      </c>
      <c r="AY27">
        <v>1382</v>
      </c>
      <c r="AZ27">
        <f t="shared" si="7"/>
        <v>1334.7521367521369</v>
      </c>
    </row>
    <row r="28" spans="1:55">
      <c r="E28" s="4">
        <v>1223</v>
      </c>
      <c r="K28">
        <v>1368</v>
      </c>
      <c r="U28">
        <v>726</v>
      </c>
      <c r="V28">
        <f t="shared" si="0"/>
        <v>668.91282051282053</v>
      </c>
      <c r="AD28">
        <v>119</v>
      </c>
      <c r="AE28">
        <f t="shared" si="3"/>
        <v>114.93162393162395</v>
      </c>
      <c r="AP28">
        <v>349</v>
      </c>
      <c r="AQ28">
        <f t="shared" si="4"/>
        <v>337.0683760683761</v>
      </c>
      <c r="AS28">
        <v>1612</v>
      </c>
      <c r="AT28">
        <f t="shared" si="5"/>
        <v>1556.8888888888891</v>
      </c>
      <c r="AY28">
        <v>2494</v>
      </c>
      <c r="AZ28">
        <f t="shared" si="7"/>
        <v>2408.735042735043</v>
      </c>
    </row>
    <row r="29" spans="1:55">
      <c r="E29" s="4">
        <v>1556</v>
      </c>
      <c r="K29">
        <v>703</v>
      </c>
      <c r="AD29">
        <v>194</v>
      </c>
      <c r="AE29">
        <f t="shared" si="3"/>
        <v>187.36752136752139</v>
      </c>
      <c r="AP29">
        <v>876</v>
      </c>
      <c r="AQ29">
        <f t="shared" si="4"/>
        <v>846.0512820512821</v>
      </c>
      <c r="AS29">
        <v>1395</v>
      </c>
      <c r="AT29">
        <f t="shared" si="5"/>
        <v>1347.3076923076926</v>
      </c>
    </row>
    <row r="30" spans="1:55">
      <c r="E30" s="4">
        <v>992</v>
      </c>
      <c r="AD30">
        <v>265</v>
      </c>
      <c r="AE30">
        <f t="shared" si="3"/>
        <v>255.94017094017096</v>
      </c>
      <c r="AP30">
        <v>309</v>
      </c>
      <c r="AQ30">
        <f t="shared" si="4"/>
        <v>298.43589743589746</v>
      </c>
      <c r="AS30">
        <v>871</v>
      </c>
      <c r="AT30">
        <f t="shared" si="5"/>
        <v>841.22222222222229</v>
      </c>
    </row>
    <row r="31" spans="1:55">
      <c r="E31" s="4">
        <v>1138</v>
      </c>
      <c r="AD31">
        <v>177</v>
      </c>
      <c r="AE31">
        <f t="shared" si="3"/>
        <v>170.94871794871798</v>
      </c>
      <c r="AP31">
        <v>462</v>
      </c>
      <c r="AQ31">
        <f t="shared" si="4"/>
        <v>446.20512820512823</v>
      </c>
      <c r="AS31">
        <v>847</v>
      </c>
      <c r="AT31">
        <f t="shared" si="5"/>
        <v>818.0427350427351</v>
      </c>
    </row>
    <row r="32" spans="1:55">
      <c r="E32" s="4">
        <v>971</v>
      </c>
      <c r="AD32">
        <v>768</v>
      </c>
      <c r="AE32">
        <f t="shared" si="3"/>
        <v>741.74358974358984</v>
      </c>
      <c r="AP32">
        <v>292</v>
      </c>
      <c r="AQ32">
        <f t="shared" si="4"/>
        <v>282.01709401709405</v>
      </c>
      <c r="AS32">
        <v>988</v>
      </c>
      <c r="AT32">
        <f t="shared" si="5"/>
        <v>954.22222222222229</v>
      </c>
    </row>
    <row r="33" spans="5:46">
      <c r="E33" s="4">
        <v>425</v>
      </c>
      <c r="AP33">
        <v>837</v>
      </c>
      <c r="AQ33">
        <f t="shared" si="4"/>
        <v>808.38461538461559</v>
      </c>
      <c r="AS33">
        <v>704</v>
      </c>
      <c r="AT33">
        <f t="shared" si="5"/>
        <v>679.93162393162402</v>
      </c>
    </row>
    <row r="34" spans="5:46">
      <c r="E34" s="4">
        <v>532</v>
      </c>
      <c r="AP34">
        <v>311</v>
      </c>
      <c r="AQ34">
        <f t="shared" si="4"/>
        <v>300.36752136752142</v>
      </c>
      <c r="AS34">
        <v>1043</v>
      </c>
      <c r="AT34">
        <f t="shared" si="5"/>
        <v>1007.3418803418805</v>
      </c>
    </row>
    <row r="35" spans="5:46">
      <c r="E35" s="4">
        <v>1028</v>
      </c>
      <c r="AP35">
        <v>265</v>
      </c>
      <c r="AQ35">
        <f t="shared" si="4"/>
        <v>255.94017094017096</v>
      </c>
      <c r="AS35">
        <v>1371</v>
      </c>
      <c r="AT35">
        <f t="shared" si="5"/>
        <v>1324.1282051282053</v>
      </c>
    </row>
    <row r="36" spans="5:46">
      <c r="E36" s="4">
        <v>415</v>
      </c>
      <c r="AP36">
        <v>194</v>
      </c>
      <c r="AQ36">
        <f t="shared" si="4"/>
        <v>187.36752136752139</v>
      </c>
      <c r="AS36">
        <v>402</v>
      </c>
      <c r="AT36">
        <f t="shared" si="5"/>
        <v>388.25641025641028</v>
      </c>
    </row>
    <row r="37" spans="5:46">
      <c r="E37" s="4">
        <v>564</v>
      </c>
      <c r="AP37">
        <v>304</v>
      </c>
      <c r="AQ37">
        <f t="shared" si="4"/>
        <v>293.60683760683764</v>
      </c>
      <c r="AS37">
        <v>255</v>
      </c>
      <c r="AT37">
        <f t="shared" si="5"/>
        <v>246.2820512820513</v>
      </c>
    </row>
    <row r="38" spans="5:46">
      <c r="E38" s="4">
        <v>941</v>
      </c>
      <c r="AP38">
        <v>299</v>
      </c>
      <c r="AQ38">
        <f t="shared" si="4"/>
        <v>288.77777777777783</v>
      </c>
    </row>
    <row r="39" spans="5:46">
      <c r="E39" s="4">
        <v>722</v>
      </c>
      <c r="AP39">
        <v>355</v>
      </c>
      <c r="AQ39">
        <f t="shared" si="4"/>
        <v>342.86324786324792</v>
      </c>
    </row>
    <row r="40" spans="5:46">
      <c r="AP40">
        <v>997</v>
      </c>
      <c r="AQ40">
        <f t="shared" si="4"/>
        <v>962.91452991453002</v>
      </c>
    </row>
    <row r="50" spans="1:76">
      <c r="A50">
        <f>SUM(G50:DU50)</f>
        <v>323169.88888888888</v>
      </c>
      <c r="C50" s="4"/>
      <c r="E50" s="4"/>
      <c r="G50" s="2">
        <f>SUM(G3:G49)</f>
        <v>17583</v>
      </c>
      <c r="H50" s="2"/>
      <c r="I50" s="2">
        <f>SUM(I3:I49)</f>
        <v>17988</v>
      </c>
      <c r="J50" s="2"/>
      <c r="K50" s="2">
        <f>SUM(K3:K49)</f>
        <v>22770</v>
      </c>
      <c r="L50" s="2"/>
      <c r="M50" s="2">
        <f>SUM(M3:M49)</f>
        <v>0</v>
      </c>
      <c r="N50" s="2"/>
      <c r="O50" s="2">
        <f>SUM(O3:O49)</f>
        <v>4280</v>
      </c>
      <c r="P50" s="2"/>
      <c r="Q50" s="2">
        <f>SUM(Q3:Q49)</f>
        <v>17982.559999999998</v>
      </c>
      <c r="R50" s="2"/>
      <c r="S50" s="2">
        <f>SUM(S3:S49)</f>
        <v>2588</v>
      </c>
      <c r="T50">
        <f>SUM(T3:T49)</f>
        <v>0</v>
      </c>
      <c r="V50">
        <f>SUM(V3:V49)</f>
        <v>31085.097435897442</v>
      </c>
      <c r="W50">
        <f>SUM(W3:W49)</f>
        <v>0</v>
      </c>
      <c r="Y50">
        <f>SUM(Y3:Y49)</f>
        <v>20334.581196581203</v>
      </c>
      <c r="AB50">
        <f>SUM(AB3:AB49)</f>
        <v>25535.23076923077</v>
      </c>
      <c r="AE50">
        <f>SUM(AE3:AE49)</f>
        <v>31083.692307692312</v>
      </c>
      <c r="AQ50">
        <f>SUM(AQ3:AQ49)</f>
        <v>22350.820512820508</v>
      </c>
      <c r="AT50">
        <f>SUM(AT3:AT49)</f>
        <v>36548.256410256421</v>
      </c>
      <c r="AW50">
        <f>SUM(AW3:AW49)</f>
        <v>9683.2307692307695</v>
      </c>
      <c r="AZ50">
        <f>SUM(AZ3:AZ49)</f>
        <v>25737.923076923082</v>
      </c>
      <c r="BC50">
        <f>SUM(BC3:BC49)</f>
        <v>18955.991452991453</v>
      </c>
      <c r="BF50">
        <f>SUM(BF3:BF49)</f>
        <v>5558.4023931623942</v>
      </c>
      <c r="BL50">
        <f>SUM(BL3:BL49)</f>
        <v>8865.1880341880369</v>
      </c>
      <c r="BO50">
        <f>SUM(BO3:BO49)</f>
        <v>1077.846153846154</v>
      </c>
      <c r="BR50">
        <f>SUM(BR3:BR49)</f>
        <v>0</v>
      </c>
      <c r="BU50">
        <f>SUM(BU3:BU49)</f>
        <v>875.02564102564111</v>
      </c>
      <c r="BX50">
        <f>SUM(BX3:BX49)</f>
        <v>2287.0427350427353</v>
      </c>
    </row>
  </sheetData>
  <mergeCells count="30">
    <mergeCell ref="BE1:BG1"/>
    <mergeCell ref="BH1:BJ1"/>
    <mergeCell ref="AS1:AU1"/>
    <mergeCell ref="AV1:AX1"/>
    <mergeCell ref="AY1:BA1"/>
    <mergeCell ref="BB1:BD1"/>
    <mergeCell ref="C1:D1"/>
    <mergeCell ref="E1:F1"/>
    <mergeCell ref="G1:H1"/>
    <mergeCell ref="I1:J1"/>
    <mergeCell ref="K1:L1"/>
    <mergeCell ref="X1:Z1"/>
    <mergeCell ref="AA1:AC1"/>
    <mergeCell ref="AM1:AO1"/>
    <mergeCell ref="AP1:AR1"/>
    <mergeCell ref="AD1:AF1"/>
    <mergeCell ref="AG1:AI1"/>
    <mergeCell ref="AJ1:AL1"/>
    <mergeCell ref="M1:N1"/>
    <mergeCell ref="O1:P1"/>
    <mergeCell ref="Q1:R1"/>
    <mergeCell ref="S1:T1"/>
    <mergeCell ref="U1:W1"/>
    <mergeCell ref="BW1:BY1"/>
    <mergeCell ref="BZ1:CB1"/>
    <mergeCell ref="CC1:CE1"/>
    <mergeCell ref="BK1:BM1"/>
    <mergeCell ref="BN1:BP1"/>
    <mergeCell ref="BQ1:BS1"/>
    <mergeCell ref="BT1:BV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M51"/>
  <sheetViews>
    <sheetView tabSelected="1" topLeftCell="AT1" workbookViewId="0">
      <selection activeCell="BK13" sqref="BK13"/>
    </sheetView>
  </sheetViews>
  <sheetFormatPr defaultRowHeight="13.5"/>
  <cols>
    <col min="2" max="2" width="13.125" customWidth="1"/>
  </cols>
  <sheetData>
    <row r="1" spans="1:65">
      <c r="A1" t="s">
        <v>0</v>
      </c>
      <c r="B1" t="s">
        <v>14</v>
      </c>
      <c r="C1" s="16">
        <v>43070</v>
      </c>
      <c r="D1" s="16"/>
      <c r="E1" s="17"/>
      <c r="F1" s="16">
        <v>43071</v>
      </c>
      <c r="G1" s="16"/>
      <c r="H1" s="17"/>
      <c r="I1" s="16">
        <v>43072</v>
      </c>
      <c r="J1" s="16"/>
      <c r="K1" s="17"/>
      <c r="L1" s="16">
        <v>43073</v>
      </c>
      <c r="M1" s="16"/>
      <c r="N1" s="17"/>
      <c r="O1" s="16">
        <v>43074</v>
      </c>
      <c r="P1" s="16"/>
      <c r="Q1" s="17"/>
      <c r="R1" s="16">
        <v>43075</v>
      </c>
      <c r="S1" s="16"/>
      <c r="T1" s="17"/>
      <c r="U1" s="16">
        <v>43076</v>
      </c>
      <c r="V1" s="16"/>
      <c r="W1" s="17"/>
      <c r="X1" s="16">
        <v>43077</v>
      </c>
      <c r="Y1" s="16"/>
      <c r="Z1" s="17"/>
      <c r="AA1" s="16">
        <v>43078</v>
      </c>
      <c r="AB1" s="16"/>
      <c r="AC1" s="17"/>
      <c r="AD1" s="16">
        <v>43079</v>
      </c>
      <c r="AE1" s="16"/>
      <c r="AF1" s="17"/>
      <c r="AG1" s="16">
        <v>43080</v>
      </c>
      <c r="AH1" s="16"/>
      <c r="AI1" s="17"/>
      <c r="AJ1" s="16">
        <v>43081</v>
      </c>
      <c r="AK1" s="16"/>
      <c r="AL1" s="17"/>
      <c r="AM1" s="16">
        <v>43082</v>
      </c>
      <c r="AN1" s="16"/>
      <c r="AO1" s="17"/>
      <c r="AP1" s="16">
        <v>43083</v>
      </c>
      <c r="AQ1" s="16"/>
      <c r="AR1" s="17"/>
      <c r="AS1" s="16">
        <v>43084</v>
      </c>
      <c r="AT1" s="16"/>
      <c r="AU1" s="17"/>
      <c r="AV1" s="16">
        <v>43085</v>
      </c>
      <c r="AW1" s="16"/>
      <c r="AX1" s="17"/>
      <c r="AY1" s="16">
        <v>43086</v>
      </c>
      <c r="AZ1" s="16"/>
      <c r="BA1" s="17"/>
      <c r="BB1" s="16">
        <v>43087</v>
      </c>
      <c r="BC1" s="16"/>
      <c r="BD1" s="17"/>
      <c r="BE1" s="16">
        <v>43088</v>
      </c>
      <c r="BF1" s="16"/>
      <c r="BG1" s="17"/>
      <c r="BH1" s="16">
        <v>43089</v>
      </c>
      <c r="BI1" s="16"/>
      <c r="BJ1" s="17"/>
      <c r="BK1" s="16">
        <v>43090</v>
      </c>
      <c r="BL1" s="16"/>
      <c r="BM1" s="17"/>
    </row>
    <row r="2" spans="1:65">
      <c r="A2" s="14" t="s">
        <v>20</v>
      </c>
      <c r="B2">
        <v>-15513.73</v>
      </c>
      <c r="C2" t="s">
        <v>12</v>
      </c>
      <c r="E2" t="s">
        <v>13</v>
      </c>
      <c r="F2" t="s">
        <v>12</v>
      </c>
      <c r="H2" t="s">
        <v>13</v>
      </c>
      <c r="I2" t="s">
        <v>12</v>
      </c>
      <c r="K2" t="s">
        <v>13</v>
      </c>
      <c r="L2" t="s">
        <v>12</v>
      </c>
      <c r="N2" t="s">
        <v>13</v>
      </c>
      <c r="O2" t="s">
        <v>12</v>
      </c>
      <c r="Q2" t="s">
        <v>13</v>
      </c>
      <c r="R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32</v>
      </c>
      <c r="BI2" t="s">
        <v>33</v>
      </c>
      <c r="BJ2" t="s">
        <v>34</v>
      </c>
      <c r="BK2" t="s">
        <v>12</v>
      </c>
      <c r="BM2" t="s">
        <v>13</v>
      </c>
    </row>
    <row r="3" spans="1:65">
      <c r="A3" s="14">
        <v>12.8</v>
      </c>
      <c r="B3">
        <v>5343</v>
      </c>
      <c r="E3">
        <v>1306</v>
      </c>
      <c r="H3">
        <v>494</v>
      </c>
      <c r="I3">
        <v>1425</v>
      </c>
      <c r="J3">
        <f>I3/5.85*5.6</f>
        <v>1364.102564102564</v>
      </c>
      <c r="K3">
        <v>5502</v>
      </c>
      <c r="L3">
        <v>326</v>
      </c>
      <c r="M3">
        <f>L3/5.85*5.65</f>
        <v>314.85470085470087</v>
      </c>
      <c r="N3" s="2">
        <v>1027</v>
      </c>
      <c r="O3" t="s">
        <v>22</v>
      </c>
      <c r="Q3" t="s">
        <v>22</v>
      </c>
      <c r="R3">
        <v>1426</v>
      </c>
      <c r="S3">
        <f>R3/5.85*5.65</f>
        <v>1377.2478632478635</v>
      </c>
      <c r="T3" s="2">
        <v>1300</v>
      </c>
      <c r="U3">
        <v>315</v>
      </c>
      <c r="V3">
        <f>U3/5.85*5.65</f>
        <v>304.23076923076923</v>
      </c>
      <c r="W3" s="2">
        <v>1104</v>
      </c>
      <c r="X3">
        <v>175</v>
      </c>
      <c r="Y3">
        <f>X3/5.85*5.65</f>
        <v>169.01709401709402</v>
      </c>
      <c r="Z3">
        <v>5041</v>
      </c>
      <c r="AA3">
        <v>3200</v>
      </c>
      <c r="AB3">
        <f>AA3/5.85*5.65</f>
        <v>3090.5982905982905</v>
      </c>
      <c r="AC3">
        <v>3011</v>
      </c>
      <c r="AF3">
        <v>2187</v>
      </c>
      <c r="AG3">
        <v>332</v>
      </c>
      <c r="AH3">
        <f>AG3/5.85*5.65</f>
        <v>320.64957264957269</v>
      </c>
      <c r="AI3">
        <v>5824</v>
      </c>
      <c r="AJ3" t="s">
        <v>24</v>
      </c>
      <c r="AL3" t="s">
        <v>24</v>
      </c>
      <c r="AM3">
        <v>1179</v>
      </c>
      <c r="AN3">
        <f>AM3/5.85*5.65</f>
        <v>1138.6923076923078</v>
      </c>
      <c r="AO3">
        <v>1900</v>
      </c>
      <c r="AP3" t="s">
        <v>19</v>
      </c>
      <c r="AR3" t="s">
        <v>19</v>
      </c>
      <c r="AS3" s="1">
        <v>3806</v>
      </c>
      <c r="AT3">
        <f>AS3/5.85*5.5</f>
        <v>3578.2905982905986</v>
      </c>
      <c r="AU3">
        <v>3666</v>
      </c>
      <c r="AV3">
        <v>771</v>
      </c>
      <c r="AW3">
        <f>AV3/5.85*5.5</f>
        <v>724.87179487179492</v>
      </c>
      <c r="AX3">
        <v>3302</v>
      </c>
      <c r="AY3" s="1">
        <v>1104</v>
      </c>
      <c r="AZ3">
        <f>AY3/5.85*5.5</f>
        <v>1037.948717948718</v>
      </c>
      <c r="BA3">
        <v>3395</v>
      </c>
      <c r="BD3">
        <v>5457</v>
      </c>
      <c r="BE3" t="s">
        <v>30</v>
      </c>
      <c r="BG3" t="s">
        <v>31</v>
      </c>
      <c r="BH3" s="1">
        <v>193.68</v>
      </c>
      <c r="BJ3">
        <v>3656</v>
      </c>
    </row>
    <row r="4" spans="1:65">
      <c r="A4" s="14" t="s">
        <v>23</v>
      </c>
      <c r="K4" s="2">
        <v>1620</v>
      </c>
      <c r="N4" s="2">
        <v>801</v>
      </c>
      <c r="R4">
        <v>492</v>
      </c>
      <c r="S4">
        <f>R4/5.85*5.65</f>
        <v>475.17948717948718</v>
      </c>
      <c r="W4">
        <v>5945</v>
      </c>
      <c r="AC4">
        <v>551</v>
      </c>
      <c r="AF4" s="2">
        <v>2940</v>
      </c>
      <c r="AG4">
        <v>965</v>
      </c>
      <c r="AH4">
        <f t="shared" ref="AH4:AH9" si="0">AG4/5.85*5.65</f>
        <v>932.008547008547</v>
      </c>
      <c r="AI4">
        <v>4437</v>
      </c>
      <c r="AM4">
        <v>464</v>
      </c>
      <c r="AN4">
        <f t="shared" ref="AN4:AN9" si="1">AM4/5.85*5.65</f>
        <v>448.13675213675219</v>
      </c>
      <c r="AO4">
        <v>2574</v>
      </c>
      <c r="AS4" s="1">
        <v>1834</v>
      </c>
      <c r="AT4">
        <f t="shared" ref="AT4" si="2">AS4/5.85*5.5</f>
        <v>1724.2735042735042</v>
      </c>
      <c r="AU4" s="3">
        <v>1241</v>
      </c>
      <c r="AV4">
        <v>1296</v>
      </c>
      <c r="AW4">
        <f t="shared" ref="AW4" si="3">AV4/5.85*5.5</f>
        <v>1218.4615384615386</v>
      </c>
      <c r="AX4">
        <v>3363</v>
      </c>
      <c r="AY4" s="1">
        <v>773</v>
      </c>
      <c r="AZ4">
        <f t="shared" ref="AZ4" si="4">AY4/5.85*5.5</f>
        <v>726.75213675213672</v>
      </c>
      <c r="BD4">
        <v>5657</v>
      </c>
      <c r="BH4" s="1">
        <v>180.35</v>
      </c>
    </row>
    <row r="5" spans="1:65">
      <c r="A5" s="14" t="s">
        <v>28</v>
      </c>
      <c r="B5" s="15">
        <v>4289.6400000000003</v>
      </c>
      <c r="K5" s="2"/>
      <c r="N5" s="2"/>
      <c r="AF5" s="2"/>
      <c r="AS5" s="1">
        <v>452</v>
      </c>
      <c r="AT5">
        <f t="shared" ref="AT5:AT15" si="5">AS5/5.85*5.5</f>
        <v>424.95726495726501</v>
      </c>
      <c r="AU5" s="3">
        <v>819</v>
      </c>
      <c r="AV5">
        <v>1007</v>
      </c>
      <c r="AW5">
        <f t="shared" ref="AW5:AW12" si="6">AV5/5.85*5.5</f>
        <v>946.75213675213672</v>
      </c>
      <c r="AX5">
        <v>792</v>
      </c>
      <c r="AY5" s="1">
        <v>1086</v>
      </c>
      <c r="AZ5">
        <f t="shared" ref="AZ5:AZ15" si="7">AY5/5.85*5.5</f>
        <v>1021.0256410256411</v>
      </c>
      <c r="BH5" s="1">
        <v>150.77000000000001</v>
      </c>
    </row>
    <row r="6" spans="1:65">
      <c r="A6" s="14" t="s">
        <v>25</v>
      </c>
      <c r="B6">
        <v>4133</v>
      </c>
      <c r="N6">
        <v>800</v>
      </c>
      <c r="AG6">
        <v>849</v>
      </c>
      <c r="AH6">
        <f t="shared" si="0"/>
        <v>819.97435897435912</v>
      </c>
      <c r="AM6">
        <v>1214</v>
      </c>
      <c r="AN6">
        <f t="shared" si="1"/>
        <v>1172.4957264957266</v>
      </c>
      <c r="AS6">
        <v>1124</v>
      </c>
      <c r="AT6">
        <f t="shared" si="5"/>
        <v>1056.7521367521367</v>
      </c>
      <c r="AU6" s="3">
        <v>1202</v>
      </c>
      <c r="AV6">
        <v>1739</v>
      </c>
      <c r="AW6">
        <f t="shared" si="6"/>
        <v>1634.9572649572651</v>
      </c>
      <c r="AX6">
        <v>730</v>
      </c>
      <c r="AY6" s="1">
        <v>640</v>
      </c>
      <c r="AZ6">
        <f t="shared" si="7"/>
        <v>601.70940170940173</v>
      </c>
      <c r="BH6" s="1">
        <v>125.82</v>
      </c>
    </row>
    <row r="7" spans="1:65">
      <c r="A7" s="14" t="s">
        <v>29</v>
      </c>
      <c r="B7" s="15">
        <v>16171.64</v>
      </c>
      <c r="AG7">
        <v>2230</v>
      </c>
      <c r="AH7">
        <f t="shared" si="0"/>
        <v>2153.7606837606841</v>
      </c>
      <c r="AM7">
        <v>726</v>
      </c>
      <c r="AN7">
        <f t="shared" si="1"/>
        <v>701.1794871794873</v>
      </c>
      <c r="AS7">
        <v>927</v>
      </c>
      <c r="AT7">
        <f t="shared" si="5"/>
        <v>871.53846153846166</v>
      </c>
      <c r="AV7">
        <v>900</v>
      </c>
      <c r="AW7">
        <f t="shared" si="6"/>
        <v>846.1538461538463</v>
      </c>
      <c r="AY7" s="1">
        <v>692</v>
      </c>
      <c r="AZ7">
        <f t="shared" si="7"/>
        <v>650.59829059829065</v>
      </c>
      <c r="BH7" s="1">
        <v>143.25</v>
      </c>
    </row>
    <row r="8" spans="1:65">
      <c r="A8" s="14" t="s">
        <v>26</v>
      </c>
      <c r="B8">
        <v>10726</v>
      </c>
      <c r="AG8">
        <v>924</v>
      </c>
      <c r="AH8">
        <f t="shared" si="0"/>
        <v>892.41025641025647</v>
      </c>
      <c r="AM8">
        <v>1663</v>
      </c>
      <c r="AN8">
        <f t="shared" si="1"/>
        <v>1606.1452991452993</v>
      </c>
      <c r="AS8">
        <v>216</v>
      </c>
      <c r="AT8">
        <f t="shared" si="5"/>
        <v>203.07692307692309</v>
      </c>
      <c r="AV8">
        <v>504</v>
      </c>
      <c r="AW8">
        <f t="shared" si="6"/>
        <v>473.84615384615387</v>
      </c>
      <c r="AY8" s="1">
        <v>831</v>
      </c>
      <c r="AZ8">
        <f t="shared" si="7"/>
        <v>781.28205128205138</v>
      </c>
      <c r="BH8" s="1">
        <v>88.89</v>
      </c>
    </row>
    <row r="9" spans="1:65">
      <c r="A9" s="14" t="s">
        <v>27</v>
      </c>
      <c r="B9">
        <v>8543</v>
      </c>
      <c r="AG9">
        <v>1474</v>
      </c>
      <c r="AH9">
        <f t="shared" si="0"/>
        <v>1423.6068376068379</v>
      </c>
      <c r="AM9">
        <v>618</v>
      </c>
      <c r="AN9">
        <f t="shared" si="1"/>
        <v>596.87179487179492</v>
      </c>
      <c r="AS9">
        <v>2285</v>
      </c>
      <c r="AT9">
        <f t="shared" si="5"/>
        <v>2148.2905982905986</v>
      </c>
      <c r="AV9">
        <v>491</v>
      </c>
      <c r="AW9">
        <f t="shared" si="6"/>
        <v>461.62393162393164</v>
      </c>
      <c r="AY9" s="1">
        <v>781</v>
      </c>
      <c r="AZ9">
        <f t="shared" si="7"/>
        <v>734.27350427350427</v>
      </c>
      <c r="BH9" s="1">
        <v>190.26</v>
      </c>
    </row>
    <row r="10" spans="1:65">
      <c r="A10" s="14"/>
      <c r="AS10">
        <v>975</v>
      </c>
      <c r="AT10">
        <f t="shared" si="5"/>
        <v>916.66666666666674</v>
      </c>
      <c r="AV10">
        <v>705</v>
      </c>
      <c r="AW10">
        <f t="shared" si="6"/>
        <v>662.82051282051293</v>
      </c>
      <c r="AY10" s="1">
        <v>570</v>
      </c>
      <c r="AZ10">
        <f t="shared" si="7"/>
        <v>535.89743589743591</v>
      </c>
      <c r="BH10" s="1">
        <v>173.17</v>
      </c>
    </row>
    <row r="11" spans="1:65">
      <c r="A11" s="14"/>
      <c r="AS11">
        <v>477</v>
      </c>
      <c r="AT11">
        <f t="shared" si="5"/>
        <v>448.46153846153851</v>
      </c>
      <c r="AV11">
        <v>1340</v>
      </c>
      <c r="AW11">
        <f t="shared" si="6"/>
        <v>1259.8290598290598</v>
      </c>
      <c r="AY11" s="1">
        <v>512</v>
      </c>
      <c r="AZ11">
        <f t="shared" si="7"/>
        <v>481.36752136752136</v>
      </c>
      <c r="BH11" s="1">
        <v>84.28</v>
      </c>
    </row>
    <row r="12" spans="1:65">
      <c r="A12" s="14"/>
      <c r="AS12">
        <v>473</v>
      </c>
      <c r="AT12">
        <f t="shared" si="5"/>
        <v>444.70085470085473</v>
      </c>
      <c r="AV12">
        <v>334</v>
      </c>
      <c r="AW12">
        <f t="shared" si="6"/>
        <v>314.01709401709405</v>
      </c>
      <c r="AY12" s="1">
        <v>684</v>
      </c>
      <c r="AZ12">
        <f t="shared" si="7"/>
        <v>643.07692307692309</v>
      </c>
      <c r="BH12" s="1">
        <v>186.67</v>
      </c>
    </row>
    <row r="13" spans="1:65">
      <c r="A13" s="14"/>
      <c r="AS13">
        <v>1543</v>
      </c>
      <c r="AT13">
        <f t="shared" si="5"/>
        <v>1450.6837606837607</v>
      </c>
      <c r="AY13" s="1">
        <v>1632</v>
      </c>
      <c r="AZ13">
        <f t="shared" si="7"/>
        <v>1534.3589743589746</v>
      </c>
      <c r="BH13" s="1">
        <v>392.48</v>
      </c>
    </row>
    <row r="14" spans="1:65">
      <c r="A14" s="14"/>
      <c r="AS14">
        <v>3075</v>
      </c>
      <c r="AT14">
        <f t="shared" si="5"/>
        <v>2891.0256410256411</v>
      </c>
      <c r="AY14" s="1">
        <v>2120</v>
      </c>
      <c r="AZ14">
        <f t="shared" si="7"/>
        <v>1993.1623931623933</v>
      </c>
      <c r="BH14" s="1">
        <v>254.36</v>
      </c>
    </row>
    <row r="15" spans="1:65">
      <c r="A15" s="14"/>
      <c r="AS15">
        <v>314</v>
      </c>
      <c r="AT15">
        <f t="shared" si="5"/>
        <v>295.21367521367523</v>
      </c>
      <c r="AY15" s="1">
        <v>528</v>
      </c>
      <c r="AZ15">
        <f t="shared" si="7"/>
        <v>496.41025641025647</v>
      </c>
      <c r="BH15" s="1">
        <v>417.27</v>
      </c>
    </row>
    <row r="16" spans="1:65">
      <c r="A16" s="14"/>
      <c r="BH16" s="1">
        <v>73</v>
      </c>
    </row>
    <row r="17" spans="1:60">
      <c r="A17" s="14"/>
      <c r="BH17" s="1">
        <v>59.83</v>
      </c>
    </row>
    <row r="18" spans="1:60">
      <c r="A18" s="14" t="s">
        <v>16</v>
      </c>
      <c r="B18">
        <f>SUM(B2:B17)</f>
        <v>33692.550000000003</v>
      </c>
      <c r="BH18" s="1">
        <v>59.15</v>
      </c>
    </row>
    <row r="19" spans="1:60">
      <c r="A19" s="14" t="s">
        <v>21</v>
      </c>
      <c r="B19" s="13">
        <f>B18-A51</f>
        <v>-21843.740598290591</v>
      </c>
      <c r="BH19" s="1">
        <v>251.97</v>
      </c>
    </row>
    <row r="20" spans="1:60">
      <c r="A20" s="14"/>
      <c r="BH20" s="1">
        <v>193.17</v>
      </c>
    </row>
    <row r="21" spans="1:60">
      <c r="A21" s="14"/>
      <c r="BH21" s="1">
        <v>73</v>
      </c>
    </row>
    <row r="22" spans="1:60">
      <c r="A22" s="14"/>
      <c r="BH22" s="1">
        <v>110.26</v>
      </c>
    </row>
    <row r="23" spans="1:60">
      <c r="A23" s="14"/>
      <c r="BH23" s="1">
        <v>105.82</v>
      </c>
    </row>
    <row r="24" spans="1:60">
      <c r="A24" s="14"/>
      <c r="BH24" s="1">
        <v>108.55</v>
      </c>
    </row>
    <row r="25" spans="1:60">
      <c r="A25" s="14"/>
      <c r="BH25" s="1">
        <v>81.37</v>
      </c>
    </row>
    <row r="26" spans="1:60">
      <c r="A26" s="14"/>
      <c r="BH26" s="1">
        <v>128.04</v>
      </c>
    </row>
    <row r="27" spans="1:60">
      <c r="A27" s="14"/>
      <c r="BH27" s="1">
        <v>203.42</v>
      </c>
    </row>
    <row r="28" spans="1:60">
      <c r="A28" s="14"/>
      <c r="BH28" s="1">
        <v>141.71</v>
      </c>
    </row>
    <row r="29" spans="1:60">
      <c r="A29" s="14"/>
      <c r="BH29" s="1">
        <v>107.7</v>
      </c>
    </row>
    <row r="30" spans="1:60">
      <c r="A30" s="14"/>
      <c r="BH30" s="1">
        <v>79.489999999999995</v>
      </c>
    </row>
    <row r="31" spans="1:60">
      <c r="A31" s="14"/>
      <c r="BH31" s="1">
        <v>250.95</v>
      </c>
    </row>
    <row r="32" spans="1:60">
      <c r="A32" s="14"/>
      <c r="BH32" s="1">
        <v>166.84</v>
      </c>
    </row>
    <row r="33" spans="1:60">
      <c r="A33" s="14"/>
      <c r="BH33" s="1">
        <v>113.17</v>
      </c>
    </row>
    <row r="34" spans="1:60">
      <c r="A34" s="14"/>
      <c r="BH34">
        <f>SUM(BH3:BH33)</f>
        <v>4888.6899999999996</v>
      </c>
    </row>
    <row r="35" spans="1:60">
      <c r="A35" s="14"/>
      <c r="BH35">
        <f>BH34*4.9</f>
        <v>23954.580999999998</v>
      </c>
    </row>
    <row r="51" spans="1:52">
      <c r="A51">
        <f>SUM(C51:DU51)</f>
        <v>55536.290598290594</v>
      </c>
      <c r="J51">
        <f>SUM(J2:J50)</f>
        <v>1364.102564102564</v>
      </c>
      <c r="M51">
        <f>SUM(M2:M50)</f>
        <v>314.85470085470087</v>
      </c>
      <c r="P51">
        <f>SUM(P2:P50)</f>
        <v>0</v>
      </c>
      <c r="S51">
        <f>SUM(S2:S50)</f>
        <v>1852.4273504273506</v>
      </c>
      <c r="V51">
        <f>SUM(V2:V50)</f>
        <v>304.23076923076923</v>
      </c>
      <c r="Y51">
        <f>SUM(Y2:Y50)</f>
        <v>169.01709401709402</v>
      </c>
      <c r="AB51">
        <f>SUM(AB2:AB50)</f>
        <v>3090.5982905982905</v>
      </c>
      <c r="AE51">
        <f>SUM(AE2:AE50)</f>
        <v>0</v>
      </c>
      <c r="AH51">
        <f>SUM(AH2:AH50)</f>
        <v>6542.4102564102568</v>
      </c>
      <c r="AK51">
        <f>SUM(AK2:AK50)</f>
        <v>0</v>
      </c>
      <c r="AN51">
        <f>SUM(AN2:AN50)</f>
        <v>5663.5213675213681</v>
      </c>
      <c r="AQ51">
        <f>SUM(AQ2:AQ50)</f>
        <v>0</v>
      </c>
      <c r="AT51">
        <f>SUM(AT2:AT50)</f>
        <v>16453.931623931625</v>
      </c>
      <c r="AW51">
        <f>SUM(AW2:AW50)</f>
        <v>8543.3333333333339</v>
      </c>
      <c r="AZ51">
        <f>SUM(AZ2:AZ50)</f>
        <v>11237.863247863246</v>
      </c>
    </row>
  </sheetData>
  <mergeCells count="21">
    <mergeCell ref="BE1:BG1"/>
    <mergeCell ref="BH1:BJ1"/>
    <mergeCell ref="BK1:BM1"/>
    <mergeCell ref="AP1:AR1"/>
    <mergeCell ref="AS1:AU1"/>
    <mergeCell ref="AV1:AX1"/>
    <mergeCell ref="AY1:BA1"/>
    <mergeCell ref="BB1:BD1"/>
    <mergeCell ref="AJ1:AL1"/>
    <mergeCell ref="AM1:AO1"/>
    <mergeCell ref="AG1:AI1"/>
    <mergeCell ref="AA1:AC1"/>
    <mergeCell ref="R1:T1"/>
    <mergeCell ref="U1:W1"/>
    <mergeCell ref="I1:K1"/>
    <mergeCell ref="AD1:AF1"/>
    <mergeCell ref="C1:E1"/>
    <mergeCell ref="F1:H1"/>
    <mergeCell ref="L1:N1"/>
    <mergeCell ref="O1:Q1"/>
    <mergeCell ref="X1:Z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2017-12-20T23:51:44Z</dcterms:modified>
</cp:coreProperties>
</file>