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97" documentId="8_{5FE66ED6-0EF0-4842-A7FF-ECB476BB3CE7}" xr6:coauthVersionLast="44" xr6:coauthVersionMax="44" xr10:uidLastSave="{9774F50E-BEF9-48DC-A41D-567519942107}"/>
  <bookViews>
    <workbookView xWindow="-90" yWindow="-90" windowWidth="19380" windowHeight="1038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8" i="11" l="1"/>
  <c r="F28" i="11" s="1"/>
  <c r="E27" i="11"/>
  <c r="F27" i="11" s="1"/>
  <c r="F25" i="11"/>
  <c r="E25" i="11"/>
  <c r="E24" i="11"/>
  <c r="F24" i="11" s="1"/>
  <c r="E15" i="11"/>
  <c r="E14" i="11"/>
  <c r="E9" i="11" l="1"/>
  <c r="F9" i="11" s="1"/>
  <c r="F20" i="11"/>
  <c r="E20" i="11"/>
  <c r="F18" i="11"/>
  <c r="E18" i="11"/>
  <c r="F15" i="11"/>
  <c r="E13" i="11"/>
  <c r="F13" i="11" s="1"/>
  <c r="E8" i="11"/>
  <c r="F26" i="11"/>
  <c r="E26" i="11"/>
  <c r="H38" i="11" s="1"/>
  <c r="F22" i="11"/>
  <c r="F23" i="11" s="1"/>
  <c r="E22" i="11"/>
  <c r="E23" i="11" s="1"/>
  <c r="F21" i="11"/>
  <c r="E21" i="11"/>
  <c r="F19" i="11"/>
  <c r="E19" i="11"/>
  <c r="E12" i="11"/>
  <c r="E11" i="11" s="1"/>
  <c r="H43" i="11"/>
  <c r="H42" i="11"/>
  <c r="H41" i="11"/>
  <c r="H40" i="11"/>
  <c r="H39" i="11"/>
  <c r="H37" i="11"/>
  <c r="H36" i="11"/>
  <c r="H35" i="11"/>
  <c r="H34" i="11"/>
  <c r="F12" i="11" l="1"/>
  <c r="H7" i="11"/>
  <c r="E3" i="11" l="1"/>
  <c r="E10" i="11" l="1"/>
  <c r="F10" i="11" s="1"/>
  <c r="F8" i="11" s="1"/>
  <c r="H8" i="11" s="1"/>
  <c r="I5" i="11"/>
  <c r="H33" i="11"/>
  <c r="H32" i="11"/>
  <c r="H31" i="11"/>
  <c r="H30" i="11"/>
  <c r="H29" i="11"/>
  <c r="H28" i="11"/>
  <c r="H26" i="11"/>
  <c r="H20" i="11"/>
  <c r="H21" i="11" l="1"/>
  <c r="H9" i="11"/>
  <c r="I6" i="11"/>
  <c r="H27" i="11" l="1"/>
  <c r="H25" i="11"/>
  <c r="H10" i="11"/>
  <c r="H23" i="11"/>
  <c r="J5" i="11"/>
  <c r="K5" i="11" s="1"/>
  <c r="L5" i="11" s="1"/>
  <c r="M5" i="11" s="1"/>
  <c r="N5" i="11" s="1"/>
  <c r="O5" i="11" s="1"/>
  <c r="P5" i="11" s="1"/>
  <c r="I4" i="11"/>
  <c r="H24"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P6" i="11" l="1"/>
  <c r="BQ5" i="11"/>
  <c r="AJ6" i="11"/>
  <c r="BQ6" i="11" l="1"/>
  <c r="BR5" i="11"/>
  <c r="AK6" i="11"/>
  <c r="BR6" i="11" l="1"/>
  <c r="BS5" i="11"/>
  <c r="AL6" i="11"/>
  <c r="BT5" i="11" l="1"/>
  <c r="BS6" i="11"/>
  <c r="AM6" i="11"/>
  <c r="BU5" i="11" l="1"/>
  <c r="BT6" i="11"/>
  <c r="BT4" i="11"/>
  <c r="AN6" i="11"/>
  <c r="BV5" i="11" l="1"/>
  <c r="BU6" i="11"/>
  <c r="AO6" i="11"/>
  <c r="BW5" i="11" l="1"/>
  <c r="BV6" i="11"/>
  <c r="AP6" i="11"/>
  <c r="BX5" i="11" l="1"/>
  <c r="BW6" i="11"/>
  <c r="AQ6" i="11"/>
  <c r="BX6" i="11" l="1"/>
  <c r="BY5" i="11"/>
  <c r="AR6" i="11"/>
  <c r="BY6" i="11" l="1"/>
  <c r="BZ5" i="11"/>
  <c r="H15" i="11"/>
  <c r="BZ6" i="11" l="1"/>
  <c r="CA5" i="11"/>
  <c r="E16" i="11"/>
  <c r="F16" i="11" s="1"/>
  <c r="H18" i="11"/>
  <c r="F14" i="11"/>
  <c r="CB5" i="11" l="1"/>
  <c r="CA6" i="11"/>
  <c r="CA4" i="11"/>
  <c r="H17" i="11"/>
  <c r="H14" i="11"/>
  <c r="CC5" i="11" l="1"/>
  <c r="CB6" i="11"/>
  <c r="H19" i="11"/>
  <c r="F11" i="11"/>
  <c r="H16" i="11"/>
  <c r="CD5" i="11" l="1"/>
  <c r="CC6" i="11"/>
  <c r="CE5" i="11" l="1"/>
  <c r="CD6" i="11"/>
  <c r="CF5" i="11" l="1"/>
  <c r="CE6" i="11"/>
  <c r="CF6" i="11" l="1"/>
  <c r="CG5" i="11"/>
  <c r="CG6" i="11" l="1"/>
  <c r="CH5" i="11"/>
  <c r="CH4" i="11" l="1"/>
  <c r="CH6" i="11"/>
  <c r="CI5" i="11"/>
  <c r="CJ5" i="11" l="1"/>
  <c r="CI6" i="11"/>
  <c r="CK5" i="11" l="1"/>
  <c r="CJ6" i="11"/>
  <c r="CL5" i="11" l="1"/>
  <c r="CK6" i="11"/>
  <c r="CM5" i="11" l="1"/>
  <c r="CL6" i="11"/>
  <c r="CN5" i="11" l="1"/>
  <c r="CM6" i="11"/>
  <c r="CN6" i="11" l="1"/>
  <c r="CO5" i="11"/>
  <c r="CO4" i="11" l="1"/>
  <c r="CO6" i="11"/>
  <c r="CP5" i="11"/>
  <c r="CP6" i="11" l="1"/>
  <c r="CQ5" i="11"/>
  <c r="CR5" i="11" l="1"/>
  <c r="CQ6" i="11"/>
  <c r="CS5" i="11" l="1"/>
  <c r="CR6" i="11"/>
  <c r="CT5" i="11" l="1"/>
  <c r="CS6" i="11"/>
  <c r="CU5" i="11" l="1"/>
  <c r="CT6" i="11"/>
  <c r="CV5" i="11" l="1"/>
  <c r="CU6" i="11"/>
  <c r="CV6" i="11" l="1"/>
  <c r="CV4" i="11"/>
  <c r="CW5" i="11"/>
  <c r="CW6" i="11" l="1"/>
  <c r="CX5" i="11"/>
  <c r="CX6" i="11" l="1"/>
  <c r="CY5" i="11"/>
  <c r="CZ5" i="11" l="1"/>
  <c r="CY6" i="11"/>
  <c r="DA5" i="11" l="1"/>
  <c r="CZ6" i="11"/>
  <c r="DB5" i="11" l="1"/>
  <c r="DA6" i="11"/>
  <c r="DC5" i="11" l="1"/>
  <c r="DB6" i="11"/>
  <c r="DC4" i="11" l="1"/>
  <c r="DD5" i="11"/>
  <c r="DC6" i="11"/>
  <c r="DD6" i="11" l="1"/>
  <c r="DE5" i="11"/>
  <c r="DE6" i="11" l="1"/>
  <c r="DF5" i="11"/>
  <c r="DF6" i="11" l="1"/>
  <c r="DG5" i="11"/>
  <c r="DH5" i="11" l="1"/>
  <c r="DG6" i="11"/>
  <c r="DI5" i="11" l="1"/>
  <c r="DH6" i="11"/>
  <c r="DJ5" i="11" l="1"/>
  <c r="DI6" i="11"/>
  <c r="DK5" i="11" l="1"/>
  <c r="DJ4" i="11"/>
  <c r="DJ6" i="11"/>
  <c r="DL5" i="11" l="1"/>
  <c r="DK6" i="11"/>
  <c r="DL6" i="11" l="1"/>
  <c r="DM5" i="11"/>
  <c r="DM6" i="11" l="1"/>
  <c r="DN5" i="11"/>
  <c r="DN6" i="11" l="1"/>
  <c r="DO5" i="11"/>
  <c r="DP5" i="11" l="1"/>
  <c r="DO6" i="11"/>
  <c r="DQ5" i="11" l="1"/>
  <c r="DP6" i="11"/>
  <c r="DR5" i="11" l="1"/>
  <c r="DQ4" i="11"/>
  <c r="DQ6" i="11"/>
  <c r="DS5" i="11" l="1"/>
  <c r="DR6" i="11"/>
  <c r="DT5" i="11" l="1"/>
  <c r="DS6" i="11"/>
  <c r="DT6" i="11" l="1"/>
  <c r="DU5" i="11"/>
  <c r="DU6" i="11" l="1"/>
  <c r="DV5" i="11"/>
  <c r="DV6" i="11" l="1"/>
  <c r="DW5" i="11"/>
  <c r="DX5" i="11" l="1"/>
  <c r="DW6" i="11"/>
  <c r="DY5" i="11" l="1"/>
  <c r="DX6" i="11"/>
  <c r="DX4" i="11"/>
  <c r="DZ5" i="11" l="1"/>
  <c r="DY6" i="11"/>
  <c r="EA5" i="11" l="1"/>
  <c r="DZ6" i="11"/>
  <c r="EB5" i="11" l="1"/>
  <c r="EA6" i="11"/>
  <c r="EB6" i="11" l="1"/>
  <c r="EC5" i="11"/>
  <c r="EC6" i="11" l="1"/>
  <c r="ED5" i="11"/>
  <c r="ED6" i="11" l="1"/>
  <c r="EE5" i="11"/>
  <c r="EF5" i="11" l="1"/>
  <c r="EE4" i="11"/>
  <c r="EE6" i="11"/>
  <c r="EG5" i="11" l="1"/>
  <c r="EF6" i="11"/>
  <c r="EH5" i="11" l="1"/>
  <c r="EG6" i="11"/>
  <c r="EI5" i="11" l="1"/>
  <c r="EH6" i="11"/>
  <c r="EJ5" i="11" l="1"/>
  <c r="EI6" i="11"/>
  <c r="EJ6" i="11" l="1"/>
  <c r="EK5" i="11"/>
  <c r="EK6" i="11" l="1"/>
  <c r="EL5" i="11"/>
  <c r="EL4" i="11" l="1"/>
  <c r="EL6" i="11"/>
  <c r="EM5" i="11"/>
  <c r="EN5" i="11" l="1"/>
  <c r="EM6" i="11"/>
  <c r="EO5" i="11" l="1"/>
  <c r="EN6" i="11"/>
  <c r="EP5" i="11" l="1"/>
  <c r="EO6" i="11"/>
  <c r="EQ5" i="11" l="1"/>
  <c r="EP6" i="11"/>
  <c r="ER5" i="11" l="1"/>
  <c r="EQ6" i="11"/>
  <c r="ER6" i="11" l="1"/>
  <c r="ES5" i="11"/>
  <c r="ES4" i="11" l="1"/>
  <c r="ES6" i="11"/>
  <c r="ET5" i="11"/>
  <c r="ET6" i="11" l="1"/>
  <c r="EU5" i="11"/>
  <c r="EV5" i="11" l="1"/>
  <c r="EU6" i="11"/>
  <c r="EW5" i="11" l="1"/>
  <c r="EV6" i="11"/>
  <c r="EX5" i="11" l="1"/>
  <c r="EW6" i="11"/>
  <c r="EY5" i="11" l="1"/>
  <c r="EX6" i="11"/>
  <c r="EZ5" i="11" l="1"/>
  <c r="EY6" i="11"/>
  <c r="EZ4" i="11" l="1"/>
  <c r="FA5" i="11"/>
  <c r="EZ6" i="11"/>
  <c r="FA6" i="11" l="1"/>
  <c r="FB5" i="11"/>
  <c r="FB6" i="11" l="1"/>
  <c r="FC5" i="11"/>
  <c r="FD5" i="11" l="1"/>
  <c r="FC6" i="11"/>
  <c r="FD6" i="11" l="1"/>
  <c r="FE5" i="11"/>
  <c r="FF5" i="11" l="1"/>
  <c r="FE6" i="11"/>
  <c r="FF6" i="11" l="1"/>
  <c r="FG5" i="11"/>
  <c r="FG6" i="11" l="1"/>
  <c r="FG4" i="11"/>
  <c r="FH5" i="11"/>
  <c r="FH6" i="11" l="1"/>
  <c r="FI5" i="11"/>
  <c r="FI6" i="11" l="1"/>
  <c r="FJ5" i="11"/>
  <c r="FJ6" i="11" l="1"/>
  <c r="FK5" i="11"/>
  <c r="FK6" i="11" l="1"/>
  <c r="FL5" i="11"/>
  <c r="FL6" i="11" l="1"/>
  <c r="FM5" i="11"/>
  <c r="FM6" i="11" s="1"/>
</calcChain>
</file>

<file path=xl/sharedStrings.xml><?xml version="1.0" encoding="utf-8"?>
<sst xmlns="http://schemas.openxmlformats.org/spreadsheetml/2006/main" count="80" uniqueCount="62">
  <si>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</si>
  <si>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</si>
  <si>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</si>
  <si>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</si>
  <si>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</si>
  <si>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</si>
  <si>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</si>
  <si>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</si>
  <si>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</si>
  <si>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</si>
  <si>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</si>
  <si>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</si>
  <si>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</si>
  <si>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</si>
  <si>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</si>
  <si>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</si>
  <si>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</si>
  <si>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</si>
  <si>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</si>
  <si>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</si>
  <si>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</si>
  <si>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</si>
  <si>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</si>
  <si>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</si>
  <si>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</si>
  <si>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</si>
  <si>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</si>
  <si>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</si>
  <si>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</si>
  <si>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</si>
  <si>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</si>
  <si>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</si>
  <si>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</si>
  <si>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</si>
  <si>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</si>
  <si>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</si>
  <si>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</si>
  <si>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Kick-Off</t>
  </si>
  <si>
    <t>ID3-TAG EDITOR</t>
  </si>
  <si>
    <t>GIBZ</t>
  </si>
  <si>
    <t>Peter Gisler</t>
  </si>
  <si>
    <t>Konzept</t>
  </si>
  <si>
    <t>Implementierung</t>
  </si>
  <si>
    <t>Projektende</t>
  </si>
  <si>
    <t>Projektreview</t>
  </si>
  <si>
    <t>Abgabe Sollzeitplan</t>
  </si>
  <si>
    <t>Abgabe Zwischenbericht 1</t>
  </si>
  <si>
    <t>Abgabe Zwischenbericht 2</t>
  </si>
  <si>
    <t>Erstellung Sollzeitplan</t>
  </si>
  <si>
    <t>Roan van Staveren, Fitim Rasimi</t>
  </si>
  <si>
    <t>Technisches Konzept</t>
  </si>
  <si>
    <t>Designanalyse</t>
  </si>
  <si>
    <t>Arbeitsverteilung</t>
  </si>
  <si>
    <t>Implementierung 1</t>
  </si>
  <si>
    <t>Implementierung 2</t>
  </si>
  <si>
    <t>Projektabgabe</t>
  </si>
  <si>
    <t>Projektanalyse</t>
  </si>
  <si>
    <t>Arbeitsplanung</t>
  </si>
  <si>
    <t>Besprechung Projekt</t>
  </si>
  <si>
    <t>Zukunftsschlüsse IPA</t>
  </si>
  <si>
    <t>Produktbesprechung mit Kunde</t>
  </si>
  <si>
    <t>Zukunftsschlüsse IPA mit Lehrperson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</si>
</sst>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theme="0" tint="-0.14996795556505021"/>
      </top>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7" borderId="0" xfId="0" applyNumberFormat="1" applyFont="1" applyFill="1" applyAlignment="1">
      <alignment horizontal="center" vertical="center"/>
    </xf>
    <xf numFmtId="167" fontId="9" fillId="7" borderId="6" xfId="0" applyNumberFormat="1" applyFont="1" applyFill="1" applyBorder="1" applyAlignment="1">
      <alignment horizontal="center" vertical="center"/>
    </xf>
    <xf numFmtId="167" fontId="9" fillId="7"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3" borderId="2" xfId="10" applyFill="1">
      <alignment horizontal="center" vertical="center"/>
    </xf>
    <xf numFmtId="164" fontId="7" fillId="4" borderId="2" xfId="10" applyFill="1">
      <alignment horizontal="center" vertical="center"/>
    </xf>
    <xf numFmtId="164" fontId="7" fillId="10" borderId="2" xfId="10"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9" borderId="2" xfId="11" applyFill="1">
      <alignment horizontal="center" vertical="center"/>
    </xf>
    <xf numFmtId="0" fontId="7" fillId="5" borderId="2" xfId="11" applyFill="1">
      <alignment horizontal="center" vertical="center"/>
    </xf>
    <xf numFmtId="0" fontId="7" fillId="3" borderId="2" xfId="12" applyFill="1">
      <alignment horizontal="left" vertical="center" indent="2"/>
    </xf>
    <xf numFmtId="0" fontId="7" fillId="4" borderId="2" xfId="12" applyFill="1">
      <alignment horizontal="left" vertical="center" indent="2"/>
    </xf>
    <xf numFmtId="0" fontId="7" fillId="10" borderId="2" xfId="12" applyFill="1">
      <alignment horizontal="left" vertical="center" indent="2"/>
    </xf>
    <xf numFmtId="0" fontId="5" fillId="13" borderId="2" xfId="0" applyFont="1" applyFill="1" applyBorder="1" applyAlignment="1">
      <alignment horizontal="left" vertical="center" indent="1"/>
    </xf>
    <xf numFmtId="9" fontId="4"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4" fillId="13" borderId="2" xfId="0" applyNumberFormat="1" applyFont="1" applyFill="1" applyBorder="1" applyAlignment="1">
      <alignment horizontal="center" vertical="center"/>
    </xf>
    <xf numFmtId="0" fontId="7" fillId="13" borderId="2" xfId="12" applyFill="1">
      <alignment horizontal="left" vertical="center" indent="2"/>
    </xf>
    <xf numFmtId="164" fontId="7" fillId="13" borderId="2" xfId="10" applyFill="1">
      <alignment horizontal="center" vertical="center"/>
    </xf>
    <xf numFmtId="0" fontId="7" fillId="6" borderId="2" xfId="12" applyFill="1">
      <alignment horizontal="left" vertical="center" indent="2"/>
    </xf>
    <xf numFmtId="164" fontId="7" fillId="6" borderId="2" xfId="10" applyFill="1">
      <alignment horizontal="center" vertical="center"/>
    </xf>
    <xf numFmtId="0" fontId="7" fillId="6" borderId="11" xfId="12" applyFill="1" applyBorder="1">
      <alignment horizontal="left" vertical="center" indent="2"/>
    </xf>
    <xf numFmtId="9" fontId="4" fillId="6" borderId="11" xfId="2" applyFont="1" applyFill="1" applyBorder="1" applyAlignment="1">
      <alignment horizontal="center" vertical="center"/>
    </xf>
    <xf numFmtId="164" fontId="7" fillId="6" borderId="11" xfId="10" applyFill="1" applyBorder="1">
      <alignment horizontal="center" vertical="center"/>
    </xf>
    <xf numFmtId="0" fontId="7" fillId="0" borderId="0" xfId="12" applyFill="1" applyBorder="1">
      <alignment horizontal="left" vertical="center" indent="2"/>
    </xf>
    <xf numFmtId="0" fontId="7" fillId="0" borderId="0" xfId="11" applyFill="1" applyBorder="1">
      <alignment horizontal="center" vertical="center"/>
    </xf>
    <xf numFmtId="9" fontId="4" fillId="0" borderId="0" xfId="2" applyFont="1" applyFill="1" applyBorder="1" applyAlignment="1">
      <alignment horizontal="center" vertical="center"/>
    </xf>
    <xf numFmtId="164" fontId="7" fillId="0" borderId="0" xfId="10" applyFill="1" applyBorder="1">
      <alignment horizontal="center" vertical="center"/>
    </xf>
    <xf numFmtId="166" fontId="0" fillId="7" borderId="4" xfId="0" applyNumberFormat="1" applyFont="1" applyFill="1" applyBorder="1" applyAlignment="1">
      <alignment horizontal="left" vertical="center" wrapText="1" indent="1"/>
    </xf>
    <xf numFmtId="166" fontId="0" fillId="7" borderId="1" xfId="0" applyNumberFormat="1" applyFont="1" applyFill="1" applyBorder="1" applyAlignment="1">
      <alignment horizontal="left" vertical="center" wrapText="1" indent="1"/>
    </xf>
    <xf numFmtId="166" fontId="0" fillId="7" borderId="5" xfId="0" applyNumberFormat="1" applyFon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M43"/>
  <sheetViews>
    <sheetView showGridLines="0" tabSelected="1" showRuler="0" zoomScale="76" zoomScaleNormal="100" zoomScalePageLayoutView="70" workbookViewId="0">
      <pane ySplit="6" topLeftCell="A20" activePane="bottomLeft" state="frozen"/>
      <selection pane="bottomLeft" activeCell="L15" sqref="L15"/>
    </sheetView>
  </sheetViews>
  <sheetFormatPr defaultRowHeight="30" customHeight="1" x14ac:dyDescent="0.75"/>
  <cols>
    <col min="1" max="1" width="2.7265625" style="49" customWidth="1"/>
    <col min="2" max="2" width="33.453125" customWidth="1"/>
    <col min="3" max="3" width="30.7265625" customWidth="1"/>
    <col min="4" max="4" width="10.7265625" customWidth="1"/>
    <col min="5" max="5" width="10.36328125" style="5" customWidth="1"/>
    <col min="6" max="6" width="10.36328125" customWidth="1"/>
    <col min="7" max="7" width="2.7265625" customWidth="1"/>
    <col min="8" max="8" width="6.08984375" hidden="1" customWidth="1"/>
    <col min="9" max="169" width="2.54296875" customWidth="1"/>
  </cols>
  <sheetData>
    <row r="1" spans="1:169" ht="30" customHeight="1" x14ac:dyDescent="1.35">
      <c r="A1" s="50" t="s">
        <v>28</v>
      </c>
      <c r="B1" s="53" t="s">
        <v>38</v>
      </c>
      <c r="C1" s="1"/>
      <c r="D1" s="2"/>
      <c r="E1" s="4"/>
      <c r="F1" s="38"/>
      <c r="H1" s="2"/>
      <c r="I1" s="13" t="s">
        <v>11</v>
      </c>
    </row>
    <row r="2" spans="1:169" ht="30" customHeight="1" x14ac:dyDescent="0.9">
      <c r="A2" s="49" t="s">
        <v>23</v>
      </c>
      <c r="B2" s="54" t="s">
        <v>39</v>
      </c>
      <c r="I2" s="51" t="s">
        <v>16</v>
      </c>
    </row>
    <row r="3" spans="1:169" ht="30" customHeight="1" x14ac:dyDescent="0.75">
      <c r="A3" s="49" t="s">
        <v>29</v>
      </c>
      <c r="B3" s="55" t="s">
        <v>40</v>
      </c>
      <c r="C3" s="84" t="s">
        <v>0</v>
      </c>
      <c r="D3" s="85"/>
      <c r="E3" s="90">
        <f ca="1">TODAY()</f>
        <v>43714</v>
      </c>
      <c r="F3" s="90"/>
    </row>
    <row r="4" spans="1:169" ht="30" customHeight="1" x14ac:dyDescent="0.75">
      <c r="A4" s="50" t="s">
        <v>30</v>
      </c>
      <c r="C4" s="84" t="s">
        <v>7</v>
      </c>
      <c r="D4" s="85"/>
      <c r="E4" s="6">
        <v>1</v>
      </c>
      <c r="I4" s="87">
        <f ca="1">I5</f>
        <v>43710</v>
      </c>
      <c r="J4" s="88"/>
      <c r="K4" s="88"/>
      <c r="L4" s="88"/>
      <c r="M4" s="88"/>
      <c r="N4" s="88"/>
      <c r="O4" s="89"/>
      <c r="P4" s="87">
        <f ca="1">P5</f>
        <v>43717</v>
      </c>
      <c r="Q4" s="88"/>
      <c r="R4" s="88"/>
      <c r="S4" s="88"/>
      <c r="T4" s="88"/>
      <c r="U4" s="88"/>
      <c r="V4" s="89"/>
      <c r="W4" s="87">
        <f ca="1">W5</f>
        <v>43724</v>
      </c>
      <c r="X4" s="88"/>
      <c r="Y4" s="88"/>
      <c r="Z4" s="88"/>
      <c r="AA4" s="88"/>
      <c r="AB4" s="88"/>
      <c r="AC4" s="89"/>
      <c r="AD4" s="87">
        <f ca="1">AD5</f>
        <v>43731</v>
      </c>
      <c r="AE4" s="88"/>
      <c r="AF4" s="88"/>
      <c r="AG4" s="88"/>
      <c r="AH4" s="88"/>
      <c r="AI4" s="88"/>
      <c r="AJ4" s="89"/>
      <c r="AK4" s="87">
        <f ca="1">AK5</f>
        <v>43738</v>
      </c>
      <c r="AL4" s="88"/>
      <c r="AM4" s="88"/>
      <c r="AN4" s="88"/>
      <c r="AO4" s="88"/>
      <c r="AP4" s="88"/>
      <c r="AQ4" s="89"/>
      <c r="AR4" s="87">
        <f ca="1">AR5</f>
        <v>43745</v>
      </c>
      <c r="AS4" s="88"/>
      <c r="AT4" s="88"/>
      <c r="AU4" s="88"/>
      <c r="AV4" s="88"/>
      <c r="AW4" s="88"/>
      <c r="AX4" s="89"/>
      <c r="AY4" s="87">
        <f ca="1">AY5</f>
        <v>43752</v>
      </c>
      <c r="AZ4" s="88"/>
      <c r="BA4" s="88"/>
      <c r="BB4" s="88"/>
      <c r="BC4" s="88"/>
      <c r="BD4" s="88"/>
      <c r="BE4" s="89"/>
      <c r="BF4" s="81">
        <f ca="1">BF5</f>
        <v>43759</v>
      </c>
      <c r="BG4" s="82"/>
      <c r="BH4" s="82"/>
      <c r="BI4" s="82"/>
      <c r="BJ4" s="82"/>
      <c r="BK4" s="82"/>
      <c r="BL4" s="83"/>
      <c r="BM4" s="81">
        <f t="shared" ref="BM4" ca="1" si="0">BM5</f>
        <v>43766</v>
      </c>
      <c r="BN4" s="82"/>
      <c r="BO4" s="82"/>
      <c r="BP4" s="82"/>
      <c r="BQ4" s="82"/>
      <c r="BR4" s="82"/>
      <c r="BS4" s="83"/>
      <c r="BT4" s="81">
        <f t="shared" ref="BT4" ca="1" si="1">BT5</f>
        <v>43773</v>
      </c>
      <c r="BU4" s="82"/>
      <c r="BV4" s="82"/>
      <c r="BW4" s="82"/>
      <c r="BX4" s="82"/>
      <c r="BY4" s="82"/>
      <c r="BZ4" s="83"/>
      <c r="CA4" s="81">
        <f t="shared" ref="CA4" ca="1" si="2">CA5</f>
        <v>43780</v>
      </c>
      <c r="CB4" s="82"/>
      <c r="CC4" s="82"/>
      <c r="CD4" s="82"/>
      <c r="CE4" s="82"/>
      <c r="CF4" s="82"/>
      <c r="CG4" s="83"/>
      <c r="CH4" s="81">
        <f t="shared" ref="CH4" ca="1" si="3">CH5</f>
        <v>43787</v>
      </c>
      <c r="CI4" s="82"/>
      <c r="CJ4" s="82"/>
      <c r="CK4" s="82"/>
      <c r="CL4" s="82"/>
      <c r="CM4" s="82"/>
      <c r="CN4" s="83"/>
      <c r="CO4" s="81">
        <f t="shared" ref="CO4" ca="1" si="4">CO5</f>
        <v>43794</v>
      </c>
      <c r="CP4" s="82"/>
      <c r="CQ4" s="82"/>
      <c r="CR4" s="82"/>
      <c r="CS4" s="82"/>
      <c r="CT4" s="82"/>
      <c r="CU4" s="83"/>
      <c r="CV4" s="81">
        <f t="shared" ref="CV4" ca="1" si="5">CV5</f>
        <v>43801</v>
      </c>
      <c r="CW4" s="82"/>
      <c r="CX4" s="82"/>
      <c r="CY4" s="82"/>
      <c r="CZ4" s="82"/>
      <c r="DA4" s="82"/>
      <c r="DB4" s="83"/>
      <c r="DC4" s="81">
        <f t="shared" ref="DC4" ca="1" si="6">DC5</f>
        <v>43808</v>
      </c>
      <c r="DD4" s="82"/>
      <c r="DE4" s="82"/>
      <c r="DF4" s="82"/>
      <c r="DG4" s="82"/>
      <c r="DH4" s="82"/>
      <c r="DI4" s="83"/>
      <c r="DJ4" s="81">
        <f t="shared" ref="DJ4" ca="1" si="7">DJ5</f>
        <v>43815</v>
      </c>
      <c r="DK4" s="82"/>
      <c r="DL4" s="82"/>
      <c r="DM4" s="82"/>
      <c r="DN4" s="82"/>
      <c r="DO4" s="82"/>
      <c r="DP4" s="83"/>
      <c r="DQ4" s="81">
        <f t="shared" ref="DQ4" ca="1" si="8">DQ5</f>
        <v>43822</v>
      </c>
      <c r="DR4" s="82"/>
      <c r="DS4" s="82"/>
      <c r="DT4" s="82"/>
      <c r="DU4" s="82"/>
      <c r="DV4" s="82"/>
      <c r="DW4" s="83"/>
      <c r="DX4" s="81">
        <f t="shared" ref="DX4" ca="1" si="9">DX5</f>
        <v>43829</v>
      </c>
      <c r="DY4" s="82"/>
      <c r="DZ4" s="82"/>
      <c r="EA4" s="82"/>
      <c r="EB4" s="82"/>
      <c r="EC4" s="82"/>
      <c r="ED4" s="83"/>
      <c r="EE4" s="81">
        <f t="shared" ref="EE4" ca="1" si="10">EE5</f>
        <v>43836</v>
      </c>
      <c r="EF4" s="82"/>
      <c r="EG4" s="82"/>
      <c r="EH4" s="82"/>
      <c r="EI4" s="82"/>
      <c r="EJ4" s="82"/>
      <c r="EK4" s="83"/>
      <c r="EL4" s="81">
        <f t="shared" ref="EL4" ca="1" si="11">EL5</f>
        <v>43843</v>
      </c>
      <c r="EM4" s="82"/>
      <c r="EN4" s="82"/>
      <c r="EO4" s="82"/>
      <c r="EP4" s="82"/>
      <c r="EQ4" s="82"/>
      <c r="ER4" s="83"/>
      <c r="ES4" s="81">
        <f t="shared" ref="ES4" ca="1" si="12">ES5</f>
        <v>43850</v>
      </c>
      <c r="ET4" s="82"/>
      <c r="EU4" s="82"/>
      <c r="EV4" s="82"/>
      <c r="EW4" s="82"/>
      <c r="EX4" s="82"/>
      <c r="EY4" s="83"/>
      <c r="EZ4" s="81">
        <f t="shared" ref="EZ4" ca="1" si="13">EZ5</f>
        <v>43857</v>
      </c>
      <c r="FA4" s="82"/>
      <c r="FB4" s="82"/>
      <c r="FC4" s="82"/>
      <c r="FD4" s="82"/>
      <c r="FE4" s="82"/>
      <c r="FF4" s="83"/>
      <c r="FG4" s="81">
        <f t="shared" ref="FG4" ca="1" si="14">FG5</f>
        <v>43864</v>
      </c>
      <c r="FH4" s="82"/>
      <c r="FI4" s="82"/>
      <c r="FJ4" s="82"/>
      <c r="FK4" s="82"/>
      <c r="FL4" s="82"/>
      <c r="FM4" s="83"/>
    </row>
    <row r="5" spans="1:169" ht="15" customHeight="1" x14ac:dyDescent="0.75">
      <c r="A5" s="50" t="s">
        <v>31</v>
      </c>
      <c r="B5" s="86"/>
      <c r="C5" s="86"/>
      <c r="D5" s="86"/>
      <c r="E5" s="86"/>
      <c r="F5" s="86"/>
      <c r="G5" s="86"/>
      <c r="I5" s="10">
        <f ca="1">Project_Start-WEEKDAY(Project_Start,1)+2+7*(Display_Week-1)</f>
        <v>43710</v>
      </c>
      <c r="J5" s="9">
        <f ca="1">I5+1</f>
        <v>43711</v>
      </c>
      <c r="K5" s="9">
        <f t="shared" ref="K5:AX5" ca="1" si="15">J5+1</f>
        <v>43712</v>
      </c>
      <c r="L5" s="9">
        <f t="shared" ca="1" si="15"/>
        <v>43713</v>
      </c>
      <c r="M5" s="9">
        <f t="shared" ca="1" si="15"/>
        <v>43714</v>
      </c>
      <c r="N5" s="9">
        <f t="shared" ca="1" si="15"/>
        <v>43715</v>
      </c>
      <c r="O5" s="11">
        <f t="shared" ca="1" si="15"/>
        <v>43716</v>
      </c>
      <c r="P5" s="10">
        <f ca="1">O5+1</f>
        <v>43717</v>
      </c>
      <c r="Q5" s="9">
        <f ca="1">P5+1</f>
        <v>43718</v>
      </c>
      <c r="R5" s="9">
        <f t="shared" ca="1" si="15"/>
        <v>43719</v>
      </c>
      <c r="S5" s="9">
        <f t="shared" ca="1" si="15"/>
        <v>43720</v>
      </c>
      <c r="T5" s="9">
        <f t="shared" ca="1" si="15"/>
        <v>43721</v>
      </c>
      <c r="U5" s="9">
        <f t="shared" ca="1" si="15"/>
        <v>43722</v>
      </c>
      <c r="V5" s="11">
        <f t="shared" ca="1" si="15"/>
        <v>43723</v>
      </c>
      <c r="W5" s="10">
        <f ca="1">V5+1</f>
        <v>43724</v>
      </c>
      <c r="X5" s="9">
        <f ca="1">W5+1</f>
        <v>43725</v>
      </c>
      <c r="Y5" s="9">
        <f t="shared" ca="1" si="15"/>
        <v>43726</v>
      </c>
      <c r="Z5" s="9">
        <f t="shared" ca="1" si="15"/>
        <v>43727</v>
      </c>
      <c r="AA5" s="9">
        <f t="shared" ca="1" si="15"/>
        <v>43728</v>
      </c>
      <c r="AB5" s="9">
        <f t="shared" ca="1" si="15"/>
        <v>43729</v>
      </c>
      <c r="AC5" s="11">
        <f t="shared" ca="1" si="15"/>
        <v>43730</v>
      </c>
      <c r="AD5" s="10">
        <f ca="1">AC5+1</f>
        <v>43731</v>
      </c>
      <c r="AE5" s="9">
        <f ca="1">AD5+1</f>
        <v>43732</v>
      </c>
      <c r="AF5" s="9">
        <f t="shared" ca="1" si="15"/>
        <v>43733</v>
      </c>
      <c r="AG5" s="9">
        <f t="shared" ca="1" si="15"/>
        <v>43734</v>
      </c>
      <c r="AH5" s="9">
        <f t="shared" ca="1" si="15"/>
        <v>43735</v>
      </c>
      <c r="AI5" s="9">
        <f t="shared" ca="1" si="15"/>
        <v>43736</v>
      </c>
      <c r="AJ5" s="11">
        <f t="shared" ca="1" si="15"/>
        <v>43737</v>
      </c>
      <c r="AK5" s="10">
        <f ca="1">AJ5+1</f>
        <v>43738</v>
      </c>
      <c r="AL5" s="9">
        <f ca="1">AK5+1</f>
        <v>43739</v>
      </c>
      <c r="AM5" s="9">
        <f t="shared" ca="1" si="15"/>
        <v>43740</v>
      </c>
      <c r="AN5" s="9">
        <f t="shared" ca="1" si="15"/>
        <v>43741</v>
      </c>
      <c r="AO5" s="9">
        <f t="shared" ca="1" si="15"/>
        <v>43742</v>
      </c>
      <c r="AP5" s="9">
        <f t="shared" ca="1" si="15"/>
        <v>43743</v>
      </c>
      <c r="AQ5" s="11">
        <f t="shared" ca="1" si="15"/>
        <v>43744</v>
      </c>
      <c r="AR5" s="10">
        <f ca="1">AQ5+1</f>
        <v>43745</v>
      </c>
      <c r="AS5" s="9">
        <f ca="1">AR5+1</f>
        <v>43746</v>
      </c>
      <c r="AT5" s="9">
        <f t="shared" ca="1" si="15"/>
        <v>43747</v>
      </c>
      <c r="AU5" s="9">
        <f t="shared" ca="1" si="15"/>
        <v>43748</v>
      </c>
      <c r="AV5" s="9">
        <f t="shared" ca="1" si="15"/>
        <v>43749</v>
      </c>
      <c r="AW5" s="9">
        <f t="shared" ca="1" si="15"/>
        <v>43750</v>
      </c>
      <c r="AX5" s="11">
        <f t="shared" ca="1" si="15"/>
        <v>43751</v>
      </c>
      <c r="AY5" s="10">
        <f ca="1">AX5+1</f>
        <v>43752</v>
      </c>
      <c r="AZ5" s="9">
        <f ca="1">AY5+1</f>
        <v>43753</v>
      </c>
      <c r="BA5" s="9">
        <f t="shared" ref="BA5:BE5" ca="1" si="16">AZ5+1</f>
        <v>43754</v>
      </c>
      <c r="BB5" s="9">
        <f t="shared" ca="1" si="16"/>
        <v>43755</v>
      </c>
      <c r="BC5" s="9">
        <f t="shared" ca="1" si="16"/>
        <v>43756</v>
      </c>
      <c r="BD5" s="9">
        <f t="shared" ca="1" si="16"/>
        <v>43757</v>
      </c>
      <c r="BE5" s="11">
        <f t="shared" ca="1" si="16"/>
        <v>43758</v>
      </c>
      <c r="BF5" s="10">
        <f ca="1">BE5+1</f>
        <v>43759</v>
      </c>
      <c r="BG5" s="9">
        <f ca="1">BF5+1</f>
        <v>43760</v>
      </c>
      <c r="BH5" s="9">
        <f t="shared" ref="BH5:BN5" ca="1" si="17">BG5+1</f>
        <v>43761</v>
      </c>
      <c r="BI5" s="9">
        <f t="shared" ca="1" si="17"/>
        <v>43762</v>
      </c>
      <c r="BJ5" s="9">
        <f t="shared" ca="1" si="17"/>
        <v>43763</v>
      </c>
      <c r="BK5" s="9">
        <f t="shared" ca="1" si="17"/>
        <v>43764</v>
      </c>
      <c r="BL5" s="11">
        <f t="shared" ca="1" si="17"/>
        <v>43765</v>
      </c>
      <c r="BM5" s="10">
        <f t="shared" ca="1" si="17"/>
        <v>43766</v>
      </c>
      <c r="BN5" s="9">
        <f t="shared" ca="1" si="17"/>
        <v>43767</v>
      </c>
      <c r="BO5" s="9">
        <f t="shared" ref="BO5" ca="1" si="18">BN5+1</f>
        <v>43768</v>
      </c>
      <c r="BP5" s="9">
        <f t="shared" ref="BP5" ca="1" si="19">BO5+1</f>
        <v>43769</v>
      </c>
      <c r="BQ5" s="9">
        <f t="shared" ref="BQ5" ca="1" si="20">BP5+1</f>
        <v>43770</v>
      </c>
      <c r="BR5" s="9">
        <f t="shared" ref="BR5" ca="1" si="21">BQ5+1</f>
        <v>43771</v>
      </c>
      <c r="BS5" s="11">
        <f t="shared" ref="BS5:BU5" ca="1" si="22">BR5+1</f>
        <v>43772</v>
      </c>
      <c r="BT5" s="10">
        <f t="shared" ca="1" si="22"/>
        <v>43773</v>
      </c>
      <c r="BU5" s="9">
        <f t="shared" ca="1" si="22"/>
        <v>43774</v>
      </c>
      <c r="BV5" s="9">
        <f t="shared" ref="BV5" ca="1" si="23">BU5+1</f>
        <v>43775</v>
      </c>
      <c r="BW5" s="9">
        <f t="shared" ref="BW5" ca="1" si="24">BV5+1</f>
        <v>43776</v>
      </c>
      <c r="BX5" s="9">
        <f t="shared" ref="BX5" ca="1" si="25">BW5+1</f>
        <v>43777</v>
      </c>
      <c r="BY5" s="9">
        <f t="shared" ref="BY5" ca="1" si="26">BX5+1</f>
        <v>43778</v>
      </c>
      <c r="BZ5" s="11">
        <f t="shared" ref="BZ5:CB5" ca="1" si="27">BY5+1</f>
        <v>43779</v>
      </c>
      <c r="CA5" s="10">
        <f t="shared" ca="1" si="27"/>
        <v>43780</v>
      </c>
      <c r="CB5" s="9">
        <f t="shared" ca="1" si="27"/>
        <v>43781</v>
      </c>
      <c r="CC5" s="9">
        <f t="shared" ref="CC5" ca="1" si="28">CB5+1</f>
        <v>43782</v>
      </c>
      <c r="CD5" s="9">
        <f t="shared" ref="CD5" ca="1" si="29">CC5+1</f>
        <v>43783</v>
      </c>
      <c r="CE5" s="9">
        <f t="shared" ref="CE5" ca="1" si="30">CD5+1</f>
        <v>43784</v>
      </c>
      <c r="CF5" s="9">
        <f t="shared" ref="CF5" ca="1" si="31">CE5+1</f>
        <v>43785</v>
      </c>
      <c r="CG5" s="11">
        <f t="shared" ref="CG5:CI5" ca="1" si="32">CF5+1</f>
        <v>43786</v>
      </c>
      <c r="CH5" s="10">
        <f t="shared" ca="1" si="32"/>
        <v>43787</v>
      </c>
      <c r="CI5" s="9">
        <f t="shared" ca="1" si="32"/>
        <v>43788</v>
      </c>
      <c r="CJ5" s="9">
        <f t="shared" ref="CJ5" ca="1" si="33">CI5+1</f>
        <v>43789</v>
      </c>
      <c r="CK5" s="9">
        <f t="shared" ref="CK5" ca="1" si="34">CJ5+1</f>
        <v>43790</v>
      </c>
      <c r="CL5" s="9">
        <f t="shared" ref="CL5" ca="1" si="35">CK5+1</f>
        <v>43791</v>
      </c>
      <c r="CM5" s="9">
        <f t="shared" ref="CM5" ca="1" si="36">CL5+1</f>
        <v>43792</v>
      </c>
      <c r="CN5" s="11">
        <f t="shared" ref="CN5:CP5" ca="1" si="37">CM5+1</f>
        <v>43793</v>
      </c>
      <c r="CO5" s="10">
        <f t="shared" ca="1" si="37"/>
        <v>43794</v>
      </c>
      <c r="CP5" s="9">
        <f t="shared" ca="1" si="37"/>
        <v>43795</v>
      </c>
      <c r="CQ5" s="9">
        <f t="shared" ref="CQ5" ca="1" si="38">CP5+1</f>
        <v>43796</v>
      </c>
      <c r="CR5" s="9">
        <f t="shared" ref="CR5" ca="1" si="39">CQ5+1</f>
        <v>43797</v>
      </c>
      <c r="CS5" s="9">
        <f t="shared" ref="CS5" ca="1" si="40">CR5+1</f>
        <v>43798</v>
      </c>
      <c r="CT5" s="9">
        <f t="shared" ref="CT5" ca="1" si="41">CS5+1</f>
        <v>43799</v>
      </c>
      <c r="CU5" s="11">
        <f t="shared" ref="CU5:CW5" ca="1" si="42">CT5+1</f>
        <v>43800</v>
      </c>
      <c r="CV5" s="10">
        <f t="shared" ca="1" si="42"/>
        <v>43801</v>
      </c>
      <c r="CW5" s="9">
        <f t="shared" ca="1" si="42"/>
        <v>43802</v>
      </c>
      <c r="CX5" s="9">
        <f t="shared" ref="CX5" ca="1" si="43">CW5+1</f>
        <v>43803</v>
      </c>
      <c r="CY5" s="9">
        <f t="shared" ref="CY5" ca="1" si="44">CX5+1</f>
        <v>43804</v>
      </c>
      <c r="CZ5" s="9">
        <f t="shared" ref="CZ5" ca="1" si="45">CY5+1</f>
        <v>43805</v>
      </c>
      <c r="DA5" s="9">
        <f t="shared" ref="DA5" ca="1" si="46">CZ5+1</f>
        <v>43806</v>
      </c>
      <c r="DB5" s="11">
        <f t="shared" ref="DB5:DD5" ca="1" si="47">DA5+1</f>
        <v>43807</v>
      </c>
      <c r="DC5" s="10">
        <f t="shared" ca="1" si="47"/>
        <v>43808</v>
      </c>
      <c r="DD5" s="9">
        <f t="shared" ca="1" si="47"/>
        <v>43809</v>
      </c>
      <c r="DE5" s="9">
        <f t="shared" ref="DE5" ca="1" si="48">DD5+1</f>
        <v>43810</v>
      </c>
      <c r="DF5" s="9">
        <f t="shared" ref="DF5" ca="1" si="49">DE5+1</f>
        <v>43811</v>
      </c>
      <c r="DG5" s="9">
        <f t="shared" ref="DG5" ca="1" si="50">DF5+1</f>
        <v>43812</v>
      </c>
      <c r="DH5" s="9">
        <f t="shared" ref="DH5" ca="1" si="51">DG5+1</f>
        <v>43813</v>
      </c>
      <c r="DI5" s="11">
        <f t="shared" ref="DI5:DK5" ca="1" si="52">DH5+1</f>
        <v>43814</v>
      </c>
      <c r="DJ5" s="10">
        <f t="shared" ca="1" si="52"/>
        <v>43815</v>
      </c>
      <c r="DK5" s="9">
        <f t="shared" ca="1" si="52"/>
        <v>43816</v>
      </c>
      <c r="DL5" s="9">
        <f t="shared" ref="DL5" ca="1" si="53">DK5+1</f>
        <v>43817</v>
      </c>
      <c r="DM5" s="9">
        <f t="shared" ref="DM5" ca="1" si="54">DL5+1</f>
        <v>43818</v>
      </c>
      <c r="DN5" s="9">
        <f t="shared" ref="DN5" ca="1" si="55">DM5+1</f>
        <v>43819</v>
      </c>
      <c r="DO5" s="9">
        <f t="shared" ref="DO5" ca="1" si="56">DN5+1</f>
        <v>43820</v>
      </c>
      <c r="DP5" s="11">
        <f t="shared" ref="DP5:DR5" ca="1" si="57">DO5+1</f>
        <v>43821</v>
      </c>
      <c r="DQ5" s="10">
        <f t="shared" ca="1" si="57"/>
        <v>43822</v>
      </c>
      <c r="DR5" s="9">
        <f t="shared" ca="1" si="57"/>
        <v>43823</v>
      </c>
      <c r="DS5" s="9">
        <f t="shared" ref="DS5" ca="1" si="58">DR5+1</f>
        <v>43824</v>
      </c>
      <c r="DT5" s="9">
        <f t="shared" ref="DT5" ca="1" si="59">DS5+1</f>
        <v>43825</v>
      </c>
      <c r="DU5" s="9">
        <f t="shared" ref="DU5" ca="1" si="60">DT5+1</f>
        <v>43826</v>
      </c>
      <c r="DV5" s="9">
        <f t="shared" ref="DV5" ca="1" si="61">DU5+1</f>
        <v>43827</v>
      </c>
      <c r="DW5" s="11">
        <f t="shared" ref="DW5:DY5" ca="1" si="62">DV5+1</f>
        <v>43828</v>
      </c>
      <c r="DX5" s="10">
        <f t="shared" ca="1" si="62"/>
        <v>43829</v>
      </c>
      <c r="DY5" s="9">
        <f t="shared" ca="1" si="62"/>
        <v>43830</v>
      </c>
      <c r="DZ5" s="9">
        <f t="shared" ref="DZ5" ca="1" si="63">DY5+1</f>
        <v>43831</v>
      </c>
      <c r="EA5" s="9">
        <f t="shared" ref="EA5" ca="1" si="64">DZ5+1</f>
        <v>43832</v>
      </c>
      <c r="EB5" s="9">
        <f t="shared" ref="EB5" ca="1" si="65">EA5+1</f>
        <v>43833</v>
      </c>
      <c r="EC5" s="9">
        <f t="shared" ref="EC5" ca="1" si="66">EB5+1</f>
        <v>43834</v>
      </c>
      <c r="ED5" s="11">
        <f t="shared" ref="ED5:EF5" ca="1" si="67">EC5+1</f>
        <v>43835</v>
      </c>
      <c r="EE5" s="10">
        <f t="shared" ca="1" si="67"/>
        <v>43836</v>
      </c>
      <c r="EF5" s="9">
        <f t="shared" ca="1" si="67"/>
        <v>43837</v>
      </c>
      <c r="EG5" s="9">
        <f t="shared" ref="EG5" ca="1" si="68">EF5+1</f>
        <v>43838</v>
      </c>
      <c r="EH5" s="9">
        <f t="shared" ref="EH5" ca="1" si="69">EG5+1</f>
        <v>43839</v>
      </c>
      <c r="EI5" s="9">
        <f t="shared" ref="EI5" ca="1" si="70">EH5+1</f>
        <v>43840</v>
      </c>
      <c r="EJ5" s="9">
        <f t="shared" ref="EJ5" ca="1" si="71">EI5+1</f>
        <v>43841</v>
      </c>
      <c r="EK5" s="11">
        <f t="shared" ref="EK5:EM5" ca="1" si="72">EJ5+1</f>
        <v>43842</v>
      </c>
      <c r="EL5" s="10">
        <f t="shared" ca="1" si="72"/>
        <v>43843</v>
      </c>
      <c r="EM5" s="9">
        <f t="shared" ca="1" si="72"/>
        <v>43844</v>
      </c>
      <c r="EN5" s="9">
        <f t="shared" ref="EN5" ca="1" si="73">EM5+1</f>
        <v>43845</v>
      </c>
      <c r="EO5" s="9">
        <f t="shared" ref="EO5" ca="1" si="74">EN5+1</f>
        <v>43846</v>
      </c>
      <c r="EP5" s="9">
        <f t="shared" ref="EP5" ca="1" si="75">EO5+1</f>
        <v>43847</v>
      </c>
      <c r="EQ5" s="9">
        <f t="shared" ref="EQ5" ca="1" si="76">EP5+1</f>
        <v>43848</v>
      </c>
      <c r="ER5" s="11">
        <f t="shared" ref="ER5" ca="1" si="77">EQ5+1</f>
        <v>43849</v>
      </c>
      <c r="ES5" s="10">
        <f t="shared" ref="ES5" ca="1" si="78">ER5+1</f>
        <v>43850</v>
      </c>
      <c r="ET5" s="9">
        <f t="shared" ref="ET5" ca="1" si="79">ES5+1</f>
        <v>43851</v>
      </c>
      <c r="EU5" s="9">
        <f t="shared" ref="EU5" ca="1" si="80">ET5+1</f>
        <v>43852</v>
      </c>
      <c r="EV5" s="9">
        <f t="shared" ref="EV5" ca="1" si="81">EU5+1</f>
        <v>43853</v>
      </c>
      <c r="EW5" s="9">
        <f t="shared" ref="EW5" ca="1" si="82">EV5+1</f>
        <v>43854</v>
      </c>
      <c r="EX5" s="9">
        <f t="shared" ref="EX5" ca="1" si="83">EW5+1</f>
        <v>43855</v>
      </c>
      <c r="EY5" s="11">
        <f t="shared" ref="EY5" ca="1" si="84">EX5+1</f>
        <v>43856</v>
      </c>
      <c r="EZ5" s="10">
        <f t="shared" ref="EZ5" ca="1" si="85">EY5+1</f>
        <v>43857</v>
      </c>
      <c r="FA5" s="9">
        <f t="shared" ref="FA5" ca="1" si="86">EZ5+1</f>
        <v>43858</v>
      </c>
      <c r="FB5" s="9">
        <f t="shared" ref="FB5" ca="1" si="87">FA5+1</f>
        <v>43859</v>
      </c>
      <c r="FC5" s="9">
        <f t="shared" ref="FC5" ca="1" si="88">FB5+1</f>
        <v>43860</v>
      </c>
      <c r="FD5" s="9">
        <f t="shared" ref="FD5" ca="1" si="89">FC5+1</f>
        <v>43861</v>
      </c>
      <c r="FE5" s="9">
        <f t="shared" ref="FE5" ca="1" si="90">FD5+1</f>
        <v>43862</v>
      </c>
      <c r="FF5" s="11">
        <f t="shared" ref="FF5" ca="1" si="91">FE5+1</f>
        <v>43863</v>
      </c>
      <c r="FG5" s="10">
        <f t="shared" ref="FG5" ca="1" si="92">FF5+1</f>
        <v>43864</v>
      </c>
      <c r="FH5" s="9">
        <f t="shared" ref="FH5" ca="1" si="93">FG5+1</f>
        <v>43865</v>
      </c>
      <c r="FI5" s="9">
        <f t="shared" ref="FI5" ca="1" si="94">FH5+1</f>
        <v>43866</v>
      </c>
      <c r="FJ5" s="9">
        <f t="shared" ref="FJ5" ca="1" si="95">FI5+1</f>
        <v>43867</v>
      </c>
      <c r="FK5" s="9">
        <f t="shared" ref="FK5" ca="1" si="96">FJ5+1</f>
        <v>43868</v>
      </c>
      <c r="FL5" s="9">
        <f t="shared" ref="FL5" ca="1" si="97">FK5+1</f>
        <v>43869</v>
      </c>
      <c r="FM5" s="11">
        <f t="shared" ref="FM5" ca="1" si="98">FL5+1</f>
        <v>43870</v>
      </c>
    </row>
    <row r="6" spans="1:169" ht="30" customHeight="1" thickBot="1" x14ac:dyDescent="0.9">
      <c r="A6" s="50" t="s">
        <v>32</v>
      </c>
      <c r="B6" s="7" t="s">
        <v>8</v>
      </c>
      <c r="C6" s="8" t="s">
        <v>2</v>
      </c>
      <c r="D6" s="8" t="s">
        <v>1</v>
      </c>
      <c r="E6" s="8" t="s">
        <v>4</v>
      </c>
      <c r="F6" s="8" t="s">
        <v>5</v>
      </c>
      <c r="G6" s="8"/>
      <c r="H6" s="8" t="s">
        <v>6</v>
      </c>
      <c r="I6" s="12" t="str">
        <f t="shared" ref="I6" ca="1" si="99">LEFT(TEXT(I5,"ddd"),1)</f>
        <v>M</v>
      </c>
      <c r="J6" s="12" t="str">
        <f t="shared" ref="J6:AR6" ca="1" si="100">LEFT(TEXT(J5,"ddd"),1)</f>
        <v>T</v>
      </c>
      <c r="K6" s="12" t="str">
        <f t="shared" ca="1" si="100"/>
        <v>W</v>
      </c>
      <c r="L6" s="12" t="str">
        <f t="shared" ca="1" si="100"/>
        <v>T</v>
      </c>
      <c r="M6" s="12" t="str">
        <f t="shared" ca="1" si="100"/>
        <v>F</v>
      </c>
      <c r="N6" s="12" t="str">
        <f t="shared" ca="1" si="100"/>
        <v>S</v>
      </c>
      <c r="O6" s="12" t="str">
        <f t="shared" ca="1" si="100"/>
        <v>S</v>
      </c>
      <c r="P6" s="12" t="str">
        <f t="shared" ca="1" si="100"/>
        <v>M</v>
      </c>
      <c r="Q6" s="12" t="str">
        <f t="shared" ca="1" si="100"/>
        <v>T</v>
      </c>
      <c r="R6" s="12" t="str">
        <f t="shared" ca="1" si="100"/>
        <v>W</v>
      </c>
      <c r="S6" s="12" t="str">
        <f t="shared" ca="1" si="100"/>
        <v>T</v>
      </c>
      <c r="T6" s="12" t="str">
        <f t="shared" ca="1" si="100"/>
        <v>F</v>
      </c>
      <c r="U6" s="12" t="str">
        <f t="shared" ca="1" si="100"/>
        <v>S</v>
      </c>
      <c r="V6" s="12" t="str">
        <f t="shared" ca="1" si="100"/>
        <v>S</v>
      </c>
      <c r="W6" s="12" t="str">
        <f t="shared" ca="1" si="100"/>
        <v>M</v>
      </c>
      <c r="X6" s="12" t="str">
        <f t="shared" ca="1" si="100"/>
        <v>T</v>
      </c>
      <c r="Y6" s="12" t="str">
        <f t="shared" ca="1" si="100"/>
        <v>W</v>
      </c>
      <c r="Z6" s="12" t="str">
        <f t="shared" ca="1" si="100"/>
        <v>T</v>
      </c>
      <c r="AA6" s="12" t="str">
        <f t="shared" ca="1" si="100"/>
        <v>F</v>
      </c>
      <c r="AB6" s="12" t="str">
        <f t="shared" ca="1" si="100"/>
        <v>S</v>
      </c>
      <c r="AC6" s="12" t="str">
        <f t="shared" ca="1" si="100"/>
        <v>S</v>
      </c>
      <c r="AD6" s="12" t="str">
        <f t="shared" ca="1" si="100"/>
        <v>M</v>
      </c>
      <c r="AE6" s="12" t="str">
        <f t="shared" ca="1" si="100"/>
        <v>T</v>
      </c>
      <c r="AF6" s="12" t="str">
        <f t="shared" ca="1" si="100"/>
        <v>W</v>
      </c>
      <c r="AG6" s="12" t="str">
        <f t="shared" ca="1" si="100"/>
        <v>T</v>
      </c>
      <c r="AH6" s="12" t="str">
        <f t="shared" ca="1" si="100"/>
        <v>F</v>
      </c>
      <c r="AI6" s="12" t="str">
        <f t="shared" ca="1" si="100"/>
        <v>S</v>
      </c>
      <c r="AJ6" s="12" t="str">
        <f t="shared" ca="1" si="100"/>
        <v>S</v>
      </c>
      <c r="AK6" s="12" t="str">
        <f t="shared" ca="1" si="100"/>
        <v>M</v>
      </c>
      <c r="AL6" s="12" t="str">
        <f t="shared" ca="1" si="100"/>
        <v>T</v>
      </c>
      <c r="AM6" s="12" t="str">
        <f t="shared" ca="1" si="100"/>
        <v>W</v>
      </c>
      <c r="AN6" s="12" t="str">
        <f t="shared" ca="1" si="100"/>
        <v>T</v>
      </c>
      <c r="AO6" s="12" t="str">
        <f t="shared" ca="1" si="100"/>
        <v>F</v>
      </c>
      <c r="AP6" s="12" t="str">
        <f t="shared" ca="1" si="100"/>
        <v>S</v>
      </c>
      <c r="AQ6" s="12" t="str">
        <f t="shared" ca="1" si="100"/>
        <v>S</v>
      </c>
      <c r="AR6" s="12" t="str">
        <f t="shared" ca="1" si="100"/>
        <v>M</v>
      </c>
      <c r="AS6" s="12" t="str">
        <f t="shared" ref="AS6:BL6" ca="1" si="101">LEFT(TEXT(AS5,"ddd"),1)</f>
        <v>T</v>
      </c>
      <c r="AT6" s="12" t="str">
        <f t="shared" ca="1" si="101"/>
        <v>W</v>
      </c>
      <c r="AU6" s="12" t="str">
        <f t="shared" ca="1" si="101"/>
        <v>T</v>
      </c>
      <c r="AV6" s="12" t="str">
        <f t="shared" ca="1" si="101"/>
        <v>F</v>
      </c>
      <c r="AW6" s="12" t="str">
        <f t="shared" ca="1" si="101"/>
        <v>S</v>
      </c>
      <c r="AX6" s="12" t="str">
        <f t="shared" ca="1" si="101"/>
        <v>S</v>
      </c>
      <c r="AY6" s="12" t="str">
        <f t="shared" ca="1" si="101"/>
        <v>M</v>
      </c>
      <c r="AZ6" s="12" t="str">
        <f t="shared" ca="1" si="101"/>
        <v>T</v>
      </c>
      <c r="BA6" s="12" t="str">
        <f t="shared" ca="1" si="101"/>
        <v>W</v>
      </c>
      <c r="BB6" s="12" t="str">
        <f t="shared" ca="1" si="101"/>
        <v>T</v>
      </c>
      <c r="BC6" s="12" t="str">
        <f t="shared" ca="1" si="101"/>
        <v>F</v>
      </c>
      <c r="BD6" s="12" t="str">
        <f t="shared" ca="1" si="101"/>
        <v>S</v>
      </c>
      <c r="BE6" s="12" t="str">
        <f t="shared" ca="1" si="101"/>
        <v>S</v>
      </c>
      <c r="BF6" s="12" t="str">
        <f t="shared" ca="1" si="101"/>
        <v>M</v>
      </c>
      <c r="BG6" s="12" t="str">
        <f t="shared" ca="1" si="101"/>
        <v>T</v>
      </c>
      <c r="BH6" s="12" t="str">
        <f t="shared" ca="1" si="101"/>
        <v>W</v>
      </c>
      <c r="BI6" s="12" t="str">
        <f t="shared" ca="1" si="101"/>
        <v>T</v>
      </c>
      <c r="BJ6" s="12" t="str">
        <f t="shared" ca="1" si="101"/>
        <v>F</v>
      </c>
      <c r="BK6" s="12" t="str">
        <f t="shared" ca="1" si="101"/>
        <v>S</v>
      </c>
      <c r="BL6" s="12" t="str">
        <f t="shared" ca="1" si="101"/>
        <v>S</v>
      </c>
      <c r="BM6" s="12" t="str">
        <f t="shared" ref="BM6:DX6" ca="1" si="102">LEFT(TEXT(BM5,"ddd"),1)</f>
        <v>M</v>
      </c>
      <c r="BN6" s="12" t="str">
        <f t="shared" ca="1" si="102"/>
        <v>T</v>
      </c>
      <c r="BO6" s="12" t="str">
        <f t="shared" ca="1" si="102"/>
        <v>W</v>
      </c>
      <c r="BP6" s="12" t="str">
        <f t="shared" ca="1" si="102"/>
        <v>T</v>
      </c>
      <c r="BQ6" s="12" t="str">
        <f t="shared" ca="1" si="102"/>
        <v>F</v>
      </c>
      <c r="BR6" s="12" t="str">
        <f t="shared" ca="1" si="102"/>
        <v>S</v>
      </c>
      <c r="BS6" s="12" t="str">
        <f t="shared" ca="1" si="102"/>
        <v>S</v>
      </c>
      <c r="BT6" s="12" t="str">
        <f t="shared" ca="1" si="102"/>
        <v>M</v>
      </c>
      <c r="BU6" s="12" t="str">
        <f t="shared" ca="1" si="102"/>
        <v>T</v>
      </c>
      <c r="BV6" s="12" t="str">
        <f t="shared" ca="1" si="102"/>
        <v>W</v>
      </c>
      <c r="BW6" s="12" t="str">
        <f t="shared" ca="1" si="102"/>
        <v>T</v>
      </c>
      <c r="BX6" s="12" t="str">
        <f t="shared" ca="1" si="102"/>
        <v>F</v>
      </c>
      <c r="BY6" s="12" t="str">
        <f t="shared" ca="1" si="102"/>
        <v>S</v>
      </c>
      <c r="BZ6" s="12" t="str">
        <f t="shared" ca="1" si="102"/>
        <v>S</v>
      </c>
      <c r="CA6" s="12" t="str">
        <f t="shared" ca="1" si="102"/>
        <v>M</v>
      </c>
      <c r="CB6" s="12" t="str">
        <f t="shared" ca="1" si="102"/>
        <v>T</v>
      </c>
      <c r="CC6" s="12" t="str">
        <f t="shared" ca="1" si="102"/>
        <v>W</v>
      </c>
      <c r="CD6" s="12" t="str">
        <f t="shared" ca="1" si="102"/>
        <v>T</v>
      </c>
      <c r="CE6" s="12" t="str">
        <f t="shared" ca="1" si="102"/>
        <v>F</v>
      </c>
      <c r="CF6" s="12" t="str">
        <f t="shared" ca="1" si="102"/>
        <v>S</v>
      </c>
      <c r="CG6" s="12" t="str">
        <f t="shared" ca="1" si="102"/>
        <v>S</v>
      </c>
      <c r="CH6" s="12" t="str">
        <f t="shared" ca="1" si="102"/>
        <v>M</v>
      </c>
      <c r="CI6" s="12" t="str">
        <f t="shared" ca="1" si="102"/>
        <v>T</v>
      </c>
      <c r="CJ6" s="12" t="str">
        <f t="shared" ca="1" si="102"/>
        <v>W</v>
      </c>
      <c r="CK6" s="12" t="str">
        <f t="shared" ca="1" si="102"/>
        <v>T</v>
      </c>
      <c r="CL6" s="12" t="str">
        <f t="shared" ca="1" si="102"/>
        <v>F</v>
      </c>
      <c r="CM6" s="12" t="str">
        <f t="shared" ca="1" si="102"/>
        <v>S</v>
      </c>
      <c r="CN6" s="12" t="str">
        <f t="shared" ca="1" si="102"/>
        <v>S</v>
      </c>
      <c r="CO6" s="12" t="str">
        <f t="shared" ca="1" si="102"/>
        <v>M</v>
      </c>
      <c r="CP6" s="12" t="str">
        <f t="shared" ca="1" si="102"/>
        <v>T</v>
      </c>
      <c r="CQ6" s="12" t="str">
        <f t="shared" ca="1" si="102"/>
        <v>W</v>
      </c>
      <c r="CR6" s="12" t="str">
        <f t="shared" ca="1" si="102"/>
        <v>T</v>
      </c>
      <c r="CS6" s="12" t="str">
        <f t="shared" ca="1" si="102"/>
        <v>F</v>
      </c>
      <c r="CT6" s="12" t="str">
        <f t="shared" ca="1" si="102"/>
        <v>S</v>
      </c>
      <c r="CU6" s="12" t="str">
        <f t="shared" ca="1" si="102"/>
        <v>S</v>
      </c>
      <c r="CV6" s="12" t="str">
        <f t="shared" ca="1" si="102"/>
        <v>M</v>
      </c>
      <c r="CW6" s="12" t="str">
        <f t="shared" ca="1" si="102"/>
        <v>T</v>
      </c>
      <c r="CX6" s="12" t="str">
        <f t="shared" ca="1" si="102"/>
        <v>W</v>
      </c>
      <c r="CY6" s="12" t="str">
        <f t="shared" ca="1" si="102"/>
        <v>T</v>
      </c>
      <c r="CZ6" s="12" t="str">
        <f t="shared" ca="1" si="102"/>
        <v>F</v>
      </c>
      <c r="DA6" s="12" t="str">
        <f t="shared" ca="1" si="102"/>
        <v>S</v>
      </c>
      <c r="DB6" s="12" t="str">
        <f t="shared" ca="1" si="102"/>
        <v>S</v>
      </c>
      <c r="DC6" s="12" t="str">
        <f t="shared" ca="1" si="102"/>
        <v>M</v>
      </c>
      <c r="DD6" s="12" t="str">
        <f t="shared" ca="1" si="102"/>
        <v>T</v>
      </c>
      <c r="DE6" s="12" t="str">
        <f t="shared" ca="1" si="102"/>
        <v>W</v>
      </c>
      <c r="DF6" s="12" t="str">
        <f t="shared" ca="1" si="102"/>
        <v>T</v>
      </c>
      <c r="DG6" s="12" t="str">
        <f t="shared" ca="1" si="102"/>
        <v>F</v>
      </c>
      <c r="DH6" s="12" t="str">
        <f t="shared" ca="1" si="102"/>
        <v>S</v>
      </c>
      <c r="DI6" s="12" t="str">
        <f t="shared" ca="1" si="102"/>
        <v>S</v>
      </c>
      <c r="DJ6" s="12" t="str">
        <f t="shared" ca="1" si="102"/>
        <v>M</v>
      </c>
      <c r="DK6" s="12" t="str">
        <f t="shared" ca="1" si="102"/>
        <v>T</v>
      </c>
      <c r="DL6" s="12" t="str">
        <f t="shared" ca="1" si="102"/>
        <v>W</v>
      </c>
      <c r="DM6" s="12" t="str">
        <f t="shared" ca="1" si="102"/>
        <v>T</v>
      </c>
      <c r="DN6" s="12" t="str">
        <f t="shared" ca="1" si="102"/>
        <v>F</v>
      </c>
      <c r="DO6" s="12" t="str">
        <f t="shared" ca="1" si="102"/>
        <v>S</v>
      </c>
      <c r="DP6" s="12" t="str">
        <f t="shared" ca="1" si="102"/>
        <v>S</v>
      </c>
      <c r="DQ6" s="12" t="str">
        <f t="shared" ca="1" si="102"/>
        <v>M</v>
      </c>
      <c r="DR6" s="12" t="str">
        <f t="shared" ca="1" si="102"/>
        <v>T</v>
      </c>
      <c r="DS6" s="12" t="str">
        <f t="shared" ca="1" si="102"/>
        <v>W</v>
      </c>
      <c r="DT6" s="12" t="str">
        <f t="shared" ca="1" si="102"/>
        <v>T</v>
      </c>
      <c r="DU6" s="12" t="str">
        <f t="shared" ca="1" si="102"/>
        <v>F</v>
      </c>
      <c r="DV6" s="12" t="str">
        <f t="shared" ca="1" si="102"/>
        <v>S</v>
      </c>
      <c r="DW6" s="12" t="str">
        <f t="shared" ca="1" si="102"/>
        <v>S</v>
      </c>
      <c r="DX6" s="12" t="str">
        <f t="shared" ca="1" si="102"/>
        <v>M</v>
      </c>
      <c r="DY6" s="12" t="str">
        <f t="shared" ref="DY6:ER6" ca="1" si="103">LEFT(TEXT(DY5,"ddd"),1)</f>
        <v>T</v>
      </c>
      <c r="DZ6" s="12" t="str">
        <f t="shared" ca="1" si="103"/>
        <v>W</v>
      </c>
      <c r="EA6" s="12" t="str">
        <f t="shared" ca="1" si="103"/>
        <v>T</v>
      </c>
      <c r="EB6" s="12" t="str">
        <f t="shared" ca="1" si="103"/>
        <v>F</v>
      </c>
      <c r="EC6" s="12" t="str">
        <f t="shared" ca="1" si="103"/>
        <v>S</v>
      </c>
      <c r="ED6" s="12" t="str">
        <f t="shared" ca="1" si="103"/>
        <v>S</v>
      </c>
      <c r="EE6" s="12" t="str">
        <f t="shared" ca="1" si="103"/>
        <v>M</v>
      </c>
      <c r="EF6" s="12" t="str">
        <f t="shared" ca="1" si="103"/>
        <v>T</v>
      </c>
      <c r="EG6" s="12" t="str">
        <f t="shared" ca="1" si="103"/>
        <v>W</v>
      </c>
      <c r="EH6" s="12" t="str">
        <f t="shared" ca="1" si="103"/>
        <v>T</v>
      </c>
      <c r="EI6" s="12" t="str">
        <f t="shared" ca="1" si="103"/>
        <v>F</v>
      </c>
      <c r="EJ6" s="12" t="str">
        <f t="shared" ca="1" si="103"/>
        <v>S</v>
      </c>
      <c r="EK6" s="12" t="str">
        <f t="shared" ca="1" si="103"/>
        <v>S</v>
      </c>
      <c r="EL6" s="12" t="str">
        <f t="shared" ca="1" si="103"/>
        <v>M</v>
      </c>
      <c r="EM6" s="12" t="str">
        <f t="shared" ca="1" si="103"/>
        <v>T</v>
      </c>
      <c r="EN6" s="12" t="str">
        <f t="shared" ca="1" si="103"/>
        <v>W</v>
      </c>
      <c r="EO6" s="12" t="str">
        <f t="shared" ca="1" si="103"/>
        <v>T</v>
      </c>
      <c r="EP6" s="12" t="str">
        <f t="shared" ca="1" si="103"/>
        <v>F</v>
      </c>
      <c r="EQ6" s="12" t="str">
        <f t="shared" ca="1" si="103"/>
        <v>S</v>
      </c>
      <c r="ER6" s="12" t="str">
        <f t="shared" ca="1" si="103"/>
        <v>S</v>
      </c>
      <c r="ES6" s="12" t="str">
        <f t="shared" ref="ES6:FM6" ca="1" si="104">LEFT(TEXT(ES5,"ddd"),1)</f>
        <v>M</v>
      </c>
      <c r="ET6" s="12" t="str">
        <f t="shared" ca="1" si="104"/>
        <v>T</v>
      </c>
      <c r="EU6" s="12" t="str">
        <f t="shared" ca="1" si="104"/>
        <v>W</v>
      </c>
      <c r="EV6" s="12" t="str">
        <f t="shared" ca="1" si="104"/>
        <v>T</v>
      </c>
      <c r="EW6" s="12" t="str">
        <f t="shared" ca="1" si="104"/>
        <v>F</v>
      </c>
      <c r="EX6" s="12" t="str">
        <f t="shared" ca="1" si="104"/>
        <v>S</v>
      </c>
      <c r="EY6" s="12" t="str">
        <f t="shared" ca="1" si="104"/>
        <v>S</v>
      </c>
      <c r="EZ6" s="12" t="str">
        <f t="shared" ca="1" si="104"/>
        <v>M</v>
      </c>
      <c r="FA6" s="12" t="str">
        <f t="shared" ca="1" si="104"/>
        <v>T</v>
      </c>
      <c r="FB6" s="12" t="str">
        <f t="shared" ca="1" si="104"/>
        <v>W</v>
      </c>
      <c r="FC6" s="12" t="str">
        <f t="shared" ca="1" si="104"/>
        <v>T</v>
      </c>
      <c r="FD6" s="12" t="str">
        <f t="shared" ca="1" si="104"/>
        <v>F</v>
      </c>
      <c r="FE6" s="12" t="str">
        <f t="shared" ca="1" si="104"/>
        <v>S</v>
      </c>
      <c r="FF6" s="12" t="str">
        <f t="shared" ca="1" si="104"/>
        <v>S</v>
      </c>
      <c r="FG6" s="12" t="str">
        <f t="shared" ca="1" si="104"/>
        <v>M</v>
      </c>
      <c r="FH6" s="12" t="str">
        <f t="shared" ca="1" si="104"/>
        <v>T</v>
      </c>
      <c r="FI6" s="12" t="str">
        <f t="shared" ca="1" si="104"/>
        <v>W</v>
      </c>
      <c r="FJ6" s="12" t="str">
        <f t="shared" ca="1" si="104"/>
        <v>T</v>
      </c>
      <c r="FK6" s="12" t="str">
        <f t="shared" ca="1" si="104"/>
        <v>F</v>
      </c>
      <c r="FL6" s="12" t="str">
        <f t="shared" ca="1" si="104"/>
        <v>S</v>
      </c>
      <c r="FM6" s="12" t="str">
        <f t="shared" ca="1" si="104"/>
        <v>S</v>
      </c>
    </row>
    <row r="7" spans="1:169" ht="30" hidden="1" customHeight="1" thickBot="1" x14ac:dyDescent="0.9">
      <c r="A7" s="49" t="s">
        <v>27</v>
      </c>
      <c r="C7" s="52"/>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row>
    <row r="8" spans="1:169" s="3" customFormat="1" ht="30" customHeight="1" thickBot="1" x14ac:dyDescent="0.9">
      <c r="A8" s="50" t="s">
        <v>33</v>
      </c>
      <c r="B8" s="15" t="s">
        <v>37</v>
      </c>
      <c r="C8" s="59"/>
      <c r="D8" s="16"/>
      <c r="E8" s="17">
        <f>DATE(2019,8,30)</f>
        <v>43707</v>
      </c>
      <c r="F8" s="18">
        <f ca="1">F10</f>
        <v>43721</v>
      </c>
      <c r="G8" s="14"/>
      <c r="H8" s="14">
        <f t="shared" ref="H8:H43" ca="1" si="105">IF(OR(ISBLANK(task_start),ISBLANK(task_end)),"",task_end-task_start+1)</f>
        <v>15</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c r="CR8" s="35"/>
      <c r="CS8" s="35"/>
      <c r="CT8" s="35"/>
      <c r="CU8" s="35"/>
      <c r="CV8" s="35"/>
      <c r="CW8" s="35"/>
      <c r="CX8" s="35"/>
      <c r="CY8" s="35"/>
      <c r="CZ8" s="35"/>
      <c r="DA8" s="35"/>
      <c r="DB8" s="35"/>
      <c r="DC8" s="35"/>
      <c r="DD8" s="35"/>
      <c r="DE8" s="35"/>
      <c r="DF8" s="35"/>
      <c r="DG8" s="35"/>
      <c r="DH8" s="35"/>
      <c r="DI8" s="35"/>
      <c r="DJ8" s="35"/>
      <c r="DK8" s="35"/>
      <c r="DL8" s="35"/>
      <c r="DM8" s="35"/>
      <c r="DN8" s="35"/>
      <c r="DO8" s="35"/>
      <c r="DP8" s="35"/>
      <c r="DQ8" s="35"/>
      <c r="DR8" s="35"/>
      <c r="DS8" s="35"/>
      <c r="DT8" s="35"/>
      <c r="DU8" s="35"/>
      <c r="DV8" s="35"/>
      <c r="DW8" s="35"/>
      <c r="DX8" s="35"/>
      <c r="DY8" s="35"/>
      <c r="DZ8" s="35"/>
      <c r="EA8" s="35"/>
      <c r="EB8" s="35"/>
      <c r="EC8" s="35"/>
      <c r="ED8" s="35"/>
      <c r="EE8" s="35"/>
      <c r="EF8" s="35"/>
      <c r="EG8" s="35"/>
      <c r="EH8" s="35"/>
      <c r="EI8" s="35"/>
      <c r="EJ8" s="35"/>
      <c r="EK8" s="35"/>
      <c r="EL8" s="35"/>
      <c r="EM8" s="35"/>
      <c r="EN8" s="35"/>
      <c r="EO8" s="35"/>
      <c r="EP8" s="35"/>
      <c r="EQ8" s="35"/>
      <c r="ER8" s="35"/>
      <c r="ES8" s="35"/>
      <c r="ET8" s="35"/>
      <c r="EU8" s="35"/>
      <c r="EV8" s="35"/>
      <c r="EW8" s="35"/>
      <c r="EX8" s="35"/>
      <c r="EY8" s="35"/>
      <c r="EZ8" s="35"/>
      <c r="FA8" s="35"/>
      <c r="FB8" s="35"/>
      <c r="FC8" s="35"/>
      <c r="FD8" s="35"/>
      <c r="FE8" s="35"/>
      <c r="FF8" s="35"/>
      <c r="FG8" s="35"/>
      <c r="FH8" s="35"/>
      <c r="FI8" s="35"/>
      <c r="FJ8" s="35"/>
      <c r="FK8" s="35"/>
      <c r="FL8" s="35"/>
      <c r="FM8" s="35"/>
    </row>
    <row r="9" spans="1:169" s="3" customFormat="1" ht="30" customHeight="1" thickBot="1" x14ac:dyDescent="0.9">
      <c r="A9" s="50" t="s">
        <v>34</v>
      </c>
      <c r="B9" s="63" t="s">
        <v>56</v>
      </c>
      <c r="C9" s="60" t="s">
        <v>49</v>
      </c>
      <c r="D9" s="19"/>
      <c r="E9" s="56">
        <f>DATE(2019,8,30)</f>
        <v>43707</v>
      </c>
      <c r="F9" s="56">
        <f>E9+7</f>
        <v>43714</v>
      </c>
      <c r="G9" s="14"/>
      <c r="H9" s="14">
        <f t="shared" si="105"/>
        <v>8</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c r="CR9" s="35"/>
      <c r="CS9" s="35"/>
      <c r="CT9" s="35"/>
      <c r="CU9" s="35"/>
      <c r="CV9" s="35"/>
      <c r="CW9" s="35"/>
      <c r="CX9" s="35"/>
      <c r="CY9" s="35"/>
      <c r="CZ9" s="35"/>
      <c r="DA9" s="35"/>
      <c r="DB9" s="35"/>
      <c r="DC9" s="35"/>
      <c r="DD9" s="35"/>
      <c r="DE9" s="35"/>
      <c r="DF9" s="35"/>
      <c r="DG9" s="35"/>
      <c r="DH9" s="35"/>
      <c r="DI9" s="35"/>
      <c r="DJ9" s="35"/>
      <c r="DK9" s="35"/>
      <c r="DL9" s="35"/>
      <c r="DM9" s="35"/>
      <c r="DN9" s="35"/>
      <c r="DO9" s="35"/>
      <c r="DP9" s="35"/>
      <c r="DQ9" s="35"/>
      <c r="DR9" s="35"/>
      <c r="DS9" s="35"/>
      <c r="DT9" s="35"/>
      <c r="DU9" s="35"/>
      <c r="DV9" s="35"/>
      <c r="DW9" s="35"/>
      <c r="DX9" s="35"/>
      <c r="DY9" s="35"/>
      <c r="DZ9" s="35"/>
      <c r="EA9" s="35"/>
      <c r="EB9" s="35"/>
      <c r="EC9" s="35"/>
      <c r="ED9" s="35"/>
      <c r="EE9" s="35"/>
      <c r="EF9" s="35"/>
      <c r="EG9" s="35"/>
      <c r="EH9" s="35"/>
      <c r="EI9" s="35"/>
      <c r="EJ9" s="35"/>
      <c r="EK9" s="35"/>
      <c r="EL9" s="35"/>
      <c r="EM9" s="35"/>
      <c r="EN9" s="35"/>
      <c r="EO9" s="35"/>
      <c r="EP9" s="35"/>
      <c r="EQ9" s="35"/>
      <c r="ER9" s="35"/>
      <c r="ES9" s="35"/>
      <c r="ET9" s="35"/>
      <c r="EU9" s="35"/>
      <c r="EV9" s="35"/>
      <c r="EW9" s="35"/>
      <c r="EX9" s="35"/>
      <c r="EY9" s="35"/>
      <c r="EZ9" s="35"/>
      <c r="FA9" s="35"/>
      <c r="FB9" s="35"/>
      <c r="FC9" s="35"/>
      <c r="FD9" s="35"/>
      <c r="FE9" s="35"/>
      <c r="FF9" s="35"/>
      <c r="FG9" s="35"/>
      <c r="FH9" s="35"/>
      <c r="FI9" s="35"/>
      <c r="FJ9" s="35"/>
      <c r="FK9" s="35"/>
      <c r="FL9" s="35"/>
      <c r="FM9" s="35"/>
    </row>
    <row r="10" spans="1:169" s="3" customFormat="1" ht="30" customHeight="1" thickBot="1" x14ac:dyDescent="0.9">
      <c r="A10" s="50" t="s">
        <v>35</v>
      </c>
      <c r="B10" s="63" t="s">
        <v>48</v>
      </c>
      <c r="C10" s="60" t="s">
        <v>49</v>
      </c>
      <c r="D10" s="19"/>
      <c r="E10" s="56">
        <f ca="1">Project_Start</f>
        <v>43714</v>
      </c>
      <c r="F10" s="56">
        <f ca="1">E10+7</f>
        <v>43721</v>
      </c>
      <c r="G10" s="14"/>
      <c r="H10" s="14">
        <f t="shared" ca="1" si="105"/>
        <v>8</v>
      </c>
      <c r="I10" s="35"/>
      <c r="J10" s="35"/>
      <c r="K10" s="35"/>
      <c r="L10" s="35"/>
      <c r="M10" s="35"/>
      <c r="N10" s="35"/>
      <c r="O10" s="35"/>
      <c r="P10" s="35"/>
      <c r="Q10" s="35"/>
      <c r="R10" s="35"/>
      <c r="S10" s="35"/>
      <c r="T10" s="35"/>
      <c r="U10" s="36"/>
      <c r="V10" s="36"/>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35"/>
      <c r="DR10" s="35"/>
      <c r="DS10" s="35"/>
      <c r="DT10" s="35"/>
      <c r="DU10" s="35"/>
      <c r="DV10" s="35"/>
      <c r="DW10" s="35"/>
      <c r="DX10" s="35"/>
      <c r="DY10" s="35"/>
      <c r="DZ10" s="35"/>
      <c r="EA10" s="35"/>
      <c r="EB10" s="35"/>
      <c r="EC10" s="35"/>
      <c r="ED10" s="35"/>
      <c r="EE10" s="35"/>
      <c r="EF10" s="35"/>
      <c r="EG10" s="35"/>
      <c r="EH10" s="35"/>
      <c r="EI10" s="35"/>
      <c r="EJ10" s="35"/>
      <c r="EK10" s="35"/>
      <c r="EL10" s="35"/>
      <c r="EM10" s="35"/>
      <c r="EN10" s="35"/>
      <c r="EO10" s="35"/>
      <c r="EP10" s="35"/>
      <c r="EQ10" s="35"/>
      <c r="ER10" s="35"/>
      <c r="ES10" s="35"/>
      <c r="ET10" s="35"/>
      <c r="EU10" s="35"/>
      <c r="EV10" s="35"/>
      <c r="EW10" s="35"/>
      <c r="EX10" s="35"/>
      <c r="EY10" s="35"/>
      <c r="EZ10" s="35"/>
      <c r="FA10" s="35"/>
      <c r="FB10" s="35"/>
      <c r="FC10" s="35"/>
      <c r="FD10" s="35"/>
      <c r="FE10" s="35"/>
      <c r="FF10" s="35"/>
      <c r="FG10" s="35"/>
      <c r="FH10" s="35"/>
      <c r="FI10" s="35"/>
      <c r="FJ10" s="35"/>
      <c r="FK10" s="35"/>
      <c r="FL10" s="35"/>
      <c r="FM10" s="35"/>
    </row>
    <row r="11" spans="1:169" s="3" customFormat="1" ht="30" customHeight="1" thickBot="1" x14ac:dyDescent="0.9">
      <c r="A11" s="49"/>
      <c r="B11" s="20" t="s">
        <v>41</v>
      </c>
      <c r="C11" s="61"/>
      <c r="D11" s="21"/>
      <c r="E11" s="22">
        <f>E12</f>
        <v>43714</v>
      </c>
      <c r="F11" s="23">
        <f>F16</f>
        <v>43720</v>
      </c>
      <c r="G11" s="14"/>
      <c r="H11" s="14"/>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35"/>
      <c r="CU11" s="35"/>
      <c r="CV11" s="35"/>
      <c r="CW11" s="35"/>
      <c r="CX11" s="35"/>
      <c r="CY11" s="35"/>
      <c r="CZ11" s="35"/>
      <c r="DA11" s="35"/>
      <c r="DB11" s="35"/>
      <c r="DC11" s="35"/>
      <c r="DD11" s="35"/>
      <c r="DE11" s="35"/>
      <c r="DF11" s="35"/>
      <c r="DG11" s="35"/>
      <c r="DH11" s="35"/>
      <c r="DI11" s="35"/>
      <c r="DJ11" s="35"/>
      <c r="DK11" s="35"/>
      <c r="DL11" s="35"/>
      <c r="DM11" s="35"/>
      <c r="DN11" s="35"/>
      <c r="DO11" s="35"/>
      <c r="DP11" s="35"/>
      <c r="DQ11" s="35"/>
      <c r="DR11" s="35"/>
      <c r="DS11" s="35"/>
      <c r="DT11" s="35"/>
      <c r="DU11" s="35"/>
      <c r="DV11" s="35"/>
      <c r="DW11" s="35"/>
      <c r="DX11" s="35"/>
      <c r="DY11" s="35"/>
      <c r="DZ11" s="35"/>
      <c r="EA11" s="35"/>
      <c r="EB11" s="35"/>
      <c r="EC11" s="35"/>
      <c r="ED11" s="35"/>
      <c r="EE11" s="35"/>
      <c r="EF11" s="35"/>
      <c r="EG11" s="35"/>
      <c r="EH11" s="35"/>
      <c r="EI11" s="35"/>
      <c r="EJ11" s="35"/>
      <c r="EK11" s="35"/>
      <c r="EL11" s="35"/>
      <c r="EM11" s="35"/>
      <c r="EN11" s="35"/>
      <c r="EO11" s="35"/>
      <c r="EP11" s="35"/>
      <c r="EQ11" s="35"/>
      <c r="ER11" s="35"/>
      <c r="ES11" s="35"/>
      <c r="ET11" s="35"/>
      <c r="EU11" s="35"/>
      <c r="EV11" s="35"/>
      <c r="EW11" s="35"/>
      <c r="EX11" s="35"/>
      <c r="EY11" s="35"/>
      <c r="EZ11" s="35"/>
      <c r="FA11" s="35"/>
      <c r="FB11" s="35"/>
      <c r="FC11" s="35"/>
      <c r="FD11" s="35"/>
      <c r="FE11" s="35"/>
      <c r="FF11" s="35"/>
      <c r="FG11" s="35"/>
      <c r="FH11" s="35"/>
      <c r="FI11" s="35"/>
      <c r="FJ11" s="35"/>
      <c r="FK11" s="35"/>
      <c r="FL11" s="35"/>
      <c r="FM11" s="35"/>
    </row>
    <row r="12" spans="1:169" s="3" customFormat="1" ht="30" customHeight="1" thickBot="1" x14ac:dyDescent="0.9">
      <c r="A12" s="49"/>
      <c r="B12" s="64" t="s">
        <v>45</v>
      </c>
      <c r="C12" s="60" t="s">
        <v>49</v>
      </c>
      <c r="D12" s="24"/>
      <c r="E12" s="57">
        <f>DATE(2019,9,6)</f>
        <v>43714</v>
      </c>
      <c r="F12" s="57">
        <f>E12</f>
        <v>43714</v>
      </c>
      <c r="G12" s="14"/>
      <c r="H12" s="14"/>
      <c r="I12" s="35"/>
      <c r="J12" s="35"/>
      <c r="K12" s="35"/>
      <c r="L12" s="35"/>
      <c r="M12" s="35"/>
      <c r="N12" s="35"/>
      <c r="O12" s="35"/>
      <c r="P12" s="35"/>
      <c r="Q12" s="35"/>
      <c r="R12" s="35"/>
      <c r="S12" s="35"/>
      <c r="T12" s="35"/>
      <c r="U12" s="35"/>
      <c r="V12" s="35"/>
      <c r="W12" s="35"/>
      <c r="X12" s="35"/>
      <c r="Y12" s="36"/>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35"/>
      <c r="DN12" s="35"/>
      <c r="DO12" s="35"/>
      <c r="DP12" s="35"/>
      <c r="DQ12" s="35"/>
      <c r="DR12" s="35"/>
      <c r="DS12" s="35"/>
      <c r="DT12" s="35"/>
      <c r="DU12" s="35"/>
      <c r="DV12" s="35"/>
      <c r="DW12" s="35"/>
      <c r="DX12" s="35"/>
      <c r="DY12" s="35"/>
      <c r="DZ12" s="35"/>
      <c r="EA12" s="35"/>
      <c r="EB12" s="35"/>
      <c r="EC12" s="35"/>
      <c r="ED12" s="35"/>
      <c r="EE12" s="35"/>
      <c r="EF12" s="35"/>
      <c r="EG12" s="35"/>
      <c r="EH12" s="35"/>
      <c r="EI12" s="35"/>
      <c r="EJ12" s="35"/>
      <c r="EK12" s="35"/>
      <c r="EL12" s="35"/>
      <c r="EM12" s="35"/>
      <c r="EN12" s="35"/>
      <c r="EO12" s="35"/>
      <c r="EP12" s="35"/>
      <c r="EQ12" s="35"/>
      <c r="ER12" s="35"/>
      <c r="ES12" s="35"/>
      <c r="ET12" s="35"/>
      <c r="EU12" s="35"/>
      <c r="EV12" s="35"/>
      <c r="EW12" s="35"/>
      <c r="EX12" s="35"/>
      <c r="EY12" s="35"/>
      <c r="EZ12" s="35"/>
      <c r="FA12" s="35"/>
      <c r="FB12" s="35"/>
      <c r="FC12" s="35"/>
      <c r="FD12" s="35"/>
      <c r="FE12" s="35"/>
      <c r="FF12" s="35"/>
      <c r="FG12" s="35"/>
      <c r="FH12" s="35"/>
      <c r="FI12" s="35"/>
      <c r="FJ12" s="35"/>
      <c r="FK12" s="35"/>
      <c r="FL12" s="35"/>
      <c r="FM12" s="35"/>
    </row>
    <row r="13" spans="1:169" s="3" customFormat="1" ht="30" customHeight="1" thickBot="1" x14ac:dyDescent="0.9">
      <c r="A13" s="49"/>
      <c r="B13" s="64" t="s">
        <v>50</v>
      </c>
      <c r="C13" s="60" t="s">
        <v>49</v>
      </c>
      <c r="D13" s="24"/>
      <c r="E13" s="57">
        <f>DATE(2019,9,6)</f>
        <v>43714</v>
      </c>
      <c r="F13" s="57">
        <f>E13+3</f>
        <v>43717</v>
      </c>
      <c r="G13" s="14"/>
      <c r="H13" s="14"/>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row>
    <row r="14" spans="1:169" s="3" customFormat="1" ht="30" customHeight="1" thickBot="1" x14ac:dyDescent="0.9">
      <c r="A14" s="50" t="s">
        <v>36</v>
      </c>
      <c r="B14" s="64" t="s">
        <v>51</v>
      </c>
      <c r="C14" s="60" t="s">
        <v>49</v>
      </c>
      <c r="D14" s="24"/>
      <c r="E14" s="57">
        <f>DATE(2019,9,9)</f>
        <v>43717</v>
      </c>
      <c r="F14" s="57">
        <f>E14+3</f>
        <v>43720</v>
      </c>
      <c r="G14" s="14"/>
      <c r="H14" s="14">
        <f t="shared" si="105"/>
        <v>4</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c r="DC14" s="35"/>
      <c r="DD14" s="35"/>
      <c r="DE14" s="35"/>
      <c r="DF14" s="35"/>
      <c r="DG14" s="35"/>
      <c r="DH14" s="35"/>
      <c r="DI14" s="35"/>
      <c r="DJ14" s="35"/>
      <c r="DK14" s="35"/>
      <c r="DL14" s="35"/>
      <c r="DM14" s="35"/>
      <c r="DN14" s="35"/>
      <c r="DO14" s="35"/>
      <c r="DP14" s="35"/>
      <c r="DQ14" s="35"/>
      <c r="DR14" s="35"/>
      <c r="DS14" s="35"/>
      <c r="DT14" s="35"/>
      <c r="DU14" s="35"/>
      <c r="DV14" s="35"/>
      <c r="DW14" s="35"/>
      <c r="DX14" s="35"/>
      <c r="DY14" s="35"/>
      <c r="DZ14" s="35"/>
      <c r="EA14" s="35"/>
      <c r="EB14" s="35"/>
      <c r="EC14" s="35"/>
      <c r="ED14" s="35"/>
      <c r="EE14" s="35"/>
      <c r="EF14" s="35"/>
      <c r="EG14" s="35"/>
      <c r="EH14" s="35"/>
      <c r="EI14" s="35"/>
      <c r="EJ14" s="35"/>
      <c r="EK14" s="35"/>
      <c r="EL14" s="35"/>
      <c r="EM14" s="35"/>
      <c r="EN14" s="35"/>
      <c r="EO14" s="35"/>
      <c r="EP14" s="35"/>
      <c r="EQ14" s="35"/>
      <c r="ER14" s="35"/>
      <c r="ES14" s="35"/>
      <c r="ET14" s="35"/>
      <c r="EU14" s="35"/>
      <c r="EV14" s="35"/>
      <c r="EW14" s="35"/>
      <c r="EX14" s="35"/>
      <c r="EY14" s="35"/>
      <c r="EZ14" s="35"/>
      <c r="FA14" s="35"/>
      <c r="FB14" s="35"/>
      <c r="FC14" s="35"/>
      <c r="FD14" s="35"/>
      <c r="FE14" s="35"/>
      <c r="FF14" s="35"/>
      <c r="FG14" s="35"/>
      <c r="FH14" s="35"/>
      <c r="FI14" s="35"/>
      <c r="FJ14" s="35"/>
      <c r="FK14" s="35"/>
      <c r="FL14" s="35"/>
      <c r="FM14" s="35"/>
    </row>
    <row r="15" spans="1:169" s="3" customFormat="1" ht="30" customHeight="1" thickBot="1" x14ac:dyDescent="0.9">
      <c r="A15" s="50"/>
      <c r="B15" s="64" t="s">
        <v>52</v>
      </c>
      <c r="C15" s="60" t="s">
        <v>49</v>
      </c>
      <c r="D15" s="24"/>
      <c r="E15" s="57">
        <f>DATE(2019,9,12)</f>
        <v>43720</v>
      </c>
      <c r="F15" s="57">
        <f>E15</f>
        <v>43720</v>
      </c>
      <c r="G15" s="14"/>
      <c r="H15" s="14">
        <f t="shared" si="105"/>
        <v>1</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c r="DB15" s="35"/>
      <c r="DC15" s="35"/>
      <c r="DD15" s="35"/>
      <c r="DE15" s="35"/>
      <c r="DF15" s="35"/>
      <c r="DG15" s="35"/>
      <c r="DH15" s="35"/>
      <c r="DI15" s="35"/>
      <c r="DJ15" s="35"/>
      <c r="DK15" s="35"/>
      <c r="DL15" s="35"/>
      <c r="DM15" s="35"/>
      <c r="DN15" s="35"/>
      <c r="DO15" s="35"/>
      <c r="DP15" s="35"/>
      <c r="DQ15" s="35"/>
      <c r="DR15" s="35"/>
      <c r="DS15" s="35"/>
      <c r="DT15" s="35"/>
      <c r="DU15" s="35"/>
      <c r="DV15" s="35"/>
      <c r="DW15" s="35"/>
      <c r="DX15" s="35"/>
      <c r="DY15" s="35"/>
      <c r="DZ15" s="35"/>
      <c r="EA15" s="35"/>
      <c r="EB15" s="35"/>
      <c r="EC15" s="35"/>
      <c r="ED15" s="35"/>
      <c r="EE15" s="35"/>
      <c r="EF15" s="35"/>
      <c r="EG15" s="35"/>
      <c r="EH15" s="35"/>
      <c r="EI15" s="35"/>
      <c r="EJ15" s="35"/>
      <c r="EK15" s="35"/>
      <c r="EL15" s="35"/>
      <c r="EM15" s="35"/>
      <c r="EN15" s="35"/>
      <c r="EO15" s="35"/>
      <c r="EP15" s="35"/>
      <c r="EQ15" s="35"/>
      <c r="ER15" s="35"/>
      <c r="ES15" s="35"/>
      <c r="ET15" s="35"/>
      <c r="EU15" s="35"/>
      <c r="EV15" s="35"/>
      <c r="EW15" s="35"/>
      <c r="EX15" s="35"/>
      <c r="EY15" s="35"/>
      <c r="EZ15" s="35"/>
      <c r="FA15" s="35"/>
      <c r="FB15" s="35"/>
      <c r="FC15" s="35"/>
      <c r="FD15" s="35"/>
      <c r="FE15" s="35"/>
      <c r="FF15" s="35"/>
      <c r="FG15" s="35"/>
      <c r="FH15" s="35"/>
      <c r="FI15" s="35"/>
      <c r="FJ15" s="35"/>
      <c r="FK15" s="35"/>
      <c r="FL15" s="35"/>
      <c r="FM15" s="35"/>
    </row>
    <row r="16" spans="1:169" s="3" customFormat="1" ht="30" customHeight="1" thickBot="1" x14ac:dyDescent="0.9">
      <c r="A16" s="49"/>
      <c r="B16" s="64" t="s">
        <v>57</v>
      </c>
      <c r="C16" s="60" t="s">
        <v>49</v>
      </c>
      <c r="D16" s="24"/>
      <c r="E16" s="57">
        <f>E15</f>
        <v>43720</v>
      </c>
      <c r="F16" s="57">
        <f>E16</f>
        <v>43720</v>
      </c>
      <c r="G16" s="14"/>
      <c r="H16" s="14">
        <f t="shared" si="105"/>
        <v>1</v>
      </c>
      <c r="I16" s="35"/>
      <c r="J16" s="35"/>
      <c r="K16" s="35"/>
      <c r="L16" s="35"/>
      <c r="M16" s="35"/>
      <c r="N16" s="35"/>
      <c r="O16" s="35"/>
      <c r="P16" s="35"/>
      <c r="Q16" s="35"/>
      <c r="R16" s="35"/>
      <c r="S16" s="35"/>
      <c r="T16" s="35"/>
      <c r="U16" s="36"/>
      <c r="V16" s="36"/>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c r="DC16" s="35"/>
      <c r="DD16" s="35"/>
      <c r="DE16" s="35"/>
      <c r="DF16" s="35"/>
      <c r="DG16" s="35"/>
      <c r="DH16" s="35"/>
      <c r="DI16" s="35"/>
      <c r="DJ16" s="35"/>
      <c r="DK16" s="35"/>
      <c r="DL16" s="35"/>
      <c r="DM16" s="35"/>
      <c r="DN16" s="35"/>
      <c r="DO16" s="35"/>
      <c r="DP16" s="35"/>
      <c r="DQ16" s="35"/>
      <c r="DR16" s="35"/>
      <c r="DS16" s="35"/>
      <c r="DT16" s="35"/>
      <c r="DU16" s="35"/>
      <c r="DV16" s="35"/>
      <c r="DW16" s="35"/>
      <c r="DX16" s="35"/>
      <c r="DY16" s="35"/>
      <c r="DZ16" s="35"/>
      <c r="EA16" s="35"/>
      <c r="EB16" s="35"/>
      <c r="EC16" s="35"/>
      <c r="ED16" s="35"/>
      <c r="EE16" s="35"/>
      <c r="EF16" s="35"/>
      <c r="EG16" s="35"/>
      <c r="EH16" s="35"/>
      <c r="EI16" s="35"/>
      <c r="EJ16" s="35"/>
      <c r="EK16" s="35"/>
      <c r="EL16" s="35"/>
      <c r="EM16" s="35"/>
      <c r="EN16" s="35"/>
      <c r="EO16" s="35"/>
      <c r="EP16" s="35"/>
      <c r="EQ16" s="35"/>
      <c r="ER16" s="35"/>
      <c r="ES16" s="35"/>
      <c r="ET16" s="35"/>
      <c r="EU16" s="35"/>
      <c r="EV16" s="35"/>
      <c r="EW16" s="35"/>
      <c r="EX16" s="35"/>
      <c r="EY16" s="35"/>
      <c r="EZ16" s="35"/>
      <c r="FA16" s="35"/>
      <c r="FB16" s="35"/>
      <c r="FC16" s="35"/>
      <c r="FD16" s="35"/>
      <c r="FE16" s="35"/>
      <c r="FF16" s="35"/>
      <c r="FG16" s="35"/>
      <c r="FH16" s="35"/>
      <c r="FI16" s="35"/>
      <c r="FJ16" s="35"/>
      <c r="FK16" s="35"/>
      <c r="FL16" s="35"/>
      <c r="FM16" s="35"/>
    </row>
    <row r="17" spans="1:169" s="3" customFormat="1" ht="30" customHeight="1" thickBot="1" x14ac:dyDescent="0.9">
      <c r="A17" s="49"/>
      <c r="B17" s="29" t="s">
        <v>42</v>
      </c>
      <c r="C17" s="62"/>
      <c r="D17" s="30"/>
      <c r="E17" s="31"/>
      <c r="F17" s="32"/>
      <c r="G17" s="14"/>
      <c r="H17" s="14" t="str">
        <f t="shared" si="105"/>
        <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c r="DC17" s="35"/>
      <c r="DD17" s="35"/>
      <c r="DE17" s="35"/>
      <c r="DF17" s="35"/>
      <c r="DG17" s="35"/>
      <c r="DH17" s="35"/>
      <c r="DI17" s="35"/>
      <c r="DJ17" s="35"/>
      <c r="DK17" s="35"/>
      <c r="DL17" s="35"/>
      <c r="DM17" s="35"/>
      <c r="DN17" s="35"/>
      <c r="DO17" s="35"/>
      <c r="DP17" s="35"/>
      <c r="DQ17" s="35"/>
      <c r="DR17" s="35"/>
      <c r="DS17" s="35"/>
      <c r="DT17" s="35"/>
      <c r="DU17" s="35"/>
      <c r="DV17" s="35"/>
      <c r="DW17" s="35"/>
      <c r="DX17" s="35"/>
      <c r="DY17" s="35"/>
      <c r="DZ17" s="35"/>
      <c r="EA17" s="35"/>
      <c r="EB17" s="35"/>
      <c r="EC17" s="35"/>
      <c r="ED17" s="35"/>
      <c r="EE17" s="35"/>
      <c r="EF17" s="35"/>
      <c r="EG17" s="35"/>
      <c r="EH17" s="35"/>
      <c r="EI17" s="35"/>
      <c r="EJ17" s="35"/>
      <c r="EK17" s="35"/>
      <c r="EL17" s="35"/>
      <c r="EM17" s="35"/>
      <c r="EN17" s="35"/>
      <c r="EO17" s="35"/>
      <c r="EP17" s="35"/>
      <c r="EQ17" s="35"/>
      <c r="ER17" s="35"/>
      <c r="ES17" s="35"/>
      <c r="ET17" s="35"/>
      <c r="EU17" s="35"/>
      <c r="EV17" s="35"/>
      <c r="EW17" s="35"/>
      <c r="EX17" s="35"/>
      <c r="EY17" s="35"/>
      <c r="EZ17" s="35"/>
      <c r="FA17" s="35"/>
      <c r="FB17" s="35"/>
      <c r="FC17" s="35"/>
      <c r="FD17" s="35"/>
      <c r="FE17" s="35"/>
      <c r="FF17" s="35"/>
      <c r="FG17" s="35"/>
      <c r="FH17" s="35"/>
      <c r="FI17" s="35"/>
      <c r="FJ17" s="35"/>
      <c r="FK17" s="35"/>
      <c r="FL17" s="35"/>
      <c r="FM17" s="35"/>
    </row>
    <row r="18" spans="1:169" s="3" customFormat="1" ht="30" customHeight="1" thickBot="1" x14ac:dyDescent="0.9">
      <c r="A18" s="49"/>
      <c r="B18" s="65" t="s">
        <v>53</v>
      </c>
      <c r="C18" s="60" t="s">
        <v>49</v>
      </c>
      <c r="D18" s="33"/>
      <c r="E18" s="58">
        <f>DATE(2019,9,18)</f>
        <v>43726</v>
      </c>
      <c r="F18" s="58">
        <f>DATE(2019,10,4)</f>
        <v>43742</v>
      </c>
      <c r="G18" s="14"/>
      <c r="H18" s="14">
        <f t="shared" si="105"/>
        <v>17</v>
      </c>
      <c r="I18" s="35"/>
      <c r="J18" s="35"/>
      <c r="K18" s="35"/>
      <c r="L18" s="35"/>
      <c r="M18" s="35"/>
      <c r="N18" s="35"/>
      <c r="O18" s="35"/>
      <c r="P18" s="35"/>
      <c r="Q18" s="35"/>
      <c r="R18" s="35"/>
      <c r="S18" s="35"/>
      <c r="T18" s="35"/>
      <c r="U18" s="35"/>
      <c r="V18" s="35"/>
      <c r="W18" s="35"/>
      <c r="X18" s="35"/>
      <c r="Y18" s="36"/>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c r="DC18" s="35"/>
      <c r="DD18" s="35"/>
      <c r="DE18" s="35"/>
      <c r="DF18" s="35"/>
      <c r="DG18" s="35"/>
      <c r="DH18" s="35"/>
      <c r="DI18" s="35"/>
      <c r="DJ18" s="35"/>
      <c r="DK18" s="35"/>
      <c r="DL18" s="35"/>
      <c r="DM18" s="35"/>
      <c r="DN18" s="35"/>
      <c r="DO18" s="35"/>
      <c r="DP18" s="35"/>
      <c r="DQ18" s="35"/>
      <c r="DR18" s="35"/>
      <c r="DS18" s="35"/>
      <c r="DT18" s="35"/>
      <c r="DU18" s="35"/>
      <c r="DV18" s="35"/>
      <c r="DW18" s="35"/>
      <c r="DX18" s="35"/>
      <c r="DY18" s="35"/>
      <c r="DZ18" s="35"/>
      <c r="EA18" s="35"/>
      <c r="EB18" s="35"/>
      <c r="EC18" s="35"/>
      <c r="ED18" s="35"/>
      <c r="EE18" s="35"/>
      <c r="EF18" s="35"/>
      <c r="EG18" s="35"/>
      <c r="EH18" s="35"/>
      <c r="EI18" s="35"/>
      <c r="EJ18" s="35"/>
      <c r="EK18" s="35"/>
      <c r="EL18" s="35"/>
      <c r="EM18" s="35"/>
      <c r="EN18" s="35"/>
      <c r="EO18" s="35"/>
      <c r="EP18" s="35"/>
      <c r="EQ18" s="35"/>
      <c r="ER18" s="35"/>
      <c r="ES18" s="35"/>
      <c r="ET18" s="35"/>
      <c r="EU18" s="35"/>
      <c r="EV18" s="35"/>
      <c r="EW18" s="35"/>
      <c r="EX18" s="35"/>
      <c r="EY18" s="35"/>
      <c r="EZ18" s="35"/>
      <c r="FA18" s="35"/>
      <c r="FB18" s="35"/>
      <c r="FC18" s="35"/>
      <c r="FD18" s="35"/>
      <c r="FE18" s="35"/>
      <c r="FF18" s="35"/>
      <c r="FG18" s="35"/>
      <c r="FH18" s="35"/>
      <c r="FI18" s="35"/>
      <c r="FJ18" s="35"/>
      <c r="FK18" s="35"/>
      <c r="FL18" s="35"/>
      <c r="FM18" s="35"/>
    </row>
    <row r="19" spans="1:169" s="3" customFormat="1" ht="30" customHeight="1" thickBot="1" x14ac:dyDescent="0.9">
      <c r="A19" s="49"/>
      <c r="B19" s="65" t="s">
        <v>46</v>
      </c>
      <c r="C19" s="60" t="s">
        <v>49</v>
      </c>
      <c r="D19" s="33"/>
      <c r="E19" s="58">
        <f>DATE(2019,10,4)</f>
        <v>43742</v>
      </c>
      <c r="F19" s="58">
        <f>E19</f>
        <v>43742</v>
      </c>
      <c r="G19" s="14"/>
      <c r="H19" s="14">
        <f t="shared" si="105"/>
        <v>1</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5"/>
      <c r="DD19" s="35"/>
      <c r="DE19" s="35"/>
      <c r="DF19" s="35"/>
      <c r="DG19" s="35"/>
      <c r="DH19" s="35"/>
      <c r="DI19" s="35"/>
      <c r="DJ19" s="35"/>
      <c r="DK19" s="35"/>
      <c r="DL19" s="35"/>
      <c r="DM19" s="35"/>
      <c r="DN19" s="35"/>
      <c r="DO19" s="35"/>
      <c r="DP19" s="35"/>
      <c r="DQ19" s="35"/>
      <c r="DR19" s="35"/>
      <c r="DS19" s="35"/>
      <c r="DT19" s="35"/>
      <c r="DU19" s="35"/>
      <c r="DV19" s="35"/>
      <c r="DW19" s="35"/>
      <c r="DX19" s="35"/>
      <c r="DY19" s="35"/>
      <c r="DZ19" s="35"/>
      <c r="EA19" s="35"/>
      <c r="EB19" s="35"/>
      <c r="EC19" s="35"/>
      <c r="ED19" s="35"/>
      <c r="EE19" s="35"/>
      <c r="EF19" s="35"/>
      <c r="EG19" s="35"/>
      <c r="EH19" s="35"/>
      <c r="EI19" s="35"/>
      <c r="EJ19" s="35"/>
      <c r="EK19" s="35"/>
      <c r="EL19" s="35"/>
      <c r="EM19" s="35"/>
      <c r="EN19" s="35"/>
      <c r="EO19" s="35"/>
      <c r="EP19" s="35"/>
      <c r="EQ19" s="35"/>
      <c r="ER19" s="35"/>
      <c r="ES19" s="35"/>
      <c r="ET19" s="35"/>
      <c r="EU19" s="35"/>
      <c r="EV19" s="35"/>
      <c r="EW19" s="35"/>
      <c r="EX19" s="35"/>
      <c r="EY19" s="35"/>
      <c r="EZ19" s="35"/>
      <c r="FA19" s="35"/>
      <c r="FB19" s="35"/>
      <c r="FC19" s="35"/>
      <c r="FD19" s="35"/>
      <c r="FE19" s="35"/>
      <c r="FF19" s="35"/>
      <c r="FG19" s="35"/>
      <c r="FH19" s="35"/>
      <c r="FI19" s="35"/>
      <c r="FJ19" s="35"/>
      <c r="FK19" s="35"/>
      <c r="FL19" s="35"/>
      <c r="FM19" s="35"/>
    </row>
    <row r="20" spans="1:169" s="3" customFormat="1" ht="30" customHeight="1" thickBot="1" x14ac:dyDescent="0.9">
      <c r="A20" s="49" t="s">
        <v>24</v>
      </c>
      <c r="B20" s="65" t="s">
        <v>54</v>
      </c>
      <c r="C20" s="60" t="s">
        <v>49</v>
      </c>
      <c r="D20" s="33"/>
      <c r="E20" s="58">
        <f>DATE(2019,10,4)</f>
        <v>43742</v>
      </c>
      <c r="F20" s="58">
        <f>DATE(2019,11,22)</f>
        <v>43791</v>
      </c>
      <c r="G20" s="14"/>
      <c r="H20" s="14">
        <f t="shared" si="105"/>
        <v>50</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c r="DC20" s="35"/>
      <c r="DD20" s="35"/>
      <c r="DE20" s="35"/>
      <c r="DF20" s="35"/>
      <c r="DG20" s="35"/>
      <c r="DH20" s="35"/>
      <c r="DI20" s="35"/>
      <c r="DJ20" s="35"/>
      <c r="DK20" s="35"/>
      <c r="DL20" s="35"/>
      <c r="DM20" s="35"/>
      <c r="DN20" s="35"/>
      <c r="DO20" s="35"/>
      <c r="DP20" s="35"/>
      <c r="DQ20" s="35"/>
      <c r="DR20" s="35"/>
      <c r="DS20" s="35"/>
      <c r="DT20" s="35"/>
      <c r="DU20" s="35"/>
      <c r="DV20" s="35"/>
      <c r="DW20" s="35"/>
      <c r="DX20" s="35"/>
      <c r="DY20" s="35"/>
      <c r="DZ20" s="35"/>
      <c r="EA20" s="35"/>
      <c r="EB20" s="35"/>
      <c r="EC20" s="35"/>
      <c r="ED20" s="35"/>
      <c r="EE20" s="35"/>
      <c r="EF20" s="35"/>
      <c r="EG20" s="35"/>
      <c r="EH20" s="35"/>
      <c r="EI20" s="35"/>
      <c r="EJ20" s="35"/>
      <c r="EK20" s="35"/>
      <c r="EL20" s="35"/>
      <c r="EM20" s="35"/>
      <c r="EN20" s="35"/>
      <c r="EO20" s="35"/>
      <c r="EP20" s="35"/>
      <c r="EQ20" s="35"/>
      <c r="ER20" s="35"/>
      <c r="ES20" s="35"/>
      <c r="ET20" s="35"/>
      <c r="EU20" s="35"/>
      <c r="EV20" s="35"/>
      <c r="EW20" s="35"/>
      <c r="EX20" s="35"/>
      <c r="EY20" s="35"/>
      <c r="EZ20" s="35"/>
      <c r="FA20" s="35"/>
      <c r="FB20" s="35"/>
      <c r="FC20" s="35"/>
      <c r="FD20" s="35"/>
      <c r="FE20" s="35"/>
      <c r="FF20" s="35"/>
      <c r="FG20" s="35"/>
      <c r="FH20" s="35"/>
      <c r="FI20" s="35"/>
      <c r="FJ20" s="35"/>
      <c r="FK20" s="35"/>
      <c r="FL20" s="35"/>
      <c r="FM20" s="35"/>
    </row>
    <row r="21" spans="1:169" s="3" customFormat="1" ht="30" customHeight="1" thickBot="1" x14ac:dyDescent="0.9">
      <c r="A21" s="49"/>
      <c r="B21" s="65" t="s">
        <v>47</v>
      </c>
      <c r="C21" s="60" t="s">
        <v>49</v>
      </c>
      <c r="D21" s="33"/>
      <c r="E21" s="58">
        <f>DATE(2019,11,22)</f>
        <v>43791</v>
      </c>
      <c r="F21" s="58">
        <f>E21</f>
        <v>43791</v>
      </c>
      <c r="G21" s="14"/>
      <c r="H21" s="14">
        <f t="shared" si="105"/>
        <v>1</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c r="CN21" s="35"/>
      <c r="CO21" s="35"/>
      <c r="CP21" s="35"/>
      <c r="CQ21" s="35"/>
      <c r="CR21" s="35"/>
      <c r="CS21" s="35"/>
      <c r="CT21" s="35"/>
      <c r="CU21" s="35"/>
      <c r="CV21" s="35"/>
      <c r="CW21" s="35"/>
      <c r="CX21" s="35"/>
      <c r="CY21" s="35"/>
      <c r="CZ21" s="35"/>
      <c r="DA21" s="35"/>
      <c r="DB21" s="35"/>
      <c r="DC21" s="35"/>
      <c r="DD21" s="35"/>
      <c r="DE21" s="35"/>
      <c r="DF21" s="35"/>
      <c r="DG21" s="35"/>
      <c r="DH21" s="35"/>
      <c r="DI21" s="35"/>
      <c r="DJ21" s="35"/>
      <c r="DK21" s="35"/>
      <c r="DL21" s="35"/>
      <c r="DM21" s="35"/>
      <c r="DN21" s="35"/>
      <c r="DO21" s="35"/>
      <c r="DP21" s="35"/>
      <c r="DQ21" s="35"/>
      <c r="DR21" s="35"/>
      <c r="DS21" s="35"/>
      <c r="DT21" s="35"/>
      <c r="DU21" s="35"/>
      <c r="DV21" s="35"/>
      <c r="DW21" s="35"/>
      <c r="DX21" s="35"/>
      <c r="DY21" s="35"/>
      <c r="DZ21" s="35"/>
      <c r="EA21" s="35"/>
      <c r="EB21" s="35"/>
      <c r="EC21" s="35"/>
      <c r="ED21" s="35"/>
      <c r="EE21" s="35"/>
      <c r="EF21" s="35"/>
      <c r="EG21" s="35"/>
      <c r="EH21" s="35"/>
      <c r="EI21" s="35"/>
      <c r="EJ21" s="35"/>
      <c r="EK21" s="35"/>
      <c r="EL21" s="35"/>
      <c r="EM21" s="35"/>
      <c r="EN21" s="35"/>
      <c r="EO21" s="35"/>
      <c r="EP21" s="35"/>
      <c r="EQ21" s="35"/>
      <c r="ER21" s="35"/>
      <c r="ES21" s="35"/>
      <c r="ET21" s="35"/>
      <c r="EU21" s="35"/>
      <c r="EV21" s="35"/>
      <c r="EW21" s="35"/>
      <c r="EX21" s="35"/>
      <c r="EY21" s="35"/>
      <c r="EZ21" s="35"/>
      <c r="FA21" s="35"/>
      <c r="FB21" s="35"/>
      <c r="FC21" s="35"/>
      <c r="FD21" s="35"/>
      <c r="FE21" s="35"/>
      <c r="FF21" s="35"/>
      <c r="FG21" s="35"/>
      <c r="FH21" s="35"/>
      <c r="FI21" s="35"/>
      <c r="FJ21" s="35"/>
      <c r="FK21" s="35"/>
      <c r="FL21" s="35"/>
      <c r="FM21" s="35"/>
    </row>
    <row r="22" spans="1:169" s="3" customFormat="1" ht="30" customHeight="1" thickBot="1" x14ac:dyDescent="0.9">
      <c r="A22" s="49"/>
      <c r="B22" s="66" t="s">
        <v>43</v>
      </c>
      <c r="C22" s="60"/>
      <c r="D22" s="67"/>
      <c r="E22" s="68">
        <f>DATE(2019,12,13)</f>
        <v>43812</v>
      </c>
      <c r="F22" s="69">
        <f>E22</f>
        <v>43812</v>
      </c>
      <c r="G22" s="14"/>
      <c r="H22" s="14"/>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5"/>
      <c r="DT22" s="35"/>
      <c r="DU22" s="35"/>
      <c r="DV22" s="35"/>
      <c r="DW22" s="35"/>
      <c r="DX22" s="35"/>
      <c r="DY22" s="35"/>
      <c r="DZ22" s="35"/>
      <c r="EA22" s="35"/>
      <c r="EB22" s="35"/>
      <c r="EC22" s="35"/>
      <c r="ED22" s="35"/>
      <c r="EE22" s="35"/>
      <c r="EF22" s="35"/>
      <c r="EG22" s="35"/>
      <c r="EH22" s="35"/>
      <c r="EI22" s="35"/>
      <c r="EJ22" s="35"/>
      <c r="EK22" s="35"/>
      <c r="EL22" s="35"/>
      <c r="EM22" s="35"/>
      <c r="EN22" s="35"/>
      <c r="EO22" s="35"/>
      <c r="EP22" s="35"/>
      <c r="EQ22" s="35"/>
      <c r="ER22" s="35"/>
      <c r="ES22" s="35"/>
      <c r="ET22" s="35"/>
      <c r="EU22" s="35"/>
      <c r="EV22" s="35"/>
      <c r="EW22" s="35"/>
      <c r="EX22" s="35"/>
      <c r="EY22" s="35"/>
      <c r="EZ22" s="35"/>
      <c r="FA22" s="35"/>
      <c r="FB22" s="35"/>
      <c r="FC22" s="35"/>
      <c r="FD22" s="35"/>
      <c r="FE22" s="35"/>
      <c r="FF22" s="35"/>
      <c r="FG22" s="35"/>
      <c r="FH22" s="35"/>
      <c r="FI22" s="35"/>
      <c r="FJ22" s="35"/>
      <c r="FK22" s="35"/>
      <c r="FL22" s="35"/>
      <c r="FM22" s="35"/>
    </row>
    <row r="23" spans="1:169" s="3" customFormat="1" ht="30" customHeight="1" thickBot="1" x14ac:dyDescent="0.9">
      <c r="A23" s="49"/>
      <c r="B23" s="70" t="s">
        <v>55</v>
      </c>
      <c r="C23" s="60" t="s">
        <v>49</v>
      </c>
      <c r="D23" s="67"/>
      <c r="E23" s="71">
        <f>E22</f>
        <v>43812</v>
      </c>
      <c r="F23" s="71">
        <f>F22</f>
        <v>43812</v>
      </c>
      <c r="G23" s="14"/>
      <c r="H23" s="14">
        <f t="shared" si="105"/>
        <v>1</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c r="CM23" s="35"/>
      <c r="CN23" s="35"/>
      <c r="CO23" s="35"/>
      <c r="CP23" s="35"/>
      <c r="CQ23" s="35"/>
      <c r="CR23" s="35"/>
      <c r="CS23" s="35"/>
      <c r="CT23" s="35"/>
      <c r="CU23" s="35"/>
      <c r="CV23" s="35"/>
      <c r="CW23" s="35"/>
      <c r="CX23" s="35"/>
      <c r="CY23" s="35"/>
      <c r="CZ23" s="35"/>
      <c r="DA23" s="35"/>
      <c r="DB23" s="35"/>
      <c r="DC23" s="35"/>
      <c r="DD23" s="35"/>
      <c r="DE23" s="35"/>
      <c r="DF23" s="35"/>
      <c r="DG23" s="35"/>
      <c r="DH23" s="35"/>
      <c r="DI23" s="35"/>
      <c r="DJ23" s="35"/>
      <c r="DK23" s="35"/>
      <c r="DL23" s="35"/>
      <c r="DM23" s="35"/>
      <c r="DN23" s="35"/>
      <c r="DO23" s="35"/>
      <c r="DP23" s="35"/>
      <c r="DQ23" s="35"/>
      <c r="DR23" s="35"/>
      <c r="DS23" s="35"/>
      <c r="DT23" s="35"/>
      <c r="DU23" s="35"/>
      <c r="DV23" s="35"/>
      <c r="DW23" s="35"/>
      <c r="DX23" s="35"/>
      <c r="DY23" s="35"/>
      <c r="DZ23" s="35"/>
      <c r="EA23" s="35"/>
      <c r="EB23" s="35"/>
      <c r="EC23" s="35"/>
      <c r="ED23" s="35"/>
      <c r="EE23" s="35"/>
      <c r="EF23" s="35"/>
      <c r="EG23" s="35"/>
      <c r="EH23" s="35"/>
      <c r="EI23" s="35"/>
      <c r="EJ23" s="35"/>
      <c r="EK23" s="35"/>
      <c r="EL23" s="35"/>
      <c r="EM23" s="35"/>
      <c r="EN23" s="35"/>
      <c r="EO23" s="35"/>
      <c r="EP23" s="35"/>
      <c r="EQ23" s="35"/>
      <c r="ER23" s="35"/>
      <c r="ES23" s="35"/>
      <c r="ET23" s="35"/>
      <c r="EU23" s="35"/>
      <c r="EV23" s="35"/>
      <c r="EW23" s="35"/>
      <c r="EX23" s="35"/>
      <c r="EY23" s="35"/>
      <c r="EZ23" s="35"/>
      <c r="FA23" s="35"/>
      <c r="FB23" s="35"/>
      <c r="FC23" s="35"/>
      <c r="FD23" s="35"/>
      <c r="FE23" s="35"/>
      <c r="FF23" s="35"/>
      <c r="FG23" s="35"/>
      <c r="FH23" s="35"/>
      <c r="FI23" s="35"/>
      <c r="FJ23" s="35"/>
      <c r="FK23" s="35"/>
      <c r="FL23" s="35"/>
      <c r="FM23" s="35"/>
    </row>
    <row r="24" spans="1:169" s="3" customFormat="1" ht="30" customHeight="1" thickBot="1" x14ac:dyDescent="0.9">
      <c r="A24" s="49"/>
      <c r="B24" s="70" t="s">
        <v>58</v>
      </c>
      <c r="C24" s="60" t="s">
        <v>49</v>
      </c>
      <c r="D24" s="67"/>
      <c r="E24" s="71">
        <f>DATE(2019,12,13)</f>
        <v>43812</v>
      </c>
      <c r="F24" s="71">
        <f>E24</f>
        <v>43812</v>
      </c>
      <c r="G24" s="14"/>
      <c r="H24" s="14">
        <f t="shared" si="105"/>
        <v>1</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c r="CM24" s="35"/>
      <c r="CN24" s="35"/>
      <c r="CO24" s="35"/>
      <c r="CP24" s="35"/>
      <c r="CQ24" s="35"/>
      <c r="CR24" s="35"/>
      <c r="CS24" s="35"/>
      <c r="CT24" s="35"/>
      <c r="CU24" s="35"/>
      <c r="CV24" s="35"/>
      <c r="CW24" s="35"/>
      <c r="CX24" s="35"/>
      <c r="CY24" s="35"/>
      <c r="CZ24" s="35"/>
      <c r="DA24" s="35"/>
      <c r="DB24" s="35"/>
      <c r="DC24" s="35"/>
      <c r="DD24" s="35"/>
      <c r="DE24" s="35"/>
      <c r="DF24" s="35"/>
      <c r="DG24" s="35"/>
      <c r="DH24" s="35"/>
      <c r="DI24" s="35"/>
      <c r="DJ24" s="35"/>
      <c r="DK24" s="35"/>
      <c r="DL24" s="35"/>
      <c r="DM24" s="35"/>
      <c r="DN24" s="35"/>
      <c r="DO24" s="35"/>
      <c r="DP24" s="35"/>
      <c r="DQ24" s="35"/>
      <c r="DR24" s="35"/>
      <c r="DS24" s="35"/>
      <c r="DT24" s="35"/>
      <c r="DU24" s="35"/>
      <c r="DV24" s="35"/>
      <c r="DW24" s="35"/>
      <c r="DX24" s="35"/>
      <c r="DY24" s="35"/>
      <c r="DZ24" s="35"/>
      <c r="EA24" s="35"/>
      <c r="EB24" s="35"/>
      <c r="EC24" s="35"/>
      <c r="ED24" s="35"/>
      <c r="EE24" s="35"/>
      <c r="EF24" s="35"/>
      <c r="EG24" s="35"/>
      <c r="EH24" s="35"/>
      <c r="EI24" s="35"/>
      <c r="EJ24" s="35"/>
      <c r="EK24" s="35"/>
      <c r="EL24" s="35"/>
      <c r="EM24" s="35"/>
      <c r="EN24" s="35"/>
      <c r="EO24" s="35"/>
      <c r="EP24" s="35"/>
      <c r="EQ24" s="35"/>
      <c r="ER24" s="35"/>
      <c r="ES24" s="35"/>
      <c r="ET24" s="35"/>
      <c r="EU24" s="35"/>
      <c r="EV24" s="35"/>
      <c r="EW24" s="35"/>
      <c r="EX24" s="35"/>
      <c r="EY24" s="35"/>
      <c r="EZ24" s="35"/>
      <c r="FA24" s="35"/>
      <c r="FB24" s="35"/>
      <c r="FC24" s="35"/>
      <c r="FD24" s="35"/>
      <c r="FE24" s="35"/>
      <c r="FF24" s="35"/>
      <c r="FG24" s="35"/>
      <c r="FH24" s="35"/>
      <c r="FI24" s="35"/>
      <c r="FJ24" s="35"/>
      <c r="FK24" s="35"/>
      <c r="FL24" s="35"/>
      <c r="FM24" s="35"/>
    </row>
    <row r="25" spans="1:169" s="3" customFormat="1" ht="30" customHeight="1" thickBot="1" x14ac:dyDescent="0.9">
      <c r="A25" s="49"/>
      <c r="B25" s="70" t="s">
        <v>59</v>
      </c>
      <c r="C25" s="60" t="s">
        <v>49</v>
      </c>
      <c r="D25" s="67"/>
      <c r="E25" s="71">
        <f>DATE(2019,12,13)</f>
        <v>43812</v>
      </c>
      <c r="F25" s="71">
        <f>E25</f>
        <v>43812</v>
      </c>
      <c r="G25" s="14"/>
      <c r="H25" s="14">
        <f t="shared" si="105"/>
        <v>1</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5"/>
      <c r="DD25" s="35"/>
      <c r="DE25" s="35"/>
      <c r="DF25" s="35"/>
      <c r="DG25" s="35"/>
      <c r="DH25" s="35"/>
      <c r="DI25" s="35"/>
      <c r="DJ25" s="35"/>
      <c r="DK25" s="35"/>
      <c r="DL25" s="35"/>
      <c r="DM25" s="35"/>
      <c r="DN25" s="35"/>
      <c r="DO25" s="35"/>
      <c r="DP25" s="35"/>
      <c r="DQ25" s="35"/>
      <c r="DR25" s="35"/>
      <c r="DS25" s="35"/>
      <c r="DT25" s="35"/>
      <c r="DU25" s="35"/>
      <c r="DV25" s="35"/>
      <c r="DW25" s="35"/>
      <c r="DX25" s="35"/>
      <c r="DY25" s="35"/>
      <c r="DZ25" s="35"/>
      <c r="EA25" s="35"/>
      <c r="EB25" s="35"/>
      <c r="EC25" s="35"/>
      <c r="ED25" s="35"/>
      <c r="EE25" s="35"/>
      <c r="EF25" s="35"/>
      <c r="EG25" s="35"/>
      <c r="EH25" s="35"/>
      <c r="EI25" s="35"/>
      <c r="EJ25" s="35"/>
      <c r="EK25" s="35"/>
      <c r="EL25" s="35"/>
      <c r="EM25" s="35"/>
      <c r="EN25" s="35"/>
      <c r="EO25" s="35"/>
      <c r="EP25" s="35"/>
      <c r="EQ25" s="35"/>
      <c r="ER25" s="35"/>
      <c r="ES25" s="35"/>
      <c r="ET25" s="35"/>
      <c r="EU25" s="35"/>
      <c r="EV25" s="35"/>
      <c r="EW25" s="35"/>
      <c r="EX25" s="35"/>
      <c r="EY25" s="35"/>
      <c r="EZ25" s="35"/>
      <c r="FA25" s="35"/>
      <c r="FB25" s="35"/>
      <c r="FC25" s="35"/>
      <c r="FD25" s="35"/>
      <c r="FE25" s="35"/>
      <c r="FF25" s="35"/>
      <c r="FG25" s="35"/>
      <c r="FH25" s="35"/>
      <c r="FI25" s="35"/>
      <c r="FJ25" s="35"/>
      <c r="FK25" s="35"/>
      <c r="FL25" s="35"/>
      <c r="FM25" s="35"/>
    </row>
    <row r="26" spans="1:169" s="3" customFormat="1" ht="30" customHeight="1" thickBot="1" x14ac:dyDescent="0.9">
      <c r="A26" s="49" t="s">
        <v>24</v>
      </c>
      <c r="B26" s="25" t="s">
        <v>44</v>
      </c>
      <c r="C26" s="60"/>
      <c r="D26" s="26"/>
      <c r="E26" s="27">
        <f>DATE(2020,1,10)</f>
        <v>43840</v>
      </c>
      <c r="F26" s="28">
        <f>E26+7</f>
        <v>43847</v>
      </c>
      <c r="G26" s="14"/>
      <c r="H26" s="14">
        <f t="shared" si="105"/>
        <v>8</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5"/>
      <c r="DD26" s="35"/>
      <c r="DE26" s="35"/>
      <c r="DF26" s="35"/>
      <c r="DG26" s="35"/>
      <c r="DH26" s="35"/>
      <c r="DI26" s="35"/>
      <c r="DJ26" s="35"/>
      <c r="DK26" s="35"/>
      <c r="DL26" s="35"/>
      <c r="DM26" s="35"/>
      <c r="DN26" s="35"/>
      <c r="DO26" s="35"/>
      <c r="DP26" s="35"/>
      <c r="DQ26" s="35"/>
      <c r="DR26" s="35"/>
      <c r="DS26" s="35"/>
      <c r="DT26" s="35"/>
      <c r="DU26" s="35"/>
      <c r="DV26" s="35"/>
      <c r="DW26" s="35"/>
      <c r="DX26" s="35"/>
      <c r="DY26" s="35"/>
      <c r="DZ26" s="35"/>
      <c r="EA26" s="35"/>
      <c r="EB26" s="35"/>
      <c r="EC26" s="35"/>
      <c r="ED26" s="35"/>
      <c r="EE26" s="35"/>
      <c r="EF26" s="35"/>
      <c r="EG26" s="35"/>
      <c r="EH26" s="35"/>
      <c r="EI26" s="35"/>
      <c r="EJ26" s="35"/>
      <c r="EK26" s="35"/>
      <c r="EL26" s="35"/>
      <c r="EM26" s="35"/>
      <c r="EN26" s="35"/>
      <c r="EO26" s="35"/>
      <c r="EP26" s="35"/>
      <c r="EQ26" s="35"/>
      <c r="ER26" s="35"/>
      <c r="ES26" s="35"/>
      <c r="ET26" s="35"/>
      <c r="EU26" s="35"/>
      <c r="EV26" s="35"/>
      <c r="EW26" s="35"/>
      <c r="EX26" s="35"/>
      <c r="EY26" s="35"/>
      <c r="EZ26" s="35"/>
      <c r="FA26" s="35"/>
      <c r="FB26" s="35"/>
      <c r="FC26" s="35"/>
      <c r="FD26" s="35"/>
      <c r="FE26" s="35"/>
      <c r="FF26" s="35"/>
      <c r="FG26" s="35"/>
      <c r="FH26" s="35"/>
      <c r="FI26" s="35"/>
      <c r="FJ26" s="35"/>
      <c r="FK26" s="35"/>
      <c r="FL26" s="35"/>
      <c r="FM26" s="35"/>
    </row>
    <row r="27" spans="1:169" s="3" customFormat="1" ht="30" customHeight="1" thickBot="1" x14ac:dyDescent="0.9">
      <c r="A27" s="49"/>
      <c r="B27" s="72" t="s">
        <v>60</v>
      </c>
      <c r="C27" s="60" t="s">
        <v>49</v>
      </c>
      <c r="D27" s="26"/>
      <c r="E27" s="73">
        <f>DATE(2020,1,10)</f>
        <v>43840</v>
      </c>
      <c r="F27" s="73">
        <f>E27</f>
        <v>43840</v>
      </c>
      <c r="G27" s="14"/>
      <c r="H27" s="14">
        <f t="shared" si="105"/>
        <v>1</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35"/>
      <c r="CM27" s="35"/>
      <c r="CN27" s="35"/>
      <c r="CO27" s="35"/>
      <c r="CP27" s="35"/>
      <c r="CQ27" s="35"/>
      <c r="CR27" s="35"/>
      <c r="CS27" s="35"/>
      <c r="CT27" s="35"/>
      <c r="CU27" s="35"/>
      <c r="CV27" s="35"/>
      <c r="CW27" s="35"/>
      <c r="CX27" s="35"/>
      <c r="CY27" s="35"/>
      <c r="CZ27" s="35"/>
      <c r="DA27" s="35"/>
      <c r="DB27" s="35"/>
      <c r="DC27" s="35"/>
      <c r="DD27" s="35"/>
      <c r="DE27" s="35"/>
      <c r="DF27" s="35"/>
      <c r="DG27" s="35"/>
      <c r="DH27" s="35"/>
      <c r="DI27" s="35"/>
      <c r="DJ27" s="35"/>
      <c r="DK27" s="35"/>
      <c r="DL27" s="35"/>
      <c r="DM27" s="35"/>
      <c r="DN27" s="35"/>
      <c r="DO27" s="35"/>
      <c r="DP27" s="35"/>
      <c r="DQ27" s="35"/>
      <c r="DR27" s="35"/>
      <c r="DS27" s="35"/>
      <c r="DT27" s="35"/>
      <c r="DU27" s="35"/>
      <c r="DV27" s="35"/>
      <c r="DW27" s="35"/>
      <c r="DX27" s="35"/>
      <c r="DY27" s="35"/>
      <c r="DZ27" s="35"/>
      <c r="EA27" s="35"/>
      <c r="EB27" s="35"/>
      <c r="EC27" s="35"/>
      <c r="ED27" s="35"/>
      <c r="EE27" s="35"/>
      <c r="EF27" s="35"/>
      <c r="EG27" s="35"/>
      <c r="EH27" s="35"/>
      <c r="EI27" s="35"/>
      <c r="EJ27" s="35"/>
      <c r="EK27" s="35"/>
      <c r="EL27" s="35"/>
      <c r="EM27" s="35"/>
      <c r="EN27" s="35"/>
      <c r="EO27" s="35"/>
      <c r="EP27" s="35"/>
      <c r="EQ27" s="35"/>
      <c r="ER27" s="35"/>
      <c r="ES27" s="35"/>
      <c r="ET27" s="35"/>
      <c r="EU27" s="35"/>
      <c r="EV27" s="35"/>
      <c r="EW27" s="35"/>
      <c r="EX27" s="35"/>
      <c r="EY27" s="35"/>
      <c r="EZ27" s="35"/>
      <c r="FA27" s="35"/>
      <c r="FB27" s="35"/>
      <c r="FC27" s="35"/>
      <c r="FD27" s="35"/>
      <c r="FE27" s="35"/>
      <c r="FF27" s="35"/>
      <c r="FG27" s="35"/>
      <c r="FH27" s="35"/>
      <c r="FI27" s="35"/>
      <c r="FJ27" s="35"/>
      <c r="FK27" s="35"/>
      <c r="FL27" s="35"/>
      <c r="FM27" s="35"/>
    </row>
    <row r="28" spans="1:169" s="3" customFormat="1" ht="30" customHeight="1" thickBot="1" x14ac:dyDescent="0.9">
      <c r="A28" s="49"/>
      <c r="B28" s="74" t="s">
        <v>61</v>
      </c>
      <c r="C28" s="60" t="s">
        <v>49</v>
      </c>
      <c r="D28" s="75"/>
      <c r="E28" s="76">
        <f>DATE(2020,1,10)</f>
        <v>43840</v>
      </c>
      <c r="F28" s="76">
        <f>E28</f>
        <v>43840</v>
      </c>
      <c r="G28" s="14"/>
      <c r="H28" s="14">
        <f t="shared" si="105"/>
        <v>1</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35"/>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c r="DY28" s="35"/>
      <c r="DZ28" s="35"/>
      <c r="EA28" s="35"/>
      <c r="EB28" s="35"/>
      <c r="EC28" s="35"/>
      <c r="ED28" s="35"/>
      <c r="EE28" s="35"/>
      <c r="EF28" s="35"/>
      <c r="EG28" s="35"/>
      <c r="EH28" s="35"/>
      <c r="EI28" s="35"/>
      <c r="EJ28" s="35"/>
      <c r="EK28" s="35"/>
      <c r="EL28" s="35"/>
      <c r="EM28" s="35"/>
      <c r="EN28" s="35"/>
      <c r="EO28" s="35"/>
      <c r="EP28" s="35"/>
      <c r="EQ28" s="35"/>
      <c r="ER28" s="35"/>
      <c r="ES28" s="35"/>
      <c r="ET28" s="35"/>
      <c r="EU28" s="35"/>
      <c r="EV28" s="35"/>
      <c r="EW28" s="35"/>
      <c r="EX28" s="35"/>
      <c r="EY28" s="35"/>
      <c r="EZ28" s="35"/>
      <c r="FA28" s="35"/>
      <c r="FB28" s="35"/>
      <c r="FC28" s="35"/>
      <c r="FD28" s="35"/>
      <c r="FE28" s="35"/>
      <c r="FF28" s="35"/>
      <c r="FG28" s="35"/>
      <c r="FH28" s="35"/>
      <c r="FI28" s="35"/>
      <c r="FJ28" s="35"/>
      <c r="FK28" s="35"/>
      <c r="FL28" s="35"/>
      <c r="FM28" s="35"/>
    </row>
    <row r="29" spans="1:169" s="3" customFormat="1" ht="30" customHeight="1" thickBot="1" x14ac:dyDescent="0.9">
      <c r="A29" s="49"/>
      <c r="B29" s="77"/>
      <c r="C29" s="78"/>
      <c r="D29" s="79"/>
      <c r="E29" s="80"/>
      <c r="F29" s="80"/>
      <c r="G29" s="14"/>
      <c r="H29" s="14" t="str">
        <f t="shared" si="105"/>
        <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35"/>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c r="DY29" s="35"/>
      <c r="DZ29" s="35"/>
      <c r="EA29" s="35"/>
      <c r="EB29" s="35"/>
      <c r="EC29" s="35"/>
      <c r="ED29" s="35"/>
      <c r="EE29" s="35"/>
      <c r="EF29" s="35"/>
      <c r="EG29" s="35"/>
      <c r="EH29" s="35"/>
      <c r="EI29" s="35"/>
      <c r="EJ29" s="35"/>
      <c r="EK29" s="35"/>
      <c r="EL29" s="35"/>
      <c r="EM29" s="35"/>
      <c r="EN29" s="35"/>
      <c r="EO29" s="35"/>
      <c r="EP29" s="35"/>
      <c r="EQ29" s="35"/>
      <c r="ER29" s="35"/>
      <c r="ES29" s="35"/>
      <c r="ET29" s="35"/>
      <c r="EU29" s="35"/>
      <c r="EV29" s="35"/>
      <c r="EW29" s="35"/>
      <c r="EX29" s="35"/>
      <c r="EY29" s="35"/>
      <c r="EZ29" s="35"/>
      <c r="FA29" s="35"/>
      <c r="FB29" s="35"/>
      <c r="FC29" s="35"/>
      <c r="FD29" s="35"/>
      <c r="FE29" s="35"/>
      <c r="FF29" s="35"/>
      <c r="FG29" s="35"/>
      <c r="FH29" s="35"/>
      <c r="FI29" s="35"/>
      <c r="FJ29" s="35"/>
      <c r="FK29" s="35"/>
      <c r="FL29" s="35"/>
      <c r="FM29" s="35"/>
    </row>
    <row r="30" spans="1:169" s="3" customFormat="1" ht="30" customHeight="1" thickBot="1" x14ac:dyDescent="0.9">
      <c r="A30" s="49"/>
      <c r="B30" s="77"/>
      <c r="C30" s="78"/>
      <c r="D30" s="79"/>
      <c r="E30" s="80"/>
      <c r="F30" s="80"/>
      <c r="G30" s="14"/>
      <c r="H30" s="14" t="str">
        <f t="shared" si="105"/>
        <v/>
      </c>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row>
    <row r="31" spans="1:169" s="3" customFormat="1" ht="30" customHeight="1" thickBot="1" x14ac:dyDescent="0.9">
      <c r="A31" s="49"/>
      <c r="B31" s="77"/>
      <c r="C31" s="78"/>
      <c r="D31" s="79"/>
      <c r="E31" s="80"/>
      <c r="F31" s="80"/>
      <c r="G31" s="14"/>
      <c r="H31" s="14" t="str">
        <f t="shared" si="105"/>
        <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row>
    <row r="32" spans="1:169" s="3" customFormat="1" ht="30" customHeight="1" thickBot="1" x14ac:dyDescent="0.9">
      <c r="A32" s="49" t="s">
        <v>26</v>
      </c>
      <c r="G32" s="14"/>
      <c r="H32" s="14" t="str">
        <f t="shared" si="105"/>
        <v/>
      </c>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row>
    <row r="33" spans="1:169" s="3" customFormat="1" ht="30" customHeight="1" thickBot="1" x14ac:dyDescent="0.9">
      <c r="A33" s="50" t="s">
        <v>25</v>
      </c>
      <c r="G33" s="34"/>
      <c r="H33" s="34" t="str">
        <f t="shared" si="105"/>
        <v/>
      </c>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c r="DB33" s="37"/>
      <c r="DC33" s="37"/>
      <c r="DD33" s="37"/>
      <c r="DE33" s="37"/>
      <c r="DF33" s="37"/>
      <c r="DG33" s="37"/>
      <c r="DH33" s="37"/>
      <c r="DI33" s="37"/>
      <c r="DJ33" s="37"/>
      <c r="DK33" s="37"/>
      <c r="DL33" s="37"/>
      <c r="DM33" s="37"/>
      <c r="DN33" s="37"/>
      <c r="DO33" s="37"/>
      <c r="DP33" s="37"/>
      <c r="DQ33" s="37"/>
      <c r="DR33" s="37"/>
      <c r="DS33" s="37"/>
      <c r="DT33" s="37"/>
      <c r="DU33" s="37"/>
      <c r="DV33" s="37"/>
      <c r="DW33" s="37"/>
      <c r="DX33" s="37"/>
      <c r="DY33" s="37"/>
      <c r="DZ33" s="37"/>
      <c r="EA33" s="37"/>
      <c r="EB33" s="37"/>
      <c r="EC33" s="37"/>
      <c r="ED33" s="37"/>
      <c r="EE33" s="37"/>
      <c r="EF33" s="37"/>
      <c r="EG33" s="37"/>
      <c r="EH33" s="37"/>
      <c r="EI33" s="37"/>
      <c r="EJ33" s="37"/>
      <c r="EK33" s="37"/>
      <c r="EL33" s="37"/>
      <c r="EM33" s="37"/>
      <c r="EN33" s="37"/>
      <c r="EO33" s="37"/>
      <c r="EP33" s="37"/>
      <c r="EQ33" s="37"/>
      <c r="ER33" s="37"/>
      <c r="ES33" s="37"/>
      <c r="ET33" s="37"/>
      <c r="EU33" s="37"/>
      <c r="EV33" s="37"/>
      <c r="EW33" s="37"/>
      <c r="EX33" s="37"/>
      <c r="EY33" s="37"/>
      <c r="EZ33" s="37"/>
      <c r="FA33" s="37"/>
      <c r="FB33" s="37"/>
      <c r="FC33" s="37"/>
      <c r="FD33" s="37"/>
      <c r="FE33" s="37"/>
      <c r="FF33" s="37"/>
      <c r="FG33" s="37"/>
      <c r="FH33" s="37"/>
      <c r="FI33" s="37"/>
      <c r="FJ33" s="37"/>
      <c r="FK33" s="37"/>
      <c r="FL33" s="37"/>
      <c r="FM33" s="37"/>
    </row>
    <row r="34" spans="1:169" ht="30" customHeight="1" thickBot="1" x14ac:dyDescent="0.9">
      <c r="G34" s="14"/>
      <c r="H34" s="14" t="str">
        <f t="shared" si="105"/>
        <v/>
      </c>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row>
    <row r="35" spans="1:169" ht="30" customHeight="1" thickBot="1" x14ac:dyDescent="0.9">
      <c r="G35" s="14"/>
      <c r="H35" s="14" t="str">
        <f t="shared" si="105"/>
        <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c r="CT35" s="35"/>
      <c r="CU35" s="35"/>
      <c r="CV35" s="35"/>
      <c r="CW35" s="35"/>
      <c r="CX35" s="35"/>
      <c r="CY35" s="35"/>
      <c r="CZ35" s="35"/>
      <c r="DA35" s="35"/>
      <c r="DB35" s="35"/>
      <c r="DC35" s="35"/>
      <c r="DD35" s="35"/>
      <c r="DE35" s="35"/>
      <c r="DF35" s="35"/>
      <c r="DG35" s="35"/>
      <c r="DH35" s="35"/>
      <c r="DI35" s="35"/>
      <c r="DJ35" s="35"/>
      <c r="DK35" s="35"/>
      <c r="DL35" s="35"/>
      <c r="DM35" s="35"/>
      <c r="DN35" s="35"/>
      <c r="DO35" s="35"/>
      <c r="DP35" s="35"/>
      <c r="DQ35" s="35"/>
      <c r="DR35" s="35"/>
      <c r="DS35" s="35"/>
      <c r="DT35" s="35"/>
      <c r="DU35" s="35"/>
      <c r="DV35" s="35"/>
      <c r="DW35" s="35"/>
      <c r="DX35" s="35"/>
      <c r="DY35" s="35"/>
      <c r="DZ35" s="35"/>
      <c r="EA35" s="35"/>
      <c r="EB35" s="35"/>
      <c r="EC35" s="35"/>
      <c r="ED35" s="35"/>
      <c r="EE35" s="35"/>
      <c r="EF35" s="35"/>
      <c r="EG35" s="35"/>
      <c r="EH35" s="35"/>
      <c r="EI35" s="35"/>
      <c r="EJ35" s="35"/>
      <c r="EK35" s="35"/>
      <c r="EL35" s="35"/>
      <c r="EM35" s="35"/>
      <c r="EN35" s="35"/>
      <c r="EO35" s="35"/>
      <c r="EP35" s="35"/>
      <c r="EQ35" s="35"/>
      <c r="ER35" s="35"/>
      <c r="ES35" s="35"/>
      <c r="ET35" s="35"/>
      <c r="EU35" s="35"/>
      <c r="EV35" s="35"/>
      <c r="EW35" s="35"/>
      <c r="EX35" s="35"/>
      <c r="EY35" s="35"/>
      <c r="EZ35" s="35"/>
      <c r="FA35" s="35"/>
      <c r="FB35" s="35"/>
      <c r="FC35" s="35"/>
      <c r="FD35" s="35"/>
      <c r="FE35" s="35"/>
      <c r="FF35" s="35"/>
      <c r="FG35" s="35"/>
      <c r="FH35" s="35"/>
      <c r="FI35" s="35"/>
      <c r="FJ35" s="35"/>
      <c r="FK35" s="35"/>
      <c r="FL35" s="35"/>
      <c r="FM35" s="35"/>
    </row>
    <row r="36" spans="1:169" ht="30" customHeight="1" thickBot="1" x14ac:dyDescent="0.9">
      <c r="G36" s="14"/>
      <c r="H36" s="14" t="str">
        <f t="shared" si="105"/>
        <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c r="DY36" s="35"/>
      <c r="DZ36" s="35"/>
      <c r="EA36" s="35"/>
      <c r="EB36" s="35"/>
      <c r="EC36" s="35"/>
      <c r="ED36" s="35"/>
      <c r="EE36" s="35"/>
      <c r="EF36" s="35"/>
      <c r="EG36" s="35"/>
      <c r="EH36" s="35"/>
      <c r="EI36" s="35"/>
      <c r="EJ36" s="35"/>
      <c r="EK36" s="35"/>
      <c r="EL36" s="35"/>
      <c r="EM36" s="35"/>
      <c r="EN36" s="35"/>
      <c r="EO36" s="35"/>
      <c r="EP36" s="35"/>
      <c r="EQ36" s="35"/>
      <c r="ER36" s="35"/>
      <c r="ES36" s="35"/>
      <c r="ET36" s="35"/>
      <c r="EU36" s="35"/>
      <c r="EV36" s="35"/>
      <c r="EW36" s="35"/>
      <c r="EX36" s="35"/>
      <c r="EY36" s="35"/>
      <c r="EZ36" s="35"/>
      <c r="FA36" s="35"/>
      <c r="FB36" s="35"/>
      <c r="FC36" s="35"/>
      <c r="FD36" s="35"/>
      <c r="FE36" s="35"/>
      <c r="FF36" s="35"/>
      <c r="FG36" s="35"/>
      <c r="FH36" s="35"/>
      <c r="FI36" s="35"/>
      <c r="FJ36" s="35"/>
      <c r="FK36" s="35"/>
      <c r="FL36" s="35"/>
      <c r="FM36" s="35"/>
    </row>
    <row r="37" spans="1:169" ht="30" customHeight="1" thickBot="1" x14ac:dyDescent="0.9">
      <c r="G37" s="14"/>
      <c r="H37" s="14" t="str">
        <f t="shared" si="105"/>
        <v/>
      </c>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c r="DY37" s="35"/>
      <c r="DZ37" s="35"/>
      <c r="EA37" s="35"/>
      <c r="EB37" s="35"/>
      <c r="EC37" s="35"/>
      <c r="ED37" s="35"/>
      <c r="EE37" s="35"/>
      <c r="EF37" s="35"/>
      <c r="EG37" s="35"/>
      <c r="EH37" s="35"/>
      <c r="EI37" s="35"/>
      <c r="EJ37" s="35"/>
      <c r="EK37" s="35"/>
      <c r="EL37" s="35"/>
      <c r="EM37" s="35"/>
      <c r="EN37" s="35"/>
      <c r="EO37" s="35"/>
      <c r="EP37" s="35"/>
      <c r="EQ37" s="35"/>
      <c r="ER37" s="35"/>
      <c r="ES37" s="35"/>
      <c r="ET37" s="35"/>
      <c r="EU37" s="35"/>
      <c r="EV37" s="35"/>
      <c r="EW37" s="35"/>
      <c r="EX37" s="35"/>
      <c r="EY37" s="35"/>
      <c r="EZ37" s="35"/>
      <c r="FA37" s="35"/>
      <c r="FB37" s="35"/>
      <c r="FC37" s="35"/>
      <c r="FD37" s="35"/>
      <c r="FE37" s="35"/>
      <c r="FF37" s="35"/>
      <c r="FG37" s="35"/>
      <c r="FH37" s="35"/>
      <c r="FI37" s="35"/>
      <c r="FJ37" s="35"/>
      <c r="FK37" s="35"/>
      <c r="FL37" s="35"/>
      <c r="FM37" s="35"/>
    </row>
    <row r="38" spans="1:169" ht="30" customHeight="1" thickBot="1" x14ac:dyDescent="0.9">
      <c r="G38" s="14"/>
      <c r="H38" s="14" t="str">
        <f t="shared" si="105"/>
        <v/>
      </c>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c r="CT38" s="35"/>
      <c r="CU38" s="35"/>
      <c r="CV38" s="35"/>
      <c r="CW38" s="35"/>
      <c r="CX38" s="35"/>
      <c r="CY38" s="35"/>
      <c r="CZ38" s="35"/>
      <c r="DA38" s="35"/>
      <c r="DB38" s="35"/>
      <c r="DC38" s="35"/>
      <c r="DD38" s="35"/>
      <c r="DE38" s="35"/>
      <c r="DF38" s="35"/>
      <c r="DG38" s="35"/>
      <c r="DH38" s="35"/>
      <c r="DI38" s="35"/>
      <c r="DJ38" s="35"/>
      <c r="DK38" s="35"/>
      <c r="DL38" s="35"/>
      <c r="DM38" s="35"/>
      <c r="DN38" s="35"/>
      <c r="DO38" s="35"/>
      <c r="DP38" s="35"/>
      <c r="DQ38" s="35"/>
      <c r="DR38" s="35"/>
      <c r="DS38" s="35"/>
      <c r="DT38" s="35"/>
      <c r="DU38" s="35"/>
      <c r="DV38" s="35"/>
      <c r="DW38" s="35"/>
      <c r="DX38" s="35"/>
      <c r="DY38" s="35"/>
      <c r="DZ38" s="35"/>
      <c r="EA38" s="35"/>
      <c r="EB38" s="35"/>
      <c r="EC38" s="35"/>
      <c r="ED38" s="35"/>
      <c r="EE38" s="35"/>
      <c r="EF38" s="35"/>
      <c r="EG38" s="35"/>
      <c r="EH38" s="35"/>
      <c r="EI38" s="35"/>
      <c r="EJ38" s="35"/>
      <c r="EK38" s="35"/>
      <c r="EL38" s="35"/>
      <c r="EM38" s="35"/>
      <c r="EN38" s="35"/>
      <c r="EO38" s="35"/>
      <c r="EP38" s="35"/>
      <c r="EQ38" s="35"/>
      <c r="ER38" s="35"/>
      <c r="ES38" s="35"/>
      <c r="ET38" s="35"/>
      <c r="EU38" s="35"/>
      <c r="EV38" s="35"/>
      <c r="EW38" s="35"/>
      <c r="EX38" s="35"/>
      <c r="EY38" s="35"/>
      <c r="EZ38" s="35"/>
      <c r="FA38" s="35"/>
      <c r="FB38" s="35"/>
      <c r="FC38" s="35"/>
      <c r="FD38" s="35"/>
      <c r="FE38" s="35"/>
      <c r="FF38" s="35"/>
      <c r="FG38" s="35"/>
      <c r="FH38" s="35"/>
      <c r="FI38" s="35"/>
      <c r="FJ38" s="35"/>
      <c r="FK38" s="35"/>
      <c r="FL38" s="35"/>
      <c r="FM38" s="35"/>
    </row>
    <row r="39" spans="1:169" ht="30" customHeight="1" thickBot="1" x14ac:dyDescent="0.9">
      <c r="G39" s="14"/>
      <c r="H39" s="14" t="str">
        <f t="shared" si="105"/>
        <v/>
      </c>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c r="CT39" s="35"/>
      <c r="CU39" s="35"/>
      <c r="CV39" s="35"/>
      <c r="CW39" s="35"/>
      <c r="CX39" s="35"/>
      <c r="CY39" s="35"/>
      <c r="CZ39" s="35"/>
      <c r="DA39" s="35"/>
      <c r="DB39" s="35"/>
      <c r="DC39" s="35"/>
      <c r="DD39" s="35"/>
      <c r="DE39" s="35"/>
      <c r="DF39" s="35"/>
      <c r="DG39" s="35"/>
      <c r="DH39" s="35"/>
      <c r="DI39" s="35"/>
      <c r="DJ39" s="35"/>
      <c r="DK39" s="35"/>
      <c r="DL39" s="35"/>
      <c r="DM39" s="35"/>
      <c r="DN39" s="35"/>
      <c r="DO39" s="35"/>
      <c r="DP39" s="35"/>
      <c r="DQ39" s="35"/>
      <c r="DR39" s="35"/>
      <c r="DS39" s="35"/>
      <c r="DT39" s="35"/>
      <c r="DU39" s="35"/>
      <c r="DV39" s="35"/>
      <c r="DW39" s="35"/>
      <c r="DX39" s="35"/>
      <c r="DY39" s="35"/>
      <c r="DZ39" s="35"/>
      <c r="EA39" s="35"/>
      <c r="EB39" s="35"/>
      <c r="EC39" s="35"/>
      <c r="ED39" s="35"/>
      <c r="EE39" s="35"/>
      <c r="EF39" s="35"/>
      <c r="EG39" s="35"/>
      <c r="EH39" s="35"/>
      <c r="EI39" s="35"/>
      <c r="EJ39" s="35"/>
      <c r="EK39" s="35"/>
      <c r="EL39" s="35"/>
      <c r="EM39" s="35"/>
      <c r="EN39" s="35"/>
      <c r="EO39" s="35"/>
      <c r="EP39" s="35"/>
      <c r="EQ39" s="35"/>
      <c r="ER39" s="35"/>
      <c r="ES39" s="35"/>
      <c r="ET39" s="35"/>
      <c r="EU39" s="35"/>
      <c r="EV39" s="35"/>
      <c r="EW39" s="35"/>
      <c r="EX39" s="35"/>
      <c r="EY39" s="35"/>
      <c r="EZ39" s="35"/>
      <c r="FA39" s="35"/>
      <c r="FB39" s="35"/>
      <c r="FC39" s="35"/>
      <c r="FD39" s="35"/>
      <c r="FE39" s="35"/>
      <c r="FF39" s="35"/>
      <c r="FG39" s="35"/>
      <c r="FH39" s="35"/>
      <c r="FI39" s="35"/>
      <c r="FJ39" s="35"/>
      <c r="FK39" s="35"/>
      <c r="FL39" s="35"/>
      <c r="FM39" s="35"/>
    </row>
    <row r="40" spans="1:169" ht="30" customHeight="1" thickBot="1" x14ac:dyDescent="0.9">
      <c r="G40" s="14"/>
      <c r="H40" s="14" t="str">
        <f t="shared" si="105"/>
        <v/>
      </c>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c r="CT40" s="35"/>
      <c r="CU40" s="35"/>
      <c r="CV40" s="35"/>
      <c r="CW40" s="35"/>
      <c r="CX40" s="35"/>
      <c r="CY40" s="35"/>
      <c r="CZ40" s="35"/>
      <c r="DA40" s="35"/>
      <c r="DB40" s="35"/>
      <c r="DC40" s="35"/>
      <c r="DD40" s="35"/>
      <c r="DE40" s="35"/>
      <c r="DF40" s="35"/>
      <c r="DG40" s="35"/>
      <c r="DH40" s="35"/>
      <c r="DI40" s="35"/>
      <c r="DJ40" s="35"/>
      <c r="DK40" s="35"/>
      <c r="DL40" s="35"/>
      <c r="DM40" s="35"/>
      <c r="DN40" s="35"/>
      <c r="DO40" s="35"/>
      <c r="DP40" s="35"/>
      <c r="DQ40" s="35"/>
      <c r="DR40" s="35"/>
      <c r="DS40" s="35"/>
      <c r="DT40" s="35"/>
      <c r="DU40" s="35"/>
      <c r="DV40" s="35"/>
      <c r="DW40" s="35"/>
      <c r="DX40" s="35"/>
      <c r="DY40" s="35"/>
      <c r="DZ40" s="35"/>
      <c r="EA40" s="35"/>
      <c r="EB40" s="35"/>
      <c r="EC40" s="35"/>
      <c r="ED40" s="35"/>
      <c r="EE40" s="35"/>
      <c r="EF40" s="35"/>
      <c r="EG40" s="35"/>
      <c r="EH40" s="35"/>
      <c r="EI40" s="35"/>
      <c r="EJ40" s="35"/>
      <c r="EK40" s="35"/>
      <c r="EL40" s="35"/>
      <c r="EM40" s="35"/>
      <c r="EN40" s="35"/>
      <c r="EO40" s="35"/>
      <c r="EP40" s="35"/>
      <c r="EQ40" s="35"/>
      <c r="ER40" s="35"/>
      <c r="ES40" s="35"/>
      <c r="ET40" s="35"/>
      <c r="EU40" s="35"/>
      <c r="EV40" s="35"/>
      <c r="EW40" s="35"/>
      <c r="EX40" s="35"/>
      <c r="EY40" s="35"/>
      <c r="EZ40" s="35"/>
      <c r="FA40" s="35"/>
      <c r="FB40" s="35"/>
      <c r="FC40" s="35"/>
      <c r="FD40" s="35"/>
      <c r="FE40" s="35"/>
      <c r="FF40" s="35"/>
      <c r="FG40" s="35"/>
      <c r="FH40" s="35"/>
      <c r="FI40" s="35"/>
      <c r="FJ40" s="35"/>
      <c r="FK40" s="35"/>
      <c r="FL40" s="35"/>
      <c r="FM40" s="35"/>
    </row>
    <row r="41" spans="1:169" ht="30" customHeight="1" thickBot="1" x14ac:dyDescent="0.9">
      <c r="G41" s="14"/>
      <c r="H41" s="14" t="str">
        <f t="shared" si="105"/>
        <v/>
      </c>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c r="CT41" s="35"/>
      <c r="CU41" s="35"/>
      <c r="CV41" s="35"/>
      <c r="CW41" s="35"/>
      <c r="CX41" s="35"/>
      <c r="CY41" s="35"/>
      <c r="CZ41" s="35"/>
      <c r="DA41" s="35"/>
      <c r="DB41" s="35"/>
      <c r="DC41" s="35"/>
      <c r="DD41" s="35"/>
      <c r="DE41" s="35"/>
      <c r="DF41" s="35"/>
      <c r="DG41" s="35"/>
      <c r="DH41" s="35"/>
      <c r="DI41" s="35"/>
      <c r="DJ41" s="35"/>
      <c r="DK41" s="35"/>
      <c r="DL41" s="35"/>
      <c r="DM41" s="35"/>
      <c r="DN41" s="35"/>
      <c r="DO41" s="35"/>
      <c r="DP41" s="35"/>
      <c r="DQ41" s="35"/>
      <c r="DR41" s="35"/>
      <c r="DS41" s="35"/>
      <c r="DT41" s="35"/>
      <c r="DU41" s="35"/>
      <c r="DV41" s="35"/>
      <c r="DW41" s="35"/>
      <c r="DX41" s="35"/>
      <c r="DY41" s="35"/>
      <c r="DZ41" s="35"/>
      <c r="EA41" s="35"/>
      <c r="EB41" s="35"/>
      <c r="EC41" s="35"/>
      <c r="ED41" s="35"/>
      <c r="EE41" s="35"/>
      <c r="EF41" s="35"/>
      <c r="EG41" s="35"/>
      <c r="EH41" s="35"/>
      <c r="EI41" s="35"/>
      <c r="EJ41" s="35"/>
      <c r="EK41" s="35"/>
      <c r="EL41" s="35"/>
      <c r="EM41" s="35"/>
      <c r="EN41" s="35"/>
      <c r="EO41" s="35"/>
      <c r="EP41" s="35"/>
      <c r="EQ41" s="35"/>
      <c r="ER41" s="35"/>
      <c r="ES41" s="35"/>
      <c r="ET41" s="35"/>
      <c r="EU41" s="35"/>
      <c r="EV41" s="35"/>
      <c r="EW41" s="35"/>
      <c r="EX41" s="35"/>
      <c r="EY41" s="35"/>
      <c r="EZ41" s="35"/>
      <c r="FA41" s="35"/>
      <c r="FB41" s="35"/>
      <c r="FC41" s="35"/>
      <c r="FD41" s="35"/>
      <c r="FE41" s="35"/>
      <c r="FF41" s="35"/>
      <c r="FG41" s="35"/>
      <c r="FH41" s="35"/>
      <c r="FI41" s="35"/>
      <c r="FJ41" s="35"/>
      <c r="FK41" s="35"/>
      <c r="FL41" s="35"/>
      <c r="FM41" s="35"/>
    </row>
    <row r="42" spans="1:169" ht="30" customHeight="1" thickBot="1" x14ac:dyDescent="0.9">
      <c r="G42" s="14"/>
      <c r="H42" s="14" t="str">
        <f t="shared" si="105"/>
        <v/>
      </c>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c r="BT42" s="35"/>
      <c r="BU42" s="35"/>
      <c r="BV42" s="35"/>
      <c r="BW42" s="35"/>
      <c r="BX42" s="35"/>
      <c r="BY42" s="35"/>
      <c r="BZ42" s="35"/>
      <c r="CA42" s="35"/>
      <c r="CB42" s="35"/>
      <c r="CC42" s="35"/>
      <c r="CD42" s="35"/>
      <c r="CE42" s="35"/>
      <c r="CF42" s="35"/>
      <c r="CG42" s="35"/>
      <c r="CH42" s="35"/>
      <c r="CI42" s="35"/>
      <c r="CJ42" s="35"/>
      <c r="CK42" s="35"/>
      <c r="CL42" s="35"/>
      <c r="CM42" s="35"/>
      <c r="CN42" s="35"/>
      <c r="CO42" s="35"/>
      <c r="CP42" s="35"/>
      <c r="CQ42" s="35"/>
      <c r="CR42" s="35"/>
      <c r="CS42" s="35"/>
      <c r="CT42" s="35"/>
      <c r="CU42" s="35"/>
      <c r="CV42" s="35"/>
      <c r="CW42" s="35"/>
      <c r="CX42" s="35"/>
      <c r="CY42" s="35"/>
      <c r="CZ42" s="35"/>
      <c r="DA42" s="35"/>
      <c r="DB42" s="35"/>
      <c r="DC42" s="35"/>
      <c r="DD42" s="35"/>
      <c r="DE42" s="35"/>
      <c r="DF42" s="35"/>
      <c r="DG42" s="35"/>
      <c r="DH42" s="35"/>
      <c r="DI42" s="35"/>
      <c r="DJ42" s="35"/>
      <c r="DK42" s="35"/>
      <c r="DL42" s="35"/>
      <c r="DM42" s="35"/>
      <c r="DN42" s="35"/>
      <c r="DO42" s="35"/>
      <c r="DP42" s="35"/>
      <c r="DQ42" s="35"/>
      <c r="DR42" s="35"/>
      <c r="DS42" s="35"/>
      <c r="DT42" s="35"/>
      <c r="DU42" s="35"/>
      <c r="DV42" s="35"/>
      <c r="DW42" s="35"/>
      <c r="DX42" s="35"/>
      <c r="DY42" s="35"/>
      <c r="DZ42" s="35"/>
      <c r="EA42" s="35"/>
      <c r="EB42" s="35"/>
      <c r="EC42" s="35"/>
      <c r="ED42" s="35"/>
      <c r="EE42" s="35"/>
      <c r="EF42" s="35"/>
      <c r="EG42" s="35"/>
      <c r="EH42" s="35"/>
      <c r="EI42" s="35"/>
      <c r="EJ42" s="35"/>
      <c r="EK42" s="35"/>
      <c r="EL42" s="35"/>
      <c r="EM42" s="35"/>
      <c r="EN42" s="35"/>
      <c r="EO42" s="35"/>
      <c r="EP42" s="35"/>
      <c r="EQ42" s="35"/>
      <c r="ER42" s="35"/>
      <c r="ES42" s="35"/>
      <c r="ET42" s="35"/>
      <c r="EU42" s="35"/>
      <c r="EV42" s="35"/>
      <c r="EW42" s="35"/>
      <c r="EX42" s="35"/>
      <c r="EY42" s="35"/>
      <c r="EZ42" s="35"/>
      <c r="FA42" s="35"/>
      <c r="FB42" s="35"/>
      <c r="FC42" s="35"/>
      <c r="FD42" s="35"/>
      <c r="FE42" s="35"/>
      <c r="FF42" s="35"/>
      <c r="FG42" s="35"/>
      <c r="FH42" s="35"/>
      <c r="FI42" s="35"/>
      <c r="FJ42" s="35"/>
      <c r="FK42" s="35"/>
      <c r="FL42" s="35"/>
      <c r="FM42" s="35"/>
    </row>
    <row r="43" spans="1:169" ht="30" customHeight="1" thickBot="1" x14ac:dyDescent="0.9">
      <c r="G43" s="14"/>
      <c r="H43" s="14" t="str">
        <f t="shared" si="105"/>
        <v/>
      </c>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c r="CT43" s="35"/>
      <c r="CU43" s="35"/>
      <c r="CV43" s="35"/>
      <c r="CW43" s="35"/>
      <c r="CX43" s="35"/>
      <c r="CY43" s="35"/>
      <c r="CZ43" s="35"/>
      <c r="DA43" s="35"/>
      <c r="DB43" s="35"/>
      <c r="DC43" s="35"/>
      <c r="DD43" s="35"/>
      <c r="DE43" s="35"/>
      <c r="DF43" s="35"/>
      <c r="DG43" s="35"/>
      <c r="DH43" s="35"/>
      <c r="DI43" s="35"/>
      <c r="DJ43" s="35"/>
      <c r="DK43" s="35"/>
      <c r="DL43" s="35"/>
      <c r="DM43" s="35"/>
      <c r="DN43" s="35"/>
      <c r="DO43" s="35"/>
      <c r="DP43" s="35"/>
      <c r="DQ43" s="35"/>
      <c r="DR43" s="35"/>
      <c r="DS43" s="35"/>
      <c r="DT43" s="35"/>
      <c r="DU43" s="35"/>
      <c r="DV43" s="35"/>
      <c r="DW43" s="35"/>
      <c r="DX43" s="35"/>
      <c r="DY43" s="35"/>
      <c r="DZ43" s="35"/>
      <c r="EA43" s="35"/>
      <c r="EB43" s="35"/>
      <c r="EC43" s="35"/>
      <c r="ED43" s="35"/>
      <c r="EE43" s="35"/>
      <c r="EF43" s="35"/>
      <c r="EG43" s="35"/>
      <c r="EH43" s="35"/>
      <c r="EI43" s="35"/>
      <c r="EJ43" s="35"/>
      <c r="EK43" s="35"/>
      <c r="EL43" s="35"/>
      <c r="EM43" s="35"/>
      <c r="EN43" s="35"/>
      <c r="EO43" s="35"/>
      <c r="EP43" s="35"/>
      <c r="EQ43" s="35"/>
      <c r="ER43" s="35"/>
      <c r="ES43" s="35"/>
      <c r="ET43" s="35"/>
      <c r="EU43" s="35"/>
      <c r="EV43" s="35"/>
      <c r="EW43" s="35"/>
      <c r="EX43" s="35"/>
      <c r="EY43" s="35"/>
      <c r="EZ43" s="35"/>
      <c r="FA43" s="35"/>
      <c r="FB43" s="35"/>
      <c r="FC43" s="35"/>
      <c r="FD43" s="35"/>
      <c r="FE43" s="35"/>
      <c r="FF43" s="35"/>
      <c r="FG43" s="35"/>
      <c r="FH43" s="35"/>
      <c r="FI43" s="35"/>
      <c r="FJ43" s="35"/>
      <c r="FK43" s="35"/>
      <c r="FL43" s="35"/>
      <c r="FM43" s="35"/>
    </row>
  </sheetData>
  <mergeCells count="27">
    <mergeCell ref="EZ4:FF4"/>
    <mergeCell ref="FG4:FM4"/>
    <mergeCell ref="DQ4:DW4"/>
    <mergeCell ref="DX4:ED4"/>
    <mergeCell ref="EE4:EK4"/>
    <mergeCell ref="EL4:ER4"/>
    <mergeCell ref="ES4:EY4"/>
    <mergeCell ref="CV4:DB4"/>
    <mergeCell ref="DC4:DI4"/>
    <mergeCell ref="DJ4:DP4"/>
    <mergeCell ref="CA4:CG4"/>
    <mergeCell ref="CH4:CN4"/>
    <mergeCell ref="CO4:CU4"/>
    <mergeCell ref="BM4:BS4"/>
    <mergeCell ref="BT4:BZ4"/>
    <mergeCell ref="C3:D3"/>
    <mergeCell ref="C4:D4"/>
    <mergeCell ref="B5:G5"/>
    <mergeCell ref="AK4:AQ4"/>
    <mergeCell ref="AR4:AX4"/>
    <mergeCell ref="AY4:BE4"/>
    <mergeCell ref="BF4:BL4"/>
    <mergeCell ref="E3:F3"/>
    <mergeCell ref="I4:O4"/>
    <mergeCell ref="P4:V4"/>
    <mergeCell ref="W4:AC4"/>
    <mergeCell ref="AD4:AJ4"/>
  </mergeCells>
  <conditionalFormatting sqref="D21 D19 D7:D17">
    <cfRule type="dataBar" priority="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FM33">
    <cfRule type="expression" dxfId="8" priority="44">
      <formula>AND(TODAY()&gt;=I$5,TODAY()&lt;J$5)</formula>
    </cfRule>
  </conditionalFormatting>
  <conditionalFormatting sqref="I7:FM33">
    <cfRule type="expression" dxfId="7" priority="38">
      <formula>AND(task_start&lt;=I$5,ROUNDDOWN((task_end-task_start+1)*task_progress,0)+task_start-1&gt;=I$5)</formula>
    </cfRule>
    <cfRule type="expression" dxfId="6" priority="39" stopIfTrue="1">
      <formula>AND(task_end&gt;=I$5,task_start&lt;J$5)</formula>
    </cfRule>
  </conditionalFormatting>
  <conditionalFormatting sqref="D22:D25">
    <cfRule type="dataBar" priority="11">
      <dataBar>
        <cfvo type="num" val="0"/>
        <cfvo type="num" val="1"/>
        <color theme="0" tint="-0.249977111117893"/>
      </dataBar>
      <extLst>
        <ext xmlns:x14="http://schemas.microsoft.com/office/spreadsheetml/2009/9/main" uri="{B025F937-C7B1-47D3-B67F-A62EFF666E3E}">
          <x14:id>{5D760025-2A01-4332-81FB-89E4CB1545BF}</x14:id>
        </ext>
      </extLst>
    </cfRule>
  </conditionalFormatting>
  <conditionalFormatting sqref="D26:D31">
    <cfRule type="dataBar" priority="10">
      <dataBar>
        <cfvo type="num" val="0"/>
        <cfvo type="num" val="1"/>
        <color theme="0" tint="-0.249977111117893"/>
      </dataBar>
      <extLst>
        <ext xmlns:x14="http://schemas.microsoft.com/office/spreadsheetml/2009/9/main" uri="{B025F937-C7B1-47D3-B67F-A62EFF666E3E}">
          <x14:id>{5CAD686D-7E67-40CF-835C-FA1533AEF853}</x14:id>
        </ext>
      </extLst>
    </cfRule>
  </conditionalFormatting>
  <conditionalFormatting sqref="I34:FM38">
    <cfRule type="expression" dxfId="5" priority="9">
      <formula>AND(TODAY()&gt;=I$5,TODAY()&lt;J$5)</formula>
    </cfRule>
  </conditionalFormatting>
  <conditionalFormatting sqref="I34:FM38">
    <cfRule type="expression" dxfId="4" priority="7">
      <formula>AND(task_start&lt;=I$5,ROUNDDOWN((task_end-task_start+1)*task_progress,0)+task_start-1&gt;=I$5)</formula>
    </cfRule>
    <cfRule type="expression" dxfId="3" priority="8" stopIfTrue="1">
      <formula>AND(task_end&gt;=I$5,task_start&lt;J$5)</formula>
    </cfRule>
  </conditionalFormatting>
  <conditionalFormatting sqref="I39:FM43">
    <cfRule type="expression" dxfId="2" priority="6">
      <formula>AND(TODAY()&gt;=I$5,TODAY()&lt;J$5)</formula>
    </cfRule>
  </conditionalFormatting>
  <conditionalFormatting sqref="I39:FM43">
    <cfRule type="expression" dxfId="1" priority="4">
      <formula>AND(task_start&lt;=I$5,ROUNDDOWN((task_end-task_start+1)*task_progress,0)+task_start-1&gt;=I$5)</formula>
    </cfRule>
    <cfRule type="expression" dxfId="0" priority="5" stopIfTrue="1">
      <formula>AND(task_end&gt;=I$5,task_start&lt;J$5)</formula>
    </cfRule>
  </conditionalFormatting>
  <conditionalFormatting sqref="D18">
    <cfRule type="dataBar" priority="3">
      <dataBar>
        <cfvo type="num" val="0"/>
        <cfvo type="num" val="1"/>
        <color theme="0" tint="-0.249977111117893"/>
      </dataBar>
      <extLst>
        <ext xmlns:x14="http://schemas.microsoft.com/office/spreadsheetml/2009/9/main" uri="{B025F937-C7B1-47D3-B67F-A62EFF666E3E}">
          <x14:id>{F11397FA-9B4E-4B01-8E54-064598A0C110}</x14:id>
        </ext>
      </extLst>
    </cfRule>
  </conditionalFormatting>
  <conditionalFormatting sqref="D20">
    <cfRule type="dataBar" priority="1">
      <dataBar>
        <cfvo type="num" val="0"/>
        <cfvo type="num" val="1"/>
        <color theme="0" tint="-0.249977111117893"/>
      </dataBar>
      <extLst>
        <ext xmlns:x14="http://schemas.microsoft.com/office/spreadsheetml/2009/9/main" uri="{B025F937-C7B1-47D3-B67F-A62EFF666E3E}">
          <x14:id>{4018C48E-BF31-40C8-B043-451B634B4726}</x14:id>
        </ext>
      </extLst>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D21 D19 D7:D17</xm:sqref>
        </x14:conditionalFormatting>
        <x14:conditionalFormatting xmlns:xm="http://schemas.microsoft.com/office/excel/2006/main">
          <x14:cfRule type="dataBar" id="{5D760025-2A01-4332-81FB-89E4CB1545BF}">
            <x14:dataBar minLength="0" maxLength="100" gradient="0">
              <x14:cfvo type="num">
                <xm:f>0</xm:f>
              </x14:cfvo>
              <x14:cfvo type="num">
                <xm:f>1</xm:f>
              </x14:cfvo>
              <x14:negativeFillColor rgb="FFFF0000"/>
              <x14:axisColor rgb="FF000000"/>
            </x14:dataBar>
          </x14:cfRule>
          <xm:sqref>D22:D25</xm:sqref>
        </x14:conditionalFormatting>
        <x14:conditionalFormatting xmlns:xm="http://schemas.microsoft.com/office/excel/2006/main">
          <x14:cfRule type="dataBar" id="{5CAD686D-7E67-40CF-835C-FA1533AEF853}">
            <x14:dataBar minLength="0" maxLength="100" gradient="0">
              <x14:cfvo type="num">
                <xm:f>0</xm:f>
              </x14:cfvo>
              <x14:cfvo type="num">
                <xm:f>1</xm:f>
              </x14:cfvo>
              <x14:negativeFillColor rgb="FFFF0000"/>
              <x14:axisColor rgb="FF000000"/>
            </x14:dataBar>
          </x14:cfRule>
          <xm:sqref>D26:D31</xm:sqref>
        </x14:conditionalFormatting>
        <x14:conditionalFormatting xmlns:xm="http://schemas.microsoft.com/office/excel/2006/main">
          <x14:cfRule type="dataBar" id="{F11397FA-9B4E-4B01-8E54-064598A0C110}">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4018C48E-BF31-40C8-B043-451B634B4726}">
            <x14:dataBar minLength="0" maxLength="100" gradient="0">
              <x14:cfvo type="num">
                <xm:f>0</xm:f>
              </x14:cfvo>
              <x14:cfvo type="num">
                <xm:f>1</xm:f>
              </x14:cfvo>
              <x14:negativeFillColor rgb="FFFF0000"/>
              <x14:axisColor rgb="FF000000"/>
            </x14:dataBar>
          </x14:cfRule>
          <xm:sqref>D20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8984375" defaultRowHeight="13.5" x14ac:dyDescent="0.7"/>
  <cols>
    <col min="1" max="1" width="87.08984375" style="39" customWidth="1"/>
    <col min="2" max="16384" width="9.08984375" style="2"/>
  </cols>
  <sheetData>
    <row r="1" spans="1:2" ht="46.5" customHeight="1" x14ac:dyDescent="0.7"/>
    <row r="2" spans="1:2" s="41" customFormat="1" ht="16" x14ac:dyDescent="0.75">
      <c r="A2" s="40" t="s">
        <v>11</v>
      </c>
      <c r="B2" s="40"/>
    </row>
    <row r="3" spans="1:2" s="45" customFormat="1" ht="27" customHeight="1" x14ac:dyDescent="0.75">
      <c r="A3" s="46" t="s">
        <v>16</v>
      </c>
      <c r="B3" s="46"/>
    </row>
    <row r="4" spans="1:2" s="42" customFormat="1" ht="26" x14ac:dyDescent="1.2">
      <c r="A4" s="43" t="s">
        <v>10</v>
      </c>
    </row>
    <row r="5" spans="1:2" ht="74.150000000000006" customHeight="1" x14ac:dyDescent="0.7">
      <c r="A5" s="44" t="s">
        <v>19</v>
      </c>
    </row>
    <row r="6" spans="1:2" ht="26.25" customHeight="1" x14ac:dyDescent="0.7">
      <c r="A6" s="43" t="s">
        <v>22</v>
      </c>
    </row>
    <row r="7" spans="1:2" s="39" customFormat="1" ht="205" customHeight="1" x14ac:dyDescent="0.75">
      <c r="A7" s="48" t="s">
        <v>21</v>
      </c>
    </row>
    <row r="8" spans="1:2" s="42" customFormat="1" ht="26" x14ac:dyDescent="1.2">
      <c r="A8" s="43" t="s">
        <v>12</v>
      </c>
    </row>
    <row r="9" spans="1:2" ht="59" x14ac:dyDescent="0.7">
      <c r="A9" s="44" t="s">
        <v>20</v>
      </c>
    </row>
    <row r="10" spans="1:2" s="39" customFormat="1" ht="28" customHeight="1" x14ac:dyDescent="0.75">
      <c r="A10" s="47" t="s">
        <v>18</v>
      </c>
    </row>
    <row r="11" spans="1:2" s="42" customFormat="1" ht="26" x14ac:dyDescent="1.2">
      <c r="A11" s="43" t="s">
        <v>9</v>
      </c>
    </row>
    <row r="12" spans="1:2" ht="29.5" x14ac:dyDescent="0.7">
      <c r="A12" s="44" t="s">
        <v>17</v>
      </c>
    </row>
    <row r="13" spans="1:2" s="39" customFormat="1" ht="28" customHeight="1" x14ac:dyDescent="0.75">
      <c r="A13" s="47" t="s">
        <v>3</v>
      </c>
    </row>
    <row r="14" spans="1:2" s="42" customFormat="1" ht="26" x14ac:dyDescent="1.2">
      <c r="A14" s="43" t="s">
        <v>13</v>
      </c>
    </row>
    <row r="15" spans="1:2" ht="75" customHeight="1" x14ac:dyDescent="0.7">
      <c r="A15" s="44" t="s">
        <v>14</v>
      </c>
    </row>
    <row r="16" spans="1:2" ht="73.75" x14ac:dyDescent="0.7">
      <c r="A16" s="44"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2019-09-06T08:10:00Z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